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checkCompatibility="1" autoCompressPictures="0"/>
  <bookViews>
    <workbookView xWindow="26115" yWindow="2295" windowWidth="20730" windowHeight="11760" tabRatio="782" firstSheet="2" activeTab="3"/>
  </bookViews>
  <sheets>
    <sheet name="Base_Dados" sheetId="51" state="hidden" r:id="rId1"/>
    <sheet name="Clubes" sheetId="56" state="hidden" r:id="rId2"/>
    <sheet name="Principal" sheetId="40" r:id="rId3"/>
    <sheet name="Renovação_Transferência" sheetId="37" r:id="rId4"/>
    <sheet name="Transf_outras_AARRs" sheetId="61" r:id="rId5"/>
    <sheet name="Inscrição _Inicial" sheetId="59" r:id="rId6"/>
    <sheet name="Escalões" sheetId="47" r:id="rId7"/>
  </sheets>
  <definedNames>
    <definedName name="_xlnm._FilterDatabase" localSheetId="0" hidden="1">Base_Dados!$A$2:$AK$2561</definedName>
    <definedName name="aa">#REF!</definedName>
    <definedName name="AguaPena" localSheetId="0">#REF!</definedName>
    <definedName name="AguaPena" localSheetId="5">#REF!</definedName>
    <definedName name="AguaPena" localSheetId="4">#REF!</definedName>
    <definedName name="AguaPena">#REF!</definedName>
    <definedName name="ÁguaPena" localSheetId="0">#REF!</definedName>
    <definedName name="ÁguaPena" localSheetId="5">#REF!</definedName>
    <definedName name="ÁguaPena" localSheetId="4">#REF!</definedName>
    <definedName name="ÁguaPena">#REF!</definedName>
    <definedName name="_xlnm.Print_Area" localSheetId="5">'Inscrição _Inicial'!$B$1:$AB$66</definedName>
    <definedName name="_xlnm.Print_Area" localSheetId="3">Renovação_Transferência!$B$1:$AB$66</definedName>
    <definedName name="_xlnm.Print_Area" localSheetId="4">Transf_outras_AARRs!$B$1:$AB$66</definedName>
    <definedName name="ClubesEpoca2008" localSheetId="0">#REF!</definedName>
    <definedName name="ClubesEpoca2008" localSheetId="5">#REF!</definedName>
    <definedName name="ClubesEpoca2008" localSheetId="4">#REF!</definedName>
    <definedName name="ClubesEpoca2008">#REF!</definedName>
    <definedName name="_xlnm.Print_Titles" localSheetId="0">Base_Dados!$1:$2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28" i="61"/>
  <c r="AE31"/>
  <c r="AI28"/>
  <c r="AI31"/>
  <c r="AE36"/>
  <c r="C2"/>
  <c r="AE28" i="59"/>
  <c r="AE31"/>
  <c r="AI28"/>
  <c r="AI31"/>
  <c r="AE36"/>
  <c r="C2"/>
  <c r="X28" i="61"/>
  <c r="H36"/>
  <c r="Y36" s="1"/>
  <c r="AE28" i="37"/>
  <c r="AE31"/>
  <c r="F23"/>
  <c r="X28"/>
  <c r="AI28"/>
  <c r="AI31"/>
  <c r="P31"/>
  <c r="J31"/>
  <c r="H34"/>
  <c r="M34" s="1"/>
  <c r="H36"/>
  <c r="Y36" s="1"/>
  <c r="AD6" i="61"/>
  <c r="AE6"/>
  <c r="M34"/>
  <c r="W65"/>
  <c r="M36"/>
  <c r="Y34"/>
  <c r="X26"/>
  <c r="R26"/>
  <c r="AE10" i="37"/>
  <c r="L24"/>
  <c r="O24"/>
  <c r="W65" i="59"/>
  <c r="AE6"/>
  <c r="AD6"/>
  <c r="X26"/>
  <c r="R26"/>
  <c r="Y36"/>
  <c r="M36"/>
  <c r="Y34"/>
  <c r="M34"/>
  <c r="X28"/>
  <c r="AE10"/>
  <c r="X6" i="37"/>
  <c r="D8"/>
  <c r="M8"/>
  <c r="X12"/>
  <c r="AA12"/>
  <c r="W65"/>
  <c r="AE6"/>
  <c r="AD6"/>
  <c r="Q16"/>
  <c r="X8"/>
  <c r="U20"/>
  <c r="Q20"/>
  <c r="D20"/>
  <c r="D18"/>
  <c r="E16"/>
  <c r="X13"/>
  <c r="D10"/>
  <c r="F6"/>
  <c r="Z4"/>
  <c r="E4"/>
  <c r="M36"/>
  <c r="Y34"/>
  <c r="G1" i="56"/>
  <c r="F1"/>
  <c r="X26" i="37"/>
  <c r="R26"/>
</calcChain>
</file>

<file path=xl/comments1.xml><?xml version="1.0" encoding="utf-8"?>
<comments xmlns="http://schemas.openxmlformats.org/spreadsheetml/2006/main">
  <authors>
    <author>Alcino Pereira</author>
    <author>AARAM</author>
  </authors>
  <commentList>
    <comment ref="C1" authorId="0">
      <text>
        <r>
          <rPr>
            <b/>
            <sz val="9"/>
            <color indexed="81"/>
            <rFont val="Arial"/>
          </rPr>
          <t>1. Comece por inserir o número do BI ou Cartão de Cidadão.
2. Seleccione as opções disponíveis.
3. Imprima o ficheiro.
4. Complete à mão os dados em falta, com letra legível (</t>
        </r>
        <r>
          <rPr>
            <b/>
            <u/>
            <sz val="9"/>
            <color indexed="81"/>
            <rFont val="Arial"/>
          </rPr>
          <t>os</t>
        </r>
        <r>
          <rPr>
            <b/>
            <sz val="9"/>
            <color indexed="81"/>
            <rFont val="Arial"/>
          </rPr>
          <t xml:space="preserve"> </t>
        </r>
        <r>
          <rPr>
            <b/>
            <u/>
            <sz val="9"/>
            <color indexed="81"/>
            <rFont val="Arial"/>
          </rPr>
          <t>dados assinalados com * são obrigatórios</t>
        </r>
        <r>
          <rPr>
            <b/>
            <sz val="9"/>
            <color indexed="81"/>
            <rFont val="Arial"/>
          </rPr>
          <t>)
5. Recolha as assinaturas.
6. Entregue na AARAM.</t>
        </r>
      </text>
    </comment>
    <comment ref="V10" authorId="1">
      <text>
        <r>
          <rPr>
            <b/>
            <u/>
            <sz val="9"/>
            <color rgb="FFFF0000"/>
            <rFont val="Arial"/>
          </rPr>
          <t>COMECE AQUI!</t>
        </r>
        <r>
          <rPr>
            <b/>
            <sz val="9"/>
            <color indexed="81"/>
            <rFont val="Arial"/>
          </rPr>
          <t xml:space="preserve">
Insira o número do BI ou Cartão de Cidadão, para que sejam fornecidos os dados do agente desportivo.
</t>
        </r>
        <r>
          <rPr>
            <b/>
            <sz val="9"/>
            <color rgb="FFFF0000"/>
            <rFont val="Arial"/>
            <family val="2"/>
          </rPr>
          <t>Complete o que falta, pf.</t>
        </r>
      </text>
    </comment>
  </commentList>
</comments>
</file>

<file path=xl/comments2.xml><?xml version="1.0" encoding="utf-8"?>
<comments xmlns="http://schemas.openxmlformats.org/spreadsheetml/2006/main">
  <authors>
    <author>AARAM</author>
  </authors>
  <commentList>
    <comment ref="V10" authorId="0">
      <text>
        <r>
          <rPr>
            <b/>
            <u/>
            <sz val="9"/>
            <color rgb="FFFF0000"/>
            <rFont val="Arial"/>
          </rPr>
          <t>COMECE AQUI!</t>
        </r>
        <r>
          <rPr>
            <b/>
            <sz val="9"/>
            <color indexed="81"/>
            <rFont val="Arial"/>
          </rPr>
          <t xml:space="preserve">
Insira o número do BI ou Cartão de Cidadão, para verificar se é uma inscrição inicial.</t>
        </r>
      </text>
    </comment>
  </commentList>
</comments>
</file>

<file path=xl/sharedStrings.xml><?xml version="1.0" encoding="utf-8"?>
<sst xmlns="http://schemas.openxmlformats.org/spreadsheetml/2006/main" count="38302" uniqueCount="11976">
  <si>
    <t>José Nélio Neves Faria</t>
  </si>
  <si>
    <t>Valdemar Gouveia Rodrigues</t>
  </si>
  <si>
    <t>José Manuel Correia de Olim</t>
  </si>
  <si>
    <t>Maria José Jardim</t>
  </si>
  <si>
    <t>Nelson Prioste</t>
  </si>
  <si>
    <t>Mara Fernandes</t>
  </si>
  <si>
    <t>Nuno Silva</t>
  </si>
  <si>
    <t>Paulo Nunes</t>
  </si>
  <si>
    <t>Pedro Fernandes</t>
  </si>
  <si>
    <t>Raquel Franco</t>
  </si>
  <si>
    <t>Roberto Prioste</t>
  </si>
  <si>
    <t>José Rodolfo Sousa Alves</t>
  </si>
  <si>
    <t>Zona Militar da Madeira</t>
  </si>
  <si>
    <t>Carlos dos Santos Morais</t>
  </si>
  <si>
    <t>João Emanuel Costa Soares</t>
  </si>
  <si>
    <t>José Manuel Pereira Nunes</t>
  </si>
  <si>
    <t>Nídia Patrícia Câmara Encarnação</t>
  </si>
  <si>
    <t>Tiago José Pereira Cabral</t>
  </si>
  <si>
    <t>Marisa Vieira</t>
  </si>
  <si>
    <t>Andreia Freitas</t>
  </si>
  <si>
    <t>Bibiano Serrão</t>
  </si>
  <si>
    <t>Césia Paiva</t>
  </si>
  <si>
    <t>Diogo Rodrigues</t>
  </si>
  <si>
    <t>Fernanda A. Pereira</t>
  </si>
  <si>
    <t>Hugo Vieira</t>
  </si>
  <si>
    <t>Joana Frias</t>
  </si>
  <si>
    <t>João Filipe Freitas Rodrigues</t>
  </si>
  <si>
    <t>Andreia Patrícia Abreu Costa</t>
  </si>
  <si>
    <t>David Miguel Perestrelo Silva</t>
  </si>
  <si>
    <t>Diana Beatriz Costa Pereira</t>
  </si>
  <si>
    <t>Hugo Daniel Olival Sousa</t>
  </si>
  <si>
    <t>Sílvia Patrícia Pestana Correia</t>
  </si>
  <si>
    <t>Carla Mariana Sardinha Abreu</t>
  </si>
  <si>
    <t>Carla Patrícia Ferraz Soares</t>
  </si>
  <si>
    <t>Cláudia Marina Vieira Fernandes</t>
  </si>
  <si>
    <t>Dina Dília Nóbrega Correia</t>
  </si>
  <si>
    <t>Énia Pereira Abreu</t>
  </si>
  <si>
    <t>Fátima Patrícia Henriques Gomes</t>
  </si>
  <si>
    <t>Gonçalo Nuno Gonçalves Fernandes</t>
  </si>
  <si>
    <t>Guida Rodrigues Henriques</t>
  </si>
  <si>
    <t>Hélder Agostinho da Silva Pestana</t>
  </si>
  <si>
    <t>Clube Futebol Andorinha</t>
  </si>
  <si>
    <t>Paulo David Araújo Rocha</t>
  </si>
  <si>
    <t>Vitor Freitas Aguiar</t>
  </si>
  <si>
    <t>Duarte Bruno Alves de Mendonça</t>
  </si>
  <si>
    <t>Eunice Rodrigues de Freitas Pinto</t>
  </si>
  <si>
    <t>Paulo Sérgio Jardim Henriques</t>
  </si>
  <si>
    <t>Não Filiado</t>
  </si>
  <si>
    <t>José Fernandes</t>
  </si>
  <si>
    <t>Alípio Nélio Teixeira Ferraz</t>
  </si>
  <si>
    <t>Carlos Óscar Duarte Ramos</t>
  </si>
  <si>
    <t>Carlos Drumond</t>
  </si>
  <si>
    <t>Francisco J. Correia</t>
  </si>
  <si>
    <t>Eduardo Daniel Câmara Freitas</t>
  </si>
  <si>
    <t>Fabiana Patrícia Teixeira Gomes</t>
  </si>
  <si>
    <t>Hugo Nascimento Gouveia</t>
  </si>
  <si>
    <t>Pedro Cláudio Gonçalves Vasconcelos</t>
  </si>
  <si>
    <t>Os dados constantes na base de dados foram os apresentados à AARAM nas épocas anteriores. Qualquer alteração / actualização deverá ser transmitida à AARAM. Solicita-se a vossa especial atenção para este assunto, para que se possa ter a base de dados sempre actualizada.</t>
  </si>
  <si>
    <t>ANO DE NASCIMENTO</t>
  </si>
  <si>
    <t>ESCALÃO</t>
  </si>
  <si>
    <t>Benjamim A</t>
  </si>
  <si>
    <t>Benjamim B</t>
  </si>
  <si>
    <t>Infantil</t>
  </si>
  <si>
    <t>Iniciado</t>
  </si>
  <si>
    <t>Juvenil</t>
  </si>
  <si>
    <t>Júnior</t>
  </si>
  <si>
    <t>Sénior</t>
  </si>
  <si>
    <t>Sub-23</t>
  </si>
  <si>
    <t>IDADE</t>
  </si>
  <si>
    <t>40 a 44 anos</t>
  </si>
  <si>
    <t>45 a 49 anos</t>
  </si>
  <si>
    <t>50 a 54 anos</t>
  </si>
  <si>
    <t>55 a 59 anos</t>
  </si>
  <si>
    <t>60 a 64 anos</t>
  </si>
  <si>
    <t>65 a 69 anos</t>
  </si>
  <si>
    <t>70 anos em diante</t>
  </si>
  <si>
    <t>Alberto Casimiro da Costa Paulo</t>
  </si>
  <si>
    <t>Mário António Teles Fernandes</t>
  </si>
  <si>
    <t>Ricardo Aleixo Barata Crespo</t>
  </si>
  <si>
    <t>Associação Desportiva e Recreativa da Ponta Delgada</t>
  </si>
  <si>
    <t>Grupo Desportivo Alma Lusa</t>
  </si>
  <si>
    <t>Clube Desportivo Garachico</t>
  </si>
  <si>
    <t>Centro de Ténis e Tiro do Caniço</t>
  </si>
  <si>
    <t>José Décio Diniz Faria</t>
  </si>
  <si>
    <t>Davide Norberto Rodrigues Teixeira</t>
  </si>
  <si>
    <t>Sofia Alexandra Santos Pereira Monteiro</t>
  </si>
  <si>
    <t>Centro Cultural e Desportivo Coral (Empresa de Cervejas da Madeira)</t>
  </si>
  <si>
    <t>Clube Desportivo e Cultural do Porto Moniz</t>
  </si>
  <si>
    <t>Bruno Miguel Fernandes Vieira</t>
  </si>
  <si>
    <t>Daniel Gustavo Gomes Abreu</t>
  </si>
  <si>
    <t>Luís Duarte Cardoso Quaresma</t>
  </si>
  <si>
    <t>Humberto Rúben Teixeira Pires</t>
  </si>
  <si>
    <t>Apelido</t>
  </si>
  <si>
    <t>Deise Pestana</t>
  </si>
  <si>
    <t>António Madaleno</t>
  </si>
  <si>
    <t>Cláudia Faria</t>
  </si>
  <si>
    <t>Hugo Abreu</t>
  </si>
  <si>
    <t>Laura Gonçalves</t>
  </si>
  <si>
    <t>Leonardo Diogo</t>
  </si>
  <si>
    <t>Lino Gonçalves</t>
  </si>
  <si>
    <t>Micaela Graça</t>
  </si>
  <si>
    <t>Rogério Ferreira</t>
  </si>
  <si>
    <t>Rogério Xavier Silva Ferreira</t>
  </si>
  <si>
    <t>Tiago Jesus</t>
  </si>
  <si>
    <t>Tiago Jorge Fernandes de Jesus</t>
  </si>
  <si>
    <t>Ana Mafalda Ferreira</t>
  </si>
  <si>
    <t>Ana Mafalda Cunha Ferreira</t>
  </si>
  <si>
    <t>Luís C. Gonçalves</t>
  </si>
  <si>
    <t>Luís Carlos Martins Gonçalves</t>
  </si>
  <si>
    <t>Vanessa Rocha</t>
  </si>
  <si>
    <t>Vanessa Nadine Fortes Rocha</t>
  </si>
  <si>
    <t>Cristina Ponte</t>
  </si>
  <si>
    <t>Cristina Maria Gaspar da Ponte</t>
  </si>
  <si>
    <t>Rodrigo Dionísio</t>
  </si>
  <si>
    <t>Rodrigo Fernando Medeiros Dionísio</t>
  </si>
  <si>
    <t>Cândida Bairrada</t>
  </si>
  <si>
    <t>Cândida Patrícia Duarte Bairrada</t>
  </si>
  <si>
    <t>Ignácio José Gouveia Macia</t>
  </si>
  <si>
    <t>Janete Laura da Corte Drumond</t>
  </si>
  <si>
    <t>Marco Rebelo</t>
  </si>
  <si>
    <t>Luísa Freitas</t>
  </si>
  <si>
    <t>Manuela Saraiva</t>
  </si>
  <si>
    <t>Marisela Silva</t>
  </si>
  <si>
    <t>Mónica Sousa</t>
  </si>
  <si>
    <t>Mónica Pestana</t>
  </si>
  <si>
    <t>Olga Pinto</t>
  </si>
  <si>
    <t>Patrícia Vieira</t>
  </si>
  <si>
    <t>Paulo Correia</t>
  </si>
  <si>
    <t>Paulo Jardim</t>
  </si>
  <si>
    <t>Paulo Ornelas</t>
  </si>
  <si>
    <t>Ricardo Crespo</t>
  </si>
  <si>
    <t>Ricardo Marçal</t>
  </si>
  <si>
    <t>Ricardo Abreu</t>
  </si>
  <si>
    <t>Rúben Alves</t>
  </si>
  <si>
    <t>Sara Sousa</t>
  </si>
  <si>
    <t>Tânia Santos</t>
  </si>
  <si>
    <t>Tânia Freitas</t>
  </si>
  <si>
    <t>Tânia Faria</t>
  </si>
  <si>
    <t>Tiago Chaves</t>
  </si>
  <si>
    <t>Vanessa Andrade</t>
  </si>
  <si>
    <t>Vítor Chaves</t>
  </si>
  <si>
    <t>Vítor Marques</t>
  </si>
  <si>
    <t>Vítor Fernandes</t>
  </si>
  <si>
    <t>Gil Gonçalves</t>
  </si>
  <si>
    <t>Iva Branco</t>
  </si>
  <si>
    <t>Sérgio Jasmins</t>
  </si>
  <si>
    <t>Elisabete Gomes</t>
  </si>
  <si>
    <t>Fátima Pacheco</t>
  </si>
  <si>
    <t>Ignácio Macia</t>
  </si>
  <si>
    <t>Rita Afonseca</t>
  </si>
  <si>
    <t>Suse Conceição</t>
  </si>
  <si>
    <t>Miguel Nóia</t>
  </si>
  <si>
    <t>Carlos Morais</t>
  </si>
  <si>
    <t>Emanuel Costa</t>
  </si>
  <si>
    <t>João Soares</t>
  </si>
  <si>
    <t>Joaquim Fernandes</t>
  </si>
  <si>
    <t>Jorge Rita</t>
  </si>
  <si>
    <t>José Joaquim Ornelas</t>
  </si>
  <si>
    <t>Pereira Nunes</t>
  </si>
  <si>
    <t>Mário Francisco</t>
  </si>
  <si>
    <t>Paulino Nóbrega</t>
  </si>
  <si>
    <t>Sara Aguiar</t>
  </si>
  <si>
    <t>Severino Olim</t>
  </si>
  <si>
    <t>Ana Azevedo</t>
  </si>
  <si>
    <t>Hélio Rodrigues</t>
  </si>
  <si>
    <t>Emanuel Teixeira</t>
  </si>
  <si>
    <t>Francisco Correia</t>
  </si>
  <si>
    <t>Luís Quaresma</t>
  </si>
  <si>
    <t>Tiago Ramos</t>
  </si>
  <si>
    <t>Adelino Camacho</t>
  </si>
  <si>
    <t>Jorge Mendes</t>
  </si>
  <si>
    <t>Egídio Rodrigues</t>
  </si>
  <si>
    <t>Francisco Viveiros</t>
  </si>
  <si>
    <t>Honório Teixeira</t>
  </si>
  <si>
    <t>João Rodrigues</t>
  </si>
  <si>
    <t>José Luís Silva</t>
  </si>
  <si>
    <t>Justino Nóbrega</t>
  </si>
  <si>
    <t>Marco Vieira</t>
  </si>
  <si>
    <t>Nuno Gonçalves</t>
  </si>
  <si>
    <t>Paulo Margarido</t>
  </si>
  <si>
    <t>Pedro Medeiros</t>
  </si>
  <si>
    <t>Sérgio Perdigão</t>
  </si>
  <si>
    <t>Sidónio Freitas</t>
  </si>
  <si>
    <t>Valdemar Rodrigues</t>
  </si>
  <si>
    <t>Vítor Sousa</t>
  </si>
  <si>
    <t>Joana Freitas</t>
  </si>
  <si>
    <t>João Lopes</t>
  </si>
  <si>
    <t>João Camacho</t>
  </si>
  <si>
    <t>João Silva</t>
  </si>
  <si>
    <t>José Oliveira</t>
  </si>
  <si>
    <t>José Marques</t>
  </si>
  <si>
    <t>José Caires</t>
  </si>
  <si>
    <t>Pedro Rocha</t>
  </si>
  <si>
    <t>Roberto Araújo</t>
  </si>
  <si>
    <t>Rogério Jesus</t>
  </si>
  <si>
    <t>Letícia Santos</t>
  </si>
  <si>
    <t>Roberto Gouveia</t>
  </si>
  <si>
    <t>Marco Pereira</t>
  </si>
  <si>
    <t>Francisco José Correia</t>
  </si>
  <si>
    <t>Tiago Martinho Correia de Castro</t>
  </si>
  <si>
    <t>Edmundo Jardim Sousa</t>
  </si>
  <si>
    <t>Egídio Leça Rodrigues</t>
  </si>
  <si>
    <t>Eleutério Gonçalves Brito</t>
  </si>
  <si>
    <t>João Pedro Abreu Gonçalves</t>
  </si>
  <si>
    <t>José António Reis Ramos</t>
  </si>
  <si>
    <t>Nuno Filipe Andrade Ferreira</t>
  </si>
  <si>
    <t>Paulo Santos</t>
  </si>
  <si>
    <t>Paulo Gonçalves</t>
  </si>
  <si>
    <t>Pedro Freitas</t>
  </si>
  <si>
    <t>Renato Jesus</t>
  </si>
  <si>
    <t>Rubina Serrão</t>
  </si>
  <si>
    <t>Sandra Pinto</t>
  </si>
  <si>
    <t>Sara Gonçalves</t>
  </si>
  <si>
    <t>Sofia P. Monteiro</t>
  </si>
  <si>
    <t>Tânia Caires</t>
  </si>
  <si>
    <t>Tomás Gouveia</t>
  </si>
  <si>
    <t>Vanessa Pereira</t>
  </si>
  <si>
    <t>Vítor Freitas</t>
  </si>
  <si>
    <t>António Lima</t>
  </si>
  <si>
    <t>Leonardo de Sousa Diogo</t>
  </si>
  <si>
    <t>Rosa Milene Sousa Jesus</t>
  </si>
  <si>
    <t>Auto Zapecar</t>
  </si>
  <si>
    <t>CPPM</t>
  </si>
  <si>
    <t>Casa do Povo de Porto Moniz</t>
  </si>
  <si>
    <t>Leonardo Fernandes</t>
  </si>
  <si>
    <t>Luís Cristiano Abreu Rodrigues</t>
  </si>
  <si>
    <t>João Igor Henriques Fernandes</t>
  </si>
  <si>
    <t>José Leonardo Henriques Fernandes</t>
  </si>
  <si>
    <t>Luís Roberto Santos Gouveia</t>
  </si>
  <si>
    <t>Maria Manuela Marmé Saraiva</t>
  </si>
  <si>
    <t>Paulo Daniel Freitas Correia</t>
  </si>
  <si>
    <t>Paulo Ricardo Nunes Ornelas</t>
  </si>
  <si>
    <t>Samuel Rafael Faria Teixeira de Freitas</t>
  </si>
  <si>
    <t>Tânia Gonçalves dos Santos</t>
  </si>
  <si>
    <t>Vanessa Gonçalves Andrade</t>
  </si>
  <si>
    <t>Vítor Hugo Mendonça Gouveia Marques</t>
  </si>
  <si>
    <t>Augusto Gil Gonçalves</t>
  </si>
  <si>
    <t>Iva Maria Gonçalves Branco</t>
  </si>
  <si>
    <t>José Bernardino Andrade Silva Morgado</t>
  </si>
  <si>
    <t>Diogo Danilo Gonçalves Sousa</t>
  </si>
  <si>
    <t>Jaime Casimiro Nunes da Silva</t>
  </si>
  <si>
    <t>João Luís Câmara Freitas</t>
  </si>
  <si>
    <t>Fábio César Vieira Pestana</t>
  </si>
  <si>
    <t>Nome</t>
  </si>
  <si>
    <t>Clube</t>
  </si>
  <si>
    <t>Sexo</t>
  </si>
  <si>
    <t>R</t>
  </si>
  <si>
    <t>I</t>
  </si>
  <si>
    <t>T</t>
  </si>
  <si>
    <t>Associação Cultural e Desportiva de São João</t>
  </si>
  <si>
    <t>F</t>
  </si>
  <si>
    <t>Associação Desportiva e Recreativa de Água de Pena</t>
  </si>
  <si>
    <t>Dinarte Fernandes Gomes</t>
  </si>
  <si>
    <t>Isabel Fernandes Gomes</t>
  </si>
  <si>
    <t>João Fernando Gonçalves Gonçalves</t>
  </si>
  <si>
    <t>Cláudio Lino Ascensão Gonçalves</t>
  </si>
  <si>
    <t>Dany João Mendes Gonçalves</t>
  </si>
  <si>
    <t>Nuno Miguel da Silva Freitas Poeira</t>
  </si>
  <si>
    <t>Paulo Sérgio Nascimento Teixeira</t>
  </si>
  <si>
    <t>William Roberto Gonçalves Andrade</t>
  </si>
  <si>
    <t>Carla Daniela Gonçalves Neves</t>
  </si>
  <si>
    <t>Iolanda Henriques</t>
  </si>
  <si>
    <t>Carlos Henriques</t>
  </si>
  <si>
    <t>Eduardo Pinto</t>
  </si>
  <si>
    <t>Márcio Spínola</t>
  </si>
  <si>
    <t>Rui Castro</t>
  </si>
  <si>
    <t>Sandra Pestana</t>
  </si>
  <si>
    <t>William Serrão</t>
  </si>
  <si>
    <t>Daniel G. Abreu</t>
  </si>
  <si>
    <t>Daniel Abreu</t>
  </si>
  <si>
    <t>A Carolina Fernandes</t>
  </si>
  <si>
    <t>Sara Raquel de Faria Soares</t>
  </si>
  <si>
    <t>Onofre Jesus Frederico Abreu</t>
  </si>
  <si>
    <t>Mónica José Oliveira Sousa</t>
  </si>
  <si>
    <t>Joana José Ferraz Soares</t>
  </si>
  <si>
    <t>Antonietta Alejandra Pardau Ferreira</t>
  </si>
  <si>
    <t>Carlota Isabel Ferraz Caldeira Pestana</t>
  </si>
  <si>
    <t>Ana Matilde Fernandes Gouveia</t>
  </si>
  <si>
    <t>Ana Paula Fernandes Azevedo</t>
  </si>
  <si>
    <t>Edwin António Farias Nunes</t>
  </si>
  <si>
    <t>Emídio Gouveia Rodrigues</t>
  </si>
  <si>
    <t>Eugénio Pinto</t>
  </si>
  <si>
    <t>Gabriel João Abreu de Freitas</t>
  </si>
  <si>
    <t>Hélio Roberto de Melim Rodrigues</t>
  </si>
  <si>
    <t>Igor Miguel Góis Machado</t>
  </si>
  <si>
    <t>João Humberto de Freitas</t>
  </si>
  <si>
    <t>Jorge Cipriano da Silva Sá</t>
  </si>
  <si>
    <t>Marco Nuno Henriques Lourenço Fernandes</t>
  </si>
  <si>
    <t>Nelson Filipe Rodrigues Vieira Prioste</t>
  </si>
  <si>
    <t>Roberto Rodrigues Vieira Prioste</t>
  </si>
  <si>
    <t>José Ivo Gonçalves</t>
  </si>
  <si>
    <t>Amândio Filipe Correia</t>
  </si>
  <si>
    <t>Ana Cristina Marcos Pita</t>
  </si>
  <si>
    <t>Ana Graciete Fernandes Nascimento</t>
  </si>
  <si>
    <t>Valéria Henriques</t>
  </si>
  <si>
    <t>Viviana Gonçalves</t>
  </si>
  <si>
    <t>Carlos E. Freitas</t>
  </si>
  <si>
    <t>José G. Carvalho</t>
  </si>
  <si>
    <t>António Décio Henriques de Abreu</t>
  </si>
  <si>
    <t>António Fernandes Gonçalves</t>
  </si>
  <si>
    <t>António João Mata Teixeira</t>
  </si>
  <si>
    <t>Paulo Dinarte Dias Melim</t>
  </si>
  <si>
    <t>Germano Daniel Freitas Oliveira</t>
  </si>
  <si>
    <t>Venezuelana</t>
  </si>
  <si>
    <t>Marisol Pestana Pestana</t>
  </si>
  <si>
    <t>Luís Miguel Gonçalves Gomes</t>
  </si>
  <si>
    <t>Adriano Gaspar do Tanque</t>
  </si>
  <si>
    <t>Rúben Vítor Ribeiro Alves</t>
  </si>
  <si>
    <t>José Fernando Batista Teixeira</t>
  </si>
  <si>
    <t>António Jorge Mendes</t>
  </si>
  <si>
    <t>Afonso José Aguiar Fernandes</t>
  </si>
  <si>
    <t>Carla Muriela Perestrelo Góis</t>
  </si>
  <si>
    <t>Tânia Marta Câmara Freitas</t>
  </si>
  <si>
    <t>José Bruno de Castro Pereira</t>
  </si>
  <si>
    <t>José Filipe Caetano Mendonça</t>
  </si>
  <si>
    <t>António Luís</t>
  </si>
  <si>
    <t>António Jorge Ferreria Luís</t>
  </si>
  <si>
    <t>Carlos Cassaca</t>
  </si>
  <si>
    <t>Carlos Daniel Freitas Cassaca</t>
  </si>
  <si>
    <t>Liane Jardim</t>
  </si>
  <si>
    <t>Catarina Liane Sant ' anna Jardim</t>
  </si>
  <si>
    <t>Dinis Gonçalves</t>
  </si>
  <si>
    <t>Rui Narciso Soares Faria</t>
  </si>
  <si>
    <t>Sofia Patrícia dos Santos Figueira</t>
  </si>
  <si>
    <t>Vítor José Gaspar Gouveia</t>
  </si>
  <si>
    <t>Ana Sofia Oliveira Henriques</t>
  </si>
  <si>
    <t>Emanuel Amaro Pereira Teixeira</t>
  </si>
  <si>
    <t>Francisco Marcelo Abreu Correia</t>
  </si>
  <si>
    <t>José Eduardo Freitas Pinto</t>
  </si>
  <si>
    <t>Jorge Fernandes Abreu</t>
  </si>
  <si>
    <t>José Miguel Spínola Franco</t>
  </si>
  <si>
    <t>Camila Rosane João</t>
  </si>
  <si>
    <t>Carolina Gomes Ornelas</t>
  </si>
  <si>
    <t>Emanuel Jesus Frederico Abreu</t>
  </si>
  <si>
    <t>João Diniz Faria</t>
  </si>
  <si>
    <t>José César Gomes Ornelas</t>
  </si>
  <si>
    <t>Américo Joaquim de Sousa Caldeira</t>
  </si>
  <si>
    <t>Clube de Atletismo do Funchal</t>
  </si>
  <si>
    <t>Carlos Manuel Menezes Becker</t>
  </si>
  <si>
    <t>Nuno Dias da Silva</t>
  </si>
  <si>
    <t>José Xavier Coelho Carvalho</t>
  </si>
  <si>
    <t>Ana G. Nascimento</t>
  </si>
  <si>
    <t>Bruno Silva</t>
  </si>
  <si>
    <t>Carlos António</t>
  </si>
  <si>
    <t>Duarte Fernandes</t>
  </si>
  <si>
    <t>Fábio Teles</t>
  </si>
  <si>
    <t>Domingos Mendes</t>
  </si>
  <si>
    <t>Domingos Andrade</t>
  </si>
  <si>
    <t>Arlindo Pestana</t>
  </si>
  <si>
    <t>Avelino Fernandes</t>
  </si>
  <si>
    <t>Bruno Correia</t>
  </si>
  <si>
    <t>Sérgio Ramos</t>
  </si>
  <si>
    <t>Leandro Sousa</t>
  </si>
  <si>
    <t>Lénia Abreu</t>
  </si>
  <si>
    <t>Paulo Andrade</t>
  </si>
  <si>
    <t>Manuel Fernandes</t>
  </si>
  <si>
    <t>Márcia Fernandes</t>
  </si>
  <si>
    <t>Mariana Abreu</t>
  </si>
  <si>
    <t>Miguel A. Fernandes</t>
  </si>
  <si>
    <t>Nélia Abreu</t>
  </si>
  <si>
    <t>Paulo Ramos</t>
  </si>
  <si>
    <t>Ricardina Nascimento</t>
  </si>
  <si>
    <t>Ronaldo Silva</t>
  </si>
  <si>
    <t>Ronaldo Corte</t>
  </si>
  <si>
    <t>Rúben Vasconcelos</t>
  </si>
  <si>
    <t>Rubina Mendes</t>
  </si>
  <si>
    <t>Sérgio Fernandes</t>
  </si>
  <si>
    <t>Tânia Pita</t>
  </si>
  <si>
    <t>Tiago Castro</t>
  </si>
  <si>
    <t>Vitorino Sousa</t>
  </si>
  <si>
    <t>António Teixeira</t>
  </si>
  <si>
    <t>António Ornelas</t>
  </si>
  <si>
    <t>Belarmino Silva</t>
  </si>
  <si>
    <t>Carla N. Teixeira</t>
  </si>
  <si>
    <t>Carlos Freitas</t>
  </si>
  <si>
    <t>Carolina Rodrigues</t>
  </si>
  <si>
    <t>Cláudio Vieira</t>
  </si>
  <si>
    <t>Daniela Olim</t>
  </si>
  <si>
    <t>David Ferreira</t>
  </si>
  <si>
    <t>Eduardo Freitas</t>
  </si>
  <si>
    <t>Fabiana Gomes</t>
  </si>
  <si>
    <t>Fábio Figueira</t>
  </si>
  <si>
    <t>Germano Oliveira</t>
  </si>
  <si>
    <t>Hélder Castro</t>
  </si>
  <si>
    <t>Herculano Jesus</t>
  </si>
  <si>
    <t>Hugo Gouveia</t>
  </si>
  <si>
    <t>João Luís Freitas</t>
  </si>
  <si>
    <t>João Duarte</t>
  </si>
  <si>
    <t>João Pedro Spínola</t>
  </si>
  <si>
    <t>João Oliveira</t>
  </si>
  <si>
    <t>Alexandre Sousa</t>
  </si>
  <si>
    <t>Fernando Teixeira</t>
  </si>
  <si>
    <t>Lisete Carolina Abreu da Silva</t>
  </si>
  <si>
    <t>Leandro Correia de Sousa</t>
  </si>
  <si>
    <t>Márcio Sousa Fernandes</t>
  </si>
  <si>
    <t>Filipa Adriana dos Santos Gonçalves</t>
  </si>
  <si>
    <t>David José Alves Ferreira</t>
  </si>
  <si>
    <t>Carlos Duarte Vieira de Nóbrega</t>
  </si>
  <si>
    <t>Bruno Filipe Abreu da Silva</t>
  </si>
  <si>
    <t>João António da Corte Drumond</t>
  </si>
  <si>
    <t>João Domingos Abreu Mendes</t>
  </si>
  <si>
    <t>João Domingos Fernandes Andrade</t>
  </si>
  <si>
    <t>José Arlindo Pestana</t>
  </si>
  <si>
    <t>José Sérgio Nascimento dos Ramos</t>
  </si>
  <si>
    <t>Lénia Diana Nascimento de Abreu</t>
  </si>
  <si>
    <t>Luís Paulo Fernandes Andrade</t>
  </si>
  <si>
    <t>Márcia Raquel Sousa Fernandes</t>
  </si>
  <si>
    <t>Nélia Maria Fernandes Abreu</t>
  </si>
  <si>
    <t>Nuno André Fernandes da Silva</t>
  </si>
  <si>
    <t>Ronaldo Ludgero Abreu da Corte</t>
  </si>
  <si>
    <t>Rúben Dinarte Nascimento Vasconcelos</t>
  </si>
  <si>
    <t>Tânia Silva Pita</t>
  </si>
  <si>
    <t>Vitorino Fernandes de Sousa</t>
  </si>
  <si>
    <t>Ana Catarina Sousa Pestana</t>
  </si>
  <si>
    <t>Joel da Silva Vasconcelos</t>
  </si>
  <si>
    <t>Julieta Pereira de Faria Gonçalves</t>
  </si>
  <si>
    <t>Maria Gilberta Sousa Gomes Vasconcelos</t>
  </si>
  <si>
    <t>Sílvia Márcia Fernandes Ferreira Silva</t>
  </si>
  <si>
    <t>Manuel Horácio Gonçalves de Sousa</t>
  </si>
  <si>
    <t>Caboverdiana</t>
  </si>
  <si>
    <t>Éder Juari Rocha Pires</t>
  </si>
  <si>
    <t>Maria da Paz Gouveia Gomes da Silva</t>
  </si>
  <si>
    <t>José Gregório Pires Carvalho</t>
  </si>
  <si>
    <t>Camila João</t>
  </si>
  <si>
    <t>Carla Mariana Abreu</t>
  </si>
  <si>
    <t>Carla Soares</t>
  </si>
  <si>
    <t>Carolina Ornelas</t>
  </si>
  <si>
    <t>César Ramos</t>
  </si>
  <si>
    <t>Cláudia Fernandes</t>
  </si>
  <si>
    <t>Dina Correia</t>
  </si>
  <si>
    <t>Vítor Emanuel Gonçalves Viveiros</t>
  </si>
  <si>
    <t>José Sérgio Frederico Abreu</t>
  </si>
  <si>
    <t>Afonso Ornelas</t>
  </si>
  <si>
    <t>Afonso Rodrigues Ornelas</t>
  </si>
  <si>
    <t>Clube BANIF - Desporto e Cultura</t>
  </si>
  <si>
    <t>Amaro Semente</t>
  </si>
  <si>
    <t>Amaro José Ribeiro Semente</t>
  </si>
  <si>
    <t>Ana C. Pereira</t>
  </si>
  <si>
    <t>Ana Carolina Castro Pereira</t>
  </si>
  <si>
    <t>Cristina Nascimento</t>
  </si>
  <si>
    <t>Ana Cristina do Nascimento Perestrelo</t>
  </si>
  <si>
    <t>Dinarte Gomes</t>
  </si>
  <si>
    <t>Emanuel Abreu</t>
  </si>
  <si>
    <t>Énia Abreu</t>
  </si>
  <si>
    <t>Fábio Abreu</t>
  </si>
  <si>
    <t>Patrícia Gomes</t>
  </si>
  <si>
    <t>Gonçalo Fernandes</t>
  </si>
  <si>
    <t>Guida Henriques</t>
  </si>
  <si>
    <t>Isabel Gomes</t>
  </si>
  <si>
    <t>Joana Soares</t>
  </si>
  <si>
    <t>João C. Fernandes</t>
  </si>
  <si>
    <t>João Gonçalves</t>
  </si>
  <si>
    <t>João F. Rodrigues</t>
  </si>
  <si>
    <t>João Igor Fernandes</t>
  </si>
  <si>
    <t>Jorge Abreu</t>
  </si>
  <si>
    <t>César Ornelas</t>
  </si>
  <si>
    <t>Décio Faria</t>
  </si>
  <si>
    <t>Dinarte Henriques</t>
  </si>
  <si>
    <t>José Ornelas</t>
  </si>
  <si>
    <t>Nélio Abreu</t>
  </si>
  <si>
    <t>Nídio Frederico</t>
  </si>
  <si>
    <t>Tiago Henriques</t>
  </si>
  <si>
    <t>Juvenal Faria</t>
  </si>
  <si>
    <t>Laura Ramos</t>
  </si>
  <si>
    <t>Liliana Henriques</t>
  </si>
  <si>
    <t>Lúcia Serrão</t>
  </si>
  <si>
    <t>Luciano Abreu</t>
  </si>
  <si>
    <t>Manuel Faria</t>
  </si>
  <si>
    <t>Mariana Mendonça</t>
  </si>
  <si>
    <t>Mariana F. Rodrigues</t>
  </si>
  <si>
    <t>Maurílio Henriques</t>
  </si>
  <si>
    <t>José David Faria Soares</t>
  </si>
  <si>
    <t>José Nídio Ribeiro Frederico</t>
  </si>
  <si>
    <t>José Tiago Fernandes Henriques</t>
  </si>
  <si>
    <t>Mariana Freitas Rodrigues</t>
  </si>
  <si>
    <t>Joaquim José Gomes da Rocha Fernandes</t>
  </si>
  <si>
    <t>Vítor Silva</t>
  </si>
  <si>
    <t>William  Andrade</t>
  </si>
  <si>
    <t>António Plácido</t>
  </si>
  <si>
    <t>Carla Neves</t>
  </si>
  <si>
    <t>Cristiano Freitas</t>
  </si>
  <si>
    <t>Edmundo Sousa</t>
  </si>
  <si>
    <t>Herculano Aguiar da Silva Correia de Jesus</t>
  </si>
  <si>
    <t>Rúben Aguiar da Silva Correia de Jesus</t>
  </si>
  <si>
    <t>Artur Paulo Figueira Pombo</t>
  </si>
  <si>
    <t>Adelino Oliveira Camacho</t>
  </si>
  <si>
    <t>André Gonçalo Andrade Gonçalves</t>
  </si>
  <si>
    <t>Énio Mário Gonçalves Freitas</t>
  </si>
  <si>
    <t>Cláudia Barros</t>
  </si>
  <si>
    <t>Cláudia José Sousa Barros</t>
  </si>
  <si>
    <t>Cláudia S. Sousa</t>
  </si>
  <si>
    <t>Cláudia Sofia Silva Sousa</t>
  </si>
  <si>
    <t>Cláudio Prioste</t>
  </si>
  <si>
    <t>Cláudio André Rodrigues Vieira Prioste</t>
  </si>
  <si>
    <t>Cláudio Rufino Fernandes Vieira</t>
  </si>
  <si>
    <t>Cristiana Sousa</t>
  </si>
  <si>
    <t>Cristiana Mónica Fernandes Sousa</t>
  </si>
  <si>
    <t>Cristina Fernandes</t>
  </si>
  <si>
    <t>Daniel Soares</t>
  </si>
  <si>
    <t>Daniel Rodrigues Soares</t>
  </si>
  <si>
    <t>Davide Silva</t>
  </si>
  <si>
    <t>Davide José Fernandes Silva</t>
  </si>
  <si>
    <t>Débora Abreu</t>
  </si>
  <si>
    <t>Débora Mª Silva</t>
  </si>
  <si>
    <t>Débora Maria Vieira da Silva</t>
  </si>
  <si>
    <t>Diana Fernandes</t>
  </si>
  <si>
    <t>Diana Carina Nunes Fernandes</t>
  </si>
  <si>
    <t>Diana Gomes</t>
  </si>
  <si>
    <t>Diana Patrícia Camacho Gomes</t>
  </si>
  <si>
    <t>Diana Barros</t>
  </si>
  <si>
    <t>Diana Raquel Sousa Barros</t>
  </si>
  <si>
    <t>Diogo C. Sousa</t>
  </si>
  <si>
    <t>Diogo Correia Sousa</t>
  </si>
  <si>
    <t>Diogo Gonçalves</t>
  </si>
  <si>
    <t>Domingos D. Abreu</t>
  </si>
  <si>
    <t>Domingos Davide Silva Abreu</t>
  </si>
  <si>
    <t>Duarte Martins</t>
  </si>
  <si>
    <t>Duarte Miguel Gouveia Martins</t>
  </si>
  <si>
    <t>Duarte Nóbrega</t>
  </si>
  <si>
    <t>Duarte Nuno Pita Nóbrega</t>
  </si>
  <si>
    <t>M</t>
  </si>
  <si>
    <t>José Bruno Andrade Rodrigues Correia</t>
  </si>
  <si>
    <t>José David Teixeira Fernandes</t>
  </si>
  <si>
    <t>Britânica</t>
  </si>
  <si>
    <t>Hélder de Jesus Duarte Fernandes</t>
  </si>
  <si>
    <t>Ivo Miguel Travassos Camacho</t>
  </si>
  <si>
    <t>Nelson Ricardo Ferreira Gameiro</t>
  </si>
  <si>
    <t>Gustavo Abreu</t>
  </si>
  <si>
    <t>Gustavo João Castro Abreu</t>
  </si>
  <si>
    <t>Henrique Gonçalves</t>
  </si>
  <si>
    <t>Henrique Paulo Figueira Gonçalves</t>
  </si>
  <si>
    <t>Hodório Pereira</t>
  </si>
  <si>
    <t>Hodório António Pestana Pereira</t>
  </si>
  <si>
    <t>Dinarte Pereira</t>
  </si>
  <si>
    <t>Hugo M. Viveiros</t>
  </si>
  <si>
    <t>Hugo Milton Cabral de Viveiros</t>
  </si>
  <si>
    <t>Humberto Gomez</t>
  </si>
  <si>
    <t>Humberto Carlos Pestana Gomez</t>
  </si>
  <si>
    <t>Inês Rodrigues</t>
  </si>
  <si>
    <t>Inês Isabel Faria Lopes Gouveia Rodrigues</t>
  </si>
  <si>
    <t>Ivo Rodrigues</t>
  </si>
  <si>
    <t>Ivo Emanuel Pais Rodrigues</t>
  </si>
  <si>
    <t>Jaime Afonso</t>
  </si>
  <si>
    <t>Jaime Figueira Afonso</t>
  </si>
  <si>
    <t>Jessica Rodrigues</t>
  </si>
  <si>
    <t>Jessica Freitas Rodrigues</t>
  </si>
  <si>
    <t>Jéssica Ferreira</t>
  </si>
  <si>
    <t>Jéssica Raquel Abreu Ferreira</t>
  </si>
  <si>
    <t>Jimmy Coelho</t>
  </si>
  <si>
    <t>Jimmy Mendonça Coelho</t>
  </si>
  <si>
    <t>Joana Cardoso</t>
  </si>
  <si>
    <t>Joana Filipa Fernandes Cardoso</t>
  </si>
  <si>
    <t>Joana Sousa</t>
  </si>
  <si>
    <t>Joana Isabel de Jesus Sousa</t>
  </si>
  <si>
    <t>Individual - Madeira</t>
  </si>
  <si>
    <t>Individual</t>
  </si>
  <si>
    <t>União Desportiva de Santana</t>
  </si>
  <si>
    <t>Elisabete José Mendonça Gomes</t>
  </si>
  <si>
    <t>Rita Sofia Ferreira Afonseca</t>
  </si>
  <si>
    <t>Suse Pereira da Conceição</t>
  </si>
  <si>
    <t>Luís Gabriel Jardim Ferreira</t>
  </si>
  <si>
    <t>Bibiano José Abreu Serrão</t>
  </si>
  <si>
    <t>Celso Renato Nascimento Nóbrega</t>
  </si>
  <si>
    <t>Severino de Freitas Olim</t>
  </si>
  <si>
    <t>Xavier Vieira</t>
  </si>
  <si>
    <t>João Pedro Silva Frias</t>
  </si>
  <si>
    <t>Mário Rui Fernandes de Castro</t>
  </si>
  <si>
    <t>Associação Cultural e Desportiva do Jardim da Serra</t>
  </si>
  <si>
    <t>Tatiana Maria Coelho Carvalho</t>
  </si>
  <si>
    <t>Clube de Montanha do Funchal</t>
  </si>
  <si>
    <t>Nuno Conceição Faria Gonçalves</t>
  </si>
  <si>
    <t>Fil.</t>
  </si>
  <si>
    <t>Centro de Cultura e Desporto dos Trabalhadores dos Horários do Funchal</t>
  </si>
  <si>
    <t>Adília Fernandes</t>
  </si>
  <si>
    <t>Samuel Rodrigues Teixeira</t>
  </si>
  <si>
    <t>Manuel Armando Pestana Fernandes</t>
  </si>
  <si>
    <t>Portuguesa</t>
  </si>
  <si>
    <t>Francisco Alberto Lima Nunes Viveiros</t>
  </si>
  <si>
    <t>Centro de Atletismo da Madeira</t>
  </si>
  <si>
    <t>Alberto Miguel Sousa Fraga</t>
  </si>
  <si>
    <t>Club Sport Marítimo</t>
  </si>
  <si>
    <t>Bruno Jorge Nóbrega dos Santos</t>
  </si>
  <si>
    <t>Diogo João Belo Branco</t>
  </si>
  <si>
    <t>Fátima da Cruz Brás Brazão</t>
  </si>
  <si>
    <t>Filipe Natércio Freitas Santos</t>
  </si>
  <si>
    <t>Sílvia Correia</t>
  </si>
  <si>
    <t>Alexandre Ornelas</t>
  </si>
  <si>
    <t>Anselmo Henriques</t>
  </si>
  <si>
    <t>Décio Abreu</t>
  </si>
  <si>
    <t>Centro Cultural e Desportivo da Câmara Municipal do Funchal</t>
  </si>
  <si>
    <t>Nilza Mara Gonçalves Lourenço Fernandes</t>
  </si>
  <si>
    <t>António Jorge Pinho de Oliveira</t>
  </si>
  <si>
    <t>Ronaldo César Andrade da Silva</t>
  </si>
  <si>
    <t>Sérgio Sousa Fernandes</t>
  </si>
  <si>
    <t>Ermelinda Dinis Faria</t>
  </si>
  <si>
    <t>Maria Luísa Gomes de Freitas</t>
  </si>
  <si>
    <t>Lisandra Ana Marques Ramos</t>
  </si>
  <si>
    <t>Tiago de Jesus Chaves</t>
  </si>
  <si>
    <t>Nuno Filipe Abreu Góis</t>
  </si>
  <si>
    <t>Ricardo António Santos Marçal</t>
  </si>
  <si>
    <t>Ricardo Filipe de Gramacho e Abreu</t>
  </si>
  <si>
    <t>Mariana Sofia Camacho Freitas</t>
  </si>
  <si>
    <t>António Miguel Romão Pinto</t>
  </si>
  <si>
    <t>Diogo Alexandre Monteiro Espinha</t>
  </si>
  <si>
    <t>Pedro Guilherme Franco Escaleira Freitas</t>
  </si>
  <si>
    <t>Pedro Nuno Franco Medeiros</t>
  </si>
  <si>
    <t>Sandra Helena Mata Pestana</t>
  </si>
  <si>
    <t>Tiago Gomes Ramos</t>
  </si>
  <si>
    <t>Carla Rubina Nunes Macedo</t>
  </si>
  <si>
    <t>Ana Paula Fernandes de Sousa</t>
  </si>
  <si>
    <t>Sean de Castro</t>
  </si>
  <si>
    <t>Sérgio Miguel Nunes Perdigão</t>
  </si>
  <si>
    <t>Sérgio Rafael de Sousa Abreu</t>
  </si>
  <si>
    <t>Sidónio Sérgio Teixeira de Freitas</t>
  </si>
  <si>
    <t>João Gilberto Fernandes Abreu</t>
  </si>
  <si>
    <t>Ana Deise Faria Pestana</t>
  </si>
  <si>
    <t>Cecília Patrícia Marcos Pita</t>
  </si>
  <si>
    <t>Roberto Paulo da Silva Gonçalves</t>
  </si>
  <si>
    <t>Bruno Santos</t>
  </si>
  <si>
    <t>Dany Gonçalves</t>
  </si>
  <si>
    <t>Diogo Espinha</t>
  </si>
  <si>
    <t>Diogo Alves</t>
  </si>
  <si>
    <t>Diogo Branco</t>
  </si>
  <si>
    <t>Fátima Brazão</t>
  </si>
  <si>
    <t>Filipa Vasconcelos</t>
  </si>
  <si>
    <t>Catarina Barros</t>
  </si>
  <si>
    <t>Hélder Fernandes</t>
  </si>
  <si>
    <t>Hermano Gouveia</t>
  </si>
  <si>
    <t>Hugo Silva</t>
  </si>
  <si>
    <t>Januária Pereira</t>
  </si>
  <si>
    <t>Filipe Mendonça</t>
  </si>
  <si>
    <t>José Camacho</t>
  </si>
  <si>
    <t>Rodolfo Alves</t>
  </si>
  <si>
    <t>Luís Caldeira</t>
  </si>
  <si>
    <t>Luís Berimbau</t>
  </si>
  <si>
    <t>Luís Gil</t>
  </si>
  <si>
    <t>Luís Pinto</t>
  </si>
  <si>
    <t>Magno Mendes</t>
  </si>
  <si>
    <t>Maribel Gonçalves</t>
  </si>
  <si>
    <t>Iolanda Maria Pereira Oliveira Henriques</t>
  </si>
  <si>
    <t>João Carlos Henriques</t>
  </si>
  <si>
    <t>José Marcelino Rodrigues Correia</t>
  </si>
  <si>
    <t>Laura Mécia Ferraz Ramos</t>
  </si>
  <si>
    <t>Liliana Mariana Fernandes Henriques</t>
  </si>
  <si>
    <t>Mariana Costa Mendonça</t>
  </si>
  <si>
    <t>Daniela Baptista Teixeira</t>
  </si>
  <si>
    <t>João Paulo Ribeiro Vieira</t>
  </si>
  <si>
    <t>Filipa Catarina de Faria de Barros</t>
  </si>
  <si>
    <t>Fernando Ferreira de Sá</t>
  </si>
  <si>
    <t>Miguel Ângelo Sousa Fernandes</t>
  </si>
  <si>
    <t>Artur Guilherme Rodrigues de Vasconcelos</t>
  </si>
  <si>
    <t>Paulo Nuno Mendonça dos Santos</t>
  </si>
  <si>
    <t>Paulo Nuno Romão Gonçalves</t>
  </si>
  <si>
    <t>Paulo Sérgio Fernandes Sousa</t>
  </si>
  <si>
    <t>Fátima Barreto Pacheco</t>
  </si>
  <si>
    <t>José Pedro da Silva Rocha</t>
  </si>
  <si>
    <t>Letícia Ferreira Santos</t>
  </si>
  <si>
    <t>José Cristiano de Castro Pontes</t>
  </si>
  <si>
    <t>Davide Abreu</t>
  </si>
  <si>
    <t>José Davide Ramos Abreu</t>
  </si>
  <si>
    <t>José Décio Fernandes</t>
  </si>
  <si>
    <t>Diogo Nascimento</t>
  </si>
  <si>
    <t>José Diogo Sousa Nascimento</t>
  </si>
  <si>
    <t>Duarte Gregório</t>
  </si>
  <si>
    <t>José Duarte da Silva Gomes Gregório</t>
  </si>
  <si>
    <t>José Luís Vieira</t>
  </si>
  <si>
    <t>José Luís Dantas Vieira</t>
  </si>
  <si>
    <t>Marcelino Sousa</t>
  </si>
  <si>
    <t>José Marcelino Correia de Sousa</t>
  </si>
  <si>
    <t>José Franco</t>
  </si>
  <si>
    <t>José Nelson Nunes Franco</t>
  </si>
  <si>
    <t>Nuno Paulo</t>
  </si>
  <si>
    <t>José Nuno Rodrigues Paulo</t>
  </si>
  <si>
    <t>Rafael Mendes</t>
  </si>
  <si>
    <t>José Rafael Trindade Mendes</t>
  </si>
  <si>
    <t>José Víctor Abreu</t>
  </si>
  <si>
    <t>José Víctor Gonçalves de Abreu</t>
  </si>
  <si>
    <t>Joselino Lucas</t>
  </si>
  <si>
    <t>Joselino Vítor Figueira Lucas</t>
  </si>
  <si>
    <t>Josué Rodrigues</t>
  </si>
  <si>
    <t>Josué Marcelo Fernandes Rodrigues</t>
  </si>
  <si>
    <t>Juan Vieira</t>
  </si>
  <si>
    <t>Juan Felibert  Pereira Vieira</t>
  </si>
  <si>
    <t>António Miguel de Viveiros Nóia</t>
  </si>
  <si>
    <t>Associação Desportiva e Cultural de São Paulo</t>
  </si>
  <si>
    <t>Pedro Vasconcelos</t>
  </si>
  <si>
    <t>Pedro Sousa</t>
  </si>
  <si>
    <t>Rúben Jesus</t>
  </si>
  <si>
    <t>Rúben Camacho</t>
  </si>
  <si>
    <t>Sara Moura</t>
  </si>
  <si>
    <t>Sofia Santos</t>
  </si>
  <si>
    <t>Tatiana Carvalho</t>
  </si>
  <si>
    <t>António Jorge Gouveia Bettencourt</t>
  </si>
  <si>
    <t>João André Gomes Lopes</t>
  </si>
  <si>
    <t>José Rogério Rodrigues de Jesus</t>
  </si>
  <si>
    <t>Marco André Câmara Pereira</t>
  </si>
  <si>
    <t>Mónica Raquel Fernandes Pestana</t>
  </si>
  <si>
    <t>Clube Ilha Atlântica</t>
  </si>
  <si>
    <t>António José Freitas Cortez Lima</t>
  </si>
  <si>
    <t>Direcção Regional do Ambiente</t>
  </si>
  <si>
    <t>António Manuel Cerdeira Madaleno</t>
  </si>
  <si>
    <t>Césia Vitória Franco Paiva</t>
  </si>
  <si>
    <t>Paulino de Gouveia Nóbrega</t>
  </si>
  <si>
    <t>Jorge Manuel Coelho Rita</t>
  </si>
  <si>
    <t>Miguel Passos</t>
  </si>
  <si>
    <t>Miguel José Mendonça Passos</t>
  </si>
  <si>
    <t>Miliza Cabral</t>
  </si>
  <si>
    <t>Miliza Catarina Abreu Cabral</t>
  </si>
  <si>
    <t>Moisés Freitas</t>
  </si>
  <si>
    <t>Moisés Franco Freitas</t>
  </si>
  <si>
    <t>Mónica Abreu</t>
  </si>
  <si>
    <t>Mónica Andreia Andrade Abreu</t>
  </si>
  <si>
    <t>Mónica Silva</t>
  </si>
  <si>
    <t>Mónica Raquel Sousa Silva</t>
  </si>
  <si>
    <t>Mónica Sofia Teles</t>
  </si>
  <si>
    <t>Mónica Sofia Gonçalves Teles</t>
  </si>
  <si>
    <t>Natalia Soares</t>
  </si>
  <si>
    <t>Natalia Tulher Soares</t>
  </si>
  <si>
    <t>CT 568662</t>
  </si>
  <si>
    <t>Nelson Rosário</t>
  </si>
  <si>
    <t>Nelson Freitas Rosário</t>
  </si>
  <si>
    <t>Nelson Jesus Pinto</t>
  </si>
  <si>
    <t>Tito Fernandes</t>
  </si>
  <si>
    <t>Nelson Tito Vieira Fernandes</t>
  </si>
  <si>
    <t>Nuno Perestrelo</t>
  </si>
  <si>
    <t>Nuno Manuel Resende Perestrelo</t>
  </si>
  <si>
    <t>Nuno Pereira</t>
  </si>
  <si>
    <t>Nuno Miguel Matias Sá</t>
  </si>
  <si>
    <t>Nuno Mendes</t>
  </si>
  <si>
    <t>Nuno Octávio Agrela Mendes</t>
  </si>
  <si>
    <t>Orlando Fernandes de Sousa</t>
  </si>
  <si>
    <t>Óscar Pereira</t>
  </si>
  <si>
    <t>Óscar Cândido Pereira</t>
  </si>
  <si>
    <t>Patrícia Abreu</t>
  </si>
  <si>
    <t>Patrícia Isabel Freitas Abreu</t>
  </si>
  <si>
    <t>Patrícia Ornelas</t>
  </si>
  <si>
    <t>Ana Catarina Pestana</t>
  </si>
  <si>
    <t>Lídia Viveiros</t>
  </si>
  <si>
    <t>Ana Sofia Henriques</t>
  </si>
  <si>
    <t>C. Muriela Góis</t>
  </si>
  <si>
    <t>Carlos Abreu</t>
  </si>
  <si>
    <t>Carolina Ascensão</t>
  </si>
  <si>
    <t>Érica Sousa</t>
  </si>
  <si>
    <t>Emanuel Gonçalves</t>
  </si>
  <si>
    <t>João Drumond</t>
  </si>
  <si>
    <t>João F. Almeida</t>
  </si>
  <si>
    <t>João Fernandes</t>
  </si>
  <si>
    <t>José Antº Ramos</t>
  </si>
  <si>
    <t>José Filipe Franco</t>
  </si>
  <si>
    <t>José Bernardino Freitas de Carvalho</t>
  </si>
  <si>
    <t>Flávio José Gonçalves Ferrão</t>
  </si>
  <si>
    <t>Anselmo Bernardino Fernandes Henriques</t>
  </si>
  <si>
    <t>Anselmo Silvano Alves Pereira</t>
  </si>
  <si>
    <t>Alberto Fraga</t>
  </si>
  <si>
    <t>Luís Martim Almada Berimbau</t>
  </si>
  <si>
    <t>Sandra de Jesus Guerra Amaro Sousa Pinto</t>
  </si>
  <si>
    <t>Rúben Bettencourt</t>
  </si>
  <si>
    <t>Rúben André Freitas Bettencourt</t>
  </si>
  <si>
    <t>Rubina Pinto</t>
  </si>
  <si>
    <t>Rubina Rodrigues Pinto</t>
  </si>
  <si>
    <t>Rui E. Ferreira</t>
  </si>
  <si>
    <t>Rui Emanuel Teixeira Ferreira</t>
  </si>
  <si>
    <t>Samuel Oliveira</t>
  </si>
  <si>
    <t>Samuel Noleto da Silva Oliveira</t>
  </si>
  <si>
    <t>Sandra Castro</t>
  </si>
  <si>
    <t>Sandra da Conceição Fernandes Castro</t>
  </si>
  <si>
    <t>Sandra Fernandes</t>
  </si>
  <si>
    <t>Sara Pestana</t>
  </si>
  <si>
    <t>Sara Carolina Afonseca Pestana</t>
  </si>
  <si>
    <t>Sara Joana Abreu Sousa</t>
  </si>
  <si>
    <t>Sara Nóbrega</t>
  </si>
  <si>
    <t>Sara Nóbrega Fernandes de Nóbrega</t>
  </si>
  <si>
    <t>Sara Silva</t>
  </si>
  <si>
    <t>Sérgio Cruz</t>
  </si>
  <si>
    <t>Sérgio Paulo Marmé da Cruz</t>
  </si>
  <si>
    <t>Simão Viveiros</t>
  </si>
  <si>
    <t>Simão Emanuel de Sousa Viveiros</t>
  </si>
  <si>
    <t>Eleutério Fernandes Luís</t>
  </si>
  <si>
    <t>João Fernandes da Conceição</t>
  </si>
  <si>
    <t>Maria Gorete Fernandes Pestana</t>
  </si>
  <si>
    <t>Carlos Eduardo da Rocha Natário Carichas</t>
  </si>
  <si>
    <t>Carlos Romeu Gonçalves Miranda</t>
  </si>
  <si>
    <t>Césaro Souto Moreira Pinto</t>
  </si>
  <si>
    <t>Duarte Miguel Pereira Correia da Silva Câmara</t>
  </si>
  <si>
    <t>Fábio José Gomes Gonçalves</t>
  </si>
  <si>
    <t>João Filipe de Sousa e Sousa Baptista</t>
  </si>
  <si>
    <t>Maria Carmen Pestana Pestana</t>
  </si>
  <si>
    <t>José Cipriano Caetano Correia</t>
  </si>
  <si>
    <t>Manuel Gomes de Andrade</t>
  </si>
  <si>
    <t>Marco Paulo Ferreira Gomes</t>
  </si>
  <si>
    <t>Ricardo Jorge Freitas Melim</t>
  </si>
  <si>
    <t>Tiago Filipe Abreu da Silva</t>
  </si>
  <si>
    <t>André Duarte Freitas Jesus</t>
  </si>
  <si>
    <t>ACDSJ</t>
  </si>
  <si>
    <t>AJS</t>
  </si>
  <si>
    <t>ADCAM</t>
  </si>
  <si>
    <t>ADCSP</t>
  </si>
  <si>
    <t>ADRPD</t>
  </si>
  <si>
    <t>ADRAP</t>
  </si>
  <si>
    <t>ADP-M</t>
  </si>
  <si>
    <t>BF</t>
  </si>
  <si>
    <t>CPCL</t>
  </si>
  <si>
    <t>CAM</t>
  </si>
  <si>
    <t>CECM</t>
  </si>
  <si>
    <t>CCDCMF</t>
  </si>
  <si>
    <t>CDCPM</t>
  </si>
  <si>
    <t>Hélder Tiago Nunes Santos</t>
  </si>
  <si>
    <t>João Samuel Macedo Carvalho</t>
  </si>
  <si>
    <t>Clemenciano Valter Nascimento Ascensão Santos</t>
  </si>
  <si>
    <t>Olga da Conceição Fernandes Pinto</t>
  </si>
  <si>
    <t>Pedro Fabrício Pinto Silva</t>
  </si>
  <si>
    <t>Ricardina Verónica Fernandes Nascimento</t>
  </si>
  <si>
    <t>José Isidoro Gomes de Ornelas</t>
  </si>
  <si>
    <t>José Joaquim Aveiro de Ornelas</t>
  </si>
  <si>
    <t>José Luís da Silva</t>
  </si>
  <si>
    <t>Pedro Miguel Diogo Azevedo</t>
  </si>
  <si>
    <t>João Pedro Pestana Spínola</t>
  </si>
  <si>
    <t>José Alexandre Nunes Sousa</t>
  </si>
  <si>
    <t>José Marildo Gouveia de Freitas</t>
  </si>
  <si>
    <t>Leandro Faria Oliveira</t>
  </si>
  <si>
    <t>Luís Miguel Marques Gil</t>
  </si>
  <si>
    <t>Magno André Nunes Mendes</t>
  </si>
  <si>
    <t>João André Nascimento Santos</t>
  </si>
  <si>
    <t>Onofre Abreu</t>
  </si>
  <si>
    <t>David Rocha</t>
  </si>
  <si>
    <t>Pedro Oliveira</t>
  </si>
  <si>
    <t>Pedro Pinto</t>
  </si>
  <si>
    <t>Petra Fernandes</t>
  </si>
  <si>
    <t>Sara Soares</t>
  </si>
  <si>
    <t>Susana Peixoto</t>
  </si>
  <si>
    <t>Verónica Faria</t>
  </si>
  <si>
    <t>Vitória Serrão</t>
  </si>
  <si>
    <t>Wilson Camacho</t>
  </si>
  <si>
    <t>Ivo Camacho</t>
  </si>
  <si>
    <t>Gorete Pestana</t>
  </si>
  <si>
    <t>Marta Fernandes</t>
  </si>
  <si>
    <t>Aníbal Carvalho</t>
  </si>
  <si>
    <t>Carlos Carichas</t>
  </si>
  <si>
    <t>Carlos Miranda</t>
  </si>
  <si>
    <t>Césaro Pinto</t>
  </si>
  <si>
    <t>Duarte Mendonça</t>
  </si>
  <si>
    <t>Duarte Câmara</t>
  </si>
  <si>
    <t>Eleutério Luís</t>
  </si>
  <si>
    <t>Eunice Pinto</t>
  </si>
  <si>
    <t>Fábio Gonçalves</t>
  </si>
  <si>
    <t>Fernando Sá</t>
  </si>
  <si>
    <t>Germano Gouveia</t>
  </si>
  <si>
    <t>João Abel Melim</t>
  </si>
  <si>
    <t>João F. Conceição</t>
  </si>
  <si>
    <t>Filipe Baptista</t>
  </si>
  <si>
    <t>João Pestana</t>
  </si>
  <si>
    <t>João Paulo Vieira</t>
  </si>
  <si>
    <t>Jorge Gonçalves</t>
  </si>
  <si>
    <t>Jorge Botelho</t>
  </si>
  <si>
    <t>Agostinho Fernandes</t>
  </si>
  <si>
    <t>Cipriano Correia</t>
  </si>
  <si>
    <t>Décio Pereira</t>
  </si>
  <si>
    <t>Júlio Baptista</t>
  </si>
  <si>
    <t>Luís Nascimento</t>
  </si>
  <si>
    <t>Manuel Carvalho</t>
  </si>
  <si>
    <t>Manuel Andrade</t>
  </si>
  <si>
    <t>Marco Gomes</t>
  </si>
  <si>
    <t>Paz Silva</t>
  </si>
  <si>
    <t>Liliana Freitas</t>
  </si>
  <si>
    <t>Nuno Dias</t>
  </si>
  <si>
    <t>Paulo Silva</t>
  </si>
  <si>
    <t>Ricardo Melim</t>
  </si>
  <si>
    <t>Rui Moniz</t>
  </si>
  <si>
    <t>Tiago F. Silva</t>
  </si>
  <si>
    <t>Afonso Fernandes</t>
  </si>
  <si>
    <t>Ana Martins</t>
  </si>
  <si>
    <t>André Jesus</t>
  </si>
  <si>
    <t>Andreia Costa</t>
  </si>
  <si>
    <t>António Silva</t>
  </si>
  <si>
    <t>Bruno Carmo</t>
  </si>
  <si>
    <t>Carla Macedo</t>
  </si>
  <si>
    <t>Carolina Abreu</t>
  </si>
  <si>
    <t>Catarina Ferreira</t>
  </si>
  <si>
    <t>Cláudia Nóbrega</t>
  </si>
  <si>
    <t>Daniela Teixeira</t>
  </si>
  <si>
    <t>David Silva</t>
  </si>
  <si>
    <t>Diana Pereira</t>
  </si>
  <si>
    <t>Diogo Freitas</t>
  </si>
  <si>
    <t>Diogo Sousa</t>
  </si>
  <si>
    <t>Éder Pires</t>
  </si>
  <si>
    <t>Eleutério Brito</t>
  </si>
  <si>
    <t>Horácio Faria</t>
  </si>
  <si>
    <t>Maurício Castro</t>
  </si>
  <si>
    <t>João Pedro Gonçalves</t>
  </si>
  <si>
    <t>José Olim</t>
  </si>
  <si>
    <t>José Caldeira</t>
  </si>
  <si>
    <t>Fátima Pereira</t>
  </si>
  <si>
    <t>António Bettencourt</t>
  </si>
  <si>
    <t>José Dinarte Fernandes Henriques</t>
  </si>
  <si>
    <t>Valéria José Gonçalves Henriques</t>
  </si>
  <si>
    <t>Viviana Pereira Gonçalves</t>
  </si>
  <si>
    <t>Vitória Maria Barros Serrão</t>
  </si>
  <si>
    <t>Ana Marisa Sá Vieira</t>
  </si>
  <si>
    <t>Andreia José Gomes Freitas</t>
  </si>
  <si>
    <t>Cristina Cecília Caré Ferreira</t>
  </si>
  <si>
    <t>Dionildo Gonçalves Faria</t>
  </si>
  <si>
    <t>Joana Sofia Silva Frias</t>
  </si>
  <si>
    <t>José Micael Sá Vieira</t>
  </si>
  <si>
    <t>Luísa Filipa Gomes Freitas</t>
  </si>
  <si>
    <t>Honório Filipe Moniz Teixeira</t>
  </si>
  <si>
    <t>Fábio Rúben Chá Chá de Jesus</t>
  </si>
  <si>
    <t>Filipa Carolina Rodrigues de Vasconcelos</t>
  </si>
  <si>
    <t>José Avelino Marcos Pita</t>
  </si>
  <si>
    <t>José Crispim Fernandes Rodrigues</t>
  </si>
  <si>
    <t>Paulo Jorge Pestana Jardim</t>
  </si>
  <si>
    <t>Carlos Bento Pestana António</t>
  </si>
  <si>
    <t>Constança Caldeira Rodrigues Júnior</t>
  </si>
  <si>
    <t>Data Nasc.</t>
  </si>
  <si>
    <t>B.I.</t>
  </si>
  <si>
    <t>Nacionalidade</t>
  </si>
  <si>
    <t>Jessica Carolina da Gama Gouveia</t>
  </si>
  <si>
    <t>João Nuno Gonçalves Silva</t>
  </si>
  <si>
    <t>José Maria Santos Camacho</t>
  </si>
  <si>
    <t>Rúben Tiago da Conceição Camacho</t>
  </si>
  <si>
    <t>João Carlos Oliveira Camacho</t>
  </si>
  <si>
    <t>José Jorge Jesus Marques</t>
  </si>
  <si>
    <t>Marco Paulo Silva Rebelo</t>
  </si>
  <si>
    <t>Renato Fabrício Freitas Jesus</t>
  </si>
  <si>
    <t>Sara Filipa Andrade Gonçalves</t>
  </si>
  <si>
    <t>Grupo Desportivo do Mundo da Esperança</t>
  </si>
  <si>
    <t>Centro Juvenil AS. Salesianos</t>
  </si>
  <si>
    <t>Associação Desportiva da Camacha</t>
  </si>
  <si>
    <t>Inocência José Andrade Faria</t>
  </si>
  <si>
    <t>Mário Alberto de Oliveira Francisco</t>
  </si>
  <si>
    <t>Raquel das Dores Spínola Franco</t>
  </si>
  <si>
    <t>Pedro Diogo Fernandes Oliveira</t>
  </si>
  <si>
    <t>Petra Margarida Vieira Fernandes</t>
  </si>
  <si>
    <t>Clube Desportivo do Curral das Freiras</t>
  </si>
  <si>
    <t>António Paulo Agrela da Silva</t>
  </si>
  <si>
    <t>Bruno Paulo Costa do Carmo</t>
  </si>
  <si>
    <t>Cláudio Jorge Martins Aguiar</t>
  </si>
  <si>
    <t>Roberto Diogo de Caires Nóbrega</t>
  </si>
  <si>
    <t>Márcio Daniel Carvalho Spínola</t>
  </si>
  <si>
    <t>William Barros Serrão</t>
  </si>
  <si>
    <t>Tânia Rubina da Silva Faria</t>
  </si>
  <si>
    <t>Noel Vitor Nunes Perdigão</t>
  </si>
  <si>
    <t>Américo Caldeira</t>
  </si>
  <si>
    <t>Ana Gouveia</t>
  </si>
  <si>
    <t>Carlos Becker</t>
  </si>
  <si>
    <t>Cátia Fiqueli</t>
  </si>
  <si>
    <t>Duarte Andrade</t>
  </si>
  <si>
    <t>Edwin Nunes</t>
  </si>
  <si>
    <t>Emídio Rodrigues</t>
  </si>
  <si>
    <t>Gabriel de Freitas</t>
  </si>
  <si>
    <t>Igor Machado</t>
  </si>
  <si>
    <t>João Freitas</t>
  </si>
  <si>
    <t>Jorge Sá</t>
  </si>
  <si>
    <t>José Carvalho</t>
  </si>
  <si>
    <t>Marcelino Correia</t>
  </si>
  <si>
    <t>José Santos</t>
  </si>
  <si>
    <t>Luís Ferreira</t>
  </si>
  <si>
    <t>Marco Fernandes</t>
  </si>
  <si>
    <t>Adriano A. Gonçalves</t>
  </si>
  <si>
    <t>Adriano Andrade Gonçalves</t>
  </si>
  <si>
    <t>Adriano Nascimento</t>
  </si>
  <si>
    <t>Adriano Andrade Nascimento</t>
  </si>
  <si>
    <t>ATENÇÃO:</t>
  </si>
  <si>
    <t>Cecília de Freitas</t>
  </si>
  <si>
    <t>Ana Coelho</t>
  </si>
  <si>
    <t>Ana Patrícia Pita Coelho</t>
  </si>
  <si>
    <t>Ana Vieira</t>
  </si>
  <si>
    <t>Ana Sílvia de Abreu Vieira</t>
  </si>
  <si>
    <t>André Neto</t>
  </si>
  <si>
    <t>André Danilo Noite Vieira Neto</t>
  </si>
  <si>
    <t>André N. Fernandes</t>
  </si>
  <si>
    <t>André Nascimento Fernandes</t>
  </si>
  <si>
    <t>João Nóbrega</t>
  </si>
  <si>
    <t>João Frias</t>
  </si>
  <si>
    <t>Micael Vieira</t>
  </si>
  <si>
    <t>Luís Coelho</t>
  </si>
  <si>
    <t>Filipa Freitas</t>
  </si>
  <si>
    <t>Horácio Sousa</t>
  </si>
  <si>
    <t>Madalena Carriço</t>
  </si>
  <si>
    <t>Mariana Freitas</t>
  </si>
  <si>
    <t>Neide Vieira</t>
  </si>
  <si>
    <t>Roberto Nóbrega</t>
  </si>
  <si>
    <t>Amândio Correia</t>
  </si>
  <si>
    <t>António Gonçalves</t>
  </si>
  <si>
    <t>Joel Vasconcelos</t>
  </si>
  <si>
    <t>Bernardino Morgado</t>
  </si>
  <si>
    <t>Julieta Gonçalves</t>
  </si>
  <si>
    <t>Gilberta Vasconcelos</t>
  </si>
  <si>
    <t>Manuela Morgado</t>
  </si>
  <si>
    <t>Paulo Nuno Santos</t>
  </si>
  <si>
    <t>Sílvia Silva</t>
  </si>
  <si>
    <t>Sónia Santos</t>
  </si>
  <si>
    <t>Alberto Paulo</t>
  </si>
  <si>
    <t>André Gonçalves</t>
  </si>
  <si>
    <t>Angelino Gonçalves</t>
  </si>
  <si>
    <t>Artur Vasconcelos</t>
  </si>
  <si>
    <t>José Luís Gouveia Viveiros</t>
  </si>
  <si>
    <t>João Filipe Magalhães Almeida</t>
  </si>
  <si>
    <t>Vanessa Raquel dos Santos Pereira</t>
  </si>
  <si>
    <t>Marco Bruno Sá Vieira</t>
  </si>
  <si>
    <t>Paulo Alexandre Teixeira Margarido</t>
  </si>
  <si>
    <t>Clube de Ténis de Mesa da Ponta do Sol</t>
  </si>
  <si>
    <t>Dulce Soares</t>
  </si>
  <si>
    <t>Dulce Fernandes Soares</t>
  </si>
  <si>
    <t>Dúlio Neves</t>
  </si>
  <si>
    <t>Dúlio Santos Fernandes Neves</t>
  </si>
  <si>
    <t>Elisa C. Freitas</t>
  </si>
  <si>
    <t>Elisa Carolina Henrique de Freitas</t>
  </si>
  <si>
    <t>Emanuel Fortes</t>
  </si>
  <si>
    <t>Emanuel João Lopes Fortes</t>
  </si>
  <si>
    <t>Fabiana Ornelas</t>
  </si>
  <si>
    <t>Fábio Silva</t>
  </si>
  <si>
    <t>Fábio Teixeira</t>
  </si>
  <si>
    <t>Fábio Fernandes</t>
  </si>
  <si>
    <t>Fábio Germano Fernandes</t>
  </si>
  <si>
    <t>Fábio Silvestre da Silva Abreu</t>
  </si>
  <si>
    <t>Fabíola Fernandes</t>
  </si>
  <si>
    <t>Fabíola Gouveia Fernandes</t>
  </si>
  <si>
    <t>Francisco Vieira</t>
  </si>
  <si>
    <t>Francisco José Dantas Vieira</t>
  </si>
  <si>
    <t>Francisco Brito</t>
  </si>
  <si>
    <t>Francisco Pereira de Brito</t>
  </si>
  <si>
    <t>José Silva</t>
  </si>
  <si>
    <t>Manuel Almeida</t>
  </si>
  <si>
    <t>Manuel José de Araújo Almeida</t>
  </si>
  <si>
    <t>Sérgio Abreu</t>
  </si>
  <si>
    <t>Afonso Sá</t>
  </si>
  <si>
    <t>João Afonso Alves de Sá</t>
  </si>
  <si>
    <t>João Pereira</t>
  </si>
  <si>
    <t>João André Silva Pereira</t>
  </si>
  <si>
    <t>João Alves</t>
  </si>
  <si>
    <t>João Diogo Freitas Alves</t>
  </si>
  <si>
    <t>Fernando Sousa</t>
  </si>
  <si>
    <t>João Rocha</t>
  </si>
  <si>
    <t>João Mendes</t>
  </si>
  <si>
    <t>João Direitinho</t>
  </si>
  <si>
    <t>João Manuel Muacho Direitinho</t>
  </si>
  <si>
    <t>João Sá</t>
  </si>
  <si>
    <t>João Manuel Pinto de Sá</t>
  </si>
  <si>
    <t>Miguel Vieira</t>
  </si>
  <si>
    <t>João Miguel Dantas Vieira</t>
  </si>
  <si>
    <t>Tomás Abreu</t>
  </si>
  <si>
    <t>João Tomás Freitas Abreu</t>
  </si>
  <si>
    <t>João Gouveia</t>
  </si>
  <si>
    <t>Jorge Castro</t>
  </si>
  <si>
    <t>Jorge da Silva de Castro</t>
  </si>
  <si>
    <t>Agostinho Freitas</t>
  </si>
  <si>
    <t>José Agostinho de Sá Freitas</t>
  </si>
  <si>
    <t>António Caldeira</t>
  </si>
  <si>
    <t>José António Gonçalves Caldeira</t>
  </si>
  <si>
    <t>António Rodrigues</t>
  </si>
  <si>
    <t>José António Rodrigues</t>
  </si>
  <si>
    <t>J. Carlos Abreu</t>
  </si>
  <si>
    <t>José Carlos Fernandes Abreu</t>
  </si>
  <si>
    <t>Carlos Fernandes</t>
  </si>
  <si>
    <t>Patrícia Filomena dos Santos Vieira</t>
  </si>
  <si>
    <t>Paulo Hugo Nóbrega dos Santos</t>
  </si>
  <si>
    <t>Rubina Sofia Camacho Serrão</t>
  </si>
  <si>
    <t>Clube Desportivo do Arco de São Jorge</t>
  </si>
  <si>
    <t>Clube de Ténis de Mesa Pirilampo</t>
  </si>
  <si>
    <t>Associação Desportiva Pontassolense</t>
  </si>
  <si>
    <t>António Fernandes</t>
  </si>
  <si>
    <t>Vítor de Jesus Chaves</t>
  </si>
  <si>
    <t>Tiago Dâmaso Rodrigues</t>
  </si>
  <si>
    <t>Aníbal José de Carvalho</t>
  </si>
  <si>
    <t>José António de Jesus Nunes</t>
  </si>
  <si>
    <t>Maria José Gomes Jardim</t>
  </si>
  <si>
    <t>Tânia José Freitas Caires</t>
  </si>
  <si>
    <t>José Norberto Ferreira Fernandes</t>
  </si>
  <si>
    <t>José Valentim Vieira Fernandes</t>
  </si>
  <si>
    <t>Júlio Navarro Real Baptista</t>
  </si>
  <si>
    <t>Laurentina Maria Pestana Correia</t>
  </si>
  <si>
    <t>Bruno Miguel da Silva Gonçalves</t>
  </si>
  <si>
    <t>José Rodrigues</t>
  </si>
  <si>
    <t>Samuel Teixeira</t>
  </si>
  <si>
    <t>Alejandra Ferreira</t>
  </si>
  <si>
    <t>Carlota Pestana</t>
  </si>
  <si>
    <t>Carolina Pereira</t>
  </si>
  <si>
    <t>Diana Gonçalves</t>
  </si>
  <si>
    <t>Leandro Mendes</t>
  </si>
  <si>
    <t>Nídia Encarnação</t>
  </si>
  <si>
    <t>Pedro Gonçalves</t>
  </si>
  <si>
    <t>Pedro Abreu</t>
  </si>
  <si>
    <t>Roberto Gonçalves</t>
  </si>
  <si>
    <t>Roberto Ferreira</t>
  </si>
  <si>
    <t>Sean Castro</t>
  </si>
  <si>
    <t>Tiago Cabral</t>
  </si>
  <si>
    <t>Tiago Silva</t>
  </si>
  <si>
    <t>Vítor Gonçalves</t>
  </si>
  <si>
    <t>Carolina Rocha</t>
  </si>
  <si>
    <t>Catarina Oliveira</t>
  </si>
  <si>
    <t>Cláudio Castro</t>
  </si>
  <si>
    <t>Érica N. Silva</t>
  </si>
  <si>
    <t>Filipe Pinto</t>
  </si>
  <si>
    <t>Jéssica C. Gouveia</t>
  </si>
  <si>
    <t>Jéssica Castro</t>
  </si>
  <si>
    <t>Jéssica Bettencourt</t>
  </si>
  <si>
    <t>Jéssica Sousa</t>
  </si>
  <si>
    <t>João Pedro Faria</t>
  </si>
  <si>
    <t>André Nunes</t>
  </si>
  <si>
    <t>Carlos Bettencourt</t>
  </si>
  <si>
    <t>Laura Abreu</t>
  </si>
  <si>
    <t>Mónica Rodrigues</t>
  </si>
  <si>
    <t>Pedro Azevedo</t>
  </si>
  <si>
    <t>Pedro Camacho</t>
  </si>
  <si>
    <t>Rui Faria</t>
  </si>
  <si>
    <t>Sofia Figueira</t>
  </si>
  <si>
    <t>Vítor Gouveia</t>
  </si>
  <si>
    <t>Alípio Ferraz</t>
  </si>
  <si>
    <t>Carlos Ramos</t>
  </si>
  <si>
    <t>Duarte Dias</t>
  </si>
  <si>
    <t>Fabiano Sousa</t>
  </si>
  <si>
    <t>Frederico Andrade</t>
  </si>
  <si>
    <t>Lúcia Ferreira Fernandes</t>
  </si>
  <si>
    <t>Luciano Henriques Abreu</t>
  </si>
  <si>
    <t>Januária Cristina Fonseca Silva Pereira</t>
  </si>
  <si>
    <t>Luís Henrique Tavares Caldeira</t>
  </si>
  <si>
    <t>Maria Madalena Antunes Carriço</t>
  </si>
  <si>
    <t>Roberto Rodrigues Ferreira</t>
  </si>
  <si>
    <t>Vítor Leonardo da Silva Gonçalves</t>
  </si>
  <si>
    <t>Ana Carolina Nunes Fernandes</t>
  </si>
  <si>
    <t>Carolina Raquel Santos Rocha</t>
  </si>
  <si>
    <t>Catarina Sofia Freitas Oliveira</t>
  </si>
  <si>
    <t>Cláudio André Freitas de Castro</t>
  </si>
  <si>
    <t>Érica Natacha Sousa Silva</t>
  </si>
  <si>
    <t>Hugo Emanuel Henriques Gonçalves</t>
  </si>
  <si>
    <t>Jéssica Cátia Pinto Gouveia</t>
  </si>
  <si>
    <t>Jéssica Liliana Freitas Castro</t>
  </si>
  <si>
    <t>Jéssica Patrícia Rocha Bettencourt</t>
  </si>
  <si>
    <t>Jéssica Petra Abreu de Sousa</t>
  </si>
  <si>
    <t>João Pedro Soares Faria</t>
  </si>
  <si>
    <t>José André Barros Nunes</t>
  </si>
  <si>
    <t>José Carlos Rocha Bettencourt</t>
  </si>
  <si>
    <t>Laura Maria Ornelas Abreu</t>
  </si>
  <si>
    <t>Luís André Sousa Silva</t>
  </si>
  <si>
    <t>Mónica Vanessa Abreu Rodrigues</t>
  </si>
  <si>
    <t>Ivo Gonçalves</t>
  </si>
  <si>
    <t>José Luís Viveiros</t>
  </si>
  <si>
    <t>Nuno Vieira</t>
  </si>
  <si>
    <t>José Sérgio Abreu</t>
  </si>
  <si>
    <t>Valentim Fernandes</t>
  </si>
  <si>
    <t>Xavier Carvalho</t>
  </si>
  <si>
    <t>Lucas Sousa</t>
  </si>
  <si>
    <t>Luís André Silva</t>
  </si>
  <si>
    <t>José Filipe Rodrigues Franco</t>
  </si>
  <si>
    <t>José Manuel Figueira Caires</t>
  </si>
  <si>
    <t>João Pedro Gonçalves Sousa</t>
  </si>
  <si>
    <t>Sul Africana</t>
  </si>
  <si>
    <t>Jesus Leandro de Freitas Mendes</t>
  </si>
  <si>
    <t>Nelson Pinto</t>
  </si>
  <si>
    <t>Nuno André Silva</t>
  </si>
  <si>
    <t>Nuno Miguel Sá</t>
  </si>
  <si>
    <t>Paulo Dinarte Melim</t>
  </si>
  <si>
    <t>Paulo Sérgio Sousa</t>
  </si>
  <si>
    <t>Pedro Vieira</t>
  </si>
  <si>
    <t>Samuel R. Freitas</t>
  </si>
  <si>
    <t>Énio Freitas</t>
  </si>
  <si>
    <t>Fábio Pestana</t>
  </si>
  <si>
    <t>Fernando Almeida</t>
  </si>
  <si>
    <t>Filipe Santos</t>
  </si>
  <si>
    <t>Hélder Pestana</t>
  </si>
  <si>
    <t>Hélder Santos</t>
  </si>
  <si>
    <t>Hugo Sousa</t>
  </si>
  <si>
    <t>Humberto Pires</t>
  </si>
  <si>
    <t>Inocência Faria</t>
  </si>
  <si>
    <t>Jessica Gouveia</t>
  </si>
  <si>
    <t>Jéssica Pereira</t>
  </si>
  <si>
    <t>Juvenal Sousa Faria</t>
  </si>
  <si>
    <t>Lúcia Raquel Barros Serrão</t>
  </si>
  <si>
    <t>Manuel Diniz Faria</t>
  </si>
  <si>
    <t>Marta Soraia Sousa Fernandes</t>
  </si>
  <si>
    <t>Maurício de Assis Gomes Faria</t>
  </si>
  <si>
    <t>Maurílio Filipe Fernandes Henriques</t>
  </si>
  <si>
    <t>Milisa Sophie Nunes da Silva</t>
  </si>
  <si>
    <t>Belarmino Gouveia da Silva</t>
  </si>
  <si>
    <t>Hélder José Freitas Castro</t>
  </si>
  <si>
    <t>Jorge Fernando Silva de Jesus Gonçalves</t>
  </si>
  <si>
    <t>Luís Rufino Gonçalves do Nascimento</t>
  </si>
  <si>
    <t>Vitor Hugo Vieira de Sousa</t>
  </si>
  <si>
    <t>Wilson Dinis Gonçalves Camacho</t>
  </si>
  <si>
    <t>Wilson John Oliveira de Barros</t>
  </si>
  <si>
    <t>Cátia Filipa Abreu Gonçalves Fiqueli</t>
  </si>
  <si>
    <t>Nelson Martinho Sousa da Silva</t>
  </si>
  <si>
    <t>Rui Alberto Pereira Câmara Moniz</t>
  </si>
  <si>
    <t>Grupo Desportivo do Estreito</t>
  </si>
  <si>
    <t>Horácio Rosa Leça Faria</t>
  </si>
  <si>
    <t>João Germano Henriques Fernandes</t>
  </si>
  <si>
    <t>Duarte Nuno da Silva Andrade</t>
  </si>
  <si>
    <t>Leandro Oliveira</t>
  </si>
  <si>
    <t>Nuno Poeira</t>
  </si>
  <si>
    <t>Paulo Teixeira</t>
  </si>
  <si>
    <t>Lino Abreu Pinto Gonçalves</t>
  </si>
  <si>
    <t>José Carlos Pereira Fernandes</t>
  </si>
  <si>
    <t>Cristiano Pontes</t>
  </si>
  <si>
    <t>João Maurício Faria de Castro</t>
  </si>
  <si>
    <t>Germano Abreu Gouveia</t>
  </si>
  <si>
    <t>João Abel Melim Gonçalves</t>
  </si>
  <si>
    <t>Jorge Manuel de Sousa Botelho</t>
  </si>
  <si>
    <t>José Agostinho Fernandes</t>
  </si>
  <si>
    <t>José Barros Figueira</t>
  </si>
  <si>
    <t>José Décio Gomes Pereira</t>
  </si>
  <si>
    <t>Nuno Miguel Gouveia Dias</t>
  </si>
  <si>
    <t>Paulo Jorge de Sousa Gomes da Silva</t>
  </si>
  <si>
    <t>Filipe Lopes Lara Ramos</t>
  </si>
  <si>
    <t>José Roberto Figueira Fernandes Araújo</t>
  </si>
  <si>
    <t>Susana Manuel Amado Peixoto</t>
  </si>
  <si>
    <t>José Avelino Pestana Fernandes</t>
  </si>
  <si>
    <t>Mariana Rogério Fernandes Abreu</t>
  </si>
  <si>
    <t>Paulo André Nascimento Ramos</t>
  </si>
  <si>
    <t>Rubina Vanessa Teles Mendes</t>
  </si>
  <si>
    <t>João Ramos Oliveira</t>
  </si>
  <si>
    <t>Hermano Sérgio Rodrigues Gouveia</t>
  </si>
  <si>
    <t>António José Neves Fernandes</t>
  </si>
  <si>
    <t>Frederico João Abreu Andrade</t>
  </si>
  <si>
    <t>António Manuel Ferreira Ornelas</t>
  </si>
  <si>
    <t>Carlos Emanuel Barreto Freitas</t>
  </si>
  <si>
    <t>Maria José Pita Ornelas</t>
  </si>
  <si>
    <t>Zita Jesus</t>
  </si>
  <si>
    <t>Maria Zita de Barros de Jesus</t>
  </si>
  <si>
    <t>Mariana R. Rodrigues</t>
  </si>
  <si>
    <t>Mariana Rebolo Rodrigues</t>
  </si>
  <si>
    <t>Tatiana Nóbrega</t>
  </si>
  <si>
    <t>Marisa Tatiana Freitas Nóbrega</t>
  </si>
  <si>
    <t>Martim Fernandes</t>
  </si>
  <si>
    <t>Martim Gouveia Fernandes</t>
  </si>
  <si>
    <t>Micaela José Ramos Abreu</t>
  </si>
  <si>
    <t>Lícia Soares</t>
  </si>
  <si>
    <t>Lícia Filipa Pestana Soares</t>
  </si>
  <si>
    <t>Liliana Correia</t>
  </si>
  <si>
    <t>Liliana Moniz Correia</t>
  </si>
  <si>
    <t>Lina Cabo</t>
  </si>
  <si>
    <t>Lina Andreia Fernandes Cabo</t>
  </si>
  <si>
    <t>Luís Baeta</t>
  </si>
  <si>
    <t>Luís Filipe da Silva Baeta</t>
  </si>
  <si>
    <t>Luís Filipe Ferreira</t>
  </si>
  <si>
    <t>Luís Rocha</t>
  </si>
  <si>
    <t>Luís Filipe Parente Rocha</t>
  </si>
  <si>
    <t>Luís Ferraz</t>
  </si>
  <si>
    <t>Luís Miguel Passos Ferraz</t>
  </si>
  <si>
    <t>Luís S. Nascimento</t>
  </si>
  <si>
    <t>Luís Salvador Andrade Nascimento</t>
  </si>
  <si>
    <t>Luísa Ramos</t>
  </si>
  <si>
    <t>Luísa Maria Dias dos Ramos Gonçalves</t>
  </si>
  <si>
    <t>Madalena Vieira</t>
  </si>
  <si>
    <t>Madalena Nascimento Vieira</t>
  </si>
  <si>
    <t>Manfred Gebel</t>
  </si>
  <si>
    <t>Alemã</t>
  </si>
  <si>
    <t>Francisco Ornelas</t>
  </si>
  <si>
    <t>Gustavo Gonçalves</t>
  </si>
  <si>
    <t>Manuel Gustavo Serrão Gonçalves</t>
  </si>
  <si>
    <t>Marco Correia</t>
  </si>
  <si>
    <t>Marco Paulo Sousa Correia</t>
  </si>
  <si>
    <t>Marco Castro</t>
  </si>
  <si>
    <t>Marco Pita de Castro</t>
  </si>
  <si>
    <t>Analisa Nóbrega</t>
  </si>
  <si>
    <t>Maria Analisa Nóbrega Freitas</t>
  </si>
  <si>
    <t>Helena Freitas</t>
  </si>
  <si>
    <t>Maria Helena Gonçalves Freitas</t>
  </si>
  <si>
    <t>Mª José Ornelas</t>
  </si>
  <si>
    <t>Paulo Freitas</t>
  </si>
  <si>
    <t>Paulo Araújo</t>
  </si>
  <si>
    <t>Paulo Perestrelo de Araújo</t>
  </si>
  <si>
    <t>Pedro Pita</t>
  </si>
  <si>
    <t>Pedro Filipe Marcos Pita</t>
  </si>
  <si>
    <t>Pedro Miguel Pereira</t>
  </si>
  <si>
    <t>Pedro Miguel Silva Pereira</t>
  </si>
  <si>
    <t>Pedro Rodrigues</t>
  </si>
  <si>
    <t>Pedro Coelho</t>
  </si>
  <si>
    <t>Pedro Parreira Coelho</t>
  </si>
  <si>
    <t>Quinty van der Gaag</t>
  </si>
  <si>
    <t>Quinty Noëlle van der Gaag</t>
  </si>
  <si>
    <t>NJ0244752</t>
  </si>
  <si>
    <t>Holandesa</t>
  </si>
  <si>
    <t>Rafael Sousa</t>
  </si>
  <si>
    <t>Rafael João Figueira de Sousa</t>
  </si>
  <si>
    <t>Raúl Mendes</t>
  </si>
  <si>
    <t>Raúl da Graça Mendes</t>
  </si>
  <si>
    <t>Reinaldo Sousa</t>
  </si>
  <si>
    <t>Reinaldo José Fernandes de Sousa</t>
  </si>
  <si>
    <t>Apolónio Abreu</t>
  </si>
  <si>
    <t>Ricardo Apolónio Gonçalves de Abreu</t>
  </si>
  <si>
    <t>Ricardo H. Gouveia</t>
  </si>
  <si>
    <t>Ricardo Hernani da Costa Gouveia</t>
  </si>
  <si>
    <t>Ricardo Paixão</t>
  </si>
  <si>
    <t>Roberto Faria</t>
  </si>
  <si>
    <t>Roberto Carlos Figueira de Faria</t>
  </si>
  <si>
    <t>Roberto Correia</t>
  </si>
  <si>
    <t>Roberto Moniz Correia</t>
  </si>
  <si>
    <t>Roberto Lúcio</t>
  </si>
  <si>
    <t>Roberto Nuno Gonçalves Pita Lúcio</t>
  </si>
  <si>
    <t>Sónia Patrícia Nunes dos Santos</t>
  </si>
  <si>
    <t>Tânia Nóbrega</t>
  </si>
  <si>
    <t>Tânia Rubina Faria Nóbrega</t>
  </si>
  <si>
    <t>Tatiana Pestana</t>
  </si>
  <si>
    <t>Tatiana Patrícia Faria Pestana</t>
  </si>
  <si>
    <t>Teresinha Henriques</t>
  </si>
  <si>
    <t>Teresinha Rodrigues da Silva Henriques</t>
  </si>
  <si>
    <t>Tiago Martins</t>
  </si>
  <si>
    <t>Tiago André Freitas Martins</t>
  </si>
  <si>
    <t>Tiago Brito</t>
  </si>
  <si>
    <t>Tiago Gonçalves de Brito</t>
  </si>
  <si>
    <t>Tomás Castro</t>
  </si>
  <si>
    <t>Tomás Pereira Correia de Castro</t>
  </si>
  <si>
    <t>Valéria Sousa</t>
  </si>
  <si>
    <t>Valéria Sofia Teixeira Sousa</t>
  </si>
  <si>
    <t>Valter Rodrigues</t>
  </si>
  <si>
    <t>Valter Nuno Cabral Rodrigues</t>
  </si>
  <si>
    <t>Vicente Andrade</t>
  </si>
  <si>
    <t>Vicente Miguel Gomes Andrade</t>
  </si>
  <si>
    <t>Victor Fernandes</t>
  </si>
  <si>
    <t>Victor Danilo Jardim Fernandes</t>
  </si>
  <si>
    <t>Vítor Pereira</t>
  </si>
  <si>
    <t>Vítor F. Jesus</t>
  </si>
  <si>
    <t>Vítor Freitas de Jesus</t>
  </si>
  <si>
    <t>Vítor Hugo Morgado</t>
  </si>
  <si>
    <t>Vítor Hugo Freitas Morgado</t>
  </si>
  <si>
    <t>Vítor J. Gouveia</t>
  </si>
  <si>
    <t>Vítor José Abreu Gouveia</t>
  </si>
  <si>
    <t>Wilson Silva</t>
  </si>
  <si>
    <t>Wilson Cabo da Silva</t>
  </si>
  <si>
    <t>José Manuel Jardim da Silva</t>
  </si>
  <si>
    <t>Duarte Nuno Sargo Dias</t>
  </si>
  <si>
    <t>CTTC</t>
  </si>
  <si>
    <t>CJSALE</t>
  </si>
  <si>
    <t>CSM</t>
  </si>
  <si>
    <t>CMOF</t>
  </si>
  <si>
    <t>CTMP</t>
  </si>
  <si>
    <t>CASJ-M</t>
  </si>
  <si>
    <t>CDCFM</t>
  </si>
  <si>
    <t>CDG</t>
  </si>
  <si>
    <t>CFA-M</t>
  </si>
  <si>
    <t>CIA</t>
  </si>
  <si>
    <t>DRA</t>
  </si>
  <si>
    <t>GDALM</t>
  </si>
  <si>
    <t>GDE</t>
  </si>
  <si>
    <t>GDME</t>
  </si>
  <si>
    <t>GRCC</t>
  </si>
  <si>
    <t>IND-M</t>
  </si>
  <si>
    <t>JAC</t>
  </si>
  <si>
    <t>SPIT</t>
  </si>
  <si>
    <t>SRAMC</t>
  </si>
  <si>
    <t>UDST</t>
  </si>
  <si>
    <t>CV</t>
  </si>
  <si>
    <t>ZMM</t>
  </si>
  <si>
    <t>Juventude Atlântico Clube</t>
  </si>
  <si>
    <t>Spitécnica</t>
  </si>
  <si>
    <t>Sport Ram Clube</t>
  </si>
  <si>
    <t>Valour Futebol Clube - ACRD do Rosário</t>
  </si>
  <si>
    <t>Diogo Gonçalves Teles</t>
  </si>
  <si>
    <t>Hugo Sotero Ferreira Abreu</t>
  </si>
  <si>
    <t>José Jerónimo Silva Gonçalves</t>
  </si>
  <si>
    <t>Ana Lídia Góis Viveiros</t>
  </si>
  <si>
    <t>Carla Nicole Nunes Teixeira</t>
  </si>
  <si>
    <t>Daniela Filipa Ribeiro Olim</t>
  </si>
  <si>
    <t>Luís Miguel Faria Gonçalves</t>
  </si>
  <si>
    <t>Luís Miguel Sousa Pinto</t>
  </si>
  <si>
    <t>Manuel Adelino Pereira Carvalho</t>
  </si>
  <si>
    <t>Manuel Justino Ornelas Nóbrega</t>
  </si>
  <si>
    <t>Marçal Rodrigues</t>
  </si>
  <si>
    <t>Maria Conceição Marcos Pita</t>
  </si>
  <si>
    <t>Maria Manuela Cabral Freitas Morgado</t>
  </si>
  <si>
    <t>Vítor Dinarte Henriques Freitas</t>
  </si>
  <si>
    <t>Maribel Gonçalves da Conceição</t>
  </si>
  <si>
    <t>Marisela Ferreira da Silva</t>
  </si>
  <si>
    <t>Emanuel José Miranda da Costa</t>
  </si>
  <si>
    <t>Alexandre Gonçalves Ornelas</t>
  </si>
  <si>
    <t>Catalina da Silva Figueira</t>
  </si>
  <si>
    <t>Fernando Manuel Sousa Carvalho de Almeida</t>
  </si>
  <si>
    <t>Sérgio António dos Passos Jasmins</t>
  </si>
  <si>
    <t>Sandra Maria Perestrelo Teixeira</t>
  </si>
  <si>
    <t>Sara Alves de Moura</t>
  </si>
  <si>
    <t>CL815138</t>
  </si>
  <si>
    <t>Brasileira</t>
  </si>
  <si>
    <t>Sofia Laura Ferreira Santos</t>
  </si>
  <si>
    <t>Vítor Rafael Gouveia Silva</t>
  </si>
  <si>
    <t>Bioforma</t>
  </si>
  <si>
    <t>Gonçalo Nuno Alves da Silva</t>
  </si>
  <si>
    <t>Ucraniana</t>
  </si>
  <si>
    <t>Espanhola</t>
  </si>
  <si>
    <t>Juventude Operária Monte Abraão</t>
  </si>
  <si>
    <t>Renato Gonçalves Fernandes Araújo</t>
  </si>
  <si>
    <t>Fábio Gonçalves Teles</t>
  </si>
  <si>
    <t>Fernanda Angélica Gomes Martins Pereira</t>
  </si>
  <si>
    <t>Hugo Dantas Silva</t>
  </si>
  <si>
    <t>Diana Sofia Silva Gonçalves</t>
  </si>
  <si>
    <t>Angelino Sabino Lira da Silva Gonçalves</t>
  </si>
  <si>
    <t>António Ricardo Garcês Plácido</t>
  </si>
  <si>
    <t>Casa do Povo de Câmara de Lobos</t>
  </si>
  <si>
    <t>César Diogo Ferraz Ramos</t>
  </si>
  <si>
    <t>Cláudia José de Barros Figueira</t>
  </si>
  <si>
    <t>Cláudia Sofia Gouveia de Nóbrega</t>
  </si>
  <si>
    <t>Cláudia Sofia Henriques Faria</t>
  </si>
  <si>
    <t>Daniela Sofia Abreu Silva</t>
  </si>
  <si>
    <t>Abraão Vieira</t>
  </si>
  <si>
    <t>Abraão Manuel Vieira</t>
  </si>
  <si>
    <t>Afonso Ribeiro</t>
  </si>
  <si>
    <t>Afonso Fernandes Portela Ribeiro</t>
  </si>
  <si>
    <t>Alberto Jardim</t>
  </si>
  <si>
    <t>Alberto Gabriel Rebelo Jardim</t>
  </si>
  <si>
    <t>Alexandre Mendonça</t>
  </si>
  <si>
    <t>Alexandre Nunes Mendonça</t>
  </si>
  <si>
    <t>Alícia Freitas</t>
  </si>
  <si>
    <t>Alícia Sandra de Olim Nóia de Freitas</t>
  </si>
  <si>
    <t>Álvaro Conceição</t>
  </si>
  <si>
    <t>Álvaro David Pereira Conceição</t>
  </si>
  <si>
    <t>Ana Beatriz de Aguiar Gomes</t>
  </si>
  <si>
    <t>Carolina Franco</t>
  </si>
  <si>
    <t>Ana Carolina Camacho Franco</t>
  </si>
  <si>
    <t>Ana Carolina Teixeira Ascensão</t>
  </si>
  <si>
    <t>Isabel Fagundes</t>
  </si>
  <si>
    <t>Ana Isabel Correia Fagundes</t>
  </si>
  <si>
    <t>Clube Aventura da Madeira</t>
  </si>
  <si>
    <t>Ana Rita Ramos</t>
  </si>
  <si>
    <t>Ana Rita Pereira Caniço da Silva Ramos</t>
  </si>
  <si>
    <t>Anderson Rodrigues</t>
  </si>
  <si>
    <t>Anderson Leonardo Sousa Rodrigues</t>
  </si>
  <si>
    <t>Fidélio Sá</t>
  </si>
  <si>
    <t>André Fidélio Azevedo Sá</t>
  </si>
  <si>
    <t>André Ferreira</t>
  </si>
  <si>
    <t>André Filipe Cortezão Ferreira</t>
  </si>
  <si>
    <t>André Pio</t>
  </si>
  <si>
    <t>André Renato de Sousa Pio</t>
  </si>
  <si>
    <t>Andrea Paulo</t>
  </si>
  <si>
    <t>Antónia Cecília Pacheco de Freitas</t>
  </si>
  <si>
    <t>Aloísio Teixeira</t>
  </si>
  <si>
    <t>António Aloísio Barros Teixeira</t>
  </si>
  <si>
    <t>António Freitas</t>
  </si>
  <si>
    <t>António Jesus</t>
  </si>
  <si>
    <t>António Filipe Andrade de Jesus</t>
  </si>
  <si>
    <t>António Pereira</t>
  </si>
  <si>
    <t>António José Moderno Pereira</t>
  </si>
  <si>
    <t>António Castro</t>
  </si>
  <si>
    <t>António Rafael Jardim Castro</t>
  </si>
  <si>
    <t>Beatriz Alves</t>
  </si>
  <si>
    <t>Beatriz Sofia Pereira Alves</t>
  </si>
  <si>
    <t>Bernardo Rodrigues</t>
  </si>
  <si>
    <t>Bernardo Emanuel Rebolo Rodrigues</t>
  </si>
  <si>
    <t>Camila Lucena</t>
  </si>
  <si>
    <t>Camila Ferraz Lucena</t>
  </si>
  <si>
    <t>Carina Silva</t>
  </si>
  <si>
    <t>Carina Raquel Vieira da Silva</t>
  </si>
  <si>
    <t>Carla Fernandes</t>
  </si>
  <si>
    <t>Carla Maria Lima Fernandes</t>
  </si>
  <si>
    <t>Carla Sá</t>
  </si>
  <si>
    <t>Carla Patrícia Matias Sá</t>
  </si>
  <si>
    <t>Carlos Silva</t>
  </si>
  <si>
    <t>Carlos Magno Chulata Gomes da Silva</t>
  </si>
  <si>
    <t>Carolina Gonçalves</t>
  </si>
  <si>
    <t>Cátia Nunes</t>
  </si>
  <si>
    <t>Celina Rodrigues</t>
  </si>
  <si>
    <t>Celina Maria Teixeira Gonçalves Rodrigues</t>
  </si>
  <si>
    <t>César Mata</t>
  </si>
  <si>
    <t>César Afonso Baptista da Mata</t>
  </si>
  <si>
    <t>Cipriano Teles</t>
  </si>
  <si>
    <t>Cipriano de Jesus Teles</t>
  </si>
  <si>
    <t>Beatriz Sá</t>
  </si>
  <si>
    <t>Clara Beatriz Gomes de Sá</t>
  </si>
  <si>
    <t>Andrea de Fátima Pinto Paulo</t>
  </si>
  <si>
    <t>Andreia Baldé</t>
  </si>
  <si>
    <t>Andreia da Luz Silva Baldé</t>
  </si>
  <si>
    <t>Andreia Ponte</t>
  </si>
  <si>
    <t>Andreia Filipa Santos Ponte</t>
  </si>
  <si>
    <t>Ângela Martins</t>
  </si>
  <si>
    <t>Ângela Carolina Martins</t>
  </si>
  <si>
    <t>Anselmo Corte</t>
  </si>
  <si>
    <t>Anselmo Berenguer da Corte</t>
  </si>
  <si>
    <t>António Oliveira</t>
  </si>
  <si>
    <t>David Fontes</t>
  </si>
  <si>
    <t>António David Gonçalves Fontes</t>
  </si>
  <si>
    <t>António Jardim</t>
  </si>
  <si>
    <t>António Emanuel Murzelo Jardim</t>
  </si>
  <si>
    <t>António Olival</t>
  </si>
  <si>
    <t>António Ferro Pereira de Olival</t>
  </si>
  <si>
    <t>Humberto Gonçalves</t>
  </si>
  <si>
    <t>António Humberto de Andrade Gonçalves</t>
  </si>
  <si>
    <t>António Ferreira</t>
  </si>
  <si>
    <t>António Ludgero Ferreira</t>
  </si>
  <si>
    <t>António Chega</t>
  </si>
  <si>
    <t>António Manuel Sousa Chega</t>
  </si>
  <si>
    <t>Armando Mendonça</t>
  </si>
  <si>
    <t>Arsénio Ferreira</t>
  </si>
  <si>
    <t>Arsénio Teixeira Ferreira</t>
  </si>
  <si>
    <t>Artur Pestana</t>
  </si>
  <si>
    <t>Artur Jorge Gomes Pestana</t>
  </si>
  <si>
    <t>Aurélio Abreu</t>
  </si>
  <si>
    <t>Aurélio Camacho de Abreu</t>
  </si>
  <si>
    <t>Beatriz Gomes</t>
  </si>
  <si>
    <t>Beatriz Frias Gomes</t>
  </si>
  <si>
    <t>Bruna Tanque</t>
  </si>
  <si>
    <t>Bruna Oriana do Tanque</t>
  </si>
  <si>
    <t>Bruno Berenguer</t>
  </si>
  <si>
    <t>Bruno Graciano Berenguer Pestana</t>
  </si>
  <si>
    <t>Bruno Nóbrega</t>
  </si>
  <si>
    <t>Bruno José Freire Nóbrega</t>
  </si>
  <si>
    <t>Bruno Mendes</t>
  </si>
  <si>
    <t>Bruno Miguel Alves Mendes</t>
  </si>
  <si>
    <t>Carina Ornelas</t>
  </si>
  <si>
    <t>Carina Rodrigues Ornelas</t>
  </si>
  <si>
    <t>Carla Silva</t>
  </si>
  <si>
    <t>Carla P. Abreu</t>
  </si>
  <si>
    <t>Carla Patrícia Fernandes Abreu</t>
  </si>
  <si>
    <t>Carlos Rodrigues</t>
  </si>
  <si>
    <t>Carlos Alberto Gonçalves Rodrigues</t>
  </si>
  <si>
    <t>Carlos Costa</t>
  </si>
  <si>
    <t>Carlos André Aguiar da Costa</t>
  </si>
  <si>
    <t>Carlos Daniel Ferreira de Abreu</t>
  </si>
  <si>
    <t>Carlos D. Silva</t>
  </si>
  <si>
    <t>Carlos Daniel Ribeiro Silva</t>
  </si>
  <si>
    <t>Carlos M. Costa</t>
  </si>
  <si>
    <t>Carlos Miguel Pestana da Costa</t>
  </si>
  <si>
    <t>Carlos Moreira</t>
  </si>
  <si>
    <t>Carlos Rafael Martins Moreira</t>
  </si>
  <si>
    <t>Catarina Rosa</t>
  </si>
  <si>
    <t>Catarina Ferreira Rosa</t>
  </si>
  <si>
    <t>Catarina Matos</t>
  </si>
  <si>
    <t>Catarina Jardim Matos</t>
  </si>
  <si>
    <t>Cátia Camacho</t>
  </si>
  <si>
    <t>César França</t>
  </si>
  <si>
    <t>César Augusto Correia Pimenta de França</t>
  </si>
  <si>
    <t>César Jardim</t>
  </si>
  <si>
    <t>César José Dias Jardim</t>
  </si>
  <si>
    <t>Cristina Sofia Pereira Fernandes</t>
  </si>
  <si>
    <t>Daniel Domingos</t>
  </si>
  <si>
    <t>Daniel Duarte Camacho Domingos</t>
  </si>
  <si>
    <t>Gonçalo Soares</t>
  </si>
  <si>
    <t>Daniel Gonçalo Figueira Soares</t>
  </si>
  <si>
    <t>Raquel Domingos</t>
  </si>
  <si>
    <t>Daniela Raquel Camacho Domingos</t>
  </si>
  <si>
    <t>Daniela Silva</t>
  </si>
  <si>
    <t>David Câmara</t>
  </si>
  <si>
    <t>Débora Macedo</t>
  </si>
  <si>
    <t>Débora Sofia Ferreira Macedo</t>
  </si>
  <si>
    <t>Décio Andrade</t>
  </si>
  <si>
    <t>Décio Gonçalves Andrade</t>
  </si>
  <si>
    <t>Diana R. Fernandes</t>
  </si>
  <si>
    <t>Diana Rafaela Vieira Fernandes</t>
  </si>
  <si>
    <t>Dilan Silva</t>
  </si>
  <si>
    <t>Dilan Vieira da Silva</t>
  </si>
  <si>
    <t>Diogo A. Rodrigues</t>
  </si>
  <si>
    <t>Diogo Afonso Gonçalves Rodrigues</t>
  </si>
  <si>
    <t>Diogo Costa</t>
  </si>
  <si>
    <t>Diogo António da Silva Costa</t>
  </si>
  <si>
    <t>Diogo Nóbrega</t>
  </si>
  <si>
    <t>Diogo Duarte Rodrigues Nóbrega</t>
  </si>
  <si>
    <t>Diogo Daniel</t>
  </si>
  <si>
    <t>Diogo Emanuel dos Santos Daniel</t>
  </si>
  <si>
    <t>Diogo Matos</t>
  </si>
  <si>
    <t>Diogo Fernandes de Matos</t>
  </si>
  <si>
    <t>Diogo Santos</t>
  </si>
  <si>
    <t>Diogo Quintal Santos</t>
  </si>
  <si>
    <t>Diogo Soares</t>
  </si>
  <si>
    <t>Diogo Rafael dos Reis Soares</t>
  </si>
  <si>
    <t>Dorisa Gil</t>
  </si>
  <si>
    <t>Dorisa Laura Andrade Gil</t>
  </si>
  <si>
    <t>Edgar Catanho</t>
  </si>
  <si>
    <t>Eduarda Ribeiro</t>
  </si>
  <si>
    <t>Eduarda Regina Pinto Ribeiro</t>
  </si>
  <si>
    <t>Élvio Correia</t>
  </si>
  <si>
    <t>Élvio Teixeira Correia</t>
  </si>
  <si>
    <t>Emanuel J. Silva</t>
  </si>
  <si>
    <t>Emanuel José Mendes Silva</t>
  </si>
  <si>
    <t>Érica Barcelos</t>
  </si>
  <si>
    <t>Érica Carolina Mota Barcelos</t>
  </si>
  <si>
    <t>Érica A. Rodrigues</t>
  </si>
  <si>
    <t>Érica de Abreu Rodrigues</t>
  </si>
  <si>
    <t>Érica Pinto</t>
  </si>
  <si>
    <t>Érica Sofia Rodrigues Pinto</t>
  </si>
  <si>
    <t>Eusébio Costa</t>
  </si>
  <si>
    <t>Eusébio Eurico Sousa Costa</t>
  </si>
  <si>
    <t>Eva Andrade</t>
  </si>
  <si>
    <t>Fabiana Teixeira</t>
  </si>
  <si>
    <t>Fabiana Graciela Nascimento Teixeira</t>
  </si>
  <si>
    <t>Fábio Brás Andrade Silva</t>
  </si>
  <si>
    <t>Fátima Gonçalves</t>
  </si>
  <si>
    <t>Fátima Ribeiro</t>
  </si>
  <si>
    <t>Fátima Letícia Pontes Ribeiro</t>
  </si>
  <si>
    <t>Fátima Abreu</t>
  </si>
  <si>
    <t>Fátima Maria Gonçalves de Abreu</t>
  </si>
  <si>
    <t>Fátima Raquel Machado Pereira</t>
  </si>
  <si>
    <t>Felicidade Soares</t>
  </si>
  <si>
    <t>Felicidade da Conceição Soares</t>
  </si>
  <si>
    <t>Ferdinando Faria</t>
  </si>
  <si>
    <t>Fernando Júnior</t>
  </si>
  <si>
    <t>Fernando Figueira de Faria Júnior</t>
  </si>
  <si>
    <t>Fernando Freitas</t>
  </si>
  <si>
    <t>Fernando Gonçalves de Freitas</t>
  </si>
  <si>
    <t>Fernando Fernandes</t>
  </si>
  <si>
    <t>Filipa Henriques</t>
  </si>
  <si>
    <t>Filipa Carolina Fernandes Henriques</t>
  </si>
  <si>
    <t>Filipe Oliveira</t>
  </si>
  <si>
    <t>Filipe Carvalho de Oliveira</t>
  </si>
  <si>
    <t>Francisca Ferreira</t>
  </si>
  <si>
    <t>Francisca José Faria Ferreira</t>
  </si>
  <si>
    <t>Francisco Figueira</t>
  </si>
  <si>
    <t>Gabriel Nóbrega</t>
  </si>
  <si>
    <t>Gabriel Agostinho Rodrigues Nóbrega</t>
  </si>
  <si>
    <t>Gonçalo Sousa</t>
  </si>
  <si>
    <t>Gonçalo Abreu de Sousa</t>
  </si>
  <si>
    <t>Guido Abreu</t>
  </si>
  <si>
    <t>Guido Gouveia Pestana de Abreu</t>
  </si>
  <si>
    <t>Gustavo Sousa</t>
  </si>
  <si>
    <t>Gustavo Marcelino Correia de Sousa</t>
  </si>
  <si>
    <t>Hélder Abreu</t>
  </si>
  <si>
    <t>Hélder Filipe Gois Abreu</t>
  </si>
  <si>
    <t>Henrique Gouveia</t>
  </si>
  <si>
    <t>Henrique Xavier Ornelas Gouveia</t>
  </si>
  <si>
    <t>Samuel Gonçalves</t>
  </si>
  <si>
    <t>Humberto Samuel Gonçalves</t>
  </si>
  <si>
    <t>Inês Mendonça</t>
  </si>
  <si>
    <t>Inês Alves Mendonça</t>
  </si>
  <si>
    <t>Ismael Abreu</t>
  </si>
  <si>
    <t>Ismael Gouveia Pestana Abreu</t>
  </si>
  <si>
    <t>Jacinto Santos</t>
  </si>
  <si>
    <t>Jacinto da Conceição Abreu dos Santos</t>
  </si>
  <si>
    <t>Jéssica Roque</t>
  </si>
  <si>
    <t>Jéssica Catarina Pereira Roque</t>
  </si>
  <si>
    <t>Jéssica Soares</t>
  </si>
  <si>
    <t>Jéssica Fernandes Soares</t>
  </si>
  <si>
    <t>Jéssica Quintal</t>
  </si>
  <si>
    <t>Jéssica Tatiana Gouveia Quintal</t>
  </si>
  <si>
    <t>Joana Pinto</t>
  </si>
  <si>
    <t>Joana Catarina Araújo Pinto</t>
  </si>
  <si>
    <t>Joana C. Gonçalves</t>
  </si>
  <si>
    <t>Joana Catarina Marques Gonçalves</t>
  </si>
  <si>
    <t>Bernardo Freitas</t>
  </si>
  <si>
    <t>João Bernardo Caldeira Freitas</t>
  </si>
  <si>
    <t>Bernardo Martins</t>
  </si>
  <si>
    <t>João Bernardo Caldeira Pires Calaça Martins</t>
  </si>
  <si>
    <t>João Mendonça</t>
  </si>
  <si>
    <t>João Carlos Barros de Mendonça</t>
  </si>
  <si>
    <t>João Carlos Bento dos Santos</t>
  </si>
  <si>
    <t>João Conceição</t>
  </si>
  <si>
    <t>João Carlos da Conceição</t>
  </si>
  <si>
    <t>João Diogo Martins Gonçalves</t>
  </si>
  <si>
    <t>Duarte Encarnação</t>
  </si>
  <si>
    <t>João Duarte Olim Encarnação</t>
  </si>
  <si>
    <t>João Eduardo Abreu Rodrigues</t>
  </si>
  <si>
    <t>João Meneses</t>
  </si>
  <si>
    <t>João Evangelista Fernandes Varela Meneses</t>
  </si>
  <si>
    <t>João Filipe Vieira</t>
  </si>
  <si>
    <t>João Filipe Andrade Vieira</t>
  </si>
  <si>
    <t>João Francisco Câmara Gouveia</t>
  </si>
  <si>
    <t>João F. Fernandes</t>
  </si>
  <si>
    <t>João G. Rodrigues</t>
  </si>
  <si>
    <t>João Manuel Pita</t>
  </si>
  <si>
    <t>João Manuel Marcos Pita</t>
  </si>
  <si>
    <t>João M. Gomes</t>
  </si>
  <si>
    <t>João Miguel Figueira Gomes</t>
  </si>
  <si>
    <t>João Nunes</t>
  </si>
  <si>
    <t>João Miguel Gouveia Nunes</t>
  </si>
  <si>
    <t>João Sousa</t>
  </si>
  <si>
    <t>João Pedro Abreu Sousa</t>
  </si>
  <si>
    <t>João Gomes</t>
  </si>
  <si>
    <t>João Pedro Pereira Mendes</t>
  </si>
  <si>
    <t>Pedro Bettencourt</t>
  </si>
  <si>
    <t>João Pedro Vieira Bettencourt</t>
  </si>
  <si>
    <t>João Rodrigo da Silva Pestana</t>
  </si>
  <si>
    <t>Rodrigo Fernandes</t>
  </si>
  <si>
    <t>João Rodrigo Vieira Fernandes</t>
  </si>
  <si>
    <t>João V. Pereira</t>
  </si>
  <si>
    <t>João Victor Fernandes Pereira</t>
  </si>
  <si>
    <t>João Nóia</t>
  </si>
  <si>
    <t>João Vieira Nóia</t>
  </si>
  <si>
    <t>Jorge Dinis Gonçalves</t>
  </si>
  <si>
    <t>Jorge Dantas</t>
  </si>
  <si>
    <t>Jorge Guilherme Marques Dantas</t>
  </si>
  <si>
    <t>José Aguiar</t>
  </si>
  <si>
    <t>José Alberto Gonçalves Aguiar</t>
  </si>
  <si>
    <t>José Nunes</t>
  </si>
  <si>
    <t>J. António Fernandes</t>
  </si>
  <si>
    <t>José António Figueira Fernandes</t>
  </si>
  <si>
    <t>J. Brás Gonçalves</t>
  </si>
  <si>
    <t>José Brás Fiqueli Gonçalves</t>
  </si>
  <si>
    <t>Cláudio Pestana</t>
  </si>
  <si>
    <t>José Cláudio Paulos Pestana</t>
  </si>
  <si>
    <t>José da Costa Oliveira</t>
  </si>
  <si>
    <t>José Câmara</t>
  </si>
  <si>
    <t>José Damasceno Silva Câmara</t>
  </si>
  <si>
    <t>José Diogo Freire Rodrigues</t>
  </si>
  <si>
    <t>Diogo Jardim</t>
  </si>
  <si>
    <t>José Diogo Gonçalves Jardim</t>
  </si>
  <si>
    <t>José Almada</t>
  </si>
  <si>
    <t>José Filipe Encarnação Almada</t>
  </si>
  <si>
    <t>José Mendes</t>
  </si>
  <si>
    <t>José Gilberto Pita Mendes</t>
  </si>
  <si>
    <t>José Garcês</t>
  </si>
  <si>
    <t>José Guilherme de Araújo Basto Garcês</t>
  </si>
  <si>
    <t>José Branco</t>
  </si>
  <si>
    <t>Lino Teles</t>
  </si>
  <si>
    <t>José Lino Alves Teles</t>
  </si>
  <si>
    <t>José Mário Mendes</t>
  </si>
  <si>
    <t>José Mário Rodriguez Mendes</t>
  </si>
  <si>
    <t>José Faria</t>
  </si>
  <si>
    <t>José Miguel Mendes Faria</t>
  </si>
  <si>
    <t>José Paulo Nunes</t>
  </si>
  <si>
    <t>Pedro Ferreira</t>
  </si>
  <si>
    <t>José Pedro Faria Ferreira</t>
  </si>
  <si>
    <t>Pedro Ornelas</t>
  </si>
  <si>
    <t>José Pedro Rodrigues Ornelas</t>
  </si>
  <si>
    <t>Remígio Rodrigues</t>
  </si>
  <si>
    <t>José Remígio Vieira Rodrigues</t>
  </si>
  <si>
    <t>José Ricardo Barros</t>
  </si>
  <si>
    <t>José Ricardo de Sousa de Barros</t>
  </si>
  <si>
    <t>José Sérgio Silva</t>
  </si>
  <si>
    <t>José Sérgio da Silva</t>
  </si>
  <si>
    <t>José Tiago Costa</t>
  </si>
  <si>
    <t>José Tiago Sousa Costa</t>
  </si>
  <si>
    <t>Valter Martins</t>
  </si>
  <si>
    <t>José Valter Freitas Martins</t>
  </si>
  <si>
    <t>Kelly Calaça</t>
  </si>
  <si>
    <t>Kelly Vieira Calaça</t>
  </si>
  <si>
    <t>Kevin Selvarajah</t>
  </si>
  <si>
    <t>Kevin Camacho Selvarajah</t>
  </si>
  <si>
    <t>Kyrylo Vasylyev</t>
  </si>
  <si>
    <t>Laura Benedito</t>
  </si>
  <si>
    <t>Laura de Freitas Benedito</t>
  </si>
  <si>
    <t>Laura Ornelas</t>
  </si>
  <si>
    <t>Laura Inês Sousa Ornelas</t>
  </si>
  <si>
    <t>Laura Góis</t>
  </si>
  <si>
    <t>Laura Liliana Perestrelo Góis</t>
  </si>
  <si>
    <t>Laura Patrocínio</t>
  </si>
  <si>
    <t>Laura Lima Patrocínio</t>
  </si>
  <si>
    <t>Leila Vieira</t>
  </si>
  <si>
    <t>Leila Taíssa Freitas Vieira</t>
  </si>
  <si>
    <t>Letícia Freitas</t>
  </si>
  <si>
    <t>Letícia Isabel Freitas</t>
  </si>
  <si>
    <t>Letícia Fernandes</t>
  </si>
  <si>
    <t>Letícia Maria Sousa Fernandes</t>
  </si>
  <si>
    <t>Linda Mendes</t>
  </si>
  <si>
    <t>Linda Sofia Rodriguez Mendes</t>
  </si>
  <si>
    <t>Lisandra Rodrigues</t>
  </si>
  <si>
    <t>Lisandra José Fernandes Rodrigues</t>
  </si>
  <si>
    <t>Luís Fernandes</t>
  </si>
  <si>
    <t>Luís Francisco Coelho Fernandes</t>
  </si>
  <si>
    <t>Miguel Gonçalves</t>
  </si>
  <si>
    <t>Luís Miguel do Nascimento Gonçalves</t>
  </si>
  <si>
    <t>Miguel Mendonça</t>
  </si>
  <si>
    <t>Luís Miguel Fernandes Mendonça</t>
  </si>
  <si>
    <t>Luísa Sousa</t>
  </si>
  <si>
    <t>Luísa Nunes Sousa</t>
  </si>
  <si>
    <t>Sabino Gouveia</t>
  </si>
  <si>
    <t>Manuel Sabino Martins Gouveia</t>
  </si>
  <si>
    <t>Manuela Baltazar</t>
  </si>
  <si>
    <t>Manuela Gomes Baltazar</t>
  </si>
  <si>
    <t>Marcelo Freitas</t>
  </si>
  <si>
    <t>Marcelo Marco Henriques de Freitas</t>
  </si>
  <si>
    <t>Marcelo Andrade</t>
  </si>
  <si>
    <t>Marcelo Pimentel Andrade</t>
  </si>
  <si>
    <t>Márcio Abreu</t>
  </si>
  <si>
    <t>Márcio José Caires Abreu</t>
  </si>
  <si>
    <t>Marco A. Fernandes</t>
  </si>
  <si>
    <t>Marco António Pereira Fernandes</t>
  </si>
  <si>
    <t>Marco Sá</t>
  </si>
  <si>
    <t>Marco Duarte Silva Sá</t>
  </si>
  <si>
    <t>Marco Freitas</t>
  </si>
  <si>
    <t>Marco Paulo Teixeira de Freitas</t>
  </si>
  <si>
    <t>Felicidade Quintal</t>
  </si>
  <si>
    <t>Maria Felicidade Rodrigues de Quintal</t>
  </si>
  <si>
    <t>Helena Fagundes</t>
  </si>
  <si>
    <t>Maria Helena Correia Fagundes Oliveira</t>
  </si>
  <si>
    <t>Maria José Freitas</t>
  </si>
  <si>
    <t>Rosalina Santos</t>
  </si>
  <si>
    <t>Maria Rosalina dos Santos Kgasi</t>
  </si>
  <si>
    <t>Mariana Marques</t>
  </si>
  <si>
    <t>Mariana Cruz Marques</t>
  </si>
  <si>
    <t>Mário Cruz</t>
  </si>
  <si>
    <t>Mário Augusto Freitas da Cruz</t>
  </si>
  <si>
    <t>Mário Gouveia</t>
  </si>
  <si>
    <t>Mário Miguel Policarpo de Gouveia</t>
  </si>
  <si>
    <t>Marisa Ascensão</t>
  </si>
  <si>
    <t>Marisa Andreia Teixeira Ascensão</t>
  </si>
  <si>
    <t>Marisol Freitas</t>
  </si>
  <si>
    <t>Marisol Teixeira Freitas</t>
  </si>
  <si>
    <t>Mariza Santos</t>
  </si>
  <si>
    <t>Mariza dos Santos</t>
  </si>
  <si>
    <t>Mark Aveiro</t>
  </si>
  <si>
    <t>Mark Júnior Martins Aveiro</t>
  </si>
  <si>
    <t>Marlene Gomez</t>
  </si>
  <si>
    <t>Marlene Pestana Gomez</t>
  </si>
  <si>
    <t>Marta Pestana</t>
  </si>
  <si>
    <t>Marta Catarina Pestana</t>
  </si>
  <si>
    <t>Marta Vieira</t>
  </si>
  <si>
    <t>Marta Fabiana Nunes Vieira</t>
  </si>
  <si>
    <t>Marta Jardim</t>
  </si>
  <si>
    <t>Marta Sofia Dias Jardim</t>
  </si>
  <si>
    <t>Martim Castro</t>
  </si>
  <si>
    <t>Martim Pereira Correia de Castro</t>
  </si>
  <si>
    <t>Mateus Lima</t>
  </si>
  <si>
    <t>Mateus Coelho de Lima</t>
  </si>
  <si>
    <t>Maurício Branco</t>
  </si>
  <si>
    <t>Maurício Jorge Gomes Branco</t>
  </si>
  <si>
    <t>Mauro Gomes</t>
  </si>
  <si>
    <t>Mauro Ângelo Câmara Gomes</t>
  </si>
  <si>
    <t>Micael Franco</t>
  </si>
  <si>
    <t>Micael Franco e Franco</t>
  </si>
  <si>
    <t>Micaela Marques</t>
  </si>
  <si>
    <t>Micaela Raquel Lima Marques</t>
  </si>
  <si>
    <t>Michael Dantas</t>
  </si>
  <si>
    <t>Michael Gonçalves Dantas</t>
  </si>
  <si>
    <t>Miguel Nunes</t>
  </si>
  <si>
    <t>Miguel Filipe Fernandes Nunes</t>
  </si>
  <si>
    <t>Nádia Meroni</t>
  </si>
  <si>
    <t>Nélia Ornelas</t>
  </si>
  <si>
    <t>Nélia Freitas Ornelas</t>
  </si>
  <si>
    <t>Nélio Martins</t>
  </si>
  <si>
    <t>Nélio Alexandre Freitas Martins</t>
  </si>
  <si>
    <t>Nélio André Gonçalves Abreu</t>
  </si>
  <si>
    <t>Nelson Trindade</t>
  </si>
  <si>
    <t>Nelson Cristiano Abreu Trindade</t>
  </si>
  <si>
    <t>Nelson Baroca</t>
  </si>
  <si>
    <t>Nelson de Freitas Baroca</t>
  </si>
  <si>
    <t>Nelson Leão</t>
  </si>
  <si>
    <t>Nelson Diogo dos Santos Leão</t>
  </si>
  <si>
    <t>Norberto Lima</t>
  </si>
  <si>
    <t>Norberto Rodrigues de Lima</t>
  </si>
  <si>
    <t>Nuno Ferreira</t>
  </si>
  <si>
    <t>Nuno Miguel Figueira Ferreira</t>
  </si>
  <si>
    <t>Orlando Cardoso</t>
  </si>
  <si>
    <t>Orlando Pontes Cardoso</t>
  </si>
  <si>
    <t>Orlando Andrade</t>
  </si>
  <si>
    <t>Orlando Raul Silva Andrade</t>
  </si>
  <si>
    <t>Óscar Jesus</t>
  </si>
  <si>
    <t>Óscar Dinis Teixeira de Jesus</t>
  </si>
  <si>
    <t>Paulo Alexandre da Silva Azevedo Vieira</t>
  </si>
  <si>
    <t>Paulo Rodrigues</t>
  </si>
  <si>
    <t>Paulo Henrique Pessanha de Meneses Rodrigues</t>
  </si>
  <si>
    <t>Afonso Santos</t>
  </si>
  <si>
    <t>Pedro Afonso Jesus dos Santos</t>
  </si>
  <si>
    <t>Pedro Conceição Jesus Camacho</t>
  </si>
  <si>
    <t>Pedro Tomás Mendonça Fernandes</t>
  </si>
  <si>
    <t>Rafael Abreu</t>
  </si>
  <si>
    <t>Renata Rocha</t>
  </si>
  <si>
    <t>Renata Luísa Fernandes Rocha</t>
  </si>
  <si>
    <t>Ricardo Sá</t>
  </si>
  <si>
    <t>Ricardo Fabrício Azevedo Sá</t>
  </si>
  <si>
    <t>Ricardo Fontes</t>
  </si>
  <si>
    <t>Ricardo Jorge Fontes</t>
  </si>
  <si>
    <t>Roberto Bento</t>
  </si>
  <si>
    <t>Roberto Bruno Gomes Bento</t>
  </si>
  <si>
    <t>Roberto Sousa</t>
  </si>
  <si>
    <t>Roberto do Vale de Sousa</t>
  </si>
  <si>
    <t>Roberto Viveiros</t>
  </si>
  <si>
    <t>Roberto Nuno Berenguer Viveiros</t>
  </si>
  <si>
    <t>Rodrigo Ribeiro</t>
  </si>
  <si>
    <t>Rodrigo André Rodrigues Ribeiro</t>
  </si>
  <si>
    <t>Rodrigo Costa</t>
  </si>
  <si>
    <t>Rodrigo Pestana Costa</t>
  </si>
  <si>
    <t>Rúben de Jesus</t>
  </si>
  <si>
    <t>Rúben Pedro</t>
  </si>
  <si>
    <t>Rúben Filipe Gouveia Pedro</t>
  </si>
  <si>
    <t>Rúben Costa</t>
  </si>
  <si>
    <t>Rúben Luís Sousa Costa</t>
  </si>
  <si>
    <t>Rúben M. Rodrigues</t>
  </si>
  <si>
    <t>Rúben Miguel Gouveia Rodrigues</t>
  </si>
  <si>
    <t>Rúben Nóbrega</t>
  </si>
  <si>
    <t>Rúben Ricardo Figueira de Nóbrega</t>
  </si>
  <si>
    <t>Rui A. Silva</t>
  </si>
  <si>
    <t>Rui Avelino Figueira da Silva</t>
  </si>
  <si>
    <t>Rui Almas</t>
  </si>
  <si>
    <t>Rui Paulo Graça Almas</t>
  </si>
  <si>
    <t>Ruthe Oliveira</t>
  </si>
  <si>
    <t>Ruthe Noleto de Sousa Oliveira</t>
  </si>
  <si>
    <t>Samanta Gomes</t>
  </si>
  <si>
    <t>Samanta Catarina Freitas Gomes</t>
  </si>
  <si>
    <t>Sara Henriques</t>
  </si>
  <si>
    <t>Sara Catarina Silva Henriques</t>
  </si>
  <si>
    <t>Sara Roque</t>
  </si>
  <si>
    <t>Sara Isabel Pereira Roque</t>
  </si>
  <si>
    <t>Sara Pinto</t>
  </si>
  <si>
    <t>Sara Raquel Correia Pinto</t>
  </si>
  <si>
    <t>Sara Freitas</t>
  </si>
  <si>
    <t>Sara Ysabel Teixeira Freitas</t>
  </si>
  <si>
    <t>Sérgio Mendes</t>
  </si>
  <si>
    <t>Sérgio da Silva Mendes</t>
  </si>
  <si>
    <t>Sidónio Jesus</t>
  </si>
  <si>
    <t>Sidónio Sales Pestana de Jesus</t>
  </si>
  <si>
    <t>Sílvia Raquel Silva</t>
  </si>
  <si>
    <t>Sílvia Raquel Costa da Silva</t>
  </si>
  <si>
    <t>Sílvio Franco</t>
  </si>
  <si>
    <t>Sílvio Spínola Franco</t>
  </si>
  <si>
    <t>Simone Vieira</t>
  </si>
  <si>
    <t>Simone Maria Fernandes Vieira</t>
  </si>
  <si>
    <t>Sofia Gonçalves</t>
  </si>
  <si>
    <t>Sofia Pinto</t>
  </si>
  <si>
    <t>Sofia Rodrigues Pinto</t>
  </si>
  <si>
    <t>Sofia Soares</t>
  </si>
  <si>
    <t>Stefano Pignataro</t>
  </si>
  <si>
    <t>Stefano Gonçalves Pignataro</t>
  </si>
  <si>
    <t>Steve Cabo</t>
  </si>
  <si>
    <t>Susana Benedito</t>
  </si>
  <si>
    <t>Susana Gouveia de Freitas Benedito</t>
  </si>
  <si>
    <t>Tânia Jesus</t>
  </si>
  <si>
    <t>Tânia Sofia Chá-Chá de Jesus</t>
  </si>
  <si>
    <t>Tatiana Mendes</t>
  </si>
  <si>
    <t>Tatiana Micaela Pereira Mendes</t>
  </si>
  <si>
    <t>Tatiana Corte</t>
  </si>
  <si>
    <t>Tatiana Sofia de Faria Corte</t>
  </si>
  <si>
    <t>Telmo Santos</t>
  </si>
  <si>
    <t>Telmo José Brito Santos</t>
  </si>
  <si>
    <t>Mafalda Viveiros</t>
  </si>
  <si>
    <t>Teresa Mafalda Barreto Aveiro Viveiros</t>
  </si>
  <si>
    <t>Rubina Soares</t>
  </si>
  <si>
    <t>Teresa Rubina Rodrigues Soares</t>
  </si>
  <si>
    <t>Teresa Silva</t>
  </si>
  <si>
    <t>Teresa Vanessa Luís da Silva</t>
  </si>
  <si>
    <t>Tiago Mendes</t>
  </si>
  <si>
    <t>Tiago André Pereira Mendes</t>
  </si>
  <si>
    <t>Tiago Nóia</t>
  </si>
  <si>
    <t>Tiago Vieira Nóia</t>
  </si>
  <si>
    <t>Tomás Pereira</t>
  </si>
  <si>
    <t>Tomás Miguel Silva Pereira</t>
  </si>
  <si>
    <t>Tony Faria</t>
  </si>
  <si>
    <t>Tony Rodrigues Faria</t>
  </si>
  <si>
    <t>Vanessa C. Pereira</t>
  </si>
  <si>
    <t>Vanessa Cristina Silva Pereira</t>
  </si>
  <si>
    <t>Vanessa Sousa</t>
  </si>
  <si>
    <t>Vanessa Sofia Luz de Sousa</t>
  </si>
  <si>
    <t>Vanessa Ornelas</t>
  </si>
  <si>
    <t>Vanessa Sofia Vieira Ornelas</t>
  </si>
  <si>
    <t>Vera Melissa Santos Gouveia</t>
  </si>
  <si>
    <t>Verónica Rodrigues</t>
  </si>
  <si>
    <t>Verónica Jéssica Fernandes Rodrigues</t>
  </si>
  <si>
    <t>Verónica Pestana de Faria</t>
  </si>
  <si>
    <t>Vitalina Teixeira</t>
  </si>
  <si>
    <t>Vitalina Alexandra Nascimento Teixeira</t>
  </si>
  <si>
    <t>Vítor Nunes</t>
  </si>
  <si>
    <t>Vítor André Fernandes Nunes</t>
  </si>
  <si>
    <t>Vítor Costa</t>
  </si>
  <si>
    <t>Vítor Emanuel Aguiar da Costa</t>
  </si>
  <si>
    <t>Vítor Marcos</t>
  </si>
  <si>
    <t>Vítor Hugo de Castro Marcos</t>
  </si>
  <si>
    <t>Vítor Pinto</t>
  </si>
  <si>
    <t>Vítor Hugo Rodrigues Pinto</t>
  </si>
  <si>
    <t>Nelson Gonçalves</t>
  </si>
  <si>
    <t>Vítor Nelson Pereira Gonçalves</t>
  </si>
  <si>
    <t>Viviana Figueira</t>
  </si>
  <si>
    <t>Viviana del Carmén Martinez Figueira</t>
  </si>
  <si>
    <t>2009/2010</t>
  </si>
  <si>
    <t>ZAPCAR</t>
  </si>
  <si>
    <t>CAMAD</t>
  </si>
  <si>
    <t>Ana Abreu</t>
  </si>
  <si>
    <t>Bruno Loução</t>
  </si>
  <si>
    <t>Bruno José Andrade Loução</t>
  </si>
  <si>
    <t>Mónica Perestrelo</t>
  </si>
  <si>
    <t>Mónica Patrícia Batista Perestrelo</t>
  </si>
  <si>
    <t>Sandra Abreu</t>
  </si>
  <si>
    <t>Sandra de Jesus Abreu</t>
  </si>
  <si>
    <t>Ana Pita</t>
  </si>
  <si>
    <t>Bruno Gonçalves</t>
  </si>
  <si>
    <t>Carlos Nóbrega</t>
  </si>
  <si>
    <t>Cecília Pita</t>
  </si>
  <si>
    <t>Celso Nóbrega</t>
  </si>
  <si>
    <t>Cláudia Figueira</t>
  </si>
  <si>
    <t>Clemenciano Santos</t>
  </si>
  <si>
    <t>Davide Teixeira</t>
  </si>
  <si>
    <t>Diogo Teles</t>
  </si>
  <si>
    <t>Fábio Jesus</t>
  </si>
  <si>
    <t>Jaime Silva</t>
  </si>
  <si>
    <t>João Pedro Sousa</t>
  </si>
  <si>
    <t>Ricardo Jardim</t>
  </si>
  <si>
    <t>Avelino Pita</t>
  </si>
  <si>
    <t>Laurentina Correia</t>
  </si>
  <si>
    <t>Lisete Silva</t>
  </si>
  <si>
    <t>Conceição Pita</t>
  </si>
  <si>
    <t>Mário Fernandes</t>
  </si>
  <si>
    <t>Renato Araújo</t>
  </si>
  <si>
    <t>Sandra Teixeira</t>
  </si>
  <si>
    <t>Vítor Viveiros</t>
  </si>
  <si>
    <t>Wilson Barros</t>
  </si>
  <si>
    <t>Nelson Silva</t>
  </si>
  <si>
    <t>J. Filipe Rodrigues</t>
  </si>
  <si>
    <t>Janete Drumond</t>
  </si>
  <si>
    <t>Luís Freitas</t>
  </si>
  <si>
    <t>BANIF</t>
  </si>
  <si>
    <t>CCDTHF</t>
  </si>
  <si>
    <t>CAFH</t>
  </si>
  <si>
    <t>CTMPS</t>
  </si>
  <si>
    <t>CDB-M</t>
  </si>
  <si>
    <t>Clube Desportivo Barreirense</t>
  </si>
  <si>
    <t>Clube Desportivo e Recreativo de São Jorge</t>
  </si>
  <si>
    <t>CDN</t>
  </si>
  <si>
    <t>Clube Desportivo Nacional</t>
  </si>
  <si>
    <t>GCSA</t>
  </si>
  <si>
    <t>Grupo de Campismo de Santo António</t>
  </si>
  <si>
    <t>CEGZ</t>
  </si>
  <si>
    <t>Clube Escola Básica e Secundária Gonçalves Zarco</t>
  </si>
  <si>
    <t>2001/2000</t>
  </si>
  <si>
    <t>1999/1998</t>
  </si>
  <si>
    <t>1997/1996</t>
  </si>
  <si>
    <t>1995/1994</t>
  </si>
  <si>
    <t>Veterano</t>
  </si>
  <si>
    <t>Abel Freitas</t>
  </si>
  <si>
    <t>Abel Henrique Silva Freitas</t>
  </si>
  <si>
    <t>Adérito Delgado</t>
  </si>
  <si>
    <t>Adérito João Santos Delgado</t>
  </si>
  <si>
    <t>Adriana Rodrigues</t>
  </si>
  <si>
    <t>Adriana Filipa Barradas da Graça Rodrigues</t>
  </si>
  <si>
    <t>Adriana Pestana</t>
  </si>
  <si>
    <t>Adriana Raquel Diniz Pestana</t>
  </si>
  <si>
    <t>Adriano Camacho</t>
  </si>
  <si>
    <t>Adriano Marcelo Gonçalves Camacho</t>
  </si>
  <si>
    <t>Afonso Silva</t>
  </si>
  <si>
    <t>Afonso Moisés Gomes da Silva</t>
  </si>
  <si>
    <t>Agostinho Rodrigues</t>
  </si>
  <si>
    <t>Agostinho Martinho Gomes Rodrigues</t>
  </si>
  <si>
    <t>Rostina Sousa</t>
  </si>
  <si>
    <t>Aguadelupe Rostina Cossa de Sousa</t>
  </si>
  <si>
    <t>Alberto Silva</t>
  </si>
  <si>
    <t>Alberto Filipe Nóbrega da Silva</t>
  </si>
  <si>
    <t>Alcino Abreu</t>
  </si>
  <si>
    <t>Alcino Plácido Câmara Abreu</t>
  </si>
  <si>
    <t>Alexandra Teixeira</t>
  </si>
  <si>
    <t>Alexandra José Gomes Teixeira</t>
  </si>
  <si>
    <t>Alexandra Soares</t>
  </si>
  <si>
    <t>Alexandra Maria Pestana Soares</t>
  </si>
  <si>
    <t>Alexandre Pinto</t>
  </si>
  <si>
    <t>Alexandre Diogo Gouveia Pinto</t>
  </si>
  <si>
    <t>Alexandre Perestrelo</t>
  </si>
  <si>
    <t>Alexandre Filipe Resende Perestrelo</t>
  </si>
  <si>
    <t>Aloísio Figueira</t>
  </si>
  <si>
    <t>Aloísio Gonçalves Figueira</t>
  </si>
  <si>
    <t>Álvaro Fernandes</t>
  </si>
  <si>
    <t>Álvaro Teixeira Fernandes</t>
  </si>
  <si>
    <t>Amílcar Santos</t>
  </si>
  <si>
    <t>Amilcar Vitorino Nascimento Ascensão Santos</t>
  </si>
  <si>
    <t>Ana Carina Olim de Sousa</t>
  </si>
  <si>
    <t>Carolina Coelho</t>
  </si>
  <si>
    <t>Ana Carolina Jardim Coelho</t>
  </si>
  <si>
    <t>Catarina Soares</t>
  </si>
  <si>
    <t>Ana Catarina Andrade Soares</t>
  </si>
  <si>
    <t>Catarina Pereira</t>
  </si>
  <si>
    <t>Ana Catarina Faria Pereira</t>
  </si>
  <si>
    <t>Ana Lopes</t>
  </si>
  <si>
    <t>Ana Catarina Ferreira Lopes</t>
  </si>
  <si>
    <t>Ana Celestina Lucas Abreu</t>
  </si>
  <si>
    <t>Daniela Gonçalves</t>
  </si>
  <si>
    <t>Ana Daniela Rodrigues Gonçalves</t>
  </si>
  <si>
    <t>Ana Fernandes</t>
  </si>
  <si>
    <t>Ana Isabel Abreu Fernandes</t>
  </si>
  <si>
    <t>Isabel Garcia</t>
  </si>
  <si>
    <t>Ana Isabel Ferraz Garcia</t>
  </si>
  <si>
    <t>Ana Isabel Vieira</t>
  </si>
  <si>
    <t>Ana Isabel Franco Vieira</t>
  </si>
  <si>
    <t>Ana Demetrio</t>
  </si>
  <si>
    <t>Ana Paula Demétrio Pereira</t>
  </si>
  <si>
    <t>Ana Paula Sousa</t>
  </si>
  <si>
    <t>Ana Rodrigues</t>
  </si>
  <si>
    <t>Ana Rubina Rodrigues</t>
  </si>
  <si>
    <t>Juventude Associativa Ilha da Madeira</t>
  </si>
  <si>
    <t>Ana Pacheco</t>
  </si>
  <si>
    <t>Ana Sofia Abreu Pacheco</t>
  </si>
  <si>
    <t>Ana Viveiros</t>
  </si>
  <si>
    <t>Ana Sofia Catanho de Viveiros</t>
  </si>
  <si>
    <t>Ana Sofia Sousa</t>
  </si>
  <si>
    <t>Ana Sofia Henriques de Sousa</t>
  </si>
  <si>
    <t>André Pereira</t>
  </si>
  <si>
    <t>André Adriano Pereira</t>
  </si>
  <si>
    <t>André Bazenga</t>
  </si>
  <si>
    <t>André António Neves Bazenga Camacho Sousa</t>
  </si>
  <si>
    <t>André Rodrigues</t>
  </si>
  <si>
    <t>André Armando Vieira Rodrigues</t>
  </si>
  <si>
    <t>André Silva</t>
  </si>
  <si>
    <t>André Bruno Graça da Silva</t>
  </si>
  <si>
    <t>André Diogo Ascensão Rodrigues Alves</t>
  </si>
  <si>
    <t>André Gomes</t>
  </si>
  <si>
    <t>André Luís Costa Gomes</t>
  </si>
  <si>
    <t>Andreia Silva</t>
  </si>
  <si>
    <t>Andreia Carolina Figueira Silva</t>
  </si>
  <si>
    <t>Andreia M. Freitas</t>
  </si>
  <si>
    <t>Andreia Micaela Freitas</t>
  </si>
  <si>
    <t>Andreia Santos</t>
  </si>
  <si>
    <t>Andreia Sofia Correia Santos</t>
  </si>
  <si>
    <t>Andreína Brito</t>
  </si>
  <si>
    <t>Andreína Raquel da Silva Brito</t>
  </si>
  <si>
    <t>Angélica Freitas</t>
  </si>
  <si>
    <t>Angélica José Silva Freitas</t>
  </si>
  <si>
    <t>António Afonso</t>
  </si>
  <si>
    <t>António Bruno Ferreira Afonso</t>
  </si>
  <si>
    <t>António João Correia Luís</t>
  </si>
  <si>
    <t>António José Abreu de Freitas</t>
  </si>
  <si>
    <t>António Lopes</t>
  </si>
  <si>
    <t>António Miguel Pita Lopes</t>
  </si>
  <si>
    <t>António Paulo Sousa Freitas</t>
  </si>
  <si>
    <t>António P. Ornelas</t>
  </si>
  <si>
    <t>António Pestana Ornelas</t>
  </si>
  <si>
    <t>Armindo Andrade</t>
  </si>
  <si>
    <t>Armindo dos Santos Andrade</t>
  </si>
  <si>
    <t>Artur Pombo</t>
  </si>
  <si>
    <t>Aurélio Góis</t>
  </si>
  <si>
    <t>Aurélio Davide Paiva Góis</t>
  </si>
  <si>
    <t>Bárbara Silva</t>
  </si>
  <si>
    <t>Bárbara Sofia Freitas Silva</t>
  </si>
  <si>
    <t>Beatriz Sousa</t>
  </si>
  <si>
    <t>Beatriz Fabiana Faria Sousa</t>
  </si>
  <si>
    <t>Beatriz Henriques</t>
  </si>
  <si>
    <t>Beatriz Oliveira Henriques</t>
  </si>
  <si>
    <t>Bernardo Teixeira Meneses</t>
  </si>
  <si>
    <t>Berta Caetano</t>
  </si>
  <si>
    <t>Berta do Carmo Rodrigues Caetano</t>
  </si>
  <si>
    <t>Casa do Povo da Camacha</t>
  </si>
  <si>
    <t>Bruno Vieira</t>
  </si>
  <si>
    <t>Bruno Jesus</t>
  </si>
  <si>
    <t>Bruno Miguel Gomes de Jesus</t>
  </si>
  <si>
    <t>Bruno Fernandes</t>
  </si>
  <si>
    <t>Bruno Miguel Sousa Fernandes</t>
  </si>
  <si>
    <t>Calisto Simões</t>
  </si>
  <si>
    <t>Calisto Paulo Santos Simões</t>
  </si>
  <si>
    <t>Camila Jesus</t>
  </si>
  <si>
    <t>Camila Maria Sousa Jesus</t>
  </si>
  <si>
    <t>Carina Rodrigues</t>
  </si>
  <si>
    <t>Carina Cidália da Costa Rodrigues</t>
  </si>
  <si>
    <t>Carla F. Macedo</t>
  </si>
  <si>
    <t xml:space="preserve">Carla Filipa Nascimento Macedo </t>
  </si>
  <si>
    <t>Carla Sousa</t>
  </si>
  <si>
    <t>Carla Patrícia Gouveia Sousa</t>
  </si>
  <si>
    <t>Carla Patrícia Serrão da Silva</t>
  </si>
  <si>
    <t>Carla Vieira</t>
  </si>
  <si>
    <t>Carla Sofia Costa Vieira</t>
  </si>
  <si>
    <t>Carla S. Fernandes</t>
  </si>
  <si>
    <t>Carla Sofia Góis Fernandes</t>
  </si>
  <si>
    <t>Carla Mendes</t>
  </si>
  <si>
    <t>Carla Sofia Teles Mendes</t>
  </si>
  <si>
    <t>Carlos Alberto de Nóbrega Freitas</t>
  </si>
  <si>
    <t>C. Diogo Nóbrega</t>
  </si>
  <si>
    <t>Carlos Diogo Freitas Nóbrega</t>
  </si>
  <si>
    <t>C. Jorge Fernandes</t>
  </si>
  <si>
    <t>Carlos Jorge Pereira Fernandes</t>
  </si>
  <si>
    <t>Luciano Diniz</t>
  </si>
  <si>
    <t>Carlos Luciano Gouveia Diniz</t>
  </si>
  <si>
    <t>Carlos Francisco</t>
  </si>
  <si>
    <t>Carlos Manuel Francisco</t>
  </si>
  <si>
    <t>Carlos Barradas</t>
  </si>
  <si>
    <t>Carlos Manuel Gonçalves Barradas</t>
  </si>
  <si>
    <t>Carlos Xavier Macedo Sousa</t>
  </si>
  <si>
    <t>Carlota Guerreiro</t>
  </si>
  <si>
    <t>Carlota Beatriz Matos Cardoso Dias Guerreiro</t>
  </si>
  <si>
    <t>Carlota Ochoa</t>
  </si>
  <si>
    <t>Carlota Mariana Silva Ochoa</t>
  </si>
  <si>
    <t>Carolina Boulhosa</t>
  </si>
  <si>
    <t>Carolina Manuela de Abreu Boulhosa</t>
  </si>
  <si>
    <t>Carolina Diniz</t>
  </si>
  <si>
    <t>Carolina Maria Correia Diniz</t>
  </si>
  <si>
    <t>Carolina Maria Faria Pereira</t>
  </si>
  <si>
    <t>Carolina Raquel Alves Rodrigues</t>
  </si>
  <si>
    <t>Caroline Gouveia</t>
  </si>
  <si>
    <t>Caroline Teixeira Gouveia</t>
  </si>
  <si>
    <t>Cassandra Oliveira</t>
  </si>
  <si>
    <t>Cassandra Ferreira Oliveira</t>
  </si>
  <si>
    <t>Catarina Santos</t>
  </si>
  <si>
    <t>Catarina de Sousa Santos</t>
  </si>
  <si>
    <t>Catarina Cró</t>
  </si>
  <si>
    <t>Catarina Natacha Teixeira Cró</t>
  </si>
  <si>
    <t>Catarina Sofia de Caré Ferreira</t>
  </si>
  <si>
    <t>Catarina Perestrelo</t>
  </si>
  <si>
    <t>Catarina Viveiros Perestrelo</t>
  </si>
  <si>
    <t>Cátia Rodrigues</t>
  </si>
  <si>
    <t>Cátia Sofia Santos Rodrigues</t>
  </si>
  <si>
    <t>Cecília Santos</t>
  </si>
  <si>
    <t>Cecília Marlene de Jesus dos Santos</t>
  </si>
  <si>
    <t>Célia Olim</t>
  </si>
  <si>
    <t>Célia da Conceição Carvalho Olim</t>
  </si>
  <si>
    <t>Célia Freitas</t>
  </si>
  <si>
    <t>Célia Jacinta Quintal de Freitas</t>
  </si>
  <si>
    <t>Celso Vieira</t>
  </si>
  <si>
    <t>Celso Filipe Martins Vieira</t>
  </si>
  <si>
    <t>Cláudia Ribeiro</t>
  </si>
  <si>
    <t>Cláudia Correia da Silva Ribeiro</t>
  </si>
  <si>
    <t>Cláudia Lemounes</t>
  </si>
  <si>
    <t>Cláudia Fátima Vieira Lemounes</t>
  </si>
  <si>
    <t>Nicole Freitas</t>
  </si>
  <si>
    <t>Cláudia Nicole Henrique de Freitas</t>
  </si>
  <si>
    <t>Cláudia Amorim</t>
  </si>
  <si>
    <t>Cláudia Sofia Albuquerque Abreu Amorim</t>
  </si>
  <si>
    <t>Cláudio Aguiar</t>
  </si>
  <si>
    <t>Conceição Ranis</t>
  </si>
  <si>
    <t>Conceição Maria Ranis</t>
  </si>
  <si>
    <t>Constança Júnior</t>
  </si>
  <si>
    <t>Cristiano Camacho</t>
  </si>
  <si>
    <t>Cristiano Filipe Gonçalves Camacho</t>
  </si>
  <si>
    <t>Cristina Ferreira</t>
  </si>
  <si>
    <t>Cristina Sá</t>
  </si>
  <si>
    <t>Cristina Isabel Nóbrega Sá</t>
  </si>
  <si>
    <t>Daniel Teixeira</t>
  </si>
  <si>
    <t>Daniel do Carmo Nóbrega Teixeira</t>
  </si>
  <si>
    <t>Daniel Araújo</t>
  </si>
  <si>
    <t>Daniel Fernandes Araújo</t>
  </si>
  <si>
    <t>Daniel Vieira</t>
  </si>
  <si>
    <t>Daniel Ilídio Abreu Vieira</t>
  </si>
  <si>
    <t>Ivan Sá</t>
  </si>
  <si>
    <t>Daniel Ivan Fernandes de Sá</t>
  </si>
  <si>
    <t>Daniela Vieira</t>
  </si>
  <si>
    <t>Daniela Carina Costa Vieira</t>
  </si>
  <si>
    <t>Daniela Pinto</t>
  </si>
  <si>
    <t>Daniela da Silva Pinto</t>
  </si>
  <si>
    <t>Daniela Correia</t>
  </si>
  <si>
    <t>Daniela Sousa Correia</t>
  </si>
  <si>
    <t>Danilo Fernandes</t>
  </si>
  <si>
    <t>Danilo Óscar Henriques Fernandes</t>
  </si>
  <si>
    <t>Danilo Nóbrega</t>
  </si>
  <si>
    <t>Danilo Valério Rodrigues Nóbrega</t>
  </si>
  <si>
    <t>David Barros Câmara</t>
  </si>
  <si>
    <t>David Fernandes</t>
  </si>
  <si>
    <t>David de Jesus Cardoso Fernandes</t>
  </si>
  <si>
    <t>Davide Barros</t>
  </si>
  <si>
    <t>Davide Pinto Barros</t>
  </si>
  <si>
    <t>Débora Mendes</t>
  </si>
  <si>
    <t>Débora do Céu Jardim Mendes</t>
  </si>
  <si>
    <t>Débora Raquel Pita Abreu</t>
  </si>
  <si>
    <t>Débora Viveiros</t>
  </si>
  <si>
    <t>Débora Vanessa Camacho Viveiros</t>
  </si>
  <si>
    <t>Débora Corte</t>
  </si>
  <si>
    <t>Débora Vanessa de Faria da Corte</t>
  </si>
  <si>
    <t>Débora Caldeira</t>
  </si>
  <si>
    <t>Débora Vanessa Gonçalves Caldeira</t>
  </si>
  <si>
    <t>Diana Aguiar</t>
  </si>
  <si>
    <t>Diana Maria Sousa Aguiar</t>
  </si>
  <si>
    <t>Diana M. Fernandes</t>
  </si>
  <si>
    <t>Diana Marques Fernandes</t>
  </si>
  <si>
    <t>Diana Andrade</t>
  </si>
  <si>
    <t>Diana Raquel Rodrigues Andrade</t>
  </si>
  <si>
    <t>Dina Reis</t>
  </si>
  <si>
    <t>Dina Pereira Ferreira Reis</t>
  </si>
  <si>
    <t>Dina Sousa</t>
  </si>
  <si>
    <t>Dina Sofia Abreu Sousa</t>
  </si>
  <si>
    <t>Diogo E. Fernandes</t>
  </si>
  <si>
    <t>Diogo Eduardo Vieira Fernandes</t>
  </si>
  <si>
    <t>Diogo E. Rodrigues</t>
  </si>
  <si>
    <t>Diogo Emanuel Fontes Rodrigues</t>
  </si>
  <si>
    <t>Diogo Fernandes</t>
  </si>
  <si>
    <t>Diogo Filipe Teles Fernandes</t>
  </si>
  <si>
    <t>Henrique Henriques</t>
  </si>
  <si>
    <t>Diogo Henrique Fernandes Henriques</t>
  </si>
  <si>
    <t>Diogo Sardinha</t>
  </si>
  <si>
    <t>Diogo José Freitas Sardinha</t>
  </si>
  <si>
    <t>Dionildo Faria</t>
  </si>
  <si>
    <t>Dora Silva</t>
  </si>
  <si>
    <t>Dora Catarina Gonçalves da Silva</t>
  </si>
  <si>
    <t>Duarte Pereira</t>
  </si>
  <si>
    <t>Duarte Alexandre Gonçalves Pereira</t>
  </si>
  <si>
    <t>Duarte Ferraz</t>
  </si>
  <si>
    <t>Duarte Filipe Jesus Ferraz</t>
  </si>
  <si>
    <t>Duarte Morna</t>
  </si>
  <si>
    <t>Duarte Miguel Nóbrega Morna</t>
  </si>
  <si>
    <t>Duarte Moniz Fernandes</t>
  </si>
  <si>
    <t>Duarte Nunes</t>
  </si>
  <si>
    <t>Duarte Nuno Spínola Nunes</t>
  </si>
  <si>
    <t>Duarte Teixeira</t>
  </si>
  <si>
    <t>Duarte Nuno Teixeira</t>
  </si>
  <si>
    <t>Dulce Pestana</t>
  </si>
  <si>
    <t>Dulce José Santos Pestana</t>
  </si>
  <si>
    <t>I070215</t>
  </si>
  <si>
    <t>Edson Pereira</t>
  </si>
  <si>
    <t>Edson Carlos Gonçalves Pereira</t>
  </si>
  <si>
    <t>Eduardo Martins</t>
  </si>
  <si>
    <t>Eduardo Miguel Franco Martins</t>
  </si>
  <si>
    <t>Élia Roque</t>
  </si>
  <si>
    <t>Élia Jacinta Abreu Roque</t>
  </si>
  <si>
    <t>Élio Santos</t>
  </si>
  <si>
    <t>Élio David Abreu Santos</t>
  </si>
  <si>
    <t>Elisa Sousa</t>
  </si>
  <si>
    <t>Elisa Francisco Santos Sousa</t>
  </si>
  <si>
    <t>Ema Rodrigues</t>
  </si>
  <si>
    <t>Ema Carolina de Freitas Rodrigues</t>
  </si>
  <si>
    <t>Ema Camacho</t>
  </si>
  <si>
    <t>Ema Isabel Baptista Gouveia Camacho</t>
  </si>
  <si>
    <t>Érica Leão</t>
  </si>
  <si>
    <t>Érica Marlene Santos Leão</t>
  </si>
  <si>
    <t>Eulália Luís</t>
  </si>
  <si>
    <t>Eulália Raquel de Freitas Rocha Marques Luís</t>
  </si>
  <si>
    <t>Eusébio da Silva</t>
  </si>
  <si>
    <t>Eva Cardoso</t>
  </si>
  <si>
    <t>Eva Margarida Martins Mendes Cardoso</t>
  </si>
  <si>
    <t>Fabiana Almada</t>
  </si>
  <si>
    <t>Fabiana Carina Abreu Almada</t>
  </si>
  <si>
    <t>Fábio  S. Teixeira</t>
  </si>
  <si>
    <t>Fábio António Sousa Teixeira</t>
  </si>
  <si>
    <t>Fábio Bruno Vieira Teixeira</t>
  </si>
  <si>
    <t>Fábio Garcês</t>
  </si>
  <si>
    <t>Fábio Gonçalves Garcês</t>
  </si>
  <si>
    <t>Fábio M. Abreu</t>
  </si>
  <si>
    <t>Fábio Mateus Rodrigues Abreu</t>
  </si>
  <si>
    <t>Fátima Figueira</t>
  </si>
  <si>
    <t>Fátima Liliana Pereira Figueira</t>
  </si>
  <si>
    <t>Fátima S. Abreu</t>
  </si>
  <si>
    <t>Fátima Mónica da Silva Abreu</t>
  </si>
  <si>
    <t>Felícia Fernandes</t>
  </si>
  <si>
    <t>Felícia Andreia Nunes Fernandes</t>
  </si>
  <si>
    <t>Ferdinando Abreu</t>
  </si>
  <si>
    <t>Ferdinando Freitas Abreu</t>
  </si>
  <si>
    <t>Fernando Ascenção</t>
  </si>
  <si>
    <t>Fernando Camacho Ascenção</t>
  </si>
  <si>
    <t>Fernando de Freitas Fernandes</t>
  </si>
  <si>
    <t>Fernando Gonçalo Henriques Lopes</t>
  </si>
  <si>
    <t>Fernando Aguiar</t>
  </si>
  <si>
    <t>Fernando Luis de Freitas Aguiar</t>
  </si>
  <si>
    <t>Miguel Carvalho</t>
  </si>
  <si>
    <t>Fernando Miguel Soares de Carvalho</t>
  </si>
  <si>
    <t>Fernando Teles</t>
  </si>
  <si>
    <t>Fernando Pestana Teles</t>
  </si>
  <si>
    <t>Fernando Ricardo dos Passos de Sousa</t>
  </si>
  <si>
    <t>Fernando Bettencourt</t>
  </si>
  <si>
    <t>Fernando Rodrigues Bettencourt</t>
  </si>
  <si>
    <t>Rúben Miguel</t>
  </si>
  <si>
    <t>Fernando Rúben Silva Miguel</t>
  </si>
  <si>
    <t>Filipa Fernandes</t>
  </si>
  <si>
    <t>Filipa Daniela de Jesus Fernandes</t>
  </si>
  <si>
    <t>Filipa Santos</t>
  </si>
  <si>
    <t>Filipa Luísa Freitas Santos</t>
  </si>
  <si>
    <t>Filipe Gonçalves</t>
  </si>
  <si>
    <t>Filipe Paixão Pinto Gonçalves</t>
  </si>
  <si>
    <t>Francisca Costa</t>
  </si>
  <si>
    <t>Francisca Oliveira Milheiro da Costa</t>
  </si>
  <si>
    <t>Francisco Abelha</t>
  </si>
  <si>
    <t>Francisco André Sousa Abelha</t>
  </si>
  <si>
    <t>Gerardo Silva</t>
  </si>
  <si>
    <t>Gerardo Ferreira da Silva</t>
  </si>
  <si>
    <t>Gilberto Lucas</t>
  </si>
  <si>
    <t>Gilberto Manuel Veloza Lucas</t>
  </si>
  <si>
    <t>Gonçalo Jau</t>
  </si>
  <si>
    <t>Gonçalo José Santos Jau</t>
  </si>
  <si>
    <t>Gonçalo Silva</t>
  </si>
  <si>
    <t>Graça Camacho</t>
  </si>
  <si>
    <t>Graça Patrícia Barradas Camacho</t>
  </si>
  <si>
    <t>Graciela Cabral</t>
  </si>
  <si>
    <t>Graciela Carolina Abreu Cabral</t>
  </si>
  <si>
    <t>Guilherme Correia</t>
  </si>
  <si>
    <t>Guilherme Filipe Fernandes Correia</t>
  </si>
  <si>
    <t>Hector Alvarez</t>
  </si>
  <si>
    <t>Hector Luís Alvarez Jimenez</t>
  </si>
  <si>
    <t>Hélder Sousa</t>
  </si>
  <si>
    <t>Hélder Fernandes de Sousa</t>
  </si>
  <si>
    <t>Hélder Barros</t>
  </si>
  <si>
    <t>Hélder Silva Barros</t>
  </si>
  <si>
    <t>Hélder Gomes</t>
  </si>
  <si>
    <t>Hélder Sílvio Henriques Gomes</t>
  </si>
  <si>
    <t>Henrique Cristovão</t>
  </si>
  <si>
    <t>Henrique Sousa Cristovão</t>
  </si>
  <si>
    <t>Hilário Pereira</t>
  </si>
  <si>
    <t>Hilário Lisandro Rodrigues Pereira</t>
  </si>
  <si>
    <t>Hugo Daniel Silva</t>
  </si>
  <si>
    <t>Hugo Daniel Luís da Silva</t>
  </si>
  <si>
    <t>Hugo G. Silva</t>
  </si>
  <si>
    <t>Hugo Gomes Silva</t>
  </si>
  <si>
    <t>Iara Silva</t>
  </si>
  <si>
    <t>Iara Sofia Freitas Silva</t>
  </si>
  <si>
    <t>Igor Faria</t>
  </si>
  <si>
    <t>Igor Nuno Gomes Faria</t>
  </si>
  <si>
    <t>Inácio Silva</t>
  </si>
  <si>
    <t>Inácio Marques Caldeira da Silva</t>
  </si>
  <si>
    <t>Isaac Santos</t>
  </si>
  <si>
    <t>Isaac Ornelas Santos</t>
  </si>
  <si>
    <t>Isabel C. Gomes</t>
  </si>
  <si>
    <t>Isabel Catarina Gonçalves Gomes</t>
  </si>
  <si>
    <t>Isabel Santos</t>
  </si>
  <si>
    <t>Isabel Cristina Santos</t>
  </si>
  <si>
    <t>Isidro Abreu</t>
  </si>
  <si>
    <t>Isidro Paulo Abreu</t>
  </si>
  <si>
    <t>Ivo Freitas</t>
  </si>
  <si>
    <t>Ivo Miguel Fernandes Freitas</t>
  </si>
  <si>
    <t>Jandira Moniz</t>
  </si>
  <si>
    <t>Jandira Patrícia dos Santos Moniz</t>
  </si>
  <si>
    <t>Jéssica Abreu</t>
  </si>
  <si>
    <t>Jéssica Liliana Rodrigues Abreu</t>
  </si>
  <si>
    <t>Jéssica Maria Barradas Pereira</t>
  </si>
  <si>
    <t>Jéssica Barradas</t>
  </si>
  <si>
    <t>Jéssica Rute Abreu Barradas</t>
  </si>
  <si>
    <t>Daniel Mendes</t>
  </si>
  <si>
    <t>Jesus Daniel Pimenta Mendes</t>
  </si>
  <si>
    <t>Jesus Manuel Andrade dos Santos</t>
  </si>
  <si>
    <t>Jimmy Fernandes</t>
  </si>
  <si>
    <t>Jimmy Daniel Teixeira Fernandes</t>
  </si>
  <si>
    <t>Joana Nascimento</t>
  </si>
  <si>
    <t>Joana Catarina Sousa Nascimento</t>
  </si>
  <si>
    <t>Joana Baptista</t>
  </si>
  <si>
    <t>Joana Fabíola Rocha Baptista</t>
  </si>
  <si>
    <t>Joana Correia</t>
  </si>
  <si>
    <t>Joana Filipa Henriques Correia</t>
  </si>
  <si>
    <t>Joana J. Pinto</t>
  </si>
  <si>
    <t>Joana Jardim Pinto</t>
  </si>
  <si>
    <t>Joana José Mendes Fernandes</t>
  </si>
  <si>
    <t>Joana Luís</t>
  </si>
  <si>
    <t>Joana Patricia Santos Fernandes Luís</t>
  </si>
  <si>
    <t>Aurélio Fernandes</t>
  </si>
  <si>
    <t>João Aurélio Marques Fernandes</t>
  </si>
  <si>
    <t>João Carlos Neves</t>
  </si>
  <si>
    <t>João Carlos Gouveia Neves</t>
  </si>
  <si>
    <t>João Faria</t>
  </si>
  <si>
    <t>João P. Rodrigues</t>
  </si>
  <si>
    <t>João Diogo Paiva Rodrigues</t>
  </si>
  <si>
    <t>João Duarte Sousa</t>
  </si>
  <si>
    <t>João Duarte Luís de Sousa</t>
  </si>
  <si>
    <t>João Eduardo Vieira Silva</t>
  </si>
  <si>
    <t>João Fábio Lopes</t>
  </si>
  <si>
    <t>João Fábio Marques Lopes</t>
  </si>
  <si>
    <t>João Filipe Sousa</t>
  </si>
  <si>
    <t>João Filipe Fernandes de Sousa</t>
  </si>
  <si>
    <t>João Filipe Fontes Rodrigues</t>
  </si>
  <si>
    <t>João Filipe Martins</t>
  </si>
  <si>
    <t>João Filipe Sousa Martins</t>
  </si>
  <si>
    <t>Francisco Rodrigues</t>
  </si>
  <si>
    <t>João Francisco dos Santos Rodrigues</t>
  </si>
  <si>
    <t>Gilberto Abreu</t>
  </si>
  <si>
    <t>João Gilberto Silva Rodrigues</t>
  </si>
  <si>
    <t>Leonardo Alves</t>
  </si>
  <si>
    <t>João Leonardo Ascensão Rodrigues Alves</t>
  </si>
  <si>
    <t>João Manuel Nunes</t>
  </si>
  <si>
    <t>João Manuel Alves Nunes</t>
  </si>
  <si>
    <t>João Martins</t>
  </si>
  <si>
    <t>João Manuel de Sousa Martins</t>
  </si>
  <si>
    <t>João Matias Faria da Corte</t>
  </si>
  <si>
    <t>João Cardoso</t>
  </si>
  <si>
    <t>João Maurício Ponte Cardoso</t>
  </si>
  <si>
    <t>João O. Sousa</t>
  </si>
  <si>
    <t>João Orlando Fernandes de Sousa</t>
  </si>
  <si>
    <t>João Paulo Mendes</t>
  </si>
  <si>
    <t>João Paulo Trindade Mendes</t>
  </si>
  <si>
    <t>João Pedro Brito</t>
  </si>
  <si>
    <t>João Barros</t>
  </si>
  <si>
    <t>João Pedro Martins Barros</t>
  </si>
  <si>
    <t>João Pedro Freitas</t>
  </si>
  <si>
    <t>João Pedro Nóbrega Freitas</t>
  </si>
  <si>
    <t>João Olim</t>
  </si>
  <si>
    <t>João Pedro Olim Castro</t>
  </si>
  <si>
    <t>Pedro Martins</t>
  </si>
  <si>
    <t>João Pedro Oliveira Martins</t>
  </si>
  <si>
    <t>João Pedro Aveiro</t>
  </si>
  <si>
    <t>João Pedro Sousa Aveiro</t>
  </si>
  <si>
    <t>João Pedro Gomes</t>
  </si>
  <si>
    <t>João Pedro Zacarias Gomes</t>
  </si>
  <si>
    <t>João Rafael Abreu Gomes</t>
  </si>
  <si>
    <t>João Ricardo Franco Teixeira de Nóbrega</t>
  </si>
  <si>
    <t>João Carvalho</t>
  </si>
  <si>
    <t>Joaquim Araújo</t>
  </si>
  <si>
    <t>Joaquim Rocha Araújo</t>
  </si>
  <si>
    <t>Adriano Teixeira</t>
  </si>
  <si>
    <t>José Adriano Rodrigues Teixeira</t>
  </si>
  <si>
    <t>Agostinho Gouveia</t>
  </si>
  <si>
    <t>José Agostinho Mendes de Gouveia</t>
  </si>
  <si>
    <t>Alex Spínola</t>
  </si>
  <si>
    <t>José Alexandre Freitas Spínola</t>
  </si>
  <si>
    <t>André Moço</t>
  </si>
  <si>
    <t>José André de Brito Moço</t>
  </si>
  <si>
    <t>Artur Fernandes</t>
  </si>
  <si>
    <t>José Artur Teixeira Fernandes</t>
  </si>
  <si>
    <t>José Barros</t>
  </si>
  <si>
    <t>José Basílio Silva</t>
  </si>
  <si>
    <t>José Basílio Figueira da Silva</t>
  </si>
  <si>
    <t>Bruno Pereira</t>
  </si>
  <si>
    <t>José C. Santos</t>
  </si>
  <si>
    <t>José Carlos Nunes dos Santos</t>
  </si>
  <si>
    <t>J. David Fernandes</t>
  </si>
  <si>
    <t>Davide Soares</t>
  </si>
  <si>
    <t>José Davide Rodrigues Soares</t>
  </si>
  <si>
    <t>Diogo Viveiros</t>
  </si>
  <si>
    <t>José Diogo Gouveia Viveiros</t>
  </si>
  <si>
    <t>J. Duarte Fernandes</t>
  </si>
  <si>
    <t>José Duarte Azevedo Fernandes</t>
  </si>
  <si>
    <t>Edgar Berimbau</t>
  </si>
  <si>
    <t>José Edgar Inácio Fernandes Berimbau</t>
  </si>
  <si>
    <t>José Filipe Noca</t>
  </si>
  <si>
    <t>José Filipe Figueira de Freitas Noca</t>
  </si>
  <si>
    <t>Gabriel Pereira</t>
  </si>
  <si>
    <t>José Gabriel Costa Pereira</t>
  </si>
  <si>
    <t>Gregório Maturino</t>
  </si>
  <si>
    <t>José Gregório Andrade de Sousa Maturino</t>
  </si>
  <si>
    <t>José Correia</t>
  </si>
  <si>
    <t>José Henriques Correia</t>
  </si>
  <si>
    <t>Leonardo Sousa</t>
  </si>
  <si>
    <t>José Leonardo Barcelos Sousa</t>
  </si>
  <si>
    <t>J. Leonardo Abreu</t>
  </si>
  <si>
    <t>José Leonardo Olim Abreu</t>
  </si>
  <si>
    <t>Louis Henriques</t>
  </si>
  <si>
    <t>José Louis Henriques</t>
  </si>
  <si>
    <t>José Luís Abreu</t>
  </si>
  <si>
    <t>José Luís Barros Abreu</t>
  </si>
  <si>
    <t>Luís Abreu</t>
  </si>
  <si>
    <t>José Luís da Costa Abreu</t>
  </si>
  <si>
    <t>J. Marildo Freitas</t>
  </si>
  <si>
    <t>José Mário Fernandes Abreu</t>
  </si>
  <si>
    <t>José Miguel Abreu</t>
  </si>
  <si>
    <t>José Miguel Fernandez Abreu</t>
  </si>
  <si>
    <t>José Spínola</t>
  </si>
  <si>
    <t>J. Nelson Gonçalves</t>
  </si>
  <si>
    <t>José Nelson da Silva Gonçalves</t>
  </si>
  <si>
    <t>Norberto Fernandes</t>
  </si>
  <si>
    <t>Paulo Martins</t>
  </si>
  <si>
    <t>José Paulo Figueira Martins</t>
  </si>
  <si>
    <t>J. Rafael Abreu</t>
  </si>
  <si>
    <t>José Rafael Fernandes Abreu</t>
  </si>
  <si>
    <t>Ricardo Pereira</t>
  </si>
  <si>
    <t>José Ricardo da Silva Pereira</t>
  </si>
  <si>
    <t>Ricardo Batista</t>
  </si>
  <si>
    <t>José Ricardo Rodrigues Batista</t>
  </si>
  <si>
    <t>Rodolfo Rodrigues</t>
  </si>
  <si>
    <t>José Rodolfo Freire Rodrigues</t>
  </si>
  <si>
    <t>Roque Fernandes</t>
  </si>
  <si>
    <t>José Roque Azevedo Fernandes</t>
  </si>
  <si>
    <t>Timóteo Ferreira</t>
  </si>
  <si>
    <t>José Timóteo Fernandes Ferreira</t>
  </si>
  <si>
    <t>Tolentino Caldeira</t>
  </si>
  <si>
    <t>José Tolentino de Sena Caldeira</t>
  </si>
  <si>
    <t>Josué Ferreira</t>
  </si>
  <si>
    <t>Josué Duarte de Sousa Ferreira</t>
  </si>
  <si>
    <t>Juan Calaça</t>
  </si>
  <si>
    <t>Juan Carlos da Silva Calaça</t>
  </si>
  <si>
    <t>Juan Gomes</t>
  </si>
  <si>
    <t>Juan Carlos de Sousa Gomes</t>
  </si>
  <si>
    <t>Kevin Figueira</t>
  </si>
  <si>
    <t>236C7D666</t>
  </si>
  <si>
    <t>Laura Freitas</t>
  </si>
  <si>
    <t>Laura Catarina Gomes Freitas</t>
  </si>
  <si>
    <t>Laura Nóbrega</t>
  </si>
  <si>
    <t>Laura Fernandes Nóbrega</t>
  </si>
  <si>
    <t>Laura Vasconcelos</t>
  </si>
  <si>
    <t>Laura Rafaela Gonçalves Vasconcelos</t>
  </si>
  <si>
    <t>Laura Sofia Andrade Gonçalves</t>
  </si>
  <si>
    <t>Leandro Rodriguez</t>
  </si>
  <si>
    <t>Leandro Fontes Rodriguez</t>
  </si>
  <si>
    <t>Leandro Andrade</t>
  </si>
  <si>
    <t>Leandro Narciso Mendonça Andrade</t>
  </si>
  <si>
    <t>Leonardo Ferreira</t>
  </si>
  <si>
    <t>Leonardo Abreu Ferreira</t>
  </si>
  <si>
    <t>Leonardo Correia</t>
  </si>
  <si>
    <t>Leonardo Fernandes Correia</t>
  </si>
  <si>
    <t>Leonardo Gomes</t>
  </si>
  <si>
    <t>Leonardo Góis Gomes</t>
  </si>
  <si>
    <t>Leonardo Batista</t>
  </si>
  <si>
    <t>Leonardo Rodrigues Batista</t>
  </si>
  <si>
    <t>Letícia Agrela</t>
  </si>
  <si>
    <t>Letícia Ascensão Pita Agrela</t>
  </si>
  <si>
    <t>Lídia Brito</t>
  </si>
  <si>
    <t>Lídia Mónica Fernandes Brito</t>
  </si>
  <si>
    <t>Lília Gouveia</t>
  </si>
  <si>
    <t>Lília Jéssica Fernandes Gouveia</t>
  </si>
  <si>
    <t>Liliana Andrade</t>
  </si>
  <si>
    <t>Liliana de Sousa Andrade</t>
  </si>
  <si>
    <t>Liliana Gonçalves</t>
  </si>
  <si>
    <t>Liliana Raquel Gonçalves</t>
  </si>
  <si>
    <t>Liliana Faria</t>
  </si>
  <si>
    <t>Liliana Vanessa Martina Faria</t>
  </si>
  <si>
    <t>Lina Soares</t>
  </si>
  <si>
    <t>Lina Vanessa Ferraz Soares</t>
  </si>
  <si>
    <t>Lisandra Caires</t>
  </si>
  <si>
    <t>Lisandra Isabel Freitas Caires</t>
  </si>
  <si>
    <t>Lucas Santos Sousa</t>
  </si>
  <si>
    <t>Lúcia Fernandes</t>
  </si>
  <si>
    <t>L. André Pereira</t>
  </si>
  <si>
    <t>Luís André da Silva Pereira</t>
  </si>
  <si>
    <t>Luís Jesus</t>
  </si>
  <si>
    <t>Luís André Garcês de Jesus</t>
  </si>
  <si>
    <t>Luís C. Rodrigues</t>
  </si>
  <si>
    <t>Luís D. Freitas</t>
  </si>
  <si>
    <t>Luís Duarte Rodrigues de Freitas</t>
  </si>
  <si>
    <t>Filipe Rei</t>
  </si>
  <si>
    <t>Luís Filipe Assunção Rei</t>
  </si>
  <si>
    <t>Luís Gaspar</t>
  </si>
  <si>
    <t>Luís Filipe de Aveiro Gaspar</t>
  </si>
  <si>
    <t>Luís Filipe Fernandes Ferreira</t>
  </si>
  <si>
    <t>Luís F. Ferreira</t>
  </si>
  <si>
    <t>Luís Filipe Pereira Ferreira</t>
  </si>
  <si>
    <t>Luís Gonçalo Nóbrega Freitas</t>
  </si>
  <si>
    <t>Luís Mendonça</t>
  </si>
  <si>
    <t>Luís Miguel Calado Mendonça</t>
  </si>
  <si>
    <t>Luís Miguel Mendes</t>
  </si>
  <si>
    <t>Luís Miguel Chasqueira Madureira Mendes</t>
  </si>
  <si>
    <t>Luís Miguel Gomes</t>
  </si>
  <si>
    <t>Luís Mendes</t>
  </si>
  <si>
    <t>Luís Miguel Gonçalves Mendes</t>
  </si>
  <si>
    <t>Luís Sousa</t>
  </si>
  <si>
    <t>Luís Miguel Nóbrega de Sousa</t>
  </si>
  <si>
    <t>Luís Santos</t>
  </si>
  <si>
    <t>Luís Miguel Velosa Santos</t>
  </si>
  <si>
    <t>Luís Vítor Santos</t>
  </si>
  <si>
    <t>Luís Vitor da Silva Santos</t>
  </si>
  <si>
    <t>Luís Paixão</t>
  </si>
  <si>
    <t>Luís Zeferino Abreu Paixão</t>
  </si>
  <si>
    <t>Luísa Silva</t>
  </si>
  <si>
    <t>Luísa Alexandra Abreu Silva</t>
  </si>
  <si>
    <t>Luísa Raquel Sousa</t>
  </si>
  <si>
    <t>Luísa Raquel Santos Sousa</t>
  </si>
  <si>
    <t>Lurdes Araújo</t>
  </si>
  <si>
    <t>Lurdes Beatriz Jardim Araújo</t>
  </si>
  <si>
    <t>Manuel Ascenço</t>
  </si>
  <si>
    <t>Manuel Jacinto Sardinha Ascenço</t>
  </si>
  <si>
    <t>Mara Calaça</t>
  </si>
  <si>
    <t>Mara Lisandra dos Santos Calaça</t>
  </si>
  <si>
    <t>Mara Gonçalves</t>
  </si>
  <si>
    <t>Mara Sofia Silva Gonçalves</t>
  </si>
  <si>
    <t>Márcia Gouveia</t>
  </si>
  <si>
    <t>Márcia Andreia Azevedo Gouveia</t>
  </si>
  <si>
    <t>Márcio Almeida</t>
  </si>
  <si>
    <t>Márcio António Duque Almeida</t>
  </si>
  <si>
    <t>Márcio Fernandes</t>
  </si>
  <si>
    <t>Marco Gouveia</t>
  </si>
  <si>
    <t>Marco Alexandre da Silva Pestana Gouveia</t>
  </si>
  <si>
    <t>Marco A. Gomes</t>
  </si>
  <si>
    <t>Marco André de Jesus Gomes</t>
  </si>
  <si>
    <t>Marco Gonçalves</t>
  </si>
  <si>
    <t>Marco António Rodrigues Gonçalves</t>
  </si>
  <si>
    <t>Marco Ant. Fernandes</t>
  </si>
  <si>
    <t>Marco António Sousa Fernandes</t>
  </si>
  <si>
    <t>Marco Teixeira</t>
  </si>
  <si>
    <t>Marco Nuno Freitas Teixeira</t>
  </si>
  <si>
    <t>Marco Ribeiro</t>
  </si>
  <si>
    <t>Marco Paulo Ribeiro</t>
  </si>
  <si>
    <t>Margarida Santos</t>
  </si>
  <si>
    <t>Margarida Carlota Rodrigues dos Santos</t>
  </si>
  <si>
    <t>Maria Silva</t>
  </si>
  <si>
    <t>Maria da Encarnação Figueira de Faria Silva</t>
  </si>
  <si>
    <t>Maria Sousa</t>
  </si>
  <si>
    <t>Maria do Carmo Ferreira Rodrigues Sousa</t>
  </si>
  <si>
    <t>Elisabete Jesus</t>
  </si>
  <si>
    <t>Maria Elisabete Pestana de Jesus</t>
  </si>
  <si>
    <t>Mª Fernanda Machado</t>
  </si>
  <si>
    <t>Maria Fernanda da Rocha Machado</t>
  </si>
  <si>
    <t>Guida Campos</t>
  </si>
  <si>
    <t>Maria Guida Pestana Campos</t>
  </si>
  <si>
    <t>Maria Pinto</t>
  </si>
  <si>
    <t>Maria Ivone Gouveia Pinto</t>
  </si>
  <si>
    <t>Maria João Luís</t>
  </si>
  <si>
    <t>Maria João Santos Fernandes Luís</t>
  </si>
  <si>
    <t>Maria José Figueira</t>
  </si>
  <si>
    <t>Lindina Silva</t>
  </si>
  <si>
    <t>Maria Lindina Martins da Silva</t>
  </si>
  <si>
    <t>Miquelina Fernandes</t>
  </si>
  <si>
    <t>Maria Miquelina Azevedo Fernandes</t>
  </si>
  <si>
    <t>M. Beatriz Alves</t>
  </si>
  <si>
    <t>Mariana Beatriz Ascensão Rodrigues Alves</t>
  </si>
  <si>
    <t>Mariana Soares</t>
  </si>
  <si>
    <t>Mariana Fernandes Soares</t>
  </si>
  <si>
    <t>Mariana Vargem</t>
  </si>
  <si>
    <t>Mariana Malheiro Vargem</t>
  </si>
  <si>
    <t>Marina Ascensão</t>
  </si>
  <si>
    <t>Marina Sofia Abreu Ascensão</t>
  </si>
  <si>
    <t>Mário Ramos</t>
  </si>
  <si>
    <t>Mário Vicente Mendes Ramos</t>
  </si>
  <si>
    <t>Matilde Azevedo</t>
  </si>
  <si>
    <t>Matilde Gonçalves Azevedo</t>
  </si>
  <si>
    <t>Maurício Silva</t>
  </si>
  <si>
    <t>Maurício Sérgio Barros Gonçalves da Silva</t>
  </si>
  <si>
    <t>Maurício Sousa</t>
  </si>
  <si>
    <t>Maurício Sotero Martins Sousa</t>
  </si>
  <si>
    <t>Mauro Silva</t>
  </si>
  <si>
    <t>Mauro João Sousa Freitas</t>
  </si>
  <si>
    <t>Meena Selvarajah</t>
  </si>
  <si>
    <t>Meena Camacho Selvarajah</t>
  </si>
  <si>
    <t>Micael Nóbrega</t>
  </si>
  <si>
    <t>Micael Ângelo Faria Nóbrega</t>
  </si>
  <si>
    <t>Micaela Silva</t>
  </si>
  <si>
    <t>Micaela Fernandes da Silva</t>
  </si>
  <si>
    <t>Micaela Pereira</t>
  </si>
  <si>
    <t>Micaela Filipa de Jesus Pereira</t>
  </si>
  <si>
    <t>Micaela Fernandes</t>
  </si>
  <si>
    <t>Micaela Sousa Fernandes</t>
  </si>
  <si>
    <t>Miguel Abreu</t>
  </si>
  <si>
    <t>Miguel Ângelo Fernandes de Abreu</t>
  </si>
  <si>
    <t>Miguel Freitas</t>
  </si>
  <si>
    <t>Miguel Ângelo Fernandes Freitas</t>
  </si>
  <si>
    <t>Miguel Ferreira</t>
  </si>
  <si>
    <t>Miguel Júnior Ferreira</t>
  </si>
  <si>
    <t>Miguel Moreira Fernandes</t>
  </si>
  <si>
    <t>Miguel Norberto Sousa Correia</t>
  </si>
  <si>
    <t>Mónica Fontes</t>
  </si>
  <si>
    <t>Mónica Freitas Fontes</t>
  </si>
  <si>
    <t>Mónica Freitas</t>
  </si>
  <si>
    <t>Mónica José Freitas</t>
  </si>
  <si>
    <t>Mónica S. Silva</t>
  </si>
  <si>
    <t>Mónica Sara Sousa Silva</t>
  </si>
  <si>
    <t>Mónica S. Pestana</t>
  </si>
  <si>
    <t>Mónica Sofia Nascimento Pestana</t>
  </si>
  <si>
    <t>Nádia Abreu</t>
  </si>
  <si>
    <t>Nádia Liliana Rodrigues Abreu</t>
  </si>
  <si>
    <t>Nádia Pinto</t>
  </si>
  <si>
    <t>Nádia Raquel Sousa Pinto</t>
  </si>
  <si>
    <t>Nádia Freitas</t>
  </si>
  <si>
    <t>Nádia Vanessa Nóbrega Freitas</t>
  </si>
  <si>
    <t>Natália Figueira</t>
  </si>
  <si>
    <t>Natália Andreína Pereira Figueira</t>
  </si>
  <si>
    <t>Natalina Nóbrega</t>
  </si>
  <si>
    <t>Nélio Esteves</t>
  </si>
  <si>
    <t>Nélio Freitas Pereira Esteves</t>
  </si>
  <si>
    <t>Nelson Nunes</t>
  </si>
  <si>
    <t>Nelson Abelino Rodriguez Nunes</t>
  </si>
  <si>
    <t>Nelson M. Silva</t>
  </si>
  <si>
    <t>Nelson Miguel Silva</t>
  </si>
  <si>
    <t>Neuza Melim</t>
  </si>
  <si>
    <t>Neuza Catarina Rodrigues Melim</t>
  </si>
  <si>
    <t>Nicholas Gouveia</t>
  </si>
  <si>
    <t>Nicholas de Sousa de Gouveia</t>
  </si>
  <si>
    <t>Nicole Jesus</t>
  </si>
  <si>
    <t>Nicole Serrão de Jesus</t>
  </si>
  <si>
    <t>Noémia Coelho</t>
  </si>
  <si>
    <t>Noémia Luísa Jardim Coelho</t>
  </si>
  <si>
    <t>Nuno Santos</t>
  </si>
  <si>
    <t>Nuno Afonso Aires dos Santos</t>
  </si>
  <si>
    <t>Nuno Amorim</t>
  </si>
  <si>
    <t>Nuno Gouveia Pessoa de Amorim</t>
  </si>
  <si>
    <t>Nuno J. Amorim</t>
  </si>
  <si>
    <t>Nuno José Vilarinho de Seixas Amorim</t>
  </si>
  <si>
    <t>Nuno Manuel Silva Pereira</t>
  </si>
  <si>
    <t>Nuno Miguel dos Santos Vieira</t>
  </si>
  <si>
    <t>Nuno Camacho</t>
  </si>
  <si>
    <t>Nuno Rafael Gonçalves Camacho</t>
  </si>
  <si>
    <t>Nuno Barreto</t>
  </si>
  <si>
    <t>Nuno Ricardo Araújo Barreto</t>
  </si>
  <si>
    <t>Octávio Gomes</t>
  </si>
  <si>
    <t>Octávio Fernando Figueira Gomes</t>
  </si>
  <si>
    <t>Oriana Patrocínio</t>
  </si>
  <si>
    <t>Oriana Lima Patrocínio</t>
  </si>
  <si>
    <t>Patrícia Silva</t>
  </si>
  <si>
    <t>Patrícia Maria Figueira de Abreu Silva</t>
  </si>
  <si>
    <t>Paulo Camacho</t>
  </si>
  <si>
    <t>Paulo Jorge Baptista Camacho</t>
  </si>
  <si>
    <t>Paulo Nóbrega</t>
  </si>
  <si>
    <t>Paulo Jorge Góis Nóbrega</t>
  </si>
  <si>
    <t>Paulo Lima</t>
  </si>
  <si>
    <t>Paulo Jorge Teles Lima</t>
  </si>
  <si>
    <t>Paulo S. Silva</t>
  </si>
  <si>
    <t>Paulo Sérgio Vasconcelos de Silva</t>
  </si>
  <si>
    <t>Pedro Nóbrega</t>
  </si>
  <si>
    <t>Pedro Afonso Gonçalves Nóbrega</t>
  </si>
  <si>
    <t>Pedro Castro</t>
  </si>
  <si>
    <t>Pedro Afonso Gouveia de Castro</t>
  </si>
  <si>
    <t>Pedro Diogo Fontes Rodrigues</t>
  </si>
  <si>
    <t>Pedro Gil Sousa e Silva</t>
  </si>
  <si>
    <t>Pedro Henrique Correia Pinto</t>
  </si>
  <si>
    <t>Pedro José Ferreira Gonçalves</t>
  </si>
  <si>
    <t>Pedro Sá</t>
  </si>
  <si>
    <t>Pedro José Figueira Abreu Sá</t>
  </si>
  <si>
    <t>Pedro Miguel Alves Vieira</t>
  </si>
  <si>
    <t>Pedro Velosa</t>
  </si>
  <si>
    <t>Pedro Miguel Araújo Velosa</t>
  </si>
  <si>
    <t>Pedro Miguel Fernandes Sousa</t>
  </si>
  <si>
    <t>Pedro M. Rodrigues</t>
  </si>
  <si>
    <t>Pedro Miguel Simão Rodrigues</t>
  </si>
  <si>
    <t>Pedro M. Ferreira</t>
  </si>
  <si>
    <t>Pedro Miguel Vieira Ferreira</t>
  </si>
  <si>
    <t>Pedro Gomes</t>
  </si>
  <si>
    <t>Pedro Norberto Abreu Pinto Gomes</t>
  </si>
  <si>
    <t>Quintin Barry</t>
  </si>
  <si>
    <t>Quintin John Barry</t>
  </si>
  <si>
    <t>Ramiro Alves</t>
  </si>
  <si>
    <t>Ramiro Augusto Martins Alves</t>
  </si>
  <si>
    <t>Raul Antunes</t>
  </si>
  <si>
    <t>Raul José Azevedo Antunes</t>
  </si>
  <si>
    <t>Renato Mendonça</t>
  </si>
  <si>
    <t>Renato Hélder Pinto Mendonça</t>
  </si>
  <si>
    <t>Ricardo Rodrigues</t>
  </si>
  <si>
    <t>Ricardo Augusto Rodrigues</t>
  </si>
  <si>
    <t>Ricardo Jorge Ferreira Jardim</t>
  </si>
  <si>
    <t>Ricardo Gonçalves</t>
  </si>
  <si>
    <t>Ricardo Miguel Silva Gonçalves</t>
  </si>
  <si>
    <t>Rita Silva</t>
  </si>
  <si>
    <t>Rita Alexandra Marques da Silva</t>
  </si>
  <si>
    <t>Roberto Solano</t>
  </si>
  <si>
    <t>Roberto José Viloria Solano</t>
  </si>
  <si>
    <t>Rodolfo Vasconcelos</t>
  </si>
  <si>
    <t>Rodolfo Freitas Vasconcelos</t>
  </si>
  <si>
    <t>Rodrigo Freitas</t>
  </si>
  <si>
    <t>Rodrigo André Freitas</t>
  </si>
  <si>
    <t>Rodrigo Sousa</t>
  </si>
  <si>
    <t>Rodrigo João de Sá Sousa</t>
  </si>
  <si>
    <t>Rogélio Pereira</t>
  </si>
  <si>
    <t>Rogélio Gonçalo Gouveia Pereira</t>
  </si>
  <si>
    <t>Ruben Viveiros</t>
  </si>
  <si>
    <t>Ruben Moniz Viveiros</t>
  </si>
  <si>
    <t>Rúben Boloto</t>
  </si>
  <si>
    <t>Rúben Tiago Abreu Boloto</t>
  </si>
  <si>
    <t>Rui Soares</t>
  </si>
  <si>
    <t>Rui Dinarte Fernandes Soares</t>
  </si>
  <si>
    <t>Rui Dantas</t>
  </si>
  <si>
    <t>Rui Emanuel de Freitas Dantas</t>
  </si>
  <si>
    <t>Rui Antunes</t>
  </si>
  <si>
    <t>Rui Gonçalves de Aguilar Antunes</t>
  </si>
  <si>
    <t>Rui Costa</t>
  </si>
  <si>
    <t>Rui Manuel da Costa</t>
  </si>
  <si>
    <t>Rute Fernandes</t>
  </si>
  <si>
    <t>Rute Isabel Cavaco Fernandes</t>
  </si>
  <si>
    <t>09D706C27</t>
  </si>
  <si>
    <t>1B7C79273</t>
  </si>
  <si>
    <t>Sandra Freitas</t>
  </si>
  <si>
    <t>Sandra Cristina da Silva Freitas</t>
  </si>
  <si>
    <t>Sara Andrade</t>
  </si>
  <si>
    <t>Sara Cláudia Aguiar Andrade</t>
  </si>
  <si>
    <t>Sara J. Nóbrega</t>
  </si>
  <si>
    <t>Sara José Barradas Nóbrega</t>
  </si>
  <si>
    <t>Sérgio Silva</t>
  </si>
  <si>
    <t>Sérgio Gonçalo Nunes Silva</t>
  </si>
  <si>
    <t>Simone Viríssimo</t>
  </si>
  <si>
    <t>Simone Rosa Sousa Viríssimo</t>
  </si>
  <si>
    <t>Sofia Rodrigues</t>
  </si>
  <si>
    <t>Sofia Nascimento Rodrigues</t>
  </si>
  <si>
    <t>Sofia Vanessa Lucas Soares</t>
  </si>
  <si>
    <t>Solange Santos</t>
  </si>
  <si>
    <t>Solange Erica Pereira dos Santos</t>
  </si>
  <si>
    <t>Soraia Barros</t>
  </si>
  <si>
    <t>Soraia José Sousa Barros</t>
  </si>
  <si>
    <t>Soraia Pessego</t>
  </si>
  <si>
    <t>Soraia Patrícia Freitas Pessego</t>
  </si>
  <si>
    <t>Susana Domingos</t>
  </si>
  <si>
    <t>Susana Beatriz Silva Domingos</t>
  </si>
  <si>
    <t>Susana Silva</t>
  </si>
  <si>
    <t>Susana Maria Serrão da Silva</t>
  </si>
  <si>
    <t>Tahamara Dias</t>
  </si>
  <si>
    <t>Tahamara Amina Thurn-Valsassina dos Santos Dias</t>
  </si>
  <si>
    <t>Tatiana Rocha</t>
  </si>
  <si>
    <t>Tatiana Raquel Silva Rocha</t>
  </si>
  <si>
    <t>Teresa Vieira</t>
  </si>
  <si>
    <t>Teresa Carolina Franco Vieira</t>
  </si>
  <si>
    <t>Tiago Freitas</t>
  </si>
  <si>
    <t>Tiago Basílio Batista Freitas</t>
  </si>
  <si>
    <t>Tiago Baltasar</t>
  </si>
  <si>
    <t>Tiago Cristiano Abreu Baltasar</t>
  </si>
  <si>
    <t>Tiago Pita</t>
  </si>
  <si>
    <t>Tiago da Silva Pita</t>
  </si>
  <si>
    <t>Tiago Neves</t>
  </si>
  <si>
    <t>Tiago José Vieira Neves</t>
  </si>
  <si>
    <t>Tiago Ricardo Freitas Silva</t>
  </si>
  <si>
    <t>Tomás Mendes</t>
  </si>
  <si>
    <t>Tomás Batista Mendes</t>
  </si>
  <si>
    <t>Valéria Silva</t>
  </si>
  <si>
    <t>Valéria Joana Abreu Silva</t>
  </si>
  <si>
    <t>Válter Freitas</t>
  </si>
  <si>
    <t>Válter Filipe Nóbrega de Freitas</t>
  </si>
  <si>
    <t>Vanda Silva</t>
  </si>
  <si>
    <t>Vanda Daniela Abreu Silva</t>
  </si>
  <si>
    <t>Vânia Joaquim</t>
  </si>
  <si>
    <t>Vânia Andreia Cardoso Joaquim</t>
  </si>
  <si>
    <t>Vasco Marques</t>
  </si>
  <si>
    <t>Vasco Tiago Freitas Marques</t>
  </si>
  <si>
    <t>Vítor Rodrigues</t>
  </si>
  <si>
    <t>Vítor Duarte Ferreira Rodrigues</t>
  </si>
  <si>
    <t>Vitor Pereira</t>
  </si>
  <si>
    <t>Vitor Hugo Faria Pereira</t>
  </si>
  <si>
    <t>Víctor Martins</t>
  </si>
  <si>
    <t>Vítor Hugo Freitas Martins</t>
  </si>
  <si>
    <t>Hugo Ferreira</t>
  </si>
  <si>
    <t>Vítor Hugo Gonçalves Ferreira</t>
  </si>
  <si>
    <t>Vitor Franco</t>
  </si>
  <si>
    <t>Vitor Hugo Pinto Franco</t>
  </si>
  <si>
    <t>Vítor Ferraz</t>
  </si>
  <si>
    <t>Vítor Lisandro Gomes Ferraz</t>
  </si>
  <si>
    <t>Zélia Andrade</t>
  </si>
  <si>
    <t>Zélia José Abreu da Costa Andrade</t>
  </si>
  <si>
    <t>CPC</t>
  </si>
  <si>
    <t>Centro Desporto, Cultura e Recreio do Pessoal dos CTT</t>
  </si>
  <si>
    <t>JAIM</t>
  </si>
  <si>
    <t>As fichas de atleta devem ser preenchidas informaticamente e depois impressas para serem assinadas e entregues na AARAM. Estas fichas não serão aceites em formato electrónico.</t>
  </si>
  <si>
    <t>Veterano A</t>
  </si>
  <si>
    <t>Veterano B</t>
  </si>
  <si>
    <t>Veterano C</t>
  </si>
  <si>
    <t>Veterano D</t>
  </si>
  <si>
    <t>Veterano E</t>
  </si>
  <si>
    <t>Veterano F</t>
  </si>
  <si>
    <t>Veterano G</t>
  </si>
  <si>
    <t>2002/2001</t>
  </si>
  <si>
    <t>2000/1999</t>
  </si>
  <si>
    <t>1998/1997</t>
  </si>
  <si>
    <t>1996/1995</t>
  </si>
  <si>
    <t>2010/2011</t>
  </si>
  <si>
    <t>Nº Licença FPA</t>
  </si>
  <si>
    <t>Anselmo Pereira</t>
  </si>
  <si>
    <t>António Jorge Luís</t>
  </si>
  <si>
    <t>Bruno Costa</t>
  </si>
  <si>
    <t>Bruno Filipe Leite da Costa</t>
  </si>
  <si>
    <t>Catalina Figueira</t>
  </si>
  <si>
    <t>Cátia Tavares</t>
  </si>
  <si>
    <t>Cátia Isabel Santos Tavares</t>
  </si>
  <si>
    <t>IMH864667</t>
  </si>
  <si>
    <t>Custódia Teles</t>
  </si>
  <si>
    <t>Custódia José Gouveia Nunes Teles</t>
  </si>
  <si>
    <t>Ermelinda Faria</t>
  </si>
  <si>
    <t>Filipe Lara Ramos</t>
  </si>
  <si>
    <t>Flávio Ferrão</t>
  </si>
  <si>
    <t>Hélio Fumo</t>
  </si>
  <si>
    <t>Hélio Samuel Fumo</t>
  </si>
  <si>
    <t>Iva Fernandes</t>
  </si>
  <si>
    <t>Iva Aida Alves Fernandes</t>
  </si>
  <si>
    <t>João Venade</t>
  </si>
  <si>
    <t>João Alberto Granja Venade</t>
  </si>
  <si>
    <t>Ricardo Freitas</t>
  </si>
  <si>
    <t>José Ricardo de Freitas</t>
  </si>
  <si>
    <t>Lisandra Ramos</t>
  </si>
  <si>
    <t>Márcia Costa</t>
  </si>
  <si>
    <t>Márcia Maria Silva Faria Costa</t>
  </si>
  <si>
    <t>Marco Morgado</t>
  </si>
  <si>
    <t>Marco Paulo Esteves Morgado</t>
  </si>
  <si>
    <t>Carolina Duarte</t>
  </si>
  <si>
    <t>Maria Carolina de Santa Rita Oliveira Duarte</t>
  </si>
  <si>
    <t>Teresa Ribeiro</t>
  </si>
  <si>
    <t>Maria Teresa Nogueira Ribeiro</t>
  </si>
  <si>
    <t>Marisol Pestana</t>
  </si>
  <si>
    <t>Marta Costa</t>
  </si>
  <si>
    <t>Marta Godinho Costa</t>
  </si>
  <si>
    <t>Maurício Faria</t>
  </si>
  <si>
    <t>Milisa Silva</t>
  </si>
  <si>
    <t>Miriam Tavares</t>
  </si>
  <si>
    <t>Miriam Goulão Tavares</t>
  </si>
  <si>
    <t>Neide Cristina Sá Vieira Rodrigues</t>
  </si>
  <si>
    <t>Nuno Góis</t>
  </si>
  <si>
    <t>Nuno F. Ferreira</t>
  </si>
  <si>
    <t>Paulo Henriques</t>
  </si>
  <si>
    <t>Rafael Diogo Gouveia Pestana de Abreu</t>
  </si>
  <si>
    <t>Morada</t>
  </si>
  <si>
    <t>Codigo Postal</t>
  </si>
  <si>
    <t>Localidade</t>
  </si>
  <si>
    <t>Telefone</t>
  </si>
  <si>
    <t>Email</t>
  </si>
  <si>
    <t>AH9354458</t>
  </si>
  <si>
    <t>Travessa de São Martinho nº 6</t>
  </si>
  <si>
    <t>9000-268</t>
  </si>
  <si>
    <t>Funchal</t>
  </si>
  <si>
    <t>Caminho das Preces nº 124 GH</t>
  </si>
  <si>
    <t>Câmara de Lobos</t>
  </si>
  <si>
    <t>Rua das Hortas nº 55, Fracção AT, Bloco B</t>
  </si>
  <si>
    <t>9000-064</t>
  </si>
  <si>
    <t>Adérito Matos</t>
  </si>
  <si>
    <t>Adérito Micael Rodrigues de Matos</t>
  </si>
  <si>
    <t>Sítio do Lanço</t>
  </si>
  <si>
    <t>9240-107</t>
  </si>
  <si>
    <t>Ponta Delgada</t>
  </si>
  <si>
    <t>aderitomicael@hotmail.com</t>
  </si>
  <si>
    <t>lia@netmadeira.com</t>
  </si>
  <si>
    <t>Rua Pico dos Barcelos, 2º direito, Bloco 3</t>
  </si>
  <si>
    <t>9021-391</t>
  </si>
  <si>
    <t>brasileiro123456789@hotmail.com</t>
  </si>
  <si>
    <t>Caminho da Ribeira dos Socorridos</t>
  </si>
  <si>
    <t>9000-617</t>
  </si>
  <si>
    <t>Caminho Velho nº 84 - V. Cruz</t>
  </si>
  <si>
    <t>Campanário</t>
  </si>
  <si>
    <t>Hilário Santos</t>
  </si>
  <si>
    <t>Agostinho Hilário Santos Pestana</t>
  </si>
  <si>
    <t>Rua da Calçada Edf. Park Bloco B Apart. A W-5 - Caniço de Baixo</t>
  </si>
  <si>
    <t>Caniço</t>
  </si>
  <si>
    <t>fabiana_129@hotmail.com</t>
  </si>
  <si>
    <t>Levada de Santa Luzia, nº 41D</t>
  </si>
  <si>
    <t>9050-432</t>
  </si>
  <si>
    <t>Alberto Drumond</t>
  </si>
  <si>
    <t>Alberto Calisto Drumond</t>
  </si>
  <si>
    <t>Travessa do Damião nº 12 - 14, Santa Luzia</t>
  </si>
  <si>
    <t>9050-088</t>
  </si>
  <si>
    <t>Caminho Lombo da Estrela, 75</t>
  </si>
  <si>
    <t>9370-161</t>
  </si>
  <si>
    <t>alberto3000steeple@hotmail.com</t>
  </si>
  <si>
    <t>Caminho Velho Reis Magos, Edifício Atlântico View, Bloco C4, DL</t>
  </si>
  <si>
    <t>Alberto Rodrigues</t>
  </si>
  <si>
    <t>Alberto Rafael Fernandes Rodrigues</t>
  </si>
  <si>
    <t>Rua do Curaçau, 10</t>
  </si>
  <si>
    <t>9000-093</t>
  </si>
  <si>
    <t>rafaelrodriguesmx@gmail.com</t>
  </si>
  <si>
    <t>Rogério Nunes</t>
  </si>
  <si>
    <t>Alberto Rogério de Castilho Silva Nunes</t>
  </si>
  <si>
    <t>Rua Bartolomeu Perestrelo, A4</t>
  </si>
  <si>
    <t>9125-025</t>
  </si>
  <si>
    <t>albertornunes@live.com.pt</t>
  </si>
  <si>
    <t>Caminho do Estreitinho, Entrada nº 5 Porta nº 9</t>
  </si>
  <si>
    <t>Estreito de Câmara de Lobos</t>
  </si>
  <si>
    <t>Alexandra Silva</t>
  </si>
  <si>
    <t>Alexandra Carina Fernandes Silva</t>
  </si>
  <si>
    <t>9300-060</t>
  </si>
  <si>
    <t>Alexandre Martins</t>
  </si>
  <si>
    <t>Alexandre Adriano Vieira Martins</t>
  </si>
  <si>
    <t>Vereda da Pontinha nº B6</t>
  </si>
  <si>
    <t>9200-122</t>
  </si>
  <si>
    <t>Machico</t>
  </si>
  <si>
    <t>Alexandre Fernandes</t>
  </si>
  <si>
    <t>Alexandre Francisco de Jesus Fernandes</t>
  </si>
  <si>
    <t>Fontaínhas</t>
  </si>
  <si>
    <t>Alexandre Rebelo</t>
  </si>
  <si>
    <t>Alexandre Jorge de Araújo Rebelo</t>
  </si>
  <si>
    <t>Caminho das Virtudes 37 4L</t>
  </si>
  <si>
    <t>9000-163</t>
  </si>
  <si>
    <t>arebelo@netmadeira.com</t>
  </si>
  <si>
    <t>Alexandre Nunes</t>
  </si>
  <si>
    <t>Alexandre Manuel Fernandes Nunes</t>
  </si>
  <si>
    <t>Rua João Ricardo F César, Apt. Colinas Carmo BL-H, FR-BH</t>
  </si>
  <si>
    <t>9300-076</t>
  </si>
  <si>
    <t>Alice Rocha</t>
  </si>
  <si>
    <t>Alice Pereira Rocha</t>
  </si>
  <si>
    <t>Estrada de Santa Clara nº 91</t>
  </si>
  <si>
    <t>9300-161</t>
  </si>
  <si>
    <t>kiduxa_kida1@hotmail.com</t>
  </si>
  <si>
    <t>Álvaro Santos</t>
  </si>
  <si>
    <t>Álvaro André Pestana Santos</t>
  </si>
  <si>
    <t>Ribeira Brava</t>
  </si>
  <si>
    <t>9350-074</t>
  </si>
  <si>
    <t>Álvaro Pinto</t>
  </si>
  <si>
    <t>Álvaro Renato Rodrigues Pinto</t>
  </si>
  <si>
    <t>Estrada do Tranqual, Conj. Habitacional do Tranqual, Bloco A 1º C</t>
  </si>
  <si>
    <t>9350-078</t>
  </si>
  <si>
    <t>americo-caldeira@hotmail.com</t>
  </si>
  <si>
    <t>Amílcar Gamelas</t>
  </si>
  <si>
    <t>Amilcar José Freitas Torres Gamelas</t>
  </si>
  <si>
    <t>Urbanização Atalaia nº 4</t>
  </si>
  <si>
    <t>9125-114</t>
  </si>
  <si>
    <t>amilcar.gamelas@gmail.com</t>
  </si>
  <si>
    <t>Ribeira Funda</t>
  </si>
  <si>
    <t>9350-139</t>
  </si>
  <si>
    <t>Avenida Luís de Camões, Bloco 20, Edifício Lumar, 3º andar</t>
  </si>
  <si>
    <t>9000-168</t>
  </si>
  <si>
    <t>Ana Nóbrega</t>
  </si>
  <si>
    <t>Ana Beatriz Vieira Nóbrega</t>
  </si>
  <si>
    <t>Sítio da Graça</t>
  </si>
  <si>
    <t>9200-077</t>
  </si>
  <si>
    <t>marinanobrega@live.com.pt</t>
  </si>
  <si>
    <t>Carlota Gouveia</t>
  </si>
  <si>
    <t>Ana Carlota Nóbrega de Gouveia</t>
  </si>
  <si>
    <t>Caminho do Salão nº 11</t>
  </si>
  <si>
    <t>9020-118</t>
  </si>
  <si>
    <t>Ana Camacho</t>
  </si>
  <si>
    <t>Ana Carolina de Jesus Camacho</t>
  </si>
  <si>
    <t>Beco do Poço dos Grilhos, Fontaínhas</t>
  </si>
  <si>
    <t>9300-216</t>
  </si>
  <si>
    <t>Vereda das Quebradas de Cima, nº2</t>
  </si>
  <si>
    <t>9000-699</t>
  </si>
  <si>
    <t>Travessa Dr. Sidónio Pais, nº 7</t>
  </si>
  <si>
    <t>9050-095</t>
  </si>
  <si>
    <t>carolina_-1@hotmail.com</t>
  </si>
  <si>
    <t>Rua Padre António Sousa da Costa</t>
  </si>
  <si>
    <t>ana_qatarina11@hotmail.com</t>
  </si>
  <si>
    <t>Rua Ponta da Cruz, Aptos. Centromar, lote-10, entrada-5,r/c A</t>
  </si>
  <si>
    <t>9000-103</t>
  </si>
  <si>
    <t>Vereda da Aberta nº 29</t>
  </si>
  <si>
    <t>Jardim da Serra</t>
  </si>
  <si>
    <t>Rua da Olaria, Edifício Vilas Garajau, Bloco-B AH</t>
  </si>
  <si>
    <t>9125-043</t>
  </si>
  <si>
    <t>Caminho da Vera Cruz nº 12</t>
  </si>
  <si>
    <t>9350-094</t>
  </si>
  <si>
    <t>Sítio do Vale de Cima - Ribeira Brava</t>
  </si>
  <si>
    <t>Filipa Mendonça</t>
  </si>
  <si>
    <t>Ana Filipa Gomes Mendonça</t>
  </si>
  <si>
    <t>Curral Velho, Santo da Serra nº 9</t>
  </si>
  <si>
    <t>9100-249</t>
  </si>
  <si>
    <t>Santa Cruz</t>
  </si>
  <si>
    <t>São Paulo Ribeira Brava</t>
  </si>
  <si>
    <t>9350-129</t>
  </si>
  <si>
    <t>Jardim de Baixo - Campanário</t>
  </si>
  <si>
    <t>Isabel Nóbrega</t>
  </si>
  <si>
    <t>Ana Isabel Correia Fernandes Nóbrega</t>
  </si>
  <si>
    <t>Calçada do Pico, 32</t>
  </si>
  <si>
    <t>9000-206</t>
  </si>
  <si>
    <t>Ana Soares</t>
  </si>
  <si>
    <t>Ana Isabel de Freitas Soares</t>
  </si>
  <si>
    <t>Rua da Austrália, Bloco 17, 1º esq.</t>
  </si>
  <si>
    <t>9000-133</t>
  </si>
  <si>
    <t>isabelsoares@netmadeira.com</t>
  </si>
  <si>
    <t>Ana Lina Martins</t>
  </si>
  <si>
    <t>Ana Lina Canada Martins</t>
  </si>
  <si>
    <t>Sítio do Paraíso - Vereda do Vale do Meio</t>
  </si>
  <si>
    <t>9200-117</t>
  </si>
  <si>
    <t>Luísa Jesus</t>
  </si>
  <si>
    <t>Ana Luísa Ornelas Jesus</t>
  </si>
  <si>
    <t>Caminho do Ribeiro Leal, nº 17</t>
  </si>
  <si>
    <t>9300-006</t>
  </si>
  <si>
    <t>mjoj@hotmail.com</t>
  </si>
  <si>
    <t>Casal do Andrade, Loteamento Fortunato Lote 73</t>
  </si>
  <si>
    <t>2460-098</t>
  </si>
  <si>
    <t>São Martinho do Porto</t>
  </si>
  <si>
    <t>Margarida Carreira</t>
  </si>
  <si>
    <t>Ana Margarida da Silva Carreira</t>
  </si>
  <si>
    <t>Caminho do Lombo dos Aguiares nº 107A</t>
  </si>
  <si>
    <t>9020-095</t>
  </si>
  <si>
    <t>carreira.didia@hotmail.com</t>
  </si>
  <si>
    <t>Margarida Monte</t>
  </si>
  <si>
    <t>Ana Margarida Luís Monte</t>
  </si>
  <si>
    <t>Sítio do Lugar</t>
  </si>
  <si>
    <t>9240-110</t>
  </si>
  <si>
    <t>Ponta Delgada SVC</t>
  </si>
  <si>
    <t>Travessa do Moinho, nº 25</t>
  </si>
  <si>
    <t>9000-140</t>
  </si>
  <si>
    <t>marisavieira1979@hotmail.com</t>
  </si>
  <si>
    <t>Rua das Madalenas, Edifício Levada do Cavalo I, nº 43, R/C Porta K</t>
  </si>
  <si>
    <t>9020-329</t>
  </si>
  <si>
    <t>Ana Alves</t>
  </si>
  <si>
    <t>Ana Miguel Sousa Alves</t>
  </si>
  <si>
    <t>Travessa Eugénia Brandão de Melo nº 255A - Garajau</t>
  </si>
  <si>
    <t>9125-062</t>
  </si>
  <si>
    <t>anaalves_98@hotmail.com</t>
  </si>
  <si>
    <t>Ana Pereira</t>
  </si>
  <si>
    <t>Ana Patrícia Ferreira Pereira</t>
  </si>
  <si>
    <t>Caminho do Pico do Rancho nº 120</t>
  </si>
  <si>
    <t>anapereira63@hotmail.com</t>
  </si>
  <si>
    <t>Rua dos Barcelos 16 R/C esq.</t>
  </si>
  <si>
    <t>9020-391</t>
  </si>
  <si>
    <t>Ana Rita de Nóbrega Martins</t>
  </si>
  <si>
    <t>Rua do Cabrestante Ed. Monumental Mar Bloco A 1º E</t>
  </si>
  <si>
    <t>9000-105</t>
  </si>
  <si>
    <t>Rosalinda Mendonça</t>
  </si>
  <si>
    <t>Ana Rosalinda Andrade Mendonça</t>
  </si>
  <si>
    <t>Impasse Bairro da Torre nº 7, 2B</t>
  </si>
  <si>
    <t>9200-129</t>
  </si>
  <si>
    <t>anarosa.1978@hotmail.com</t>
  </si>
  <si>
    <t>9020-089</t>
  </si>
  <si>
    <t>Anabela Barradas</t>
  </si>
  <si>
    <t>Anabela Correia Barradas</t>
  </si>
  <si>
    <t>Estrada do Brasileiro Caminho das Fontes nº 29</t>
  </si>
  <si>
    <t>9325-312</t>
  </si>
  <si>
    <t>anabela_23_02@live.com.pt</t>
  </si>
  <si>
    <t>Estrada do Jardim de Baixo - Campanário</t>
  </si>
  <si>
    <t>Caminho do Cemitério, nº 68</t>
  </si>
  <si>
    <t>9020-077</t>
  </si>
  <si>
    <t>marcia_bazenga@hotmail.com</t>
  </si>
  <si>
    <t>André Jardim</t>
  </si>
  <si>
    <t>André Correia Jardim</t>
  </si>
  <si>
    <t>Caminho da Azinhaga nº 79</t>
  </si>
  <si>
    <t>9020-078</t>
  </si>
  <si>
    <t>linajardim.sras@gov-madeira.pt</t>
  </si>
  <si>
    <t>Rua do Brasil nº 20, 2º dto.</t>
  </si>
  <si>
    <t>9000-134</t>
  </si>
  <si>
    <t>andrediogoalves@hotmail.com</t>
  </si>
  <si>
    <t>9200-112</t>
  </si>
  <si>
    <t>André Rosa</t>
  </si>
  <si>
    <t>André Ferreira Rosa</t>
  </si>
  <si>
    <t>Rua da Bica de Pau 12-A</t>
  </si>
  <si>
    <t>9060-404</t>
  </si>
  <si>
    <t>andrep297@gmail.com</t>
  </si>
  <si>
    <t>Travessa do Transval, Beco 19, nº 21</t>
  </si>
  <si>
    <t>9060-318</t>
  </si>
  <si>
    <t>fidelio-x3@hotmail.com</t>
  </si>
  <si>
    <t>Rua da Austrália - Bloco 17 - 1º esq.</t>
  </si>
  <si>
    <t>andre_goncalves@netmadeira.com</t>
  </si>
  <si>
    <t>André Moreira</t>
  </si>
  <si>
    <t>André Henrique Fernandes Moreira</t>
  </si>
  <si>
    <t>André Viveiros</t>
  </si>
  <si>
    <t>André João Vieira Viveiros</t>
  </si>
  <si>
    <t>Caminho da Fazenda nº 14</t>
  </si>
  <si>
    <t>9200-075</t>
  </si>
  <si>
    <t>Caminho do Galeao entrada n 3 Casa n 5</t>
  </si>
  <si>
    <t>9020-085</t>
  </si>
  <si>
    <t>andregomes_199@hotmail.com</t>
  </si>
  <si>
    <t>Sítio dos Enxurros</t>
  </si>
  <si>
    <t>9240-103</t>
  </si>
  <si>
    <t>tojo_nascimento@hotmail.com</t>
  </si>
  <si>
    <t>André N. Ferreira</t>
  </si>
  <si>
    <t>André Nóbrega Ferreira</t>
  </si>
  <si>
    <t>Lombo do cheque - Machico</t>
  </si>
  <si>
    <t>9200-083</t>
  </si>
  <si>
    <t>andre_enm@hotmail.com</t>
  </si>
  <si>
    <t>André Caires</t>
  </si>
  <si>
    <t>André Ribeiro Caires</t>
  </si>
  <si>
    <t>Sítio do Poço do Gil, Caminho da Levada Nova, nº 36</t>
  </si>
  <si>
    <t>9200-121</t>
  </si>
  <si>
    <t>André Batata</t>
  </si>
  <si>
    <t>André Ricardo Mendes Batata</t>
  </si>
  <si>
    <t>Caminho do Lombo nº 41 - Quinta Grande</t>
  </si>
  <si>
    <t>9300-273</t>
  </si>
  <si>
    <t>Vereda do Lombinho - Casa nº 1</t>
  </si>
  <si>
    <t>Andreia de Gouveia</t>
  </si>
  <si>
    <t>Andreia Buitendach de Gouveia</t>
  </si>
  <si>
    <t>Rua Dr. António Sales Caldeira nº 41</t>
  </si>
  <si>
    <t>9000-156</t>
  </si>
  <si>
    <t>laetticia75@gmail.com</t>
  </si>
  <si>
    <t>Andreia Brito</t>
  </si>
  <si>
    <t>Andreia Filipa de Brito</t>
  </si>
  <si>
    <t>Rua Dr. João Marcelino Pereira, Bloco 76, porta 1</t>
  </si>
  <si>
    <t>9300-331</t>
  </si>
  <si>
    <t>lolyyta_69@hotmail.com</t>
  </si>
  <si>
    <t>Bairro da Ajuda Banda 1, 1º direito</t>
  </si>
  <si>
    <t>9000-117</t>
  </si>
  <si>
    <t>andreiafreitas83@hotmail.com</t>
  </si>
  <si>
    <t>Estrada da Romeiras, nº 16</t>
  </si>
  <si>
    <t>9325-048</t>
  </si>
  <si>
    <t>patriciadajmfb@hotmail.com</t>
  </si>
  <si>
    <t>Andreia Nunes</t>
  </si>
  <si>
    <t>Andreia Sofia Silva Nunes</t>
  </si>
  <si>
    <t>Ladeira do Jamboto nº 33</t>
  </si>
  <si>
    <t>9020-128</t>
  </si>
  <si>
    <t>Andrew Santos</t>
  </si>
  <si>
    <t>Andrew José Serrão dos Santos</t>
  </si>
  <si>
    <t>Rua Dr. João Abel de Freitas, nº 10</t>
  </si>
  <si>
    <t>Avenida Madalena, Villas Madalena I, nº 98, 1º esq.</t>
  </si>
  <si>
    <t>9020-330</t>
  </si>
  <si>
    <t>Urbanização da Penteada, Bl. 5, Ent. 2, 1º Dtº.</t>
  </si>
  <si>
    <t>9020-105</t>
  </si>
  <si>
    <t>Estrada Manuel Mendes de Sousa nº 16</t>
  </si>
  <si>
    <t>Rua da Alegria nº2 Edifício Millennium, Bloco 1 R/C C</t>
  </si>
  <si>
    <t>9300-391</t>
  </si>
  <si>
    <t>António Alexandre Figueira Ornelas</t>
  </si>
  <si>
    <t>Feiteira do Nuno, Bloco 3, Fracção V</t>
  </si>
  <si>
    <t>9230-097</t>
  </si>
  <si>
    <t>Santana</t>
  </si>
  <si>
    <t>alexcr9portugal@live.com.pt</t>
  </si>
  <si>
    <t>Rua Maestro João Nóbrega Noronha, nº 9</t>
  </si>
  <si>
    <t>9300-095</t>
  </si>
  <si>
    <t>Rua Padre António Sousa da Costa, nº 67</t>
  </si>
  <si>
    <t>9300-115</t>
  </si>
  <si>
    <t>tony_slb_69@hotmail.com</t>
  </si>
  <si>
    <t>Vereda da Levada do Norte, nº 437</t>
  </si>
  <si>
    <t>9300-329</t>
  </si>
  <si>
    <t>casemiro_a@hotmail.com</t>
  </si>
  <si>
    <t>Rua da Venezuela, Bl.8, R/C dto.</t>
  </si>
  <si>
    <t>9000-127</t>
  </si>
  <si>
    <t>Venda da Levada do Moinho / Vargem Estreito de Câmara de Lobos</t>
  </si>
  <si>
    <t>9325-039</t>
  </si>
  <si>
    <t>António França</t>
  </si>
  <si>
    <t>António Guilherme Almada França</t>
  </si>
  <si>
    <t>Travessa da Venezuela Bloco 21 2º andar</t>
  </si>
  <si>
    <t>9000-732</t>
  </si>
  <si>
    <t>antonio-franca@live.com.pt</t>
  </si>
  <si>
    <t>Urbanização Vale Paraíso, Lote 17</t>
  </si>
  <si>
    <t>9135-060</t>
  </si>
  <si>
    <t>anasus_fcp@hotmail.com</t>
  </si>
  <si>
    <t>António J. Jardim</t>
  </si>
  <si>
    <t>António João Sousa Jardim</t>
  </si>
  <si>
    <t>Estrada Comandante Camacho de Freitas nº 755</t>
  </si>
  <si>
    <t>Sítio do Pico São Jorge</t>
  </si>
  <si>
    <t>9230-142</t>
  </si>
  <si>
    <t>Azinhaga da Nazaré, Ed. Varandas dos Barreiros 2A</t>
  </si>
  <si>
    <t>9000-164</t>
  </si>
  <si>
    <t>tojoliveira@gmail.com</t>
  </si>
  <si>
    <t>Rua do Jasmineiro, 14-Bloco 2-BS</t>
  </si>
  <si>
    <t>9000-013</t>
  </si>
  <si>
    <t>Caminho do Terço nº 131</t>
  </si>
  <si>
    <t>p3r31r4@hotmail.com</t>
  </si>
  <si>
    <t>Caminho Velho da Igreja, nº 3</t>
  </si>
  <si>
    <t>antoniofer_18@hotmail.com</t>
  </si>
  <si>
    <t>Travessa da Venezuela, bloco 4, R/C B</t>
  </si>
  <si>
    <t>Estrada Regional 104, Edifício Ribeira Country III, Bloco A, 2º I</t>
  </si>
  <si>
    <t>9350-208</t>
  </si>
  <si>
    <t>antoniomadaleno1@portugalmail.pt</t>
  </si>
  <si>
    <t>António Anastácio</t>
  </si>
  <si>
    <t>António Manuel da Mata Anastácio</t>
  </si>
  <si>
    <t>Rua Dr. Albino Menezes</t>
  </si>
  <si>
    <t>9230-081</t>
  </si>
  <si>
    <t>eliasanastacio1@hotmail.com</t>
  </si>
  <si>
    <t>Caminho de São Martinho 19F 2ºH</t>
  </si>
  <si>
    <t>9000-273</t>
  </si>
  <si>
    <t>miguelrpinto@gmail.com</t>
  </si>
  <si>
    <t>Estrada dos Maroços</t>
  </si>
  <si>
    <t>António P. Pereira</t>
  </si>
  <si>
    <t>António Pedro Maciel Pereira</t>
  </si>
  <si>
    <t>Caminho Velho da Ajuda, 16</t>
  </si>
  <si>
    <t>9000-115</t>
  </si>
  <si>
    <t>pedro.maciel.pereira@gmail.com</t>
  </si>
  <si>
    <t>Fontes</t>
  </si>
  <si>
    <t>Travessa do Amparo, nº 1 - P3</t>
  </si>
  <si>
    <t>9000-647</t>
  </si>
  <si>
    <t>antoniocastro94@hotmail.com</t>
  </si>
  <si>
    <t>Travessa do Pimenta, nº 3 - A</t>
  </si>
  <si>
    <t>9060-235</t>
  </si>
  <si>
    <t>Rua do Panamá, 14 - 402</t>
  </si>
  <si>
    <t>9000-126</t>
  </si>
  <si>
    <t>Beco do Lombo Boavista</t>
  </si>
  <si>
    <t>9060-127</t>
  </si>
  <si>
    <t>Caminho do Cabeço Lombo, 61 - Monte</t>
  </si>
  <si>
    <t>9050-467</t>
  </si>
  <si>
    <t>Augusto Fontes</t>
  </si>
  <si>
    <t>Augusto Manuel Borges Matias Fontes</t>
  </si>
  <si>
    <t>Avenida das Madalenas, Edifício Magdalenas Villas III - Z</t>
  </si>
  <si>
    <t>nelofontes@hotmail.com</t>
  </si>
  <si>
    <t>Travessa da Saraiva nº 19</t>
  </si>
  <si>
    <t>9300-154</t>
  </si>
  <si>
    <t>aureliojeitoso@hotmail.com</t>
  </si>
  <si>
    <t>Beatriz Teles</t>
  </si>
  <si>
    <t>Beatriz da Silva Henriques Teles</t>
  </si>
  <si>
    <t>Caminho do Pilar - Conj. Hab. Pilar I - Lote 11 - Bl. C R/C esq.</t>
  </si>
  <si>
    <t>9000-136</t>
  </si>
  <si>
    <t>Beatriz Pereira</t>
  </si>
  <si>
    <t>Beatriz Maria Jesus Pereira</t>
  </si>
  <si>
    <t>Rua Nova Pedro José Ornelas nº 67, 2ºF</t>
  </si>
  <si>
    <t>beatriz-pereira99@live.com.pt</t>
  </si>
  <si>
    <t>Bernardo Santos</t>
  </si>
  <si>
    <t>Bernardo Jesus dos Santos</t>
  </si>
  <si>
    <t>Sítio das Feiteiras</t>
  </si>
  <si>
    <t>Rua João Batista de Sá - Travessa da Sorte nº 6</t>
  </si>
  <si>
    <t>9125-017</t>
  </si>
  <si>
    <t>Bianca António</t>
  </si>
  <si>
    <t>Bianca Abigail de Afonseca António</t>
  </si>
  <si>
    <t>Caminho da Cova do Til, nº 22, Lombada - São Martinho</t>
  </si>
  <si>
    <t>9000-226</t>
  </si>
  <si>
    <t>Rua de Trás, nº 17, Terroso</t>
  </si>
  <si>
    <t>4495-544</t>
  </si>
  <si>
    <t>Póvoa de Varzim</t>
  </si>
  <si>
    <t>brunocosta92@hotmail.com</t>
  </si>
  <si>
    <t>Bruno Freitas</t>
  </si>
  <si>
    <t>Bruno Filipe Nóbrega Freitas</t>
  </si>
  <si>
    <t>Ribeira das Cales - Maroços</t>
  </si>
  <si>
    <t>Bruno Pestana</t>
  </si>
  <si>
    <t>Bruno Humberto Gomes Pestana</t>
  </si>
  <si>
    <t>Estrada do Tranqual, nº 46</t>
  </si>
  <si>
    <t>9350-030</t>
  </si>
  <si>
    <t>lilianagomesm@hotmail.com</t>
  </si>
  <si>
    <t>Estrada Regional 237 - Sítio do Lombo - Água de Pena, nº 49</t>
  </si>
  <si>
    <t>9200-224</t>
  </si>
  <si>
    <t>Caminho das Adegas, nº 35</t>
  </si>
  <si>
    <t>9360-135</t>
  </si>
  <si>
    <t>Ponta do Sol</t>
  </si>
  <si>
    <t>Sítio do Marco - Machico</t>
  </si>
  <si>
    <t>9200-110</t>
  </si>
  <si>
    <t>Água de Pena</t>
  </si>
  <si>
    <t>Rua do Lazareto, Beco do Tobias nº 6, Santa Maria Maior</t>
  </si>
  <si>
    <t>9060-312</t>
  </si>
  <si>
    <t>Sítio do Lombo</t>
  </si>
  <si>
    <t>9240-213</t>
  </si>
  <si>
    <t>São Vicente</t>
  </si>
  <si>
    <t>superbom_11@hotmail.com</t>
  </si>
  <si>
    <t>Bruno Lopes</t>
  </si>
  <si>
    <t>Bruno Miguel Ferreira Lopes</t>
  </si>
  <si>
    <t>Travessa das Virtudes nº 1 Bloco A casa E</t>
  </si>
  <si>
    <t>Bruno Pão</t>
  </si>
  <si>
    <t>Bruno Miguel Gouveia Pão</t>
  </si>
  <si>
    <t>Complexo Habitacional da Bemposta - Água de Pena</t>
  </si>
  <si>
    <t>Caminho do Vigário - Apartamento Oliveira</t>
  </si>
  <si>
    <t>9300-162</t>
  </si>
  <si>
    <t>Bruno Moniz</t>
  </si>
  <si>
    <t>Bruno Miguel Sousa Moniz</t>
  </si>
  <si>
    <t>Sítio dos Maroços</t>
  </si>
  <si>
    <t>bruno_monizlol@hotmail.com</t>
  </si>
  <si>
    <t>Bruno Ascensão</t>
  </si>
  <si>
    <t>Bruno Sidónio Fernandes Ascensão</t>
  </si>
  <si>
    <t>Estrada São João nº 224</t>
  </si>
  <si>
    <t>9350-141</t>
  </si>
  <si>
    <t>Estrada Nova do Castelejo - Casa-caida nº6</t>
  </si>
  <si>
    <t>9325-050</t>
  </si>
  <si>
    <t>calisto-simao11@hotmail.com</t>
  </si>
  <si>
    <t>Rua Vale da Ajuda, nº 84, Ed. Green Park, Bloco E, 8º C</t>
  </si>
  <si>
    <t>9000-116</t>
  </si>
  <si>
    <t>camilalucena7@hotmail.com</t>
  </si>
  <si>
    <t>9350-103</t>
  </si>
  <si>
    <t>Rua João Orfão Soares nº 39B</t>
  </si>
  <si>
    <t>2430-066</t>
  </si>
  <si>
    <t>Marinha Grande</t>
  </si>
  <si>
    <t>candida.bairrada@gmail.com</t>
  </si>
  <si>
    <t>Carina Silva Pereira</t>
  </si>
  <si>
    <t>Carina Raquel Silva Pereira</t>
  </si>
  <si>
    <t>Caminho da Capela das Preces</t>
  </si>
  <si>
    <t>9020-074</t>
  </si>
  <si>
    <t>carinaraquel_8@hotmail.com</t>
  </si>
  <si>
    <t>Avenida das Madalenas nº 45, Edifício Madalenas Residence II, Bloco C, 1º andar AS</t>
  </si>
  <si>
    <t>Estrada Dr. João Abel de Freitas, 77 - Apartamentos São José, 2º D</t>
  </si>
  <si>
    <t>9020-158</t>
  </si>
  <si>
    <t>carlacadaca@gmail.com</t>
  </si>
  <si>
    <t>9050-075</t>
  </si>
  <si>
    <t>Travessa de s. José nº 24, Sítio do Piquinho CCI 302</t>
  </si>
  <si>
    <t>9200-120</t>
  </si>
  <si>
    <t>carlaliongirl@hotmail.com</t>
  </si>
  <si>
    <t>carlafernandes1993@gmail.com</t>
  </si>
  <si>
    <t>Carlos A. Sousa</t>
  </si>
  <si>
    <t>Carlos Afonso Vieira e Sousa</t>
  </si>
  <si>
    <t>Banda d'Além - Serrado do Gato Beco C</t>
  </si>
  <si>
    <t>9200-143</t>
  </si>
  <si>
    <t>Travessa Conde Carvalhal - Edifício Saída Leste, 2 - Bloco C, R/C</t>
  </si>
  <si>
    <t>Daniel Mendonça</t>
  </si>
  <si>
    <t>Carlos Daniel Fernandes Mendonça</t>
  </si>
  <si>
    <t>Sítio da Primeira Lombada</t>
  </si>
  <si>
    <t>Carlos Daniel Figueira Abreu</t>
  </si>
  <si>
    <t>Estrada do Brasileiro</t>
  </si>
  <si>
    <t>Sítio da Chadinha - São Jorge</t>
  </si>
  <si>
    <t>9230-152</t>
  </si>
  <si>
    <t>Vereda da Achada do Foro, nº 25</t>
  </si>
  <si>
    <t>9325-193</t>
  </si>
  <si>
    <t>Palácio de São Lourenço</t>
  </si>
  <si>
    <t>Azinhaga de Santo Amaro, nº 28, Bloco 3, 3º esq.</t>
  </si>
  <si>
    <t>9020-015</t>
  </si>
  <si>
    <t>Calçada da Encarnação, 5, 4F</t>
  </si>
  <si>
    <t>9050-023</t>
  </si>
  <si>
    <t>Quinta Grande - Travessa do Regedor</t>
  </si>
  <si>
    <t>9300-239</t>
  </si>
  <si>
    <t>Vereda da Travessa - Serra d'Água</t>
  </si>
  <si>
    <t>9350-338</t>
  </si>
  <si>
    <t>Caminho da Lourencinha nº 49</t>
  </si>
  <si>
    <t>9300-097</t>
  </si>
  <si>
    <t>Estrada do Luzirão, nº 42</t>
  </si>
  <si>
    <t>9125-170</t>
  </si>
  <si>
    <t>ramoscod@gmail.com</t>
  </si>
  <si>
    <t>Rua Padre António Silvino de Andrade nº 38</t>
  </si>
  <si>
    <t>9300-262</t>
  </si>
  <si>
    <t>cxmsousa@hotmail.com</t>
  </si>
  <si>
    <t>Rua Dr. Pita nº 67 bloco C2, CP 2º andar</t>
  </si>
  <si>
    <t>9000-160</t>
  </si>
  <si>
    <t>carlotapestana@hotmail.com</t>
  </si>
  <si>
    <t>Carlota Ferreira</t>
  </si>
  <si>
    <t>Carlota Sousa Ferreira</t>
  </si>
  <si>
    <t>Rua Quinta Falcão nº 61</t>
  </si>
  <si>
    <t>9020-068</t>
  </si>
  <si>
    <t>Carolina Gama</t>
  </si>
  <si>
    <t>Carolina Fabiana Nóbrega da Gama</t>
  </si>
  <si>
    <t>Caminho de Santo António, Beco dos Viveiros, Ent. 16, Porta 2E</t>
  </si>
  <si>
    <t>9020-024</t>
  </si>
  <si>
    <t>Carolina Filipa Ferreira Gonçalves</t>
  </si>
  <si>
    <t>Estrada do Pedregal, São João</t>
  </si>
  <si>
    <t>9350-033</t>
  </si>
  <si>
    <t>Caminho Velho do Foro, nº 123</t>
  </si>
  <si>
    <t>Carolina Graça Jesus Abreu</t>
  </si>
  <si>
    <t>Estrada João Gonçalves Zarco nº 427</t>
  </si>
  <si>
    <t>Rua das Hortas 76 C - 4º A</t>
  </si>
  <si>
    <t>9050-024</t>
  </si>
  <si>
    <t>Rua do Espírito Santo, porta nº 7</t>
  </si>
  <si>
    <t>9300-053</t>
  </si>
  <si>
    <t>cassandra_love_volei10@hotmail.com</t>
  </si>
  <si>
    <t>Caminho da Vargem</t>
  </si>
  <si>
    <t>9325-040</t>
  </si>
  <si>
    <t>catgfigueira@hotmail.com</t>
  </si>
  <si>
    <t>Estrada do Luzirão nº 47</t>
  </si>
  <si>
    <t>katesantos@live.com.pt</t>
  </si>
  <si>
    <t>catarinarosa@netmadeira.com</t>
  </si>
  <si>
    <t>Beco da Rocha, nº 18, Amparo, São Martinho</t>
  </si>
  <si>
    <t>9000-259</t>
  </si>
  <si>
    <t>catarinamatos1294@gmail.com</t>
  </si>
  <si>
    <t>Catarina Ornelas</t>
  </si>
  <si>
    <t>Catarina Oliveira Ornelas</t>
  </si>
  <si>
    <t>Estrada D. Manuel I, nº 206 - Landeiros</t>
  </si>
  <si>
    <t>9200-082</t>
  </si>
  <si>
    <t>Catarina Lima</t>
  </si>
  <si>
    <t>Catarina Vieira Lima</t>
  </si>
  <si>
    <t>catiafiqueli@hotmail.com</t>
  </si>
  <si>
    <t>Cátia Aguiar</t>
  </si>
  <si>
    <t>Cátia José Correia Gomes Aguiar</t>
  </si>
  <si>
    <t>Caminho do Lombo do Foro, nº 36</t>
  </si>
  <si>
    <t>Cátia Letícia Alves Nunes</t>
  </si>
  <si>
    <t>Ribeira Seca, Sítio da Rochinha, nº 93</t>
  </si>
  <si>
    <t>katianunes_96@hotmail.com</t>
  </si>
  <si>
    <t>Cátia Marisa Rodrigues Camacho</t>
  </si>
  <si>
    <t>Estrada do Brasileiro CCI 202</t>
  </si>
  <si>
    <t>9325-051</t>
  </si>
  <si>
    <t>margaridacamacho@live.com.pt</t>
  </si>
  <si>
    <t>Cátia Tatiana Franco Rodrigues</t>
  </si>
  <si>
    <t>Caminho dos Poços Porta 25 - Sítio da Pontinha</t>
  </si>
  <si>
    <t>9200-131</t>
  </si>
  <si>
    <t>Cátia Gomes</t>
  </si>
  <si>
    <t>Cátia Tatiana Gomes</t>
  </si>
  <si>
    <t>Rua de São João Castelejo - Gaula nº 31</t>
  </si>
  <si>
    <t>9100-014</t>
  </si>
  <si>
    <t>Rua Diogo Dias - Nogueira / Camacha</t>
  </si>
  <si>
    <t>Camacha</t>
  </si>
  <si>
    <t>Celso Fernandes</t>
  </si>
  <si>
    <t>Celso de Freitas Fernandes</t>
  </si>
  <si>
    <t>Caminho das Preces nº 59</t>
  </si>
  <si>
    <t>9300-133</t>
  </si>
  <si>
    <t>c.f.fernandes@hotmail.com</t>
  </si>
  <si>
    <t>Celso Ferreira</t>
  </si>
  <si>
    <t>Celso de Sousa Ferreira</t>
  </si>
  <si>
    <t>Caminho Cruz da Caldeira 18</t>
  </si>
  <si>
    <t>9300-401</t>
  </si>
  <si>
    <t>celsocsf@gmail.com</t>
  </si>
  <si>
    <t>Impasse das Corticeiras, Apartamentos Vale do Garajau, bloco B, Letra V</t>
  </si>
  <si>
    <t>9125-218</t>
  </si>
  <si>
    <t>cesarfranca@live.com.pt</t>
  </si>
  <si>
    <t>César Gouveia</t>
  </si>
  <si>
    <t>César Rodrigo Gouveia Gonçalves</t>
  </si>
  <si>
    <t>Ladeira Santo António Beco 106</t>
  </si>
  <si>
    <t>catitxi@hotmail.com</t>
  </si>
  <si>
    <t>Rua Pde. Alfredo Vieira de Freitas nº 198 - Sítio das Beatas</t>
  </si>
  <si>
    <t>9100-061</t>
  </si>
  <si>
    <t>familia.4pintos@hotmail.com</t>
  </si>
  <si>
    <t>Cidália Faria</t>
  </si>
  <si>
    <t>Cidália Maria Abreu Pereira de Faria</t>
  </si>
  <si>
    <t>Estrada de São João, nº 15</t>
  </si>
  <si>
    <t>Sítio da Laje, Serra d'Água</t>
  </si>
  <si>
    <t>Caminho da Levada do Salão entrada nº 1 Porta nº 4</t>
  </si>
  <si>
    <t>9300-363</t>
  </si>
  <si>
    <t>clara.sa@hotmail.com</t>
  </si>
  <si>
    <t>Cláudia Santos</t>
  </si>
  <si>
    <t>Cláudia Catarina Olival dos Santos</t>
  </si>
  <si>
    <t>Bairro da Torre Bloco 24, 2º esq.</t>
  </si>
  <si>
    <t>9300-119</t>
  </si>
  <si>
    <t>catarina_benfica_kida@hotmail.com</t>
  </si>
  <si>
    <t>Rua Padre Eduardo C. N. Pereira, Ed. Cidade, Bloco B, AA, porta 63</t>
  </si>
  <si>
    <t>Cláudia Abreu</t>
  </si>
  <si>
    <t>Cláudia Maria Sá de Abreu</t>
  </si>
  <si>
    <t>claudiasa_4@hotmail.com</t>
  </si>
  <si>
    <t>Rua Professor João Dantas, nº 41</t>
  </si>
  <si>
    <t>9325-046</t>
  </si>
  <si>
    <t>Cláudia Viveiros</t>
  </si>
  <si>
    <t>Cláudia Marisa Marote Viveiros</t>
  </si>
  <si>
    <t>Ribeira Seca</t>
  </si>
  <si>
    <t>Cláudia Ornelas</t>
  </si>
  <si>
    <t>Cláudia Raquel Pestana Ornelas</t>
  </si>
  <si>
    <t>Rubina Marques</t>
  </si>
  <si>
    <t>Cláudia Rubina Rodrigues Marques</t>
  </si>
  <si>
    <t>Casais d'Além Bloco C2, 1º andar</t>
  </si>
  <si>
    <t>9135-300</t>
  </si>
  <si>
    <t>claudiasofianobrega@hotmail.com</t>
  </si>
  <si>
    <t>Caminho do Lombo do Galo, nº 37</t>
  </si>
  <si>
    <t>9325-035</t>
  </si>
  <si>
    <t>Caminho da Levada Nova Pª 30 - Poço Gil</t>
  </si>
  <si>
    <t>Bairro dos Moinhos, R3, nº 75</t>
  </si>
  <si>
    <t>Clementino Santos</t>
  </si>
  <si>
    <t>Clementino Pinto dos Santos</t>
  </si>
  <si>
    <t>Travessa do Amparo, porta 2, 2ª entrada</t>
  </si>
  <si>
    <t>Rua dos Dragoeiros, Vale do Til 51, 2º H</t>
  </si>
  <si>
    <t>9350-215</t>
  </si>
  <si>
    <t>Cristina Sousa</t>
  </si>
  <si>
    <t>Caminho dos Três Paus á Viana nº 188</t>
  </si>
  <si>
    <t>9020-127</t>
  </si>
  <si>
    <t>custodia19@hotmail.com</t>
  </si>
  <si>
    <t>Daniel Martins</t>
  </si>
  <si>
    <t>Daniel Andrade Martins</t>
  </si>
  <si>
    <t>Edifício da Vargem São Martinho, Bloco A1 Norte, 4º andar, fracção CN</t>
  </si>
  <si>
    <t>9000-248</t>
  </si>
  <si>
    <t>Sítio do Serrado</t>
  </si>
  <si>
    <t>Avenida das Madalenas, Edifício. Magdalenas Villas III</t>
  </si>
  <si>
    <t>Daniel Nunes</t>
  </si>
  <si>
    <t>Daniel Franco Nunes</t>
  </si>
  <si>
    <t>Rua do Ribeirinho, Edifício Paz, Bloco Norte 1º 1</t>
  </si>
  <si>
    <t>Guilherme Caetano</t>
  </si>
  <si>
    <t>Daniel Guilherme Jardim Caetano</t>
  </si>
  <si>
    <t>Rua das Romeiras</t>
  </si>
  <si>
    <t>9300-025</t>
  </si>
  <si>
    <t>Daniela Pereira</t>
  </si>
  <si>
    <t>Daniela Abreu Pereira</t>
  </si>
  <si>
    <t>Avenida da Madalena, nº 73 - Edifício Século XXI, Bloco A, 1º E</t>
  </si>
  <si>
    <t>9000-330</t>
  </si>
  <si>
    <t>fpereira@gmail.com</t>
  </si>
  <si>
    <t>Caminho Achada do Furado nº 49 - Rochão</t>
  </si>
  <si>
    <t>9135-419</t>
  </si>
  <si>
    <t>daniela_batista07@hotmail.com</t>
  </si>
  <si>
    <t>Daniela Andrade</t>
  </si>
  <si>
    <t>Daniela da Conceição Pereira Andrade</t>
  </si>
  <si>
    <t>daniela99andrade@hotmail.com</t>
  </si>
  <si>
    <t>Ed Jardim dos Barreiros, Rua Dr. Pita 67, Bl A1 I 4º</t>
  </si>
  <si>
    <t>Daniela Ferreira</t>
  </si>
  <si>
    <t>Daniela Maria Jesus Ferreira</t>
  </si>
  <si>
    <t>Rua do Engenho, Edifício Princesa do Engenho Bloco B 4º V</t>
  </si>
  <si>
    <t>danymaria86@hotmail.com</t>
  </si>
  <si>
    <t>Rua Dr. João Augusto Ornelas, Apt. Villas da Igreja</t>
  </si>
  <si>
    <t>9325-032</t>
  </si>
  <si>
    <t>dani_94@live.com.pt</t>
  </si>
  <si>
    <t>Daniela Sousa</t>
  </si>
  <si>
    <t>Daniela Sofia Martins Sousa</t>
  </si>
  <si>
    <t>Sítio dos Maroços - Lombo do Talho</t>
  </si>
  <si>
    <t>dan1ela_sousa@hotmail.com</t>
  </si>
  <si>
    <t>Danilo Soares</t>
  </si>
  <si>
    <t>Danilo Gil de Jesus Soares</t>
  </si>
  <si>
    <t>Ladeira do Pedregal, nº 5</t>
  </si>
  <si>
    <t>9300-022</t>
  </si>
  <si>
    <t>Caminho da Fonte da Rocha, 25</t>
  </si>
  <si>
    <t>Estrada de Santa Clara, nº 255</t>
  </si>
  <si>
    <t>9300-141</t>
  </si>
  <si>
    <t>danilo.v.94@hotmail.com</t>
  </si>
  <si>
    <t>Caminho da Nova Aurora nº 30</t>
  </si>
  <si>
    <t>9300-313</t>
  </si>
  <si>
    <t>danygoncalves1@hotmail.com</t>
  </si>
  <si>
    <t>David Camacho</t>
  </si>
  <si>
    <t>David Baptista Pestana Camacho</t>
  </si>
  <si>
    <t>Estrada nova do Castelejo, Caminho do Cabouco, nº 7</t>
  </si>
  <si>
    <t>9200-223</t>
  </si>
  <si>
    <t>David N. Ferreira</t>
  </si>
  <si>
    <t>David Nilton Rodrigues Ferreira</t>
  </si>
  <si>
    <t>Quinta Grande</t>
  </si>
  <si>
    <t>Urbanização do Galeão, Rua 1, Bloco 6, 3º D</t>
  </si>
  <si>
    <t>Débora Freitas</t>
  </si>
  <si>
    <t>Débora Catarina de Jesus de Freitas</t>
  </si>
  <si>
    <t>Caminho do Palheiro, Entrada 274, Casa 4</t>
  </si>
  <si>
    <t>9060-025</t>
  </si>
  <si>
    <t>deboracatarinafreitas@hotmail.com</t>
  </si>
  <si>
    <t>Rua João Ricardo Ferreira César</t>
  </si>
  <si>
    <t>Débora Rosário</t>
  </si>
  <si>
    <t>Débora Rita Baltazar Rosário</t>
  </si>
  <si>
    <t>Ladeira da Marinheira porta 1 entrada 3</t>
  </si>
  <si>
    <t>9325-078</t>
  </si>
  <si>
    <t>decio97andrade@hotmail.com</t>
  </si>
  <si>
    <t>Décio Freitas</t>
  </si>
  <si>
    <t>Décio Sérgio de Freitas</t>
  </si>
  <si>
    <t>Estrada dos Esmeraldos, 5 - Lombada</t>
  </si>
  <si>
    <t>9360-512</t>
  </si>
  <si>
    <t>Denise Abreu</t>
  </si>
  <si>
    <t>Travessa do Pico do Funcho de baixo, 40 - casa 4</t>
  </si>
  <si>
    <t>9000-232</t>
  </si>
  <si>
    <t>Diana A. Gonçalves</t>
  </si>
  <si>
    <t>Diana Araújo Gonçalves</t>
  </si>
  <si>
    <t>Rua Padre António Sousa da Costa nº 54</t>
  </si>
  <si>
    <t>Rua Dr. Alberto Araújo, nº 40</t>
  </si>
  <si>
    <t>9325-025</t>
  </si>
  <si>
    <t>Diana Correia</t>
  </si>
  <si>
    <t>Diana Carolina Pontes Correia</t>
  </si>
  <si>
    <t>Bairro da Ajuda, Banda 3, 1º direito</t>
  </si>
  <si>
    <t>franciscoenzo@gmail.com</t>
  </si>
  <si>
    <t>Diana Freitas</t>
  </si>
  <si>
    <t>Diana de Oliveira Freitas</t>
  </si>
  <si>
    <t>Rua da Portada nº 8</t>
  </si>
  <si>
    <t>9300-132</t>
  </si>
  <si>
    <t>Diana Santa</t>
  </si>
  <si>
    <t>Diana Janete Freitas Rodrigues Santa</t>
  </si>
  <si>
    <t>Rua Santa Maria, 154 Apt. 2º</t>
  </si>
  <si>
    <t>9060-291</t>
  </si>
  <si>
    <t>dianajsanta@live.com.pt</t>
  </si>
  <si>
    <t>Diana Nunes</t>
  </si>
  <si>
    <t>Diana Sofia Abreu Nunes</t>
  </si>
  <si>
    <t>Caminho das Preces nº 46</t>
  </si>
  <si>
    <t>Santa - Porto Moniz</t>
  </si>
  <si>
    <t>9270-093</t>
  </si>
  <si>
    <t>Porto Moniz</t>
  </si>
  <si>
    <t>9300-146</t>
  </si>
  <si>
    <t>dina_kida123@hotmail.com</t>
  </si>
  <si>
    <t>Dinarte Santos Pereira</t>
  </si>
  <si>
    <t>Rua Dr. Gastão de Deus Figueira, Bl. B4 2-C - Santo António</t>
  </si>
  <si>
    <t>9020-214</t>
  </si>
  <si>
    <t>Sítio da Nogueira - Camacha</t>
  </si>
  <si>
    <t>9135-200</t>
  </si>
  <si>
    <t>diogo_rodrigues__91@hotmail.com</t>
  </si>
  <si>
    <t>Rua António Batista, nº 27 R/C</t>
  </si>
  <si>
    <t>2430-442</t>
  </si>
  <si>
    <t>Diogo Andrade Freitas</t>
  </si>
  <si>
    <t>Lombo do Curral</t>
  </si>
  <si>
    <t>9230-103</t>
  </si>
  <si>
    <t>Diogo Lopes</t>
  </si>
  <si>
    <t>Diogo André Lopes</t>
  </si>
  <si>
    <t>Rua da Venezuela Bloco 34 4ºA</t>
  </si>
  <si>
    <t>diogofilho7@hotmail.com</t>
  </si>
  <si>
    <t>Estrada de Santa Clara, nº 188</t>
  </si>
  <si>
    <t>9300-163</t>
  </si>
  <si>
    <t>diogo_kido_1999@live.com.pt</t>
  </si>
  <si>
    <t>Igreja - Água de Pena</t>
  </si>
  <si>
    <t>Diogo Martinho Catanho de Viveiros</t>
  </si>
  <si>
    <t>Rua Santa Luzia 109-A</t>
  </si>
  <si>
    <t>9050-068</t>
  </si>
  <si>
    <t>Bairro da Penha França nº 3</t>
  </si>
  <si>
    <t>9050-205</t>
  </si>
  <si>
    <t>Rua do Cabouco, nº 17</t>
  </si>
  <si>
    <t>9125-074</t>
  </si>
  <si>
    <t>Rua do Concelho Edifício Palanca, R/C B</t>
  </si>
  <si>
    <t>9125-012</t>
  </si>
  <si>
    <t>du.morna@hotmail.com</t>
  </si>
  <si>
    <t>Rua Cônego Jaime Barreto nº 16, Sítio do Til</t>
  </si>
  <si>
    <t>9050-225</t>
  </si>
  <si>
    <t>Rua Nova Pico de São João, Edifício Panoram 2º Q</t>
  </si>
  <si>
    <t>Edifício Plaza II Bloco C3ºBL</t>
  </si>
  <si>
    <t>dragaonuno6fcp@hotmail.com</t>
  </si>
  <si>
    <t>Edifício Quintinha Ribeira Alforra II, Bloco C, Porta A</t>
  </si>
  <si>
    <t>9300-067</t>
  </si>
  <si>
    <t>duarte.teixeira@hotmail.com</t>
  </si>
  <si>
    <t>dulcepestana@gmail.com</t>
  </si>
  <si>
    <t>Dúnio Sá</t>
  </si>
  <si>
    <t>Dúnio Lourenço Viveiros Sá</t>
  </si>
  <si>
    <t>Rua das Mimosas, C3, P4</t>
  </si>
  <si>
    <t>Rua do Campo do Marítimo, Lar do Jogador</t>
  </si>
  <si>
    <t>9020-208</t>
  </si>
  <si>
    <t>educa.123@hotmail.com</t>
  </si>
  <si>
    <t>Caminho das Courelas CCI, 405 - Santo António</t>
  </si>
  <si>
    <t>9020-080</t>
  </si>
  <si>
    <t>edsoncgpereira@hotmail.com</t>
  </si>
  <si>
    <t>Eduarda Correia</t>
  </si>
  <si>
    <t>Eduarda José dos Santos Correia</t>
  </si>
  <si>
    <t>Beco de Santa Emília, nº 19, Apt. 4, Letra O</t>
  </si>
  <si>
    <t>Rua Nova Pedro José de Ornelas, nº 75</t>
  </si>
  <si>
    <t>9050-410</t>
  </si>
  <si>
    <t>egidioleca@gmail.com</t>
  </si>
  <si>
    <t>Rua do Pico da Lombada nº 5</t>
  </si>
  <si>
    <t>9000-668</t>
  </si>
  <si>
    <t>Caminho Velho da Palmeira - Beco do Engenho, nº 16</t>
  </si>
  <si>
    <t>9300-050</t>
  </si>
  <si>
    <t>Estrada da Ponta da Oliveira, nº 78 - Apt. Flor Oliveira 2º L</t>
  </si>
  <si>
    <t>9125-035</t>
  </si>
  <si>
    <t>eliocormina@hotmail.com</t>
  </si>
  <si>
    <t>Furna de Pedro Jorge - São Jorge</t>
  </si>
  <si>
    <t>9230-151</t>
  </si>
  <si>
    <t>elisabetegomes_93@hotmail.com</t>
  </si>
  <si>
    <t>Élvio Trindade</t>
  </si>
  <si>
    <t>Élvio Alexandre Abreu Trindade</t>
  </si>
  <si>
    <t>Sítio do Vale</t>
  </si>
  <si>
    <t>Caminho da Fonte Coelho, 3º impasse nº 7</t>
  </si>
  <si>
    <t>9325-052</t>
  </si>
  <si>
    <t>carolinarodrigues_37@hotmail.com</t>
  </si>
  <si>
    <t>Travessa Eugénia Brandão de Melo 276 - Garajau</t>
  </si>
  <si>
    <t>emacamacho@live.com.pt</t>
  </si>
  <si>
    <t>Emanuel de Sá Teixeira</t>
  </si>
  <si>
    <t>9125-122</t>
  </si>
  <si>
    <t>Rua Quinta Falcão, nº 6, Edifício Quinta Sto. António, Bloco 3, 2º AA</t>
  </si>
  <si>
    <t>9020-201</t>
  </si>
  <si>
    <t>Rua 1 da Encosta do Pico de Barcelos, nº 14</t>
  </si>
  <si>
    <t>9000-161</t>
  </si>
  <si>
    <t>Travessa do Pastel nº 20</t>
  </si>
  <si>
    <t>9300-120</t>
  </si>
  <si>
    <t>enia_abreu@hotmail.com</t>
  </si>
  <si>
    <t>Énio Silva</t>
  </si>
  <si>
    <t>Énio José Fernandes Silva</t>
  </si>
  <si>
    <t>Énio Ramos</t>
  </si>
  <si>
    <t>Énio Luís Cardoso dos Ramos</t>
  </si>
  <si>
    <t>Rua João José Moura Caldeira Freitas Monumental Green Park</t>
  </si>
  <si>
    <t>enioramos15@hotmail.com</t>
  </si>
  <si>
    <t>Rua Levada Barreiros - Edifício Princesa nº 10 IJ</t>
  </si>
  <si>
    <t>enyof1@hotmail.com</t>
  </si>
  <si>
    <t>Érica Gouveia</t>
  </si>
  <si>
    <t>Érica Carina Alves Gouveia</t>
  </si>
  <si>
    <t>Rua D. Manuel I</t>
  </si>
  <si>
    <t>9200-142</t>
  </si>
  <si>
    <t>Érica Martins</t>
  </si>
  <si>
    <t>Érica Eduarda Freitas Martins</t>
  </si>
  <si>
    <t>Bairro das Quebradas de Cima, nº8</t>
  </si>
  <si>
    <t>9000-663</t>
  </si>
  <si>
    <t>Érica Santos</t>
  </si>
  <si>
    <t>Érica Maria Martins Santos</t>
  </si>
  <si>
    <t>Impasse da Graça nº 7 - Rua Banda Além</t>
  </si>
  <si>
    <t>9200-071</t>
  </si>
  <si>
    <t>Érica Nicole Jardim Sousa</t>
  </si>
  <si>
    <t>Estrada do Laranjal, 6</t>
  </si>
  <si>
    <t>9020-159</t>
  </si>
  <si>
    <t>Rampa da Escola Salesiana, 6</t>
  </si>
  <si>
    <t>9060-100</t>
  </si>
  <si>
    <t>marques.eulalia@hotmail.com</t>
  </si>
  <si>
    <t>Estrada das Eiras, 104</t>
  </si>
  <si>
    <t>9125-129</t>
  </si>
  <si>
    <t>eusilva@sapo.pt</t>
  </si>
  <si>
    <t>Alexandra Gonçalves</t>
  </si>
  <si>
    <t>Eva Alexandra da Paixão Gonçalves</t>
  </si>
  <si>
    <t>Estrada Eng. Abel Vieira nº 191</t>
  </si>
  <si>
    <t>9135-260</t>
  </si>
  <si>
    <t>shaninhapaiishao@hotmail.com</t>
  </si>
  <si>
    <t>Estrada do Jardim, nº 71</t>
  </si>
  <si>
    <t>Fabiana Raquel Jesus Ornelas</t>
  </si>
  <si>
    <t>Travessa do Serrado, Entrada nº 1, Porta nº 1</t>
  </si>
  <si>
    <t>9300-096</t>
  </si>
  <si>
    <t>Rua da Amizade Posta da GNR - Porto Santo Moradia A</t>
  </si>
  <si>
    <t>Porto Santo</t>
  </si>
  <si>
    <t>fabioteixeira2@msn.com</t>
  </si>
  <si>
    <t>Bairro da Ajuda, Torre 56, 1º B</t>
  </si>
  <si>
    <t>fabiocpestana@hotmail.com</t>
  </si>
  <si>
    <t>Fajã da Areia</t>
  </si>
  <si>
    <t>9240-050</t>
  </si>
  <si>
    <t>fabio_germano@hotmail.com</t>
  </si>
  <si>
    <t>Fábio Miguel Azevedo Figueira</t>
  </si>
  <si>
    <t>Estrada Municipal do Covão nº 4</t>
  </si>
  <si>
    <t>9325-036</t>
  </si>
  <si>
    <t>keike69@hotmail.com</t>
  </si>
  <si>
    <t>Rua do Eng. Velho, Ed. Engenho Velho Bl 9 Ent. 3 5º FD</t>
  </si>
  <si>
    <t>Sítio do Pico - São Jorge</t>
  </si>
  <si>
    <t>9230-156</t>
  </si>
  <si>
    <t>fatimapacheco_2@hotmail.com</t>
  </si>
  <si>
    <t>F. Carolina Abreu</t>
  </si>
  <si>
    <t>Fátima Carolina Azevedo Vieira Abreu</t>
  </si>
  <si>
    <t>Rua José Joaquim da Costa, nº 17</t>
  </si>
  <si>
    <t>Fátima Catherine Baig Gonçalves</t>
  </si>
  <si>
    <t>Estrada do Jardim nº 26</t>
  </si>
  <si>
    <t>Travessa do Tanque nº 24 - Santo António</t>
  </si>
  <si>
    <t>fatimabrazao@gmail.com</t>
  </si>
  <si>
    <t>Travessa do Castanheiro, 23</t>
  </si>
  <si>
    <t>9000-278</t>
  </si>
  <si>
    <t>fatimaleticia_12@hotmail.com</t>
  </si>
  <si>
    <t>Liliana Aires</t>
  </si>
  <si>
    <t>Fátima Liliana Mendes Aires</t>
  </si>
  <si>
    <t>Lombo de São João</t>
  </si>
  <si>
    <t>Avenida das Madalenas, Edifício. Magdalenas Villas III - Z</t>
  </si>
  <si>
    <t>raquel_machado82@hotmail.com</t>
  </si>
  <si>
    <t>Beco Luís Figueiroa de Albuquerque, 15</t>
  </si>
  <si>
    <t>9060-182</t>
  </si>
  <si>
    <t>Rua do Maninho, 110 R/ch Esq Tras</t>
  </si>
  <si>
    <t>4435-726</t>
  </si>
  <si>
    <t>Baguim do Monte</t>
  </si>
  <si>
    <t>fagmp75@hotmail.com</t>
  </si>
  <si>
    <t>Travessa São Martinho nº 6</t>
  </si>
  <si>
    <t>fernandofreitas1@gmail.com</t>
  </si>
  <si>
    <t>Fernando Abreu</t>
  </si>
  <si>
    <t>Fernando Jorge Caldeira de Abreu</t>
  </si>
  <si>
    <t>Edifício Villa Palmeira 1º D - Santo António</t>
  </si>
  <si>
    <t>9020-115</t>
  </si>
  <si>
    <t>Rua Antero de Quental, Bloco 9, 1º Dto.</t>
  </si>
  <si>
    <t>Caminho do Esmeraldo, 23</t>
  </si>
  <si>
    <t>9000-149</t>
  </si>
  <si>
    <t>ricardosousa55@gmail.com</t>
  </si>
  <si>
    <t>Fernando Brito</t>
  </si>
  <si>
    <t>Fernando Valentim Sousa Brito</t>
  </si>
  <si>
    <t>Bairro da Palmeira, Bloco 8, 1º esq.</t>
  </si>
  <si>
    <t>Estrada Santa Clara, nº 188</t>
  </si>
  <si>
    <t>9300-164</t>
  </si>
  <si>
    <t>filipa_henriques@hotmail.com</t>
  </si>
  <si>
    <t>Filipa Gonçalves</t>
  </si>
  <si>
    <t>Filipa Isabela Barros Gonçalves</t>
  </si>
  <si>
    <t>Rua do Lanço, nº 5 B</t>
  </si>
  <si>
    <t>9060-347</t>
  </si>
  <si>
    <t>Filipe Vares</t>
  </si>
  <si>
    <t>Filipe Alexandre de Vares Vieira</t>
  </si>
  <si>
    <t>Travessa Piornais, Dino III, Bloco B, 2º AA, São Martinho</t>
  </si>
  <si>
    <t>9000-246</t>
  </si>
  <si>
    <t>filipevares@gmail.com</t>
  </si>
  <si>
    <t>Rua da Torre nº 95</t>
  </si>
  <si>
    <t>Rua josé de Matos, Ed. Platina, Porta B, 3º andar</t>
  </si>
  <si>
    <t>Faro</t>
  </si>
  <si>
    <t>Filipe Câmara</t>
  </si>
  <si>
    <t>Filipe Miguel Félix Câmara</t>
  </si>
  <si>
    <t>Caminho das Pedras nº 13 - Boa Nova</t>
  </si>
  <si>
    <t>Rua João Pinto Ribeiro, nº 4, 1º Esq.</t>
  </si>
  <si>
    <t>2700-001</t>
  </si>
  <si>
    <t>Amadora</t>
  </si>
  <si>
    <t>natercio_santos@hotmail.com</t>
  </si>
  <si>
    <t>Travessa do Regedor, nº 9</t>
  </si>
  <si>
    <t>filipe-goncalves@live.com.pt</t>
  </si>
  <si>
    <t>Flávio Nóia</t>
  </si>
  <si>
    <t>Flávio dos Santos Nóia</t>
  </si>
  <si>
    <t>Tristão Vaz Teixeira, nº 147 - Poço Gil</t>
  </si>
  <si>
    <t>9200-125</t>
  </si>
  <si>
    <t>isabel.noia@hotmail.com</t>
  </si>
  <si>
    <t>Sítio da Vargem Rosário</t>
  </si>
  <si>
    <t>Florentino Jardim</t>
  </si>
  <si>
    <t>Florentino Gonçalves Jardim</t>
  </si>
  <si>
    <t>Rua Dr. Gastão de Deus fig. Conj. Hab. S. Amaro Bloco E 2º AI</t>
  </si>
  <si>
    <t>Largo dos Castanheiros CCI 211 - Luzirão</t>
  </si>
  <si>
    <t>9325-127</t>
  </si>
  <si>
    <t>Francisco Duque</t>
  </si>
  <si>
    <t>Francisco Alves Duque</t>
  </si>
  <si>
    <t>Caminho da Levada dos Moinhos nº 2</t>
  </si>
  <si>
    <t>9200-127</t>
  </si>
  <si>
    <t>josemsduque@sapo.pt</t>
  </si>
  <si>
    <t>Francisco Romão</t>
  </si>
  <si>
    <t>Francisco Feliciano Abreu Gomes Romão</t>
  </si>
  <si>
    <t>Rua Padre Pita Ferreira E5-P3</t>
  </si>
  <si>
    <t>9300-117</t>
  </si>
  <si>
    <t>Francisco João Sousa Figueira</t>
  </si>
  <si>
    <t>Caminho do Larano nº 30</t>
  </si>
  <si>
    <t>Francisco José Moreira Ornelas</t>
  </si>
  <si>
    <t>Complexo Habitacional da Torre Bloco A 3º esq., Rua da Ribeira nº 61</t>
  </si>
  <si>
    <t>Caminho Trapiche Travessa do Boliqueme 14</t>
  </si>
  <si>
    <t>9020-033</t>
  </si>
  <si>
    <t>Frederico Pinho</t>
  </si>
  <si>
    <t>Frederico José Bastos Negrais de Pinho</t>
  </si>
  <si>
    <t>Bairro da Ajuda, Bloco 1 - 2º esq.</t>
  </si>
  <si>
    <t>Gilberto Gonçalves</t>
  </si>
  <si>
    <t>Gilberto Arnaldo Gonçalves</t>
  </si>
  <si>
    <t>Pico do Funcho São Martinho Ent. 79 Porta 3</t>
  </si>
  <si>
    <t>9000-753</t>
  </si>
  <si>
    <t>Glória Figueira</t>
  </si>
  <si>
    <t>Glória Cristina Serrão Figueira</t>
  </si>
  <si>
    <t>Estrada das Romeiras, Vereda do Poço do Lombo nº 3</t>
  </si>
  <si>
    <t>9325-250</t>
  </si>
  <si>
    <t>gloria_crix@hotmail.com</t>
  </si>
  <si>
    <t>Rua Comandante Camacho Freitas nº 227</t>
  </si>
  <si>
    <t>Gonçalo Vieira</t>
  </si>
  <si>
    <t>Gonçalo Lopes Vieira</t>
  </si>
  <si>
    <t>Rua Poço dos Louros, Conjunto Habitacional Mesquita, Fracção N</t>
  </si>
  <si>
    <t>9200-211</t>
  </si>
  <si>
    <t>henriquevieira1@gmail.com</t>
  </si>
  <si>
    <t>Complexo Habitacional do Pilar, Bloco C, Lote 9 - R/C esq.</t>
  </si>
  <si>
    <t>goncaloangola@gmail.com</t>
  </si>
  <si>
    <t>Gonçalo R. Sousa</t>
  </si>
  <si>
    <t>Gonçalo Rafael Freitas Sousa</t>
  </si>
  <si>
    <t>Sítio do Barreiro</t>
  </si>
  <si>
    <t>Rita Gonçalves</t>
  </si>
  <si>
    <t>Graça Rita Abreu Gonçalves</t>
  </si>
  <si>
    <t>Rua Coronel Manuel França Dória nº 65</t>
  </si>
  <si>
    <t>9325-047</t>
  </si>
  <si>
    <t>ritagoncalves1@hotmail.com</t>
  </si>
  <si>
    <t>gracielacabral98@hotmail.com</t>
  </si>
  <si>
    <t>Guida Gomes</t>
  </si>
  <si>
    <t>Guida Maria Faria Gomes</t>
  </si>
  <si>
    <t>Av. Da Madalena nº 41, bloco C - Apart. AW</t>
  </si>
  <si>
    <t>9020-331</t>
  </si>
  <si>
    <t>guidagomes@hotmail.com</t>
  </si>
  <si>
    <t>Rua Carna Azeda nº 105</t>
  </si>
  <si>
    <t>9050-062</t>
  </si>
  <si>
    <t>gustavo.sousa@iol.pt</t>
  </si>
  <si>
    <t>Vereda Pico de Madeira - Porta 9</t>
  </si>
  <si>
    <t>Caminho S. João, Ed. Qtas S. João, bl.7 - BW</t>
  </si>
  <si>
    <t>9300-150</t>
  </si>
  <si>
    <t>Alice Melim</t>
  </si>
  <si>
    <t>Helena Alice Veloza Melim</t>
  </si>
  <si>
    <t>Matilde Sá</t>
  </si>
  <si>
    <t>Helena Matilde Alves de Sá</t>
  </si>
  <si>
    <t>Caminho de Santa Quitéria nº 63 3D, Sto. António</t>
  </si>
  <si>
    <t>Casal da Rocha nº 45 - Póvoa de St. Adrião</t>
  </si>
  <si>
    <t>2620-045</t>
  </si>
  <si>
    <t>Odivelas</t>
  </si>
  <si>
    <t>heliofumo@gmail.com</t>
  </si>
  <si>
    <t>Henrique Basílio</t>
  </si>
  <si>
    <t>Henrique José Abreu Basílio</t>
  </si>
  <si>
    <t>Caminho da Ribeira Grande, Bloco 2, Vermelho, 1 esq.</t>
  </si>
  <si>
    <t>9020-114</t>
  </si>
  <si>
    <t>9200-209</t>
  </si>
  <si>
    <t>henryke_gouveia@hotmail.com</t>
  </si>
  <si>
    <t>Azinhaga das Virtudes, nº 3</t>
  </si>
  <si>
    <t>9000-766</t>
  </si>
  <si>
    <t>h3rcul4no@hotmail.com</t>
  </si>
  <si>
    <t>Corujeira de Cima</t>
  </si>
  <si>
    <t>9230-043</t>
  </si>
  <si>
    <t>Faial</t>
  </si>
  <si>
    <t>hermanogouveia@hotmail.com</t>
  </si>
  <si>
    <t>Travessa Pomar - Entrada 30 - Porta 4</t>
  </si>
  <si>
    <t>9000-243</t>
  </si>
  <si>
    <t>Rua do Bom Sucesso, 17</t>
  </si>
  <si>
    <t>9069-030</t>
  </si>
  <si>
    <t>honoriofilipe@hotmail.com</t>
  </si>
  <si>
    <t>Estrada Comandante Camacho de Freitas, 353 A</t>
  </si>
  <si>
    <t>9020-148</t>
  </si>
  <si>
    <t>Hugo Pestana</t>
  </si>
  <si>
    <t>Hugo Emanuel Ferreira Pestana</t>
  </si>
  <si>
    <t>9350-145</t>
  </si>
  <si>
    <t>Vereda do Pico da Lombada, Entrada-26, Casa-1</t>
  </si>
  <si>
    <t>Hugo Freitas</t>
  </si>
  <si>
    <t>Hugo Filipe Vieira Freitas</t>
  </si>
  <si>
    <t>Complexo Habitacional Vale Paraíso, Bloco C 2º esq.</t>
  </si>
  <si>
    <t>9135-049</t>
  </si>
  <si>
    <t>Hugo Luís</t>
  </si>
  <si>
    <t>Hugo Freitas Luís</t>
  </si>
  <si>
    <t>Achada de Simão Alves - Santana</t>
  </si>
  <si>
    <t>hugoluis1997@hotmail.com</t>
  </si>
  <si>
    <t>Serra de Água, nº 17</t>
  </si>
  <si>
    <t>hugocabralviveiros@hotmail.com</t>
  </si>
  <si>
    <t>Hugo Renato Abreu Vieira</t>
  </si>
  <si>
    <t>Bairro dos Pescadores Bloco H1</t>
  </si>
  <si>
    <t>9200-213</t>
  </si>
  <si>
    <t>Vereda da Vera Cruz, nº 18, Quinta Grande</t>
  </si>
  <si>
    <t>9300-286</t>
  </si>
  <si>
    <t>Humberto Barros</t>
  </si>
  <si>
    <t>Humberto José de Lima Barros</t>
  </si>
  <si>
    <t>Impasse das Corticeiras, Edif. Quintas II, Bloco A - 2º andar R</t>
  </si>
  <si>
    <t>Conjunto Habitacional do Amparo Bloco I, 6º CQ</t>
  </si>
  <si>
    <t>9000-276</t>
  </si>
  <si>
    <t>Caminho da Capela, nº 11, Sitio da Ribeirinha</t>
  </si>
  <si>
    <t>9135-131</t>
  </si>
  <si>
    <t>Edifício Amparo, Vereda da Padaria - Fracção 2º O</t>
  </si>
  <si>
    <t>9000-269</t>
  </si>
  <si>
    <t>André Oliveira</t>
  </si>
  <si>
    <t>Igor André Ferreira Oliveira</t>
  </si>
  <si>
    <t>Estrada Ponta Oliveira, Edifício Jardim Tropical, 4º AG</t>
  </si>
  <si>
    <t>Ilídio Vicente</t>
  </si>
  <si>
    <t>Ilídio Rodrigo Branco Vicente</t>
  </si>
  <si>
    <t>Inês Cabo</t>
  </si>
  <si>
    <t>Inês Cristiana Fernandes Cabo</t>
  </si>
  <si>
    <t>Inês Santos</t>
  </si>
  <si>
    <t>Inês Raquel Diniz dos Santos</t>
  </si>
  <si>
    <t>Estrada João Gonçalves Zarco nº 124</t>
  </si>
  <si>
    <t>9300-165</t>
  </si>
  <si>
    <t>ines_raquel_dsantos@hotmail.com</t>
  </si>
  <si>
    <t>iolandahenriques@netmadeira.com</t>
  </si>
  <si>
    <t>Irene Sousa</t>
  </si>
  <si>
    <t>Irene Gomes de Sousa</t>
  </si>
  <si>
    <t>Estrada dos Combatentes, 10B</t>
  </si>
  <si>
    <t>9360-000</t>
  </si>
  <si>
    <t>cdp9360@ctt.pt</t>
  </si>
  <si>
    <t>Iris Gomes</t>
  </si>
  <si>
    <t>Iris Estela de Freitas Gomes</t>
  </si>
  <si>
    <t>Ribeira da Cal - Boa Morte</t>
  </si>
  <si>
    <t>Sítio do Serrado, Caminho Pdr Caitano Soares</t>
  </si>
  <si>
    <t>9225-240</t>
  </si>
  <si>
    <t>Porto da Cruz</t>
  </si>
  <si>
    <t>santecristi_89@hotmail.com</t>
  </si>
  <si>
    <t>Isabel Pereira</t>
  </si>
  <si>
    <t>Isabel Gonçalves Pereira</t>
  </si>
  <si>
    <t>Complexo Habitacional do Serrado do Mar B3 / 3eq</t>
  </si>
  <si>
    <t>9300-069</t>
  </si>
  <si>
    <t>Isabel Caires</t>
  </si>
  <si>
    <t>Isabel José Marques Caires</t>
  </si>
  <si>
    <t>9020-094</t>
  </si>
  <si>
    <t>Isaías Silva</t>
  </si>
  <si>
    <t>Isaías Fernandes da Silva</t>
  </si>
  <si>
    <t>Caminho do Cabouco, nº 11</t>
  </si>
  <si>
    <t>Isalina Marcos</t>
  </si>
  <si>
    <t>Isalina Alice de Castro Marcos</t>
  </si>
  <si>
    <t>9240-212</t>
  </si>
  <si>
    <t>linamarcos79@hotmail.com</t>
  </si>
  <si>
    <t>Estrada do Jardim</t>
  </si>
  <si>
    <t>Estrada do Chote</t>
  </si>
  <si>
    <t>Travessa do Papagaio Verde, nº 16</t>
  </si>
  <si>
    <t>9000-656</t>
  </si>
  <si>
    <t>Caminho Velo do Castelo, Casa 8-B</t>
  </si>
  <si>
    <t>Edifício Quintinhas de São João, Bloco 10 CQ</t>
  </si>
  <si>
    <t>Vereda das Quebradas de Baixo, casa 65</t>
  </si>
  <si>
    <t>9000-672</t>
  </si>
  <si>
    <t>Estrada Nova Fonte Garcia</t>
  </si>
  <si>
    <t>sonia190@live.com.pt</t>
  </si>
  <si>
    <t>Levada dos Piornais, nº 194</t>
  </si>
  <si>
    <t>9000-237</t>
  </si>
  <si>
    <t>Jéssica Perestrelo de Freitas</t>
  </si>
  <si>
    <t>Serra de Água</t>
  </si>
  <si>
    <t>Lombo Furado</t>
  </si>
  <si>
    <t>Jessica Marques</t>
  </si>
  <si>
    <t>Jessica Raquel Freitas Marques</t>
  </si>
  <si>
    <t>raquelmarkes@hotmail.com</t>
  </si>
  <si>
    <t>Escadinhas Ribeira da Caixa, Garachico</t>
  </si>
  <si>
    <t>9300-322</t>
  </si>
  <si>
    <t>j.rute-23@hotmail.com</t>
  </si>
  <si>
    <t>Travessa do Rochão nº 4</t>
  </si>
  <si>
    <t>elsainmadeira@hotmail.com</t>
  </si>
  <si>
    <t>Vereda Poço do Romano - Água de Pena</t>
  </si>
  <si>
    <t>9200-225</t>
  </si>
  <si>
    <t>c4jimmy@hotmail.com</t>
  </si>
  <si>
    <t>Joana Oliveira</t>
  </si>
  <si>
    <t>Joana Carole Soares de Oliveira</t>
  </si>
  <si>
    <t>Rua Quinta das Amoreiras, n. 21, Bom Sucesso</t>
  </si>
  <si>
    <t>9060-253</t>
  </si>
  <si>
    <t>Joana Henriques</t>
  </si>
  <si>
    <t>Joana Carolina Rodrigues Henriques</t>
  </si>
  <si>
    <t>Caminho das Preces nº 21-B</t>
  </si>
  <si>
    <t>Joana Catarina Faria Freitas</t>
  </si>
  <si>
    <t>Terra Chã</t>
  </si>
  <si>
    <t>9240-223</t>
  </si>
  <si>
    <t>joana_catarina10@hotmail.com</t>
  </si>
  <si>
    <t>Estrada da Adega, 55 A - Campanário</t>
  </si>
  <si>
    <t>9350-039</t>
  </si>
  <si>
    <t>Joana Andrade</t>
  </si>
  <si>
    <t>Joana Fátima Sousa Andrade</t>
  </si>
  <si>
    <t>Rua do Comboio, nº 120</t>
  </si>
  <si>
    <t>9050-208</t>
  </si>
  <si>
    <t>Joana Rodrigues</t>
  </si>
  <si>
    <t>Joana Filipa Araújo Rodrigues</t>
  </si>
  <si>
    <t>joanarodrigues97@hotmail.com</t>
  </si>
  <si>
    <t>E.R. 237, Vereda do Remígio nº 1, Bemposta</t>
  </si>
  <si>
    <t>9200-228</t>
  </si>
  <si>
    <t>joanafilipacardoso@hotmail.com</t>
  </si>
  <si>
    <t>Joana Aguiar</t>
  </si>
  <si>
    <t>Joana Filipa Rodrigues Aguiar</t>
  </si>
  <si>
    <t>Joana Reis</t>
  </si>
  <si>
    <t>Joana Gomes Reis</t>
  </si>
  <si>
    <t>Rua do Pico de São João nº8</t>
  </si>
  <si>
    <t>9000-192</t>
  </si>
  <si>
    <t>joanagomesreis@gmail.com</t>
  </si>
  <si>
    <t>Joana Canada</t>
  </si>
  <si>
    <t>Joana Isabel Lima Canada</t>
  </si>
  <si>
    <t>Azinhaga Serra d'Água B. nº 7</t>
  </si>
  <si>
    <t>Ladeira do Cabo Podão nº 9</t>
  </si>
  <si>
    <t>9325-320</t>
  </si>
  <si>
    <t>joanapnt2@hotmail.com</t>
  </si>
  <si>
    <t>Joana Ferraz</t>
  </si>
  <si>
    <t>Joana Sandra Dantas Ferraz</t>
  </si>
  <si>
    <t>Joana Dinis</t>
  </si>
  <si>
    <t>Joana Sofia Henriques Dinis</t>
  </si>
  <si>
    <t>Caminho da Capela da Encarnação Ent. 2 Porta 3</t>
  </si>
  <si>
    <t>9325-375</t>
  </si>
  <si>
    <t>Vargem</t>
  </si>
  <si>
    <t>jo_louka_so@hotmail.com</t>
  </si>
  <si>
    <t>joanafrias1@hotmail.com</t>
  </si>
  <si>
    <t>Rua das Maravilhas, nº 65 A, São Pedro</t>
  </si>
  <si>
    <t>Rua da Estrada Real - Lovelhe - Vila Nova Cerveira</t>
  </si>
  <si>
    <t>4920-085</t>
  </si>
  <si>
    <t>Lovelhe</t>
  </si>
  <si>
    <t>João Alberto Teixeira Duarte</t>
  </si>
  <si>
    <t>João Artur de Freitas Rocha</t>
  </si>
  <si>
    <t>Sítio dos Lamaceiros</t>
  </si>
  <si>
    <t>9230-101</t>
  </si>
  <si>
    <t>João B. Teixeira</t>
  </si>
  <si>
    <t>João Bernardo Araújo Teixeira</t>
  </si>
  <si>
    <t>Rua Antero de Quental Bloco 13 R/C esq.</t>
  </si>
  <si>
    <t>9020-207</t>
  </si>
  <si>
    <t>9200-109</t>
  </si>
  <si>
    <t>Bernardo Gouveia</t>
  </si>
  <si>
    <t>João Bernardo Gouveia</t>
  </si>
  <si>
    <t>Caminho da Ladeira - Pontinha</t>
  </si>
  <si>
    <t>João Ramalho</t>
  </si>
  <si>
    <t>João Caires da Luz Afonso Ramalho</t>
  </si>
  <si>
    <t>Travessa Vale Formoso, 1 A</t>
  </si>
  <si>
    <t>9050-082</t>
  </si>
  <si>
    <t>Rua do Cabrestante, Ed. Monumental Mar, Bloco E, 3º BG</t>
  </si>
  <si>
    <t>j.mendonca@netmadeira.com</t>
  </si>
  <si>
    <t>Rua do Cabo Calhau, nº 12</t>
  </si>
  <si>
    <t>9270-040</t>
  </si>
  <si>
    <t>João Carlos Ferraz Fernandes</t>
  </si>
  <si>
    <t>Caminho do Estreitinho, nº5</t>
  </si>
  <si>
    <t>9325-054</t>
  </si>
  <si>
    <t>Beco do Tobias</t>
  </si>
  <si>
    <t>carloshenriques35@gmail.com</t>
  </si>
  <si>
    <t>João Araújo</t>
  </si>
  <si>
    <t>João Carlos Jardim Araújo</t>
  </si>
  <si>
    <t>Caminho das Fontes, nº 27</t>
  </si>
  <si>
    <t>Caminho do Corgo, nº 8 - São Roque</t>
  </si>
  <si>
    <t>Dinarte Correia</t>
  </si>
  <si>
    <t>João Dinarte Fernandes Correia</t>
  </si>
  <si>
    <t>Estrada das Fontaínhas nº 35</t>
  </si>
  <si>
    <t>9300-264</t>
  </si>
  <si>
    <t>Dinarte Mendonça</t>
  </si>
  <si>
    <t>João Dinarte Vieira Mendonça</t>
  </si>
  <si>
    <t>Rua João Paulo II nº 36</t>
  </si>
  <si>
    <t>joao-mendonca@hotmail.com</t>
  </si>
  <si>
    <t>Caminho Velho do Jardim do Sol, Edifício Nascente, Bloco E, 2º AG</t>
  </si>
  <si>
    <t>9125-118</t>
  </si>
  <si>
    <t>Rua da Olaria, 61 - 4º E , Ed. Garajau Terrace</t>
  </si>
  <si>
    <t>duarteolim@gmail.com</t>
  </si>
  <si>
    <t>Rua do Lazareto 95A</t>
  </si>
  <si>
    <t>9060-021</t>
  </si>
  <si>
    <t>Garachico - Rua Padre António Sousa da Costa</t>
  </si>
  <si>
    <t>Rua Cidade de Bristol 102, 2º Hab. 6</t>
  </si>
  <si>
    <t>4250-135</t>
  </si>
  <si>
    <t>Porto</t>
  </si>
  <si>
    <t>joao_almeida@hotmail.com</t>
  </si>
  <si>
    <t>João Francisco Pontes Fernandes</t>
  </si>
  <si>
    <t>Conjunto Habitacional do Tranqual Bl - G 1º AX</t>
  </si>
  <si>
    <t>Rua Vale da Ajuda, nº 84, Ed. Green Park 3 C, Bloco E</t>
  </si>
  <si>
    <t>João Gil Pereira</t>
  </si>
  <si>
    <t>João Gil Alves Pereira</t>
  </si>
  <si>
    <t>Rua Velha da Ajuda nº 2 - Ed. Costa do Sol III, Bl. 4, 5º BY</t>
  </si>
  <si>
    <t>Rua do Faial nº 4, Santa Maria Maior</t>
  </si>
  <si>
    <t>9060-103</t>
  </si>
  <si>
    <t>João José Dionísio da Silva</t>
  </si>
  <si>
    <t>Porto da Ribeira - Rua Comandante Camacho de Freitas CCI - 109</t>
  </si>
  <si>
    <t>9350-075</t>
  </si>
  <si>
    <t>Leandro Gouveia</t>
  </si>
  <si>
    <t>João Leandro Govueia</t>
  </si>
  <si>
    <t>Travessa do Corgo nº 10</t>
  </si>
  <si>
    <t>9020-108</t>
  </si>
  <si>
    <t>joaleonardo@hotmail.com</t>
  </si>
  <si>
    <t>João Luís da Silva Gouveia</t>
  </si>
  <si>
    <t>Sítio da Pedra Mole</t>
  </si>
  <si>
    <t>9350-136</t>
  </si>
  <si>
    <t>João M. Pereira</t>
  </si>
  <si>
    <t>João Manuel Alencastre Pereira</t>
  </si>
  <si>
    <t>Avenida América nº 43 - Matur - Água de Pena</t>
  </si>
  <si>
    <t>9200-232</t>
  </si>
  <si>
    <t>jmapereira@hotmail.com</t>
  </si>
  <si>
    <t>Sítio Achado do Pico</t>
  </si>
  <si>
    <t>9230-141</t>
  </si>
  <si>
    <t>João Reis</t>
  </si>
  <si>
    <t>João Mateus Gonçalves dos Reis</t>
  </si>
  <si>
    <t>Estrada Prof. Alice do Carmo Pereira nº 9</t>
  </si>
  <si>
    <t>9300-263</t>
  </si>
  <si>
    <t>Rua Calçada, 92 - Edifício Caniço Mar - 1º BK</t>
  </si>
  <si>
    <t>9125-052</t>
  </si>
  <si>
    <t>gomesjoao@netmadeira.com</t>
  </si>
  <si>
    <t>João Paulo Gonçalves</t>
  </si>
  <si>
    <t>João Paulo Freitas Gonçalves</t>
  </si>
  <si>
    <t>Caminho Lombo Jamboeiro nº 37 - São Roque</t>
  </si>
  <si>
    <t>9020-096</t>
  </si>
  <si>
    <t>joao.paulo.gonza@gmail.com</t>
  </si>
  <si>
    <t>João Paulo Fernandes</t>
  </si>
  <si>
    <t>João Paulo Jardim Fernandes</t>
  </si>
  <si>
    <t>J. Pedro Freitas</t>
  </si>
  <si>
    <t>João Pedro Baptista Valente Pereira Freitas</t>
  </si>
  <si>
    <t>Caminho Pomar do Miradouro, 13 A</t>
  </si>
  <si>
    <t>lppereira@ecm.pt</t>
  </si>
  <si>
    <t>Sítio da Vargem de Baixo - Rosário</t>
  </si>
  <si>
    <t>9240-224</t>
  </si>
  <si>
    <t>jpgs_11@hotmail.com</t>
  </si>
  <si>
    <t>Vereda Lugar do Meio, nº 5, casa 2</t>
  </si>
  <si>
    <t>9020-295</t>
  </si>
  <si>
    <t>João Pão</t>
  </si>
  <si>
    <t>João Pedro Pão Oliveira</t>
  </si>
  <si>
    <t>Complexo Habitacional da Bemposta</t>
  </si>
  <si>
    <t>9200-012</t>
  </si>
  <si>
    <t>Caminho do Facho Sítio da Porta Nova</t>
  </si>
  <si>
    <t>9350-099</t>
  </si>
  <si>
    <t>Rua Campo do Marítimo, nº 43</t>
  </si>
  <si>
    <t>Largo dos Castanheiros CCI 209 - Luzirão</t>
  </si>
  <si>
    <t>João R. Freitas</t>
  </si>
  <si>
    <t>João Rodrigo Ferreira Freitas</t>
  </si>
  <si>
    <t>Caminho Madeira da Igreja nº 20</t>
  </si>
  <si>
    <t>9200-159</t>
  </si>
  <si>
    <t>J. Tiago Henriques</t>
  </si>
  <si>
    <t>João Tiago Soares Henriques</t>
  </si>
  <si>
    <t>Comp. Hab. Serrado do Mar, Bl. C-6, 3º Dtº.</t>
  </si>
  <si>
    <t>Tomás Basílio</t>
  </si>
  <si>
    <t>João Tomás Carvalho Basílio</t>
  </si>
  <si>
    <t>Caminho do Pomarinho nº 1, Lajes</t>
  </si>
  <si>
    <t>Gaula</t>
  </si>
  <si>
    <t>Rua da Lombinha, nº 28 - Gaula / Santa Cruz</t>
  </si>
  <si>
    <t>9100-064</t>
  </si>
  <si>
    <t>Jóni Faria</t>
  </si>
  <si>
    <t>Jóni Micael de Freitas Faria</t>
  </si>
  <si>
    <t>Caminho do Terço nº 32</t>
  </si>
  <si>
    <t>9300-158</t>
  </si>
  <si>
    <t>joni_fff@hotmail.com</t>
  </si>
  <si>
    <t>Jorge Poleo</t>
  </si>
  <si>
    <t>Jorge Abel Reis Poleo</t>
  </si>
  <si>
    <t>Rua da Calçada, Ed. Grey Park, Bloco B, Apt. AJ</t>
  </si>
  <si>
    <t>jorgepoleo22@hotmail.com</t>
  </si>
  <si>
    <t>Jorge Alves</t>
  </si>
  <si>
    <t>Jorge Afonso Sousa Alves</t>
  </si>
  <si>
    <t>Travessa Eugénia Brandão de Melo, 255A, Garajau</t>
  </si>
  <si>
    <t>jorgafonso@msn.com</t>
  </si>
  <si>
    <t>Estrada de São João nº 19</t>
  </si>
  <si>
    <t>Rua EUA Bloco 164, 4º B</t>
  </si>
  <si>
    <t>Jorge Calaça</t>
  </si>
  <si>
    <t>Jorge dos Santos Calaça</t>
  </si>
  <si>
    <t>Estrada Ponta de Oliveira nº 78 Ed. Flor da Oliveira - R/C C</t>
  </si>
  <si>
    <t>jorgecalaca@gmail.com</t>
  </si>
  <si>
    <t>Matosinhos</t>
  </si>
  <si>
    <t>jesus.goncalves@iol.pt</t>
  </si>
  <si>
    <t>Rua do Brasil nº 19, Apart. 509</t>
  </si>
  <si>
    <t>Jorge Gomes</t>
  </si>
  <si>
    <t>Jorge Patrício Abreu Gomes</t>
  </si>
  <si>
    <t>Meia Légua</t>
  </si>
  <si>
    <t>José A. Caldeira</t>
  </si>
  <si>
    <t>José Agostinho Caldeira</t>
  </si>
  <si>
    <t>Rua Vale da Ajuda 2</t>
  </si>
  <si>
    <t>9000-113</t>
  </si>
  <si>
    <t>J.AgostinhoFernandes</t>
  </si>
  <si>
    <t>José Agostinho Ferraz Fernandes</t>
  </si>
  <si>
    <t>agostinho1996@live.com.pt</t>
  </si>
  <si>
    <t>Rua do Quebra Costas nº 15 - 3º andar</t>
  </si>
  <si>
    <t>9000-034</t>
  </si>
  <si>
    <t>agouveia.jose@gmail.com</t>
  </si>
  <si>
    <t>Aldaír Nunes</t>
  </si>
  <si>
    <t>José Aldaír Abreu Nunes</t>
  </si>
  <si>
    <t>Caminho das Preces porta nº 46</t>
  </si>
  <si>
    <t>Estrada de Santa Clara nº 69 - Ribeira d'Alforra</t>
  </si>
  <si>
    <t>Travessa das Quebradas de Cima, 42</t>
  </si>
  <si>
    <t>9000-234</t>
  </si>
  <si>
    <t>andre_nunes.96@hotmail.com</t>
  </si>
  <si>
    <t>José António da Silva dos Santos</t>
  </si>
  <si>
    <t>Caminho de Santo António, nº 50</t>
  </si>
  <si>
    <t>9000-187</t>
  </si>
  <si>
    <t>jnuneslda@gmail.com</t>
  </si>
  <si>
    <t>Caminho das Quebradas, nº 56</t>
  </si>
  <si>
    <t>9000-233</t>
  </si>
  <si>
    <t>António Viveiros</t>
  </si>
  <si>
    <t>José António Gouveia Viveiros</t>
  </si>
  <si>
    <t>Caminho da Levada dos Moinhos, nº 13</t>
  </si>
  <si>
    <t>José António Barros</t>
  </si>
  <si>
    <t>José António Pita Barros</t>
  </si>
  <si>
    <t>Estrada Regional 222, nº 360</t>
  </si>
  <si>
    <t>9360-388</t>
  </si>
  <si>
    <t>Canhas</t>
  </si>
  <si>
    <t>José Gouveia</t>
  </si>
  <si>
    <t>José Assis Rodrigues Gouveia</t>
  </si>
  <si>
    <t>Vereda do Corgo CCI 222 - Santo António</t>
  </si>
  <si>
    <t>4 Madalenas Blo 2, 2º G - Santo António</t>
  </si>
  <si>
    <t>9020-002</t>
  </si>
  <si>
    <t>Rua de Santa Luzia, nº 74-A</t>
  </si>
  <si>
    <t>9050-046</t>
  </si>
  <si>
    <t>Rua Levada dos Barreiros, nº 24, R/C D</t>
  </si>
  <si>
    <t>Bruno Viveiros</t>
  </si>
  <si>
    <t>José Bruno Gouveia Viveiros</t>
  </si>
  <si>
    <t>Rua Dr. Pita, 67 - Bloco C1 - Apart. CD - 2º andar</t>
  </si>
  <si>
    <t>gouveiahelena1@gmail.com</t>
  </si>
  <si>
    <t>Estrada Nova do Castelejo, nº 212</t>
  </si>
  <si>
    <t>9325-061</t>
  </si>
  <si>
    <t>Caminho do Poiso Entrada nº 7 Moradias Sta. Cruz Residence Moradia F</t>
  </si>
  <si>
    <t>9100-203</t>
  </si>
  <si>
    <t>jdrumond@netmadeira.com</t>
  </si>
  <si>
    <t>Impasse Caminho dos Louros Casa A</t>
  </si>
  <si>
    <t>Fajã das Eiras - Canhas / Ponta do Sol</t>
  </si>
  <si>
    <t>9360-054</t>
  </si>
  <si>
    <t>9100-062</t>
  </si>
  <si>
    <t>Diamantino Ornelas</t>
  </si>
  <si>
    <t>José Diamantino Silva Ornelas</t>
  </si>
  <si>
    <t>Aldeamento das Eiras IV Caniço</t>
  </si>
  <si>
    <t>J. Diogo Viveiros</t>
  </si>
  <si>
    <t>José Diogo Franco Viveiros</t>
  </si>
  <si>
    <t>Sítio do Piquinho, Caminho do Pico Pequeno nº 21</t>
  </si>
  <si>
    <t>Duarte Meneses</t>
  </si>
  <si>
    <t>José Duarte Meneses de Freitas</t>
  </si>
  <si>
    <t>Rua João Batista de Sá - Travessa da Sorte nº 6 - Lote 2</t>
  </si>
  <si>
    <t>dmeneses@bttmaster.com</t>
  </si>
  <si>
    <t>ze_932@hotmail.com</t>
  </si>
  <si>
    <t>Bemposta - Água de Pena</t>
  </si>
  <si>
    <t>Beco do Paiol, nº 30</t>
  </si>
  <si>
    <t>9000-198</t>
  </si>
  <si>
    <t>José Gabriel Nascimento Branco</t>
  </si>
  <si>
    <t>Estrada Comandante Camacho de Freitas, 85-B</t>
  </si>
  <si>
    <t>Rua do Engenho Velho, nº 53 4EH</t>
  </si>
  <si>
    <t>Rua 5 de Outubro, 110-A, 2º L</t>
  </si>
  <si>
    <t>9000-216</t>
  </si>
  <si>
    <t>guilherme.basto@gmail.com</t>
  </si>
  <si>
    <t>Caminho Levada dos Tornos, nº 27</t>
  </si>
  <si>
    <t>9050-474</t>
  </si>
  <si>
    <t>Travessa do Piornais, Ent. Nº 16, Porta nº2</t>
  </si>
  <si>
    <t>Travessa das Quebradas de Baixo nº 10</t>
  </si>
  <si>
    <t>9000-685</t>
  </si>
  <si>
    <t>jjaornelas@hotmail.com</t>
  </si>
  <si>
    <t>Calçada São Gil, CCI 602</t>
  </si>
  <si>
    <t>Lino Silva</t>
  </si>
  <si>
    <t>José Lino da Silva</t>
  </si>
  <si>
    <t>Vera Cruz</t>
  </si>
  <si>
    <t>Caminho da Bela Vista nº 25</t>
  </si>
  <si>
    <t>9300-027</t>
  </si>
  <si>
    <t>jlhenriques76@hotmail.com</t>
  </si>
  <si>
    <t>Rua Velha da Ajuda, Ed. Golden Star Bloco D 4 AR</t>
  </si>
  <si>
    <t>jluisbarros@hotmail.com</t>
  </si>
  <si>
    <t>Travessa Urbanização Forte 4A</t>
  </si>
  <si>
    <t>luis@uma.pt</t>
  </si>
  <si>
    <t>Caminho da Fonte - Ribeira da Quinta - São Gonçalo - cx postal 101</t>
  </si>
  <si>
    <t>9060-112</t>
  </si>
  <si>
    <t>Estrada Comandantes Camacho de Freitas</t>
  </si>
  <si>
    <t>José M. Fernandez</t>
  </si>
  <si>
    <t>José Manuel Gonçalves Fernandez</t>
  </si>
  <si>
    <t>Rua do Ninho, nº 13, casa 2</t>
  </si>
  <si>
    <t>9000-145</t>
  </si>
  <si>
    <t>manel.f.77@hotmail.com</t>
  </si>
  <si>
    <t>Estrada Monumental, 237 - Edf. Qt Falesia Bloco 2 Apt. 231</t>
  </si>
  <si>
    <t>9000-100</t>
  </si>
  <si>
    <t>nunesjmp@mail.exercito.pt</t>
  </si>
  <si>
    <t>Caminho do Jardim de Cima - Campanário</t>
  </si>
  <si>
    <t>Mateus Jesus</t>
  </si>
  <si>
    <t>José Mateus Andrade de Jesus</t>
  </si>
  <si>
    <t>Sítio do Tanque</t>
  </si>
  <si>
    <t>Avenida das Madalenas, Edifício Colinas das Madalenas, #10 Fr. E</t>
  </si>
  <si>
    <t>9002-020</t>
  </si>
  <si>
    <t>lidia_abreu@hotmail.com</t>
  </si>
  <si>
    <t>miguelfranco13@hotmail.com</t>
  </si>
  <si>
    <t>Rua das Corticeiras, nº 11</t>
  </si>
  <si>
    <t>jose_nidio@live.com.pt</t>
  </si>
  <si>
    <t>Travessa do Lombinho, nº 4</t>
  </si>
  <si>
    <t>9300-293</t>
  </si>
  <si>
    <t>jnrp1@hotmail.com</t>
  </si>
  <si>
    <t>Vereda do Corgo CCI 216</t>
  </si>
  <si>
    <t>José Ferreira</t>
  </si>
  <si>
    <t>José Pedro Sardinha Ferreira</t>
  </si>
  <si>
    <t>Pé da Corrida - São Vicente</t>
  </si>
  <si>
    <t>José Vieira</t>
  </si>
  <si>
    <t>José Pedro Vieira Jesus</t>
  </si>
  <si>
    <t>Rafael Ponte</t>
  </si>
  <si>
    <t>José Rafael Alves Ponte</t>
  </si>
  <si>
    <t>Estrada do Lombo - Entrada 32, Canhas</t>
  </si>
  <si>
    <t>9360-308</t>
  </si>
  <si>
    <t>Rafael Santos</t>
  </si>
  <si>
    <t>José Rafael Gonçalves dos Santos</t>
  </si>
  <si>
    <t>Caminho do Salão, porta 44</t>
  </si>
  <si>
    <t>santos.jr@hotmail.com</t>
  </si>
  <si>
    <t>Rua Padre Pita Ferreira, nº 150</t>
  </si>
  <si>
    <t>j_ricardo80@hotmail.com</t>
  </si>
  <si>
    <t>rodolfoalves@netmadeira.com</t>
  </si>
  <si>
    <t>Rodrigo Menezes</t>
  </si>
  <si>
    <t>José Rodrigo Bettencourt Gouveia Menezes</t>
  </si>
  <si>
    <t>Rua Padre Eduardo Freitas do Nascimento, 12C - Sítio do Caramachão</t>
  </si>
  <si>
    <t>9200-073</t>
  </si>
  <si>
    <t>rodib_13@msn.com</t>
  </si>
  <si>
    <t>Rua da Venezuela, - Bloco 15 - 2 E</t>
  </si>
  <si>
    <t>Estrada Nova do Pedregal, nº 25</t>
  </si>
  <si>
    <t>Estrada do Serrado, porta nº 41</t>
  </si>
  <si>
    <t>9350-070</t>
  </si>
  <si>
    <t>Estrada Regional 102, nº 716</t>
  </si>
  <si>
    <t>9100-258</t>
  </si>
  <si>
    <t>josuedsferreira@sapo.pt</t>
  </si>
  <si>
    <t>Vereda de Santa Rita, porta nº 37-A</t>
  </si>
  <si>
    <t>9000-227</t>
  </si>
  <si>
    <t>Juliana Alves</t>
  </si>
  <si>
    <t>Juliana José Gouveia Alves</t>
  </si>
  <si>
    <t>Sítio do Paraíso</t>
  </si>
  <si>
    <t>Caminho Velho do Foro, nº 19-21</t>
  </si>
  <si>
    <t>9325-055</t>
  </si>
  <si>
    <t>kevinf23@hotmail.com</t>
  </si>
  <si>
    <t>Laura Nascimento</t>
  </si>
  <si>
    <t>Laura Barbosa Nascimento</t>
  </si>
  <si>
    <t>Avenida das Madalenas, Ed. Praça das Madalenas, 99, Bloco D, Aptº 2C</t>
  </si>
  <si>
    <t>Laura C. Gonçalves</t>
  </si>
  <si>
    <t>Laura Carolina Abreu Gonçalves</t>
  </si>
  <si>
    <t>Travessa do Alto da Torre nº 2</t>
  </si>
  <si>
    <t>Varandas do Pilar Bloco A2 - 1º esq.</t>
  </si>
  <si>
    <t>9000-776</t>
  </si>
  <si>
    <t>l.catarina.freitas@hotmail.com</t>
  </si>
  <si>
    <t>Laura Rodrigues</t>
  </si>
  <si>
    <t>Laura Fabiana Jardim Rodrigues</t>
  </si>
  <si>
    <t>Bairro dos Pescadores Bloco E2</t>
  </si>
  <si>
    <t>laura_fab01@hotmail.com</t>
  </si>
  <si>
    <t>Rua Cónego Jardim nº 18</t>
  </si>
  <si>
    <t>9060-134</t>
  </si>
  <si>
    <t>pauloduartenobrega@netmadeira.com</t>
  </si>
  <si>
    <t>Laura Costa</t>
  </si>
  <si>
    <t>Laura José Costa Henriques</t>
  </si>
  <si>
    <t>9300-330</t>
  </si>
  <si>
    <t>Estrada do Jardim, CCT nº 411 - Campanário</t>
  </si>
  <si>
    <t>Caminho do Laranjal Pequeno 27</t>
  </si>
  <si>
    <t>9020-092</t>
  </si>
  <si>
    <t>olgavas@netmadeira.com</t>
  </si>
  <si>
    <t>Rua Coronel Manuel França Doria, nº 65</t>
  </si>
  <si>
    <t>9325-037</t>
  </si>
  <si>
    <t>Estrada do Luzirão, nº 40</t>
  </si>
  <si>
    <t>Laura Faia</t>
  </si>
  <si>
    <t>Laurinda de Jesus Faia</t>
  </si>
  <si>
    <t>Rua Antero de Quental, Bloco 1, R/C esq.</t>
  </si>
  <si>
    <t>Leandro David Gonçalves Andrade</t>
  </si>
  <si>
    <t>Rua do Brasil Bloco 16 - 2D</t>
  </si>
  <si>
    <t>leandro.kido@hotmail.com</t>
  </si>
  <si>
    <t>Leandro Mendonça</t>
  </si>
  <si>
    <t>Leandro de Freitas Mendonça</t>
  </si>
  <si>
    <t>Sítio da Igreja</t>
  </si>
  <si>
    <t>9230-100</t>
  </si>
  <si>
    <t>leandromendonca1@hotmail.com</t>
  </si>
  <si>
    <t>Leena Silva</t>
  </si>
  <si>
    <t>Leena da Conceição Roque Silva</t>
  </si>
  <si>
    <t>Rua Regional 237</t>
  </si>
  <si>
    <t>9200-226</t>
  </si>
  <si>
    <t>Eira do Mourão - São Paulo</t>
  </si>
  <si>
    <t>9350-112</t>
  </si>
  <si>
    <t>Lénia Dinis</t>
  </si>
  <si>
    <t>Lénia Maria Figueira Dinis</t>
  </si>
  <si>
    <t>Rua do Calvário nº 49</t>
  </si>
  <si>
    <t>9325-007</t>
  </si>
  <si>
    <t>leniadinis@hotmail.com</t>
  </si>
  <si>
    <t>Estrada de São João, Sítio da Boa Morte nº 371</t>
  </si>
  <si>
    <t>9350-104</t>
  </si>
  <si>
    <t>diogo.ls@mail.exercito.pt</t>
  </si>
  <si>
    <t>Rua Campo do Marítimo, nº 15, Santo António</t>
  </si>
  <si>
    <t>Rua Dr. João Marcelino Pereira, Ribeiro Real Porta 50</t>
  </si>
  <si>
    <t>ninagira_21@hotmail.com</t>
  </si>
  <si>
    <t>Caminho da Quinta de Santo António</t>
  </si>
  <si>
    <t>9325-082</t>
  </si>
  <si>
    <t>leticia_fernandes_96@hotmail.com</t>
  </si>
  <si>
    <t>Rua Nova de Santa Rita nº 8</t>
  </si>
  <si>
    <t>monika_brito15@hotmail.com</t>
  </si>
  <si>
    <t>Azinhaga da Nazaré, Ed. Bellever 1º G</t>
  </si>
  <si>
    <t>jessie_fgouveia@hotmail.com</t>
  </si>
  <si>
    <t>Estrada Nova do Pedregal nº 35</t>
  </si>
  <si>
    <t>Liliana Barros</t>
  </si>
  <si>
    <t>Liliana Raquel Ribeiro Barros</t>
  </si>
  <si>
    <t>Caminho Velho do Foro</t>
  </si>
  <si>
    <t>be_girl_90@hotmail.com</t>
  </si>
  <si>
    <t>Liliana Rubina Câmara Freitas</t>
  </si>
  <si>
    <t>Caminho das Lages nº 6</t>
  </si>
  <si>
    <t>Liliana Aguiar</t>
  </si>
  <si>
    <t>Liliana Vanessa Correia Gomes de Aguiar</t>
  </si>
  <si>
    <t>Sítio do Moreno - São João</t>
  </si>
  <si>
    <t>9350-133</t>
  </si>
  <si>
    <t>Rua da Bolívia, Bloco 1, 1º A, São Martinho</t>
  </si>
  <si>
    <t>Rua José Joaquim da Costa nº 86</t>
  </si>
  <si>
    <t>9325-034</t>
  </si>
  <si>
    <t>lisetecarolina@hotmail.com</t>
  </si>
  <si>
    <t>Lourenço Soares</t>
  </si>
  <si>
    <t>Lourenço José Freitas Soares</t>
  </si>
  <si>
    <t>Lourenço Viveiros</t>
  </si>
  <si>
    <t>Lourenço Martins Viveiros</t>
  </si>
  <si>
    <t>Sítio do Poço do Gil</t>
  </si>
  <si>
    <t>catia_viveiros@hotmail.com</t>
  </si>
  <si>
    <t>Luana Andreoli</t>
  </si>
  <si>
    <t>Travessa da Alegria entrada 7 porta 3</t>
  </si>
  <si>
    <t>9020-232</t>
  </si>
  <si>
    <t>a.luana81@gmail.com</t>
  </si>
  <si>
    <t>Lúcia Sofia de Sousa Gonçalves</t>
  </si>
  <si>
    <t>Caminho da Fonte da Rocha nº 7</t>
  </si>
  <si>
    <t>sofia69_15@hotmail.com</t>
  </si>
  <si>
    <t>Luís A. Gonçalves</t>
  </si>
  <si>
    <t>Luís André da Cruz Gonçalves</t>
  </si>
  <si>
    <t>Estrada João Gonçalves Zarco, 916 - Quinta Grande</t>
  </si>
  <si>
    <t>9300-082</t>
  </si>
  <si>
    <t>Luís Davide Sousa Abreu</t>
  </si>
  <si>
    <t>Vareda da Catarina N1</t>
  </si>
  <si>
    <t>9300-353</t>
  </si>
  <si>
    <t>patrisia@live.co.uk</t>
  </si>
  <si>
    <t>Avenida da Madalena, Ed. Magdalena Villas 3 Bl. A FR K</t>
  </si>
  <si>
    <t>Luís F. Fernandes</t>
  </si>
  <si>
    <t>Luís Fernando Correia Fernandes</t>
  </si>
  <si>
    <t>9325-172</t>
  </si>
  <si>
    <t>Luís Teixeira</t>
  </si>
  <si>
    <t>Luís Filipe Ribeiro Teixeira</t>
  </si>
  <si>
    <t>filipe.r@live.com.pt</t>
  </si>
  <si>
    <t>Luís Filipe Rodrigues Coelho</t>
  </si>
  <si>
    <t>Feiteira de Cima</t>
  </si>
  <si>
    <t>9230-096</t>
  </si>
  <si>
    <t>tyk4coelho@hotmail.com</t>
  </si>
  <si>
    <t>Travessa das Quebradas de Baixo nº 12, São Martinho</t>
  </si>
  <si>
    <t>Conjunto Habitacional do Amparo, Vereda da Vargem Bl. F 5º esq. BF</t>
  </si>
  <si>
    <t>lberimbau@hotmail.com</t>
  </si>
  <si>
    <t>Luís Berenguer</t>
  </si>
  <si>
    <t>Luís Miguel de Jesus Berenguer</t>
  </si>
  <si>
    <t>Rua Manuel do Nascimento Nóbrega, nº 2</t>
  </si>
  <si>
    <t>9125-213</t>
  </si>
  <si>
    <t>mguelito@gmail.com</t>
  </si>
  <si>
    <t>Luís Gonçalves</t>
  </si>
  <si>
    <t>Luís Olim</t>
  </si>
  <si>
    <t>Luís Miguel Gaspar de Olim</t>
  </si>
  <si>
    <t>Entrada do Terraço, nº 6 porta 3 - São Roque</t>
  </si>
  <si>
    <t>9020-136</t>
  </si>
  <si>
    <t>luisolimscp@hotmail.com</t>
  </si>
  <si>
    <t>Rua D. Afonso Henriques, nº 298</t>
  </si>
  <si>
    <t>4445-085</t>
  </si>
  <si>
    <t>Alfena</t>
  </si>
  <si>
    <t>luis_gil_m@hotmail.com</t>
  </si>
  <si>
    <t>Rua Antero Quental, Santo António, Bl. 5 - 1º dto.</t>
  </si>
  <si>
    <t>9020-265</t>
  </si>
  <si>
    <t>Rua Inácio Duarte nº 27 6D</t>
  </si>
  <si>
    <t>2790-226</t>
  </si>
  <si>
    <t>Carnaxide</t>
  </si>
  <si>
    <t>Rua do Lombo da Boa Vista 16</t>
  </si>
  <si>
    <t>9060-173</t>
  </si>
  <si>
    <t>rufinonascimento@hotmail.com</t>
  </si>
  <si>
    <t>Rua Latino Coelho 56 BC</t>
  </si>
  <si>
    <t>9060-155</t>
  </si>
  <si>
    <t>Bairro da Ajuda, Banda 1, 1º Direito</t>
  </si>
  <si>
    <t>filipagfreitas@hotmail.com</t>
  </si>
  <si>
    <t>Luísa Cunha</t>
  </si>
  <si>
    <t>Luísa Margarida Silva Cunha</t>
  </si>
  <si>
    <t>Rua da Achada nº 8</t>
  </si>
  <si>
    <t>9325-076</t>
  </si>
  <si>
    <t>luisacunha97@hotmail.com</t>
  </si>
  <si>
    <t>Rua João José Moura Caldeira Freitas, 30 Green Park, Bl. A 5B</t>
  </si>
  <si>
    <t>luisaramos1960@hotmail.com</t>
  </si>
  <si>
    <t>Mafalda França</t>
  </si>
  <si>
    <t>Mafalda Carolina Almada França</t>
  </si>
  <si>
    <t>mafalda-franca@live.com.pt</t>
  </si>
  <si>
    <t>Lisboa</t>
  </si>
  <si>
    <t>magnomendes@netmadeira.com</t>
  </si>
  <si>
    <t>Imp. Da Autonomia 81</t>
  </si>
  <si>
    <t>9125-167</t>
  </si>
  <si>
    <t>mcgebel@sapo.pt</t>
  </si>
  <si>
    <t>Afonso Pereira</t>
  </si>
  <si>
    <t>Manuel Afonso Soares Pereira</t>
  </si>
  <si>
    <t>Travessa do Lombo da Lourencinha</t>
  </si>
  <si>
    <t>9300-091</t>
  </si>
  <si>
    <t>Sítio das Fontes</t>
  </si>
  <si>
    <t>9350-121</t>
  </si>
  <si>
    <t>Benjamim Belo</t>
  </si>
  <si>
    <t>Manuel Benjamim Andrade Belo</t>
  </si>
  <si>
    <t>Estrada do Lombo, 47</t>
  </si>
  <si>
    <t>Bairro da Nazaré - Rua da Venezuela, Bloco 20, 2º Dto., São Martinho</t>
  </si>
  <si>
    <t>Beco das Quebradas de Baixo</t>
  </si>
  <si>
    <t>9000-607</t>
  </si>
  <si>
    <t>Rua Quinta do Leme, nº 81 - Edifício Quinta do Leme, R/C - L</t>
  </si>
  <si>
    <t>9020-223</t>
  </si>
  <si>
    <t>manueljacintosa@gmail.com</t>
  </si>
  <si>
    <t>Rua Maria Aurora Carvalho Homem, nº 6 - Edifício Jardins de S. Martinho, Bl. B 1º Y</t>
  </si>
  <si>
    <t>9000-087</t>
  </si>
  <si>
    <t>man73@iol.pt</t>
  </si>
  <si>
    <t>Manuel Vieira</t>
  </si>
  <si>
    <t>Manuel Nascimento Vieira</t>
  </si>
  <si>
    <t>Caminho da Calçada nº 10 - Ribeira Seca</t>
  </si>
  <si>
    <t>Mara Viveiros</t>
  </si>
  <si>
    <t>Mara Andreia Santos Viveiros</t>
  </si>
  <si>
    <t>Est. Tristão Vaz Teixeira, 65</t>
  </si>
  <si>
    <t>Rua das Virtudes nº 16</t>
  </si>
  <si>
    <t>Márcio Serradas</t>
  </si>
  <si>
    <t>Márcio Renato Vieira Serradas</t>
  </si>
  <si>
    <t>Rua Mercado da Penteada 21, Bloco 5, 6º esq.</t>
  </si>
  <si>
    <t>9020-396</t>
  </si>
  <si>
    <t>Marco Anselmo Gonçalves Freitas</t>
  </si>
  <si>
    <t>Rua Lagar da Giesta BA 1º B</t>
  </si>
  <si>
    <t>9300-089</t>
  </si>
  <si>
    <t>marcofreitas007@hotmail.com</t>
  </si>
  <si>
    <t>Caminho do Vigário Ap. Oliveira p.4 2º andar</t>
  </si>
  <si>
    <t>Marco Daniel Freitas Gonçalves</t>
  </si>
  <si>
    <t>Bairro da Palmeira, Bloco 16-2ºdto.</t>
  </si>
  <si>
    <t>Marco Abreu</t>
  </si>
  <si>
    <t>Marco Emanuel Freitas Abreu</t>
  </si>
  <si>
    <t>Bairro Espírito Santo e Calçada, Moradia nº 40</t>
  </si>
  <si>
    <t>Caminho D. João, Beco do Forno 2ª</t>
  </si>
  <si>
    <t>9050-477</t>
  </si>
  <si>
    <t>marconunot@hotmail.com</t>
  </si>
  <si>
    <t>Marco Antunes</t>
  </si>
  <si>
    <t>Marco Paulo Barreto Antunes</t>
  </si>
  <si>
    <t>Caminho Cabeço dos Faias nº 8</t>
  </si>
  <si>
    <t>9135-030</t>
  </si>
  <si>
    <t>marco520sx@hotmail.com</t>
  </si>
  <si>
    <t>Rua Bela Vista, nº 33, Meadela</t>
  </si>
  <si>
    <t>4900-646</t>
  </si>
  <si>
    <t>Viana do Castelo</t>
  </si>
  <si>
    <t>markomorgado@hotmail.com</t>
  </si>
  <si>
    <t>Rua Conde Carvalhal nº 79 casa 3</t>
  </si>
  <si>
    <t>9060-012</t>
  </si>
  <si>
    <t>marcorebelo28hotmail.com</t>
  </si>
  <si>
    <t>Marco P. Gonçalves</t>
  </si>
  <si>
    <t>Marco Pedro Silva Gonçalves</t>
  </si>
  <si>
    <t>Bairro da Palmeira BL 12 - 1º esq.</t>
  </si>
  <si>
    <t>Margarida M. Camacho</t>
  </si>
  <si>
    <t>Margarida Maria Faria Rodrigues Camacho</t>
  </si>
  <si>
    <t>Margarida Camacho</t>
  </si>
  <si>
    <t>Margarida Rodrigues Camacho</t>
  </si>
  <si>
    <t>Rua das Madalenas, Edifício Madalenas Residence, Fracção C</t>
  </si>
  <si>
    <t>missdaisyengland@hotmail.com</t>
  </si>
  <si>
    <t>Alexandra Azevedo</t>
  </si>
  <si>
    <t>Maria Alexandra Figueira Azevedo</t>
  </si>
  <si>
    <t>Rua Coronel Manuel França Dória</t>
  </si>
  <si>
    <t>Carlota Spínola</t>
  </si>
  <si>
    <t>Maria Carlota Garrido Spínola</t>
  </si>
  <si>
    <t>Rua da Rochinha nº 49 - 2</t>
  </si>
  <si>
    <t>9060-280</t>
  </si>
  <si>
    <t>m.carlota.g.spinola@hotmail.com</t>
  </si>
  <si>
    <t>Rua Tristão Vaz,nº 14 - 1ºD</t>
  </si>
  <si>
    <t>1400-352</t>
  </si>
  <si>
    <t>cuca_duarte@hotmail.com</t>
  </si>
  <si>
    <t>Caminho do Esmeraldo, nº 25 - São Martinho</t>
  </si>
  <si>
    <t>Estrada Regional 104, Edifício Ribeira Country III, Bl.A, 2ºj</t>
  </si>
  <si>
    <t>9350-203</t>
  </si>
  <si>
    <t>Conjunto Habitacional do Pilar II, Bl. E - Lote 18 - 1º Dtº.</t>
  </si>
  <si>
    <t>gorete.pestana@gmail.com</t>
  </si>
  <si>
    <t>Beco das Quebradas de Baixo, casa 8</t>
  </si>
  <si>
    <t>Isabel Monte</t>
  </si>
  <si>
    <t>Maria Isabel Luís Monte</t>
  </si>
  <si>
    <t>Isabel Freitas</t>
  </si>
  <si>
    <t>Maria Isabel Sousa Freitas</t>
  </si>
  <si>
    <t>Rua de São Tiago nº 26</t>
  </si>
  <si>
    <t>9325-149</t>
  </si>
  <si>
    <t>Maria João Spínola</t>
  </si>
  <si>
    <t>Maria João Ornelas Spínola</t>
  </si>
  <si>
    <t>Sítio da Torre</t>
  </si>
  <si>
    <t>amandiaornelas@live.com.pt</t>
  </si>
  <si>
    <t>Estrada Monumental, 316</t>
  </si>
  <si>
    <t>Judite Araújo</t>
  </si>
  <si>
    <t>Maria Judite Jardim Araújo</t>
  </si>
  <si>
    <t>Caminho das Fontes nº 27</t>
  </si>
  <si>
    <t>Lucrécia Sousa</t>
  </si>
  <si>
    <t>Maria Lucrécia Rodrigues Soares de Sousa</t>
  </si>
  <si>
    <t>Rua João Augusto Ornelas</t>
  </si>
  <si>
    <t>Rua Padre António Sousa da Costa, nº 47-B</t>
  </si>
  <si>
    <t>9325-116</t>
  </si>
  <si>
    <t>mlgdfreitas79@sapo.pt</t>
  </si>
  <si>
    <t>Rua do Visconde nº 32</t>
  </si>
  <si>
    <t>2520-406</t>
  </si>
  <si>
    <t>Peniche</t>
  </si>
  <si>
    <t>madacarrico@hotmail.com</t>
  </si>
  <si>
    <t>Madalena Ferreira</t>
  </si>
  <si>
    <t>Maria Madalena Freitas Pacheco Ferreira</t>
  </si>
  <si>
    <t>Complexo Habitacional da Queimada, 305-A</t>
  </si>
  <si>
    <t>9200-016</t>
  </si>
  <si>
    <t>madalena_ferreira2009@hotmail.com</t>
  </si>
  <si>
    <t>Maria Olim</t>
  </si>
  <si>
    <t>Maria Mendonça de Olim</t>
  </si>
  <si>
    <t>Rua João Paulo II nº 120, Sítio do Paraíso</t>
  </si>
  <si>
    <t>Caminho da Escola do Garachico nº 17 CCI / 7</t>
  </si>
  <si>
    <t>9325-060</t>
  </si>
  <si>
    <t>mariamiquelina93@live.com.pt</t>
  </si>
  <si>
    <t>Nazaré Vieira</t>
  </si>
  <si>
    <t>Maria Nazaré Rodrigues Vieira</t>
  </si>
  <si>
    <t>Rampa do Deão, nº 5 - 2º A - Imaculado Coração de Maria</t>
  </si>
  <si>
    <t>9050-453</t>
  </si>
  <si>
    <t>marianabiatriz@hotmail.com</t>
  </si>
  <si>
    <t>Mariana Barradas</t>
  </si>
  <si>
    <t>Mariana de Jesus Barradas</t>
  </si>
  <si>
    <t>Mariana Vieira</t>
  </si>
  <si>
    <t>Mariana de Jesus Martins Vieira</t>
  </si>
  <si>
    <t>9300-071</t>
  </si>
  <si>
    <t>Caminho das Courelas nº 40 A</t>
  </si>
  <si>
    <t>Caminho do Trapiche de Cima, Entrada 68, Porta 14, Caixa de Correio 102</t>
  </si>
  <si>
    <t>9020-126</t>
  </si>
  <si>
    <t>marianafreitas17@hotmail.com</t>
  </si>
  <si>
    <t>Caminho da Cova, nº 11 - São Roque</t>
  </si>
  <si>
    <t>9020-082</t>
  </si>
  <si>
    <t>marybel_goncalves@hotmail.com</t>
  </si>
  <si>
    <t>Marília Aveiro</t>
  </si>
  <si>
    <t>Marília José Silva Aveiro</t>
  </si>
  <si>
    <t>Vereda da Pontinha entrada n 7</t>
  </si>
  <si>
    <t>9020-122</t>
  </si>
  <si>
    <t>mariliaaveiro13@hotmail.com</t>
  </si>
  <si>
    <t>Marina Capelo</t>
  </si>
  <si>
    <t>Marina Isabel Garcia Capelo</t>
  </si>
  <si>
    <t>Travessa de Santa Quitéria, nº 55</t>
  </si>
  <si>
    <t>9000-257</t>
  </si>
  <si>
    <t>Jardins de Baixo - Campanário</t>
  </si>
  <si>
    <t>Morad Sol Figueirinhas F - Imp Estr Eiras</t>
  </si>
  <si>
    <t>9126-246</t>
  </si>
  <si>
    <t>mfrancisco77@sapo.pt</t>
  </si>
  <si>
    <t>Caminho do Laranjal Pequeno nº 30 - Santo António</t>
  </si>
  <si>
    <t>Mário Basílio</t>
  </si>
  <si>
    <t>Mário Luís Abreu Basílio</t>
  </si>
  <si>
    <t>Rampa do Dr. Juvenal nº 7</t>
  </si>
  <si>
    <t>9060-146</t>
  </si>
  <si>
    <t>mmpgouveia@hotmail.com</t>
  </si>
  <si>
    <t>Rua 2 Encosta do Pico dos Barcelos, nº 12</t>
  </si>
  <si>
    <t>9000-349</t>
  </si>
  <si>
    <t>Marisa J. Vieira</t>
  </si>
  <si>
    <t>Marisa José Fernandes Vieira</t>
  </si>
  <si>
    <t>Rua Cons. José R. Cunha, 1ºD - Edf. Da Praça BLC E 1º esq.</t>
  </si>
  <si>
    <t>9200-089</t>
  </si>
  <si>
    <t>Marisa Alves</t>
  </si>
  <si>
    <t>Marisa Sofia Faria Alves</t>
  </si>
  <si>
    <t>Caminho do Marco - Machico</t>
  </si>
  <si>
    <t>marisasofia_4@hotmail.com</t>
  </si>
  <si>
    <t>Estrada do Luzirão, nº 96</t>
  </si>
  <si>
    <t>9325-138</t>
  </si>
  <si>
    <t>marisolppestana@hotmail.com</t>
  </si>
  <si>
    <t>Sítio do Tanque - Ponta Delgada</t>
  </si>
  <si>
    <t>9240-118</t>
  </si>
  <si>
    <t>mabril_cool@hotmail.com</t>
  </si>
  <si>
    <t>Merlene Fernandes</t>
  </si>
  <si>
    <t>Marlene de Azevedo Fernandes</t>
  </si>
  <si>
    <t>mary_fernandess@live.com.pt</t>
  </si>
  <si>
    <t>Vereda Vera Cruz, nº 18 - Quinta Grande</t>
  </si>
  <si>
    <t>Marta Sousa</t>
  </si>
  <si>
    <t>Marta Filipa Martins Sousa</t>
  </si>
  <si>
    <t>marfilipa9@hotmail.com</t>
  </si>
  <si>
    <t>Avenida Rio de Janeiro, nº 10 CIV Fte</t>
  </si>
  <si>
    <t>1700-334</t>
  </si>
  <si>
    <t>missmartacosta@hotmail.com</t>
  </si>
  <si>
    <t>Marta Spínola</t>
  </si>
  <si>
    <t>Marta Isabel Batista Spínola</t>
  </si>
  <si>
    <t>Conj. Hab. Do Paraíso Bloco 5 - 3º AS</t>
  </si>
  <si>
    <t>mdscb11181@hotmail.com</t>
  </si>
  <si>
    <t>Natacha Silva</t>
  </si>
  <si>
    <t>Marta Natacha Fernandes da Silva</t>
  </si>
  <si>
    <t>Rua da Igreja, nº8 2º andar</t>
  </si>
  <si>
    <t>9325-031</t>
  </si>
  <si>
    <t>ntachata@hotmail.com</t>
  </si>
  <si>
    <t>Marta Cardoso</t>
  </si>
  <si>
    <t>Marta Raquel Fernandes Cardoso</t>
  </si>
  <si>
    <t>ER 237, Vereda do Remígio nº 1 - Bemposta</t>
  </si>
  <si>
    <t>Caminho da Quinta de Santo António, nº 39</t>
  </si>
  <si>
    <t>sorinandes@hotmail.com</t>
  </si>
  <si>
    <t>Travessa do Cabrestante, Bloco -B, 4ºT</t>
  </si>
  <si>
    <t>9000-503</t>
  </si>
  <si>
    <t>Rua Comandante Camacho Freitas 439</t>
  </si>
  <si>
    <t>9350-077</t>
  </si>
  <si>
    <t>Rua do Pombal nº 19 - 1º dto.</t>
  </si>
  <si>
    <t>Estrada do Garajau, 102 - Edif. Quintas I - Bloco D - 3º AU</t>
  </si>
  <si>
    <t>9125-067</t>
  </si>
  <si>
    <t>titxo33@gmail.com</t>
  </si>
  <si>
    <t>Caminho do Trapiche, nº 86 - Santo António</t>
  </si>
  <si>
    <t>meena3a@gmail.com</t>
  </si>
  <si>
    <t>Estrada D. Manuel 1º, nº 22</t>
  </si>
  <si>
    <t>gabymicael@hotmail.com</t>
  </si>
  <si>
    <t>Rua Levada dos Barreiros, nº 24 R/C D</t>
  </si>
  <si>
    <t>Miguel de Gouveia</t>
  </si>
  <si>
    <t>Miguel Buitendach de Gouveia</t>
  </si>
  <si>
    <t>Rua da Igreja nº 37</t>
  </si>
  <si>
    <t>miguelnunes1982@hotmail.com</t>
  </si>
  <si>
    <t>Milena Lucena</t>
  </si>
  <si>
    <t>Milena Ferraz Lucena</t>
  </si>
  <si>
    <t>Rua Vale da Ajuda, nº 84, Edifício Green Park Bloco E, 8º C</t>
  </si>
  <si>
    <t>milenalucena6@hotmail.com</t>
  </si>
  <si>
    <t>Rua Alferes Manuel Joaquim Lopes, nº 71</t>
  </si>
  <si>
    <t>9325-361</t>
  </si>
  <si>
    <t>Mílton Ferreira</t>
  </si>
  <si>
    <t>Mílton Ivan Fernandes Ferreira</t>
  </si>
  <si>
    <t>Rua Dr. Gastão de Deus Figueira Bloco 10 2º dt</t>
  </si>
  <si>
    <t>miltonferreira481@hotmail.com</t>
  </si>
  <si>
    <t>Rua Doutor Manuel Pedrosa, nº 17</t>
  </si>
  <si>
    <t>2525-070</t>
  </si>
  <si>
    <t>Atouguia da Baleia</t>
  </si>
  <si>
    <t>miriam_tavares91@hotmail.com</t>
  </si>
  <si>
    <t>Sítio das Feiteiras CCI 505</t>
  </si>
  <si>
    <t>9240-104</t>
  </si>
  <si>
    <t>monikitazinha_11@hotmail.com</t>
  </si>
  <si>
    <t>Caminho Antigo do Galeão, nº 41</t>
  </si>
  <si>
    <t>9020-066</t>
  </si>
  <si>
    <t>monicafontes95@live.com.pt</t>
  </si>
  <si>
    <t>monicasousa89@hotmail.com</t>
  </si>
  <si>
    <t>Mónica Letícia Gomes de Freitas</t>
  </si>
  <si>
    <t>Mónica Ferro</t>
  </si>
  <si>
    <t>Mónica Patrícia Pestana Ferro</t>
  </si>
  <si>
    <t>Rua Alferes Manuel Joaquim Lopes, nº 142</t>
  </si>
  <si>
    <t>9325-362</t>
  </si>
  <si>
    <t>monicappf@hotmail.com</t>
  </si>
  <si>
    <t>Conjunto Habitacional do Pilar II, Bl. E - Lote 18 - 1º Dt.º</t>
  </si>
  <si>
    <t>mrfpestana@gmail.com</t>
  </si>
  <si>
    <t>n.meroni@netmadeira.com</t>
  </si>
  <si>
    <t>Natacha Esp. Santo</t>
  </si>
  <si>
    <t>Natacha Carina do Espírito Santo</t>
  </si>
  <si>
    <t>Rua Urbanização da Igreja C4, Sítio da Igreja</t>
  </si>
  <si>
    <t>9200-222</t>
  </si>
  <si>
    <t>duartesanto@netmadeira.com</t>
  </si>
  <si>
    <t>Complexo Habitacional Encosta dos Socorridos</t>
  </si>
  <si>
    <t>9325-017</t>
  </si>
  <si>
    <t>Impasse das Eiras, nº 6 Apt. Pateo da Abegoaria, Bl. C, 3º AE</t>
  </si>
  <si>
    <t>neidecsvieira@gmail.com</t>
  </si>
  <si>
    <t>Vereda do Portugal</t>
  </si>
  <si>
    <t>nelia_linda_1995@hotmail.com</t>
  </si>
  <si>
    <t>Caminho do Terço nº 7</t>
  </si>
  <si>
    <t>9060-310</t>
  </si>
  <si>
    <t>nelioesteves@netmadeira.com</t>
  </si>
  <si>
    <t>Caminho das Quebradas de Baixo, nº 24</t>
  </si>
  <si>
    <t>Rua Comandantes Camacho de Freitas CC 115 - Campanário</t>
  </si>
  <si>
    <t>Estrada da Corrida, Entrada 2 Porta 3</t>
  </si>
  <si>
    <t>Caminho São Martinho, Edifício São Martinho, nº 15, Bl.2 R/C O</t>
  </si>
  <si>
    <t>mara.fernandes.psicoforma@telecom.pt</t>
  </si>
  <si>
    <t>Sítio de São João</t>
  </si>
  <si>
    <t>Rua do Lanço, 5B</t>
  </si>
  <si>
    <t>Rua do Pavilhão, 16, Edifício Caniço Centrum, Bloco 1, 2ºU</t>
  </si>
  <si>
    <t>9125-257</t>
  </si>
  <si>
    <t>Nuno G. Vieira</t>
  </si>
  <si>
    <t>Nuno Gonçalo Santos Vieira</t>
  </si>
  <si>
    <t>Rua José Pereira de Nóbrega</t>
  </si>
  <si>
    <t>9100-012</t>
  </si>
  <si>
    <t>Nuno Vargem</t>
  </si>
  <si>
    <t>Nuno Guilherme Malheiro Vargem</t>
  </si>
  <si>
    <t>Ribeira Seca / Sítio da Igreja</t>
  </si>
  <si>
    <t>9200-124</t>
  </si>
  <si>
    <t>Nuno M. Dias</t>
  </si>
  <si>
    <t>Nuno Miguel da Côrte Dias</t>
  </si>
  <si>
    <t>Avenida do Infante ed. D. Henrique I 1º C nº 60</t>
  </si>
  <si>
    <t>9000-015</t>
  </si>
  <si>
    <t>nunodias83@hotmail.com</t>
  </si>
  <si>
    <t>Beco das Quebradas de Baixo, Entrada - 1</t>
  </si>
  <si>
    <t>nuno_rolhas@hotmail.com</t>
  </si>
  <si>
    <t>Orlando Teixeira</t>
  </si>
  <si>
    <t>Orlando da Conceição de Ornelas Teixeira</t>
  </si>
  <si>
    <t>Estrada Regional 102 Vale Paraíso nº 148</t>
  </si>
  <si>
    <t>Rampa do Relojoeiro nº 13</t>
  </si>
  <si>
    <t>9000-726</t>
  </si>
  <si>
    <t>Caminho da Corujeira</t>
  </si>
  <si>
    <t>Óscar Gomes</t>
  </si>
  <si>
    <t>Óscar Isidro Garcês Gomes</t>
  </si>
  <si>
    <t>Praia - Tabua - Ribeira Brava</t>
  </si>
  <si>
    <t>9350-412</t>
  </si>
  <si>
    <t>Óscar Pão</t>
  </si>
  <si>
    <t>Óscar Xavier Pão Oliveira</t>
  </si>
  <si>
    <t>Osmar Sá</t>
  </si>
  <si>
    <t>Osmar José Viveiros Sá</t>
  </si>
  <si>
    <t>9135-000</t>
  </si>
  <si>
    <t>Rua dos Archeiros, nº 10</t>
  </si>
  <si>
    <t>1400-022</t>
  </si>
  <si>
    <t>patativieira@hotmail.com</t>
  </si>
  <si>
    <t>Patrícia Caldeira</t>
  </si>
  <si>
    <t>Patrícia José Vieira Gomes Nóbrega Caldeira</t>
  </si>
  <si>
    <t>Rua da Bolívia nº 9, Edifício 3, Bloco A, 5º CM</t>
  </si>
  <si>
    <t>9000-085</t>
  </si>
  <si>
    <t>Patrícia Serrão Ornelas</t>
  </si>
  <si>
    <t>Complexo Habitacional do Serrado do Mar, bloco E2 r/c esq.</t>
  </si>
  <si>
    <t>patricia_ornelas16@hotmail.com</t>
  </si>
  <si>
    <t>Caminho Campo 1º Maio, 28</t>
  </si>
  <si>
    <t>9060-418</t>
  </si>
  <si>
    <t>margaridopaulo@gmail.com</t>
  </si>
  <si>
    <t>Rua Padre António Sousa da Costa, nº 91</t>
  </si>
  <si>
    <t>Guilherme Vieira</t>
  </si>
  <si>
    <t>Paulo Guilherme de Castro Vieira</t>
  </si>
  <si>
    <t>Caminho da Azinhaga nº 19, Álamos</t>
  </si>
  <si>
    <t>9020-067</t>
  </si>
  <si>
    <t>Bairro da Torre, Bloco 23 R/C esq.</t>
  </si>
  <si>
    <t>paulo_moluko_69@hotmail.com</t>
  </si>
  <si>
    <t>Rua Magalhães Vasconcelos nº 46 - Eiras / Caniço</t>
  </si>
  <si>
    <t>Rua Espírito Santo nº 2</t>
  </si>
  <si>
    <t>9300-052</t>
  </si>
  <si>
    <t>9100-175</t>
  </si>
  <si>
    <t>Caminho da Boa Hora, nº 19 - Câmara de Lobos</t>
  </si>
  <si>
    <t>9306-029</t>
  </si>
  <si>
    <t>paulo_henriques44@hotmail.com</t>
  </si>
  <si>
    <t>Paulo Costa</t>
  </si>
  <si>
    <t>Paulo Sérgio Sousa Costa</t>
  </si>
  <si>
    <t>Estrada Comandantes Camacho de Freitas nº 457 BF 3º BU</t>
  </si>
  <si>
    <t>paul_scary@hotmail.com</t>
  </si>
  <si>
    <t>Rua Basto Machado, Ed. Bellemar, BLA, R/C C</t>
  </si>
  <si>
    <t>9000-736</t>
  </si>
  <si>
    <t>Pedro A. Freitas</t>
  </si>
  <si>
    <t>Pedro Alexandre Gonçalves Freitas</t>
  </si>
  <si>
    <t>Rua Lagar da Giesta Bl. A - 1º B</t>
  </si>
  <si>
    <t>pedroalexandrefreitas@hotmail.com</t>
  </si>
  <si>
    <t>Pedro Alexandre Martins Camacho</t>
  </si>
  <si>
    <t>Pedro André Fernandes Gonçalves</t>
  </si>
  <si>
    <t>Escdinhas do Areeiro nº 4</t>
  </si>
  <si>
    <t>9000-242</t>
  </si>
  <si>
    <t>sandra.fernandes34@hotmail.com</t>
  </si>
  <si>
    <t>Caminho do Vigário nº 20</t>
  </si>
  <si>
    <t>diogo20_oliveira20@hotmail.com</t>
  </si>
  <si>
    <t>Pedro Figueira</t>
  </si>
  <si>
    <t>Pedro Duarte Figueira</t>
  </si>
  <si>
    <t>Sítio da Torre bloco 19 R/C esq.</t>
  </si>
  <si>
    <t>pedroduarte_9@hotmail.com</t>
  </si>
  <si>
    <t>Caminho do Jogo da Bola - Canhas</t>
  </si>
  <si>
    <t>9360-348</t>
  </si>
  <si>
    <t>Conjunto Habitacional do Pilar 1, Bloco B, lote 6, R/C dir.</t>
  </si>
  <si>
    <t>pedguilhaesc@gmail.com</t>
  </si>
  <si>
    <t>Pedro H. Gonçalves</t>
  </si>
  <si>
    <t>Pedro Henrique Fernandes Gonçalves</t>
  </si>
  <si>
    <t>Caminho dos Tornos, 91, Monte</t>
  </si>
  <si>
    <t>9050-331</t>
  </si>
  <si>
    <t>pedrohfg95@hotmail.com</t>
  </si>
  <si>
    <t>Pedro Bento</t>
  </si>
  <si>
    <t>Pedro Henrique Reis Bento</t>
  </si>
  <si>
    <t>Apart. Do Lagar da Giesta bloco C apart. T</t>
  </si>
  <si>
    <t>s_por_tingue@hotmail.com</t>
  </si>
  <si>
    <t>Apart. Quinta do Livramento, Bl. A 3º AJ</t>
  </si>
  <si>
    <t>9125-002</t>
  </si>
  <si>
    <t>Pedro M. Abreu</t>
  </si>
  <si>
    <t>Pedro Miguel Castro Abreu</t>
  </si>
  <si>
    <t>Rua Padre Pita Ferreira, Bloco B, 4º andar</t>
  </si>
  <si>
    <t>9300-306</t>
  </si>
  <si>
    <t>Pedro Sepúlveda</t>
  </si>
  <si>
    <t>Pedro Miguel Correia Sepúlveda Monteiro</t>
  </si>
  <si>
    <t>9000-159</t>
  </si>
  <si>
    <t>pedrosepulveda@netmadeira.com</t>
  </si>
  <si>
    <t>Pedro Miguel Ferreira Abreu</t>
  </si>
  <si>
    <t>Pedro Henriques</t>
  </si>
  <si>
    <t>Pedro Miguel Freitas Henriques</t>
  </si>
  <si>
    <t>9300-051</t>
  </si>
  <si>
    <t>bichinho12@hotmail.com</t>
  </si>
  <si>
    <t>9125-056</t>
  </si>
  <si>
    <t>Petra Freitas</t>
  </si>
  <si>
    <t>Petra Alexandra Moreira Freitas</t>
  </si>
  <si>
    <t>Conjunto Habitacional do Amparo Bl. J. 5º DA</t>
  </si>
  <si>
    <t>9000-783</t>
  </si>
  <si>
    <t>petrafreitas1@hotmail.com</t>
  </si>
  <si>
    <t>Estrada do Cristo Rei 54, Garajau</t>
  </si>
  <si>
    <t>9125-057</t>
  </si>
  <si>
    <t>quintinbarry@sapo.pt</t>
  </si>
  <si>
    <t>Rua João J. M. Caldeira Freitas, Edifício Monumental Palace II, Bloco I, 1-B</t>
  </si>
  <si>
    <t>9000-250</t>
  </si>
  <si>
    <t>quinty96@hotmail.com</t>
  </si>
  <si>
    <t>Raquel Ferreira</t>
  </si>
  <si>
    <t>Raquel Correia Ferreira</t>
  </si>
  <si>
    <t>Rua Tristão Vaz Teixeira, nº 120, Sítio do Poço Gil</t>
  </si>
  <si>
    <t>Travessa das Preces, nº 25B</t>
  </si>
  <si>
    <t>9020-251</t>
  </si>
  <si>
    <t>mancebo37@hotmail.com</t>
  </si>
  <si>
    <t>Rebecca Sousa</t>
  </si>
  <si>
    <t>Rebecca Bell de Sousa</t>
  </si>
  <si>
    <t>Apt. Casa Branca, Rua Casa Branca Bloco C. 2AP</t>
  </si>
  <si>
    <t>Reinaldo Mendes de Sousa</t>
  </si>
  <si>
    <t>Caminho do Terço, nº 4</t>
  </si>
  <si>
    <t>Renata Rosário</t>
  </si>
  <si>
    <t>Renata Isabel Pão Rosário</t>
  </si>
  <si>
    <t>Água de Pena - Queimada de Cima</t>
  </si>
  <si>
    <t>9200-210</t>
  </si>
  <si>
    <t>renataipr@hotmail.com</t>
  </si>
  <si>
    <t>9350-045</t>
  </si>
  <si>
    <t>Beco dos Álamos, 57</t>
  </si>
  <si>
    <t>9020-021</t>
  </si>
  <si>
    <t>Ricardo Nóbrega</t>
  </si>
  <si>
    <t>Ricardo Alberto Pita de Nóbrega</t>
  </si>
  <si>
    <t>Caminho do Amparo nº 57, Apartamentos América, 602</t>
  </si>
  <si>
    <t>apolonio@netmadeira.com</t>
  </si>
  <si>
    <t>Travessa do Transval Beco 19, nº 21</t>
  </si>
  <si>
    <t>rf9409@gmail.com</t>
  </si>
  <si>
    <t>Rua João Villaret, nº 44 - 3º esq.</t>
  </si>
  <si>
    <t>2810-095</t>
  </si>
  <si>
    <t>Feijó</t>
  </si>
  <si>
    <t>Caminho das Neves, Entrada 46, Porta 4</t>
  </si>
  <si>
    <t>9060-202</t>
  </si>
  <si>
    <t>Ricardo Ascensão</t>
  </si>
  <si>
    <t>Ricardo Jorge Camacho Ascensão</t>
  </si>
  <si>
    <t>Caminho de Santo Amaro nº 58, 5-CB</t>
  </si>
  <si>
    <t>9020-121</t>
  </si>
  <si>
    <t>Rua da Rampa da Quinta de Santana, nº 11</t>
  </si>
  <si>
    <t>9000-282</t>
  </si>
  <si>
    <t>ricardo.fontes@gmail.com</t>
  </si>
  <si>
    <t>Ricardo Almada</t>
  </si>
  <si>
    <t>Ricardo Luís Barbosa de Almada</t>
  </si>
  <si>
    <t>Ricardo Pinto</t>
  </si>
  <si>
    <t>Ricardo Luís Rodrigues Pinto</t>
  </si>
  <si>
    <t>Rua Manuel do Nascimento Nóbrega, Edifícios Villas Mar, Letra I</t>
  </si>
  <si>
    <t>Ricardo Ferreira</t>
  </si>
  <si>
    <t>Ricardo Sousa Ferreira</t>
  </si>
  <si>
    <t>Jogo da Bola - São Jorge</t>
  </si>
  <si>
    <t>9270-052</t>
  </si>
  <si>
    <t>Estrada do Aeroporto, Vila Sol Nascente, Moradia BE</t>
  </si>
  <si>
    <t>Roberto Jesus</t>
  </si>
  <si>
    <t>Roberto Mauro Pereira de Jesus</t>
  </si>
  <si>
    <t>Quintinha da Ribeira de Alforra - II Bloco C Piso A - Fracção B</t>
  </si>
  <si>
    <t>Rua do Figueiral, Edifício Alta do Garajau, Bloco C BR 1º andar</t>
  </si>
  <si>
    <t>Impasse Estrada da Boa Nova, nº 29</t>
  </si>
  <si>
    <t>9060-102</t>
  </si>
  <si>
    <t>rodas_fv@hotmail.com</t>
  </si>
  <si>
    <t>Rodolfo França</t>
  </si>
  <si>
    <t>Rodolfo Marcelo Nóbrega de França</t>
  </si>
  <si>
    <t>Caminho do Amparo nº 7</t>
  </si>
  <si>
    <t>Caminho do Cemitério, nº 93, 3º dto.</t>
  </si>
  <si>
    <t>Rua Francisco Lázaro nº 172 - 2ºA Abóboda</t>
  </si>
  <si>
    <t>Caminho do Terço, nº 58</t>
  </si>
  <si>
    <t>rod_hbk@hotmail.com</t>
  </si>
  <si>
    <t>Rogério Santos</t>
  </si>
  <si>
    <t>Rogério Maria Gonçalves dos Santos</t>
  </si>
  <si>
    <t>9125-018</t>
  </si>
  <si>
    <t>Rogério Pestana</t>
  </si>
  <si>
    <t>Rogério Silvestre Pestana</t>
  </si>
  <si>
    <t>Serra de Água - Ribeira Brava</t>
  </si>
  <si>
    <t>Sítio do Tanque - São Jorge</t>
  </si>
  <si>
    <t>Rómulo Faria</t>
  </si>
  <si>
    <t>Rómulo Miguel Freitas Faria</t>
  </si>
  <si>
    <t>Caminho do Terço, nº 32 - Câmara de Lobos</t>
  </si>
  <si>
    <t>romulo.faria@hotmail.com</t>
  </si>
  <si>
    <t>Ronaldo Vieira</t>
  </si>
  <si>
    <t>Ronaldo José Ferreira Vieira</t>
  </si>
  <si>
    <t>Sítio do Nóia - Estrada da Ribeira Seca P. 252</t>
  </si>
  <si>
    <t>9200-119</t>
  </si>
  <si>
    <t>Rosa Silva</t>
  </si>
  <si>
    <t>Rosa Maria da Silva</t>
  </si>
  <si>
    <t>Rua Pico da Lombada, 38</t>
  </si>
  <si>
    <t>Rúben Aguiar</t>
  </si>
  <si>
    <t>Rúben Filipe Castro Aguiar</t>
  </si>
  <si>
    <t>Caminho do Jamboto de Baixo, nº 5</t>
  </si>
  <si>
    <t>rubenfilipecastro@hotmail.com</t>
  </si>
  <si>
    <t>Florenças Acima - Arco da Calheta</t>
  </si>
  <si>
    <t>9370-022</t>
  </si>
  <si>
    <t>Arco da Calheta</t>
  </si>
  <si>
    <t>rubenpedro1@sapo.pt</t>
  </si>
  <si>
    <t>Caminho do Rochão nº 154</t>
  </si>
  <si>
    <t>9135-362</t>
  </si>
  <si>
    <t>rub3nr@gmail.com</t>
  </si>
  <si>
    <t>Impasse 2 Rua Dr. Gastão Deus Figueira, nº 6</t>
  </si>
  <si>
    <t>9020-267</t>
  </si>
  <si>
    <t>rubentiago2@hotmail.com</t>
  </si>
  <si>
    <t>Travessa das Lajes, nº 14</t>
  </si>
  <si>
    <t>9050-499</t>
  </si>
  <si>
    <t>rubenalves@netmadeira.com</t>
  </si>
  <si>
    <t>Rubina Gonçalves</t>
  </si>
  <si>
    <t>Rubina Pereira Gonçalves</t>
  </si>
  <si>
    <t>Rua Padre António Sousa da Costa nº 79</t>
  </si>
  <si>
    <t>rubina_pereira21@hotmail.com</t>
  </si>
  <si>
    <t>Travessa da Mãe de Deus, Edifício Mãe de Deus 3º P</t>
  </si>
  <si>
    <t>9125-007</t>
  </si>
  <si>
    <t>binaserrao@gmail.com</t>
  </si>
  <si>
    <t>Rui Carvalho</t>
  </si>
  <si>
    <t>Rui Alexandre Rodrigues Carvalho</t>
  </si>
  <si>
    <t>Rua Bela de São Tiago, 71</t>
  </si>
  <si>
    <t>9060-400</t>
  </si>
  <si>
    <t>Rua António Prócoro de Macedo Júnior - Entrada 1 - casa 2</t>
  </si>
  <si>
    <t>9325-018</t>
  </si>
  <si>
    <t>ruiox@hotmail.com</t>
  </si>
  <si>
    <t>Rui Ornelas</t>
  </si>
  <si>
    <t>Rui Jorge Silva Ornelas</t>
  </si>
  <si>
    <t>Pinheiro</t>
  </si>
  <si>
    <t>9230-111</t>
  </si>
  <si>
    <t>ruijorgevermelho@hotmail.com</t>
  </si>
  <si>
    <t>Rui Calaça</t>
  </si>
  <si>
    <t>Rui Miguel de Sousa Calaça</t>
  </si>
  <si>
    <t>Sítio da Igreja - Ribeira Seca</t>
  </si>
  <si>
    <t>Rui Moreira</t>
  </si>
  <si>
    <t>Rui Pedro Fernandes Moreira</t>
  </si>
  <si>
    <t>Rua 25 de Abril nº 6, 1º Dtº. Conceição de Faro</t>
  </si>
  <si>
    <t>8005-446</t>
  </si>
  <si>
    <t>rutecavacofernandes@hotmail.com</t>
  </si>
  <si>
    <t>Rute Soares</t>
  </si>
  <si>
    <t>Rute Marlene Pinto Soares</t>
  </si>
  <si>
    <t>Escadinhas do Papagaio Verde nº 28</t>
  </si>
  <si>
    <t>9000-244</t>
  </si>
  <si>
    <t>samantacatarinaf@gmail.com</t>
  </si>
  <si>
    <t>Samanta Vieira</t>
  </si>
  <si>
    <t>Samanta Vieira Fernandes</t>
  </si>
  <si>
    <t>Travessa das possas - Marinheira</t>
  </si>
  <si>
    <t>samanta_marisa@hotmail.com</t>
  </si>
  <si>
    <t>Rua Cónego A Drº Agostinho Gomes, Bloco F, Conj. H</t>
  </si>
  <si>
    <t>9020-418</t>
  </si>
  <si>
    <t>samueloliveira1995@hotmail.com</t>
  </si>
  <si>
    <t>Vereda das Furnas, nº 24</t>
  </si>
  <si>
    <t>Sítio do Jogo da Bola - Canhas</t>
  </si>
  <si>
    <t>Rua Padre António Sousa da Costa nº 20</t>
  </si>
  <si>
    <t>sandrajabreu@gmail.com</t>
  </si>
  <si>
    <t>Sandra Gomes</t>
  </si>
  <si>
    <t>Sandra de Jesus Gomes</t>
  </si>
  <si>
    <t>shm.pestana@gmail.com</t>
  </si>
  <si>
    <t>Sandra Henriques Fernandes</t>
  </si>
  <si>
    <t>Caminho do Lobo do Galo Porta nº 20</t>
  </si>
  <si>
    <t>Sandra Marcos</t>
  </si>
  <si>
    <t>Sandra Maria Abreu Marcos</t>
  </si>
  <si>
    <t>Boa Morte</t>
  </si>
  <si>
    <t>Sandra Diniz</t>
  </si>
  <si>
    <t>Sandra Maria Freitas Diniz</t>
  </si>
  <si>
    <t>Rua João Ricardo Ferreira César Bloco D, 1º W</t>
  </si>
  <si>
    <t>sandrinha_dinis@hotmail.com</t>
  </si>
  <si>
    <t>Rua João Emiliano Vasconcelos nº 5</t>
  </si>
  <si>
    <t>Sandra Jesus</t>
  </si>
  <si>
    <t>Sandra Ornelas Jesus</t>
  </si>
  <si>
    <t>Sandra Teles</t>
  </si>
  <si>
    <t>Sandra Patrícia Gonçalves Teles</t>
  </si>
  <si>
    <t>Rua do Brasil, Bloco 74 2º B</t>
  </si>
  <si>
    <t>Sara Câmara</t>
  </si>
  <si>
    <t>Sara Beatriz Mateus Câmara</t>
  </si>
  <si>
    <t>Apartamento da Vargem Bloco D 1º K</t>
  </si>
  <si>
    <t>Caminho da Chamorra de Cima - Campanário</t>
  </si>
  <si>
    <t>9350-059</t>
  </si>
  <si>
    <t>Rua Magalhães Vasconcelos, Eiras 3, nº 19</t>
  </si>
  <si>
    <t>9125-242</t>
  </si>
  <si>
    <t>Apartamento Quinta Barcelos, Bloco B - R/C T</t>
  </si>
  <si>
    <t>9000-312</t>
  </si>
  <si>
    <t>Sara G. Silva</t>
  </si>
  <si>
    <t>Sara Gomes da Silva</t>
  </si>
  <si>
    <t>Caminho do Meio, nº 93</t>
  </si>
  <si>
    <t>9060-194</t>
  </si>
  <si>
    <t>sarasousa1993@hotmail.com</t>
  </si>
  <si>
    <t>Estrada do Brasileiro, Caminho das Fontes, nº 29</t>
  </si>
  <si>
    <t>sarinhanobrega@hotmail.com</t>
  </si>
  <si>
    <t>Sara Margarida Viera da Silva</t>
  </si>
  <si>
    <t>Caminho das Bróteas. Bloco 5 - 3º dto.</t>
  </si>
  <si>
    <t>Sara Teixeira</t>
  </si>
  <si>
    <t>Sara Vanessa Jardim Teixeira</t>
  </si>
  <si>
    <t>Travessa das Eiras, 3</t>
  </si>
  <si>
    <t>9050-195</t>
  </si>
  <si>
    <t>dragonspirit@live.com.pt</t>
  </si>
  <si>
    <t>Sara Gouveia</t>
  </si>
  <si>
    <t>Sara Vanessa Oliveira Gouveia</t>
  </si>
  <si>
    <t>sara_gouveia@hotmail.com</t>
  </si>
  <si>
    <t>Rua João de Azevedo - Seixal - PMZ</t>
  </si>
  <si>
    <t>9270-121</t>
  </si>
  <si>
    <t>seande.castro@hotmail.com</t>
  </si>
  <si>
    <t>Rua dos Piornais, Bloco 2, 8A</t>
  </si>
  <si>
    <t>9000-645</t>
  </si>
  <si>
    <t>Bruno Gouveia</t>
  </si>
  <si>
    <t>Sérgio Bruno Gouveia Nascimento</t>
  </si>
  <si>
    <t>Estrada Regional 102, nº 235</t>
  </si>
  <si>
    <t>brunogouveia88@gmail.com</t>
  </si>
  <si>
    <t>Rua Nova do Pico nº 1 - Amparo</t>
  </si>
  <si>
    <t>9000-266</t>
  </si>
  <si>
    <t>smendes_93@hotmail.com</t>
  </si>
  <si>
    <t>Sérgio Ribeiro</t>
  </si>
  <si>
    <t>Sérgio Henrique Pereira Ribeiro</t>
  </si>
  <si>
    <t>Rua da Vargem Bloco 37 porta H, 3º andar</t>
  </si>
  <si>
    <t>9000-705</t>
  </si>
  <si>
    <t>sergio.henrique8@hotmail.com</t>
  </si>
  <si>
    <t>Caminho da Fé nº 16 - Ed. V. Barreiros Bl 2, 1ºR</t>
  </si>
  <si>
    <t>Rua Henrique Franco, Ed. Barreiros Terrace I, 2 I</t>
  </si>
  <si>
    <t>9000-676</t>
  </si>
  <si>
    <t>olim.sf@mail.exercito.pt</t>
  </si>
  <si>
    <t>Sílvia Ferreira</t>
  </si>
  <si>
    <t>Sílvia Fátima Alves Ferreira</t>
  </si>
  <si>
    <t>Lombo das Faias - Stº da Serra</t>
  </si>
  <si>
    <t>Sílvia M. Silva</t>
  </si>
  <si>
    <t>Sílvia Maria Gomes da Silva Freitas</t>
  </si>
  <si>
    <t>Rampa da Levada dos Piornais nº 14</t>
  </si>
  <si>
    <t>9000-680</t>
  </si>
  <si>
    <t>silvia10freitas@hotmail.com</t>
  </si>
  <si>
    <t>Lombo da Achada dos Judeus</t>
  </si>
  <si>
    <t>9240-214</t>
  </si>
  <si>
    <t>sviveiros@sapo.pt</t>
  </si>
  <si>
    <t>Rua António Ribeiro Contente, Cond. Portas do Castelo, Fracção F. Lagoinha</t>
  </si>
  <si>
    <t>2950-047</t>
  </si>
  <si>
    <t>Palmela</t>
  </si>
  <si>
    <t>Primeira Vereda do Pinheiro das Voltas, nº 20</t>
  </si>
  <si>
    <t>9020-190</t>
  </si>
  <si>
    <t>9325-014</t>
  </si>
  <si>
    <t>erica_a_anginha@hotmail.com</t>
  </si>
  <si>
    <t>Conjunto Habitacional da Vargem - Rua da Vargem, 49 - Bloco A, 4º andar J - Nazaré</t>
  </si>
  <si>
    <t>Soraia Freitas</t>
  </si>
  <si>
    <t>Soraia Mafalda Soares de Freitas</t>
  </si>
  <si>
    <t>Caminho Fonte Bexiga - Casa Caída</t>
  </si>
  <si>
    <t>9325-083</t>
  </si>
  <si>
    <t>zuzana_2009@hotmail.com</t>
  </si>
  <si>
    <t>Sítio da Achadinha</t>
  </si>
  <si>
    <t>São Jorge</t>
  </si>
  <si>
    <t>Edifício Monumental Palace II, Bloco G, 5 B</t>
  </si>
  <si>
    <t>Caminho da Fonte nº 42, Casa 3</t>
  </si>
  <si>
    <t>9323-333</t>
  </si>
  <si>
    <t>Lombo do Curral - Santana</t>
  </si>
  <si>
    <t>tania_caires@hotmail.com</t>
  </si>
  <si>
    <t>Tânia Galvão</t>
  </si>
  <si>
    <t>Tânia Maria Ramos Galvão</t>
  </si>
  <si>
    <t>Vereda do Boqueirão, Ent. 19, Casa 2</t>
  </si>
  <si>
    <t>9350-328</t>
  </si>
  <si>
    <t>Ribeira Grande Santo António, Bl.2, 3º esq.</t>
  </si>
  <si>
    <t>Tatiana José Nunes dos Santos</t>
  </si>
  <si>
    <t>Tatiana Silva</t>
  </si>
  <si>
    <t>Tatiana Luísa Andrade Silva</t>
  </si>
  <si>
    <t>Tatiana Sousa</t>
  </si>
  <si>
    <t>Tatiana Vanessa Soares de Sousa</t>
  </si>
  <si>
    <t>Telmo Seabra</t>
  </si>
  <si>
    <t>Telmo Fernandes Silveira Seabra</t>
  </si>
  <si>
    <t>Caminho da Porta Nova nº 31</t>
  </si>
  <si>
    <t>9350-052</t>
  </si>
  <si>
    <t>Tiago Pestana</t>
  </si>
  <si>
    <t>Tiago André Pestana</t>
  </si>
  <si>
    <t>Sítio da Achada do Pico São Jorge</t>
  </si>
  <si>
    <t>Tiago David Abreu Neves</t>
  </si>
  <si>
    <t>Bairro Santo Amaro Bloco J Casa nº 2</t>
  </si>
  <si>
    <t>9020-019</t>
  </si>
  <si>
    <t>tiago_neves@live.com.pt</t>
  </si>
  <si>
    <t>Tiago Correia</t>
  </si>
  <si>
    <t>Tiago David Gouveia Correia</t>
  </si>
  <si>
    <t>Estrada do Brasileiro, 128</t>
  </si>
  <si>
    <t>9325-143</t>
  </si>
  <si>
    <t>Tiago Câmara</t>
  </si>
  <si>
    <t>Tiago Filipe Gonçalves Câmara</t>
  </si>
  <si>
    <t>Monte Gordo, Boa Morte</t>
  </si>
  <si>
    <t>Tiago Carvalho</t>
  </si>
  <si>
    <t>Tiago Gonçalo Gonçalves Carvalho</t>
  </si>
  <si>
    <t>Caminho das Fontes nº 13 - Quinta Grande</t>
  </si>
  <si>
    <t>9300-271</t>
  </si>
  <si>
    <t>Tiago Oliveira</t>
  </si>
  <si>
    <t>Tiago João Faria Oliveira</t>
  </si>
  <si>
    <t>Tiago Nóbrega</t>
  </si>
  <si>
    <t>Tiago João Nóbrega Fernandes de Nóbrega</t>
  </si>
  <si>
    <t>Sítio do Lombo do Pico, São Jorge</t>
  </si>
  <si>
    <t>9230-139</t>
  </si>
  <si>
    <t>Tiago Campos</t>
  </si>
  <si>
    <t>Tiago Miguel Silva Campos</t>
  </si>
  <si>
    <t>Caminho António Morgado, nº 12, Ribeirinha</t>
  </si>
  <si>
    <t>9135-414</t>
  </si>
  <si>
    <t>Tomás Marques</t>
  </si>
  <si>
    <t>Tomás Bilau Marques</t>
  </si>
  <si>
    <t>Rua Luís Quintal, Moradias Vilas Mar, Casa nº 44</t>
  </si>
  <si>
    <t>9125-147</t>
  </si>
  <si>
    <t>cmgmarques@live.com.pt</t>
  </si>
  <si>
    <t>Tomás Nascimento Gouveia</t>
  </si>
  <si>
    <t>Vereda dos Estanquinhos, São Gonçalo, nº 27</t>
  </si>
  <si>
    <t>Impasse António Nunes port.4 Ent. 4</t>
  </si>
  <si>
    <t>9325-148</t>
  </si>
  <si>
    <t>valeriasilva31@hotmail.com</t>
  </si>
  <si>
    <t>Estrada do Brasileiro, Caminho do Cabo do Podão, nº 41</t>
  </si>
  <si>
    <t>9325-170</t>
  </si>
  <si>
    <t>valeriah@live.com.pt</t>
  </si>
  <si>
    <t>Caminho Municipal dos Salgados, Sítio da Ribeirinha</t>
  </si>
  <si>
    <t>9135-340</t>
  </si>
  <si>
    <t>vanessandrade_26@hotmail.com</t>
  </si>
  <si>
    <t>Rua Rogério Paulo, Lote 10, 3º Dto., Baixa da Banheira</t>
  </si>
  <si>
    <t>2835-154</t>
  </si>
  <si>
    <t>Baixa da Banheira</t>
  </si>
  <si>
    <t>vanessaessips@sapo.pt</t>
  </si>
  <si>
    <t>Impasse II Caminho da Lombada nº 1 - Monte</t>
  </si>
  <si>
    <t>9050-418</t>
  </si>
  <si>
    <t>vany.sousa@hotmail.com</t>
  </si>
  <si>
    <t>Sítio da Mesericórdia - Vereda do Ribeiro nº 4</t>
  </si>
  <si>
    <t>9200-113</t>
  </si>
  <si>
    <t>Calçada da Serena 1º B</t>
  </si>
  <si>
    <t>vascotiago99@hotmail.com</t>
  </si>
  <si>
    <t>melissa-gouveia@hotmail.com</t>
  </si>
  <si>
    <t>Vera Ornelas</t>
  </si>
  <si>
    <t>Vera Rubina Sousa Ornelas</t>
  </si>
  <si>
    <t>Verónica Carreira</t>
  </si>
  <si>
    <t>Verónica Luísa Nunes Carreira</t>
  </si>
  <si>
    <t>Rua do Campo do Andorinha nº 41</t>
  </si>
  <si>
    <t>9020-327</t>
  </si>
  <si>
    <t>Avenida da Madalena, Edifício Villas Madalena I, Bloco II, 1º 5, 94A</t>
  </si>
  <si>
    <t>9030-330</t>
  </si>
  <si>
    <t>rotciv676@hotmail.com</t>
  </si>
  <si>
    <t>vitorf.jesus@gmail.com</t>
  </si>
  <si>
    <t>Vítor G. Gonçalves</t>
  </si>
  <si>
    <t>Vítor Gabriel Silva Gonçalves</t>
  </si>
  <si>
    <t>Bairro da Palmeira BL 15- 2º esq.</t>
  </si>
  <si>
    <t>jovem_17@live.com.pt</t>
  </si>
  <si>
    <t>Vítor Hugo Barros Fernandes</t>
  </si>
  <si>
    <t>Caminho da Ti Clara, Plaza Z, rch-D</t>
  </si>
  <si>
    <t>9125-127</t>
  </si>
  <si>
    <t>vitorhugo789@hotmail.com</t>
  </si>
  <si>
    <t>Vítor Hugo Fernandes Pereira</t>
  </si>
  <si>
    <t>Sítio da Fajã da Ribeira, Entrada 36, casa 1</t>
  </si>
  <si>
    <t>Vítor Ornelas</t>
  </si>
  <si>
    <t>Vítor Hugo Ferreira Ornelas</t>
  </si>
  <si>
    <t>Travessa da Alegria, entrada 7 porta 3, São Roque</t>
  </si>
  <si>
    <t>vitor.marques85@gmail.com</t>
  </si>
  <si>
    <t>Vítor Paixão</t>
  </si>
  <si>
    <t>Vítor Hugo Paixão Ferreira</t>
  </si>
  <si>
    <t>Sítio da Nóia, Ribeira Seca</t>
  </si>
  <si>
    <t>9200-116</t>
  </si>
  <si>
    <t>becool138@hotmail.com</t>
  </si>
  <si>
    <t>Estrada Municipal da Quinta do Serrado, 29</t>
  </si>
  <si>
    <t>9300-010</t>
  </si>
  <si>
    <t>vhsousa@gmail.com</t>
  </si>
  <si>
    <t>vitor.ag@hotmail.com</t>
  </si>
  <si>
    <t>Vítor Caires</t>
  </si>
  <si>
    <t>Vítor José Fernandes Caires</t>
  </si>
  <si>
    <t>Lombo Antão Alves - Santana</t>
  </si>
  <si>
    <t>9230-102</t>
  </si>
  <si>
    <t>Viviana Ponte</t>
  </si>
  <si>
    <t>Viviana Vanessa Alves Ponte</t>
  </si>
  <si>
    <t>William Silva</t>
  </si>
  <si>
    <t>William Nelson Pereira da Silva</t>
  </si>
  <si>
    <t>Brazão Gardens 5P Caminho de São Martinho</t>
  </si>
  <si>
    <t>Rua da Achada, nº 53</t>
  </si>
  <si>
    <t>wisky_barros@hotmail.com</t>
  </si>
  <si>
    <t>Caminho Velho Covão, 26</t>
  </si>
  <si>
    <t>9325-310</t>
  </si>
  <si>
    <t>xavikov@gmail.com</t>
  </si>
  <si>
    <t>Yonny Pereira</t>
  </si>
  <si>
    <t>Yonny José Pereira Pereira</t>
  </si>
  <si>
    <t>CDRSJ</t>
  </si>
  <si>
    <t>CDRCTT</t>
  </si>
  <si>
    <t>058001e26319</t>
  </si>
  <si>
    <t>058001e9f7b1</t>
  </si>
  <si>
    <t>058001e26981</t>
  </si>
  <si>
    <t>058001e3166c</t>
  </si>
  <si>
    <t>058001e3c406</t>
  </si>
  <si>
    <t>058001e259d8</t>
  </si>
  <si>
    <t>058001e99a63</t>
  </si>
  <si>
    <t>058001e24c4e</t>
  </si>
  <si>
    <t>Alex Vicente</t>
  </si>
  <si>
    <t>Alex Dias Vicente</t>
  </si>
  <si>
    <t>Caminho do Amparo nº 95, 1ºE Bloco B Ed. Dos Piornais</t>
  </si>
  <si>
    <t>9000-267</t>
  </si>
  <si>
    <t>alexdiasvicente@hotmail.com</t>
  </si>
  <si>
    <t>058001e2e7e7</t>
  </si>
  <si>
    <t>058001e36750</t>
  </si>
  <si>
    <t>058001e2e141</t>
  </si>
  <si>
    <t>058001e2a65c</t>
  </si>
  <si>
    <t>058001e310b8</t>
  </si>
  <si>
    <t>058001e3f091</t>
  </si>
  <si>
    <t>058001e2cd3c</t>
  </si>
  <si>
    <t>058001e1f546</t>
  </si>
  <si>
    <t>André Cristiano Brito Freitas</t>
  </si>
  <si>
    <t>Bairro da Palmeira Bloco 5 R/C direito</t>
  </si>
  <si>
    <t>058001e1ef06</t>
  </si>
  <si>
    <t>058001e23f48</t>
  </si>
  <si>
    <t>058001e3b595</t>
  </si>
  <si>
    <t>058001e2824d</t>
  </si>
  <si>
    <t>058001e3ef63</t>
  </si>
  <si>
    <t>058001e1ed35</t>
  </si>
  <si>
    <t>058001e3178e</t>
  </si>
  <si>
    <t>058001e22506</t>
  </si>
  <si>
    <t>058001e305f7</t>
  </si>
  <si>
    <t>058001e9a11b</t>
  </si>
  <si>
    <t>058001e34e10</t>
  </si>
  <si>
    <t>058001e1f98f</t>
  </si>
  <si>
    <t>058001e9846c</t>
  </si>
  <si>
    <t>058001e25602</t>
  </si>
  <si>
    <t>058001e31150</t>
  </si>
  <si>
    <t>058001e30c2b</t>
  </si>
  <si>
    <t>058001e2b3ff</t>
  </si>
  <si>
    <t>058001e3032b</t>
  </si>
  <si>
    <t>Beatriz Ornelas</t>
  </si>
  <si>
    <t>Beatriz Gomes Ornelas</t>
  </si>
  <si>
    <t>Impasse da Achada nº 19 - Estreito de Câmara de Lobos</t>
  </si>
  <si>
    <t>beatrizornelas97@hotmail.com</t>
  </si>
  <si>
    <t>058001e23454</t>
  </si>
  <si>
    <t>Rua Estados Unidos da América - RG3</t>
  </si>
  <si>
    <t>058001e2618c</t>
  </si>
  <si>
    <t>058001e2d660</t>
  </si>
  <si>
    <t>058001e2784f</t>
  </si>
  <si>
    <t>058001e2b5c7</t>
  </si>
  <si>
    <t>058001e21d24</t>
  </si>
  <si>
    <t>058001e2eb42</t>
  </si>
  <si>
    <t>058001e2b861</t>
  </si>
  <si>
    <t>058001e2c1d2</t>
  </si>
  <si>
    <t>058001e2665f</t>
  </si>
  <si>
    <t>058001e9c1c8</t>
  </si>
  <si>
    <t>058001e9bc99</t>
  </si>
  <si>
    <t>058001e9601f</t>
  </si>
  <si>
    <t>058001e28c97</t>
  </si>
  <si>
    <t>Celestino Freitas</t>
  </si>
  <si>
    <t>Celestino Gonçalves de Freitas</t>
  </si>
  <si>
    <t>Edifício Colinas do Carmo, Bloco I, Fracção BO</t>
  </si>
  <si>
    <t>058001e2226a</t>
  </si>
  <si>
    <t>058001e1e646</t>
  </si>
  <si>
    <t>Ed. Colinas do Garajau - Fr.R - Ent.2 - 3º Esq. - Impasse do Figueiral</t>
  </si>
  <si>
    <t>9125-064</t>
  </si>
  <si>
    <t>cicerapaiva@hotmail.com</t>
  </si>
  <si>
    <t>058001e2d66f</t>
  </si>
  <si>
    <t>058001e3aaff</t>
  </si>
  <si>
    <t>058001e247c0</t>
  </si>
  <si>
    <t>058001e288b8</t>
  </si>
  <si>
    <t>058001e27b6e</t>
  </si>
  <si>
    <t>058001e31026</t>
  </si>
  <si>
    <t>058001e25c90</t>
  </si>
  <si>
    <t>058001e2f73d</t>
  </si>
  <si>
    <t>058001e9b8a3</t>
  </si>
  <si>
    <t>Caminho Municipal dos Cabocos, nº 85</t>
  </si>
  <si>
    <t>9135-372</t>
  </si>
  <si>
    <t>deboramvsila@gmail.com</t>
  </si>
  <si>
    <t>058001e29580</t>
  </si>
  <si>
    <t>058001e23347</t>
  </si>
  <si>
    <t>058001e25177</t>
  </si>
  <si>
    <t>058001e21a1b</t>
  </si>
  <si>
    <t>058001e28827</t>
  </si>
  <si>
    <t>058001e27b77</t>
  </si>
  <si>
    <t>058001e2f962</t>
  </si>
  <si>
    <t>058001ea02f9</t>
  </si>
  <si>
    <t>058001e2f89b</t>
  </si>
  <si>
    <t>058001e3a8ce</t>
  </si>
  <si>
    <t>058001ea3451</t>
  </si>
  <si>
    <t>058001e24596</t>
  </si>
  <si>
    <t>058001e22203</t>
  </si>
  <si>
    <t>058001e429bf</t>
  </si>
  <si>
    <t>058001e2ac8e</t>
  </si>
  <si>
    <t>058001e26b9b</t>
  </si>
  <si>
    <t>058001e1e872</t>
  </si>
  <si>
    <t>058001e27f26</t>
  </si>
  <si>
    <t>058001e29abd</t>
  </si>
  <si>
    <t>058001e223ec</t>
  </si>
  <si>
    <t>058001e9d0f6</t>
  </si>
  <si>
    <t>058001ea45db</t>
  </si>
  <si>
    <t>058001e358d3</t>
  </si>
  <si>
    <t>058001e2fa38</t>
  </si>
  <si>
    <t>058001e2e521</t>
  </si>
  <si>
    <t>058001e26331</t>
  </si>
  <si>
    <t>058001ea1586</t>
  </si>
  <si>
    <t>058001e2e32f</t>
  </si>
  <si>
    <t>058001e9e296</t>
  </si>
  <si>
    <t>058001e2f665</t>
  </si>
  <si>
    <t>058001e9aa01</t>
  </si>
  <si>
    <t>058001e5f8b1</t>
  </si>
  <si>
    <t>058001e96f43</t>
  </si>
  <si>
    <t>058001e246ad</t>
  </si>
  <si>
    <t>058001e233ff</t>
  </si>
  <si>
    <t>058001e2d65c</t>
  </si>
  <si>
    <t>058001e30526</t>
  </si>
  <si>
    <t>058001e2bf8e</t>
  </si>
  <si>
    <t>058001e21d84</t>
  </si>
  <si>
    <t>058001e986ae</t>
  </si>
  <si>
    <t>058001e9ec3f</t>
  </si>
  <si>
    <t>058001e294fb</t>
  </si>
  <si>
    <t>058001e20d1c</t>
  </si>
  <si>
    <t>058001e2d33e</t>
  </si>
  <si>
    <t>058001e2921f</t>
  </si>
  <si>
    <t>058001e9c567</t>
  </si>
  <si>
    <t>058001e1f854</t>
  </si>
  <si>
    <t>058001e227f1</t>
  </si>
  <si>
    <t>058001e299fc</t>
  </si>
  <si>
    <t>058001e2e6fd</t>
  </si>
  <si>
    <t>058001e9c2a7</t>
  </si>
  <si>
    <t>058001e2d02d</t>
  </si>
  <si>
    <t>058001e2f652</t>
  </si>
  <si>
    <t>058001e1ecb4</t>
  </si>
  <si>
    <t>058001e3b2f6</t>
  </si>
  <si>
    <t>058001e2b284</t>
  </si>
  <si>
    <t>Rua Padre António Sousa Costa nº 44</t>
  </si>
  <si>
    <t>jessicapereira@hotmail.com</t>
  </si>
  <si>
    <t>058001e99158</t>
  </si>
  <si>
    <t>058001e9a887</t>
  </si>
  <si>
    <t>058001e23ac9</t>
  </si>
  <si>
    <t>058001e28929</t>
  </si>
  <si>
    <t>058001e2c877</t>
  </si>
  <si>
    <t>058001ea0e50</t>
  </si>
  <si>
    <t>058001e227a5</t>
  </si>
  <si>
    <t>058001e26755</t>
  </si>
  <si>
    <t>058001e2d589</t>
  </si>
  <si>
    <t>058001e2df4e</t>
  </si>
  <si>
    <t>058001e98b65</t>
  </si>
  <si>
    <t>058001e2eabb</t>
  </si>
  <si>
    <t>058001e2c4b7</t>
  </si>
  <si>
    <t>058001e2210a</t>
  </si>
  <si>
    <t>058001e25a66</t>
  </si>
  <si>
    <t>058001e30771</t>
  </si>
  <si>
    <t>058001e2ac66</t>
  </si>
  <si>
    <t>058001e302e9</t>
  </si>
  <si>
    <t>058001e2af99</t>
  </si>
  <si>
    <t>058001e2b2b2</t>
  </si>
  <si>
    <t>058001e2bd8c</t>
  </si>
  <si>
    <t>058001e2796b</t>
  </si>
  <si>
    <t>Jorge Pinto</t>
  </si>
  <si>
    <t>Jorge Gonçalo Fernandes Pinto</t>
  </si>
  <si>
    <t>Rua das Mimosas, Bloco C3-11, Sítio da Nogueira - Recta da Camacha</t>
  </si>
  <si>
    <t>9135-406</t>
  </si>
  <si>
    <t>058001e2e602</t>
  </si>
  <si>
    <t>058001e307f4</t>
  </si>
  <si>
    <t>058001e9c730</t>
  </si>
  <si>
    <t>058001e2c111</t>
  </si>
  <si>
    <t>058001e283f4</t>
  </si>
  <si>
    <t>058001e2d9e1</t>
  </si>
  <si>
    <t>058001e22e13</t>
  </si>
  <si>
    <t>058001e423da</t>
  </si>
  <si>
    <t>058001e2a5a7</t>
  </si>
  <si>
    <t>058001e292b8</t>
  </si>
  <si>
    <t>058001e27628</t>
  </si>
  <si>
    <t>058001e2d344</t>
  </si>
  <si>
    <t>058001e2d693</t>
  </si>
  <si>
    <t>058001e31144</t>
  </si>
  <si>
    <t>058001e2c1a1</t>
  </si>
  <si>
    <t>058001e97ff6</t>
  </si>
  <si>
    <t>058001e312d6</t>
  </si>
  <si>
    <t>058001e2a9e9</t>
  </si>
  <si>
    <t>058001e2377d</t>
  </si>
  <si>
    <t>058001e25960</t>
  </si>
  <si>
    <t>058001e2d0f1</t>
  </si>
  <si>
    <t>058001e208d0</t>
  </si>
  <si>
    <t>058001e1fdf3</t>
  </si>
  <si>
    <t>058001e2cb9a</t>
  </si>
  <si>
    <t>058001e2da57</t>
  </si>
  <si>
    <t>058001e1fbb2</t>
  </si>
  <si>
    <t>058001e22c7a</t>
  </si>
  <si>
    <t>058001e2b742</t>
  </si>
  <si>
    <t>058001e980e4</t>
  </si>
  <si>
    <t>058001e43b38</t>
  </si>
  <si>
    <t>058001e42509</t>
  </si>
  <si>
    <t>058001e2b8f3</t>
  </si>
  <si>
    <t>058001e9fb40</t>
  </si>
  <si>
    <t>058001e25a7d</t>
  </si>
  <si>
    <t>058001e23257</t>
  </si>
  <si>
    <t>058001e2d96f</t>
  </si>
  <si>
    <t>058001ea1ad7</t>
  </si>
  <si>
    <t>058001e9afe0</t>
  </si>
  <si>
    <t>058001e219a5</t>
  </si>
  <si>
    <t>058001e2ca0a</t>
  </si>
  <si>
    <t>058001e2b04b</t>
  </si>
  <si>
    <t>058001e435ec</t>
  </si>
  <si>
    <t>058001e2cf2d</t>
  </si>
  <si>
    <t>058001e207ff</t>
  </si>
  <si>
    <t>Lara Duque</t>
  </si>
  <si>
    <t>Lara Maria de Jesus Duque</t>
  </si>
  <si>
    <t>Azinhaga do Pilar nº 2, Bloco 10, 5º direito</t>
  </si>
  <si>
    <t>058001e20444</t>
  </si>
  <si>
    <t>058001e22889</t>
  </si>
  <si>
    <t>058001e9fd59</t>
  </si>
  <si>
    <t>058001e2e056</t>
  </si>
  <si>
    <t>058001e23cee</t>
  </si>
  <si>
    <t>058001e9ed43</t>
  </si>
  <si>
    <t>058001e257a0</t>
  </si>
  <si>
    <t>058001e2e609</t>
  </si>
  <si>
    <t>058001e1f49b</t>
  </si>
  <si>
    <t>Caminho de S. Bernardino - entrada 3, porta 8</t>
  </si>
  <si>
    <t>9300-147</t>
  </si>
  <si>
    <t>058001e22871</t>
  </si>
  <si>
    <t>058001e97886</t>
  </si>
  <si>
    <t>058001e25b89</t>
  </si>
  <si>
    <t>058001e28364</t>
  </si>
  <si>
    <t>058001e297ce</t>
  </si>
  <si>
    <t>058001e2f545</t>
  </si>
  <si>
    <t>058001e2d85d</t>
  </si>
  <si>
    <t>058001ea1bff</t>
  </si>
  <si>
    <t>058001e27e36</t>
  </si>
  <si>
    <t>058001e23f13</t>
  </si>
  <si>
    <t>058001e2b4b2</t>
  </si>
  <si>
    <t>058001e2f496</t>
  </si>
  <si>
    <t>058001e2208d</t>
  </si>
  <si>
    <t>058001e9dd1c</t>
  </si>
  <si>
    <t>058001e30dd7</t>
  </si>
  <si>
    <t>058001e2c4bb</t>
  </si>
  <si>
    <t>058001e2fde1</t>
  </si>
  <si>
    <t>058001e215ed</t>
  </si>
  <si>
    <t>058001e40eba</t>
  </si>
  <si>
    <t>058001e22e26</t>
  </si>
  <si>
    <t>058001e27308</t>
  </si>
  <si>
    <t>058001e21213</t>
  </si>
  <si>
    <t>058001e24d95</t>
  </si>
  <si>
    <t>058001e29a16</t>
  </si>
  <si>
    <t>058001e303ac</t>
  </si>
  <si>
    <t>058001ea1b79</t>
  </si>
  <si>
    <t>Micaela Gomes da Graça</t>
  </si>
  <si>
    <t>R. Padre Pita Ferreira, Complexo Habitacional Alecrim, 1º K</t>
  </si>
  <si>
    <t>kikas14-m@hotmail.com</t>
  </si>
  <si>
    <t>058001e26534</t>
  </si>
  <si>
    <t>058001e26447</t>
  </si>
  <si>
    <t>058001e22f1c</t>
  </si>
  <si>
    <t>058001ea0a99</t>
  </si>
  <si>
    <t>058001e1ec1f</t>
  </si>
  <si>
    <t>058001e2da69</t>
  </si>
  <si>
    <t>058001e1ec09</t>
  </si>
  <si>
    <t>058001e2ac4e</t>
  </si>
  <si>
    <t>058001e28daa</t>
  </si>
  <si>
    <t>058001e2d98e</t>
  </si>
  <si>
    <t>058001e2df7b</t>
  </si>
  <si>
    <t>058001e2a1e0</t>
  </si>
  <si>
    <t>058001e426d3</t>
  </si>
  <si>
    <t>058001e2f8ed</t>
  </si>
  <si>
    <t>058001e2c536</t>
  </si>
  <si>
    <t>058001e2309b</t>
  </si>
  <si>
    <t>058001e9c375</t>
  </si>
  <si>
    <t>058001e2dfce</t>
  </si>
  <si>
    <t>058001e2b283</t>
  </si>
  <si>
    <t>058001e2324a</t>
  </si>
  <si>
    <t>Paulino Abreu</t>
  </si>
  <si>
    <t>Paulino da Costa Abreu</t>
  </si>
  <si>
    <t>058001e22306</t>
  </si>
  <si>
    <t>058001e20afe</t>
  </si>
  <si>
    <t>058001e2e8df</t>
  </si>
  <si>
    <t>058001e2a0cd</t>
  </si>
  <si>
    <t>058001e303c4</t>
  </si>
  <si>
    <t>058001e9f096</t>
  </si>
  <si>
    <t>058001e30f28</t>
  </si>
  <si>
    <t>058001e21848</t>
  </si>
  <si>
    <t>058001e95ae1</t>
  </si>
  <si>
    <t>058001e3063b</t>
  </si>
  <si>
    <t>058001e30f95</t>
  </si>
  <si>
    <t>058001e21651</t>
  </si>
  <si>
    <t>058001e2dd59</t>
  </si>
  <si>
    <t>Ricardo Garcês</t>
  </si>
  <si>
    <t>Ricardo Martins Sargo Garcês</t>
  </si>
  <si>
    <t>Estrada da Além, 310</t>
  </si>
  <si>
    <t>9350-238</t>
  </si>
  <si>
    <t>ricardomsgarces@gmail.com</t>
  </si>
  <si>
    <t>058001ea3b9d</t>
  </si>
  <si>
    <t>058001e2d559</t>
  </si>
  <si>
    <t>058001e2c4b1</t>
  </si>
  <si>
    <t>058001e256fe</t>
  </si>
  <si>
    <t>058001e2be5b</t>
  </si>
  <si>
    <t>058001e30bfa</t>
  </si>
  <si>
    <t>058001e2e4cb</t>
  </si>
  <si>
    <t>058001ea4bb8</t>
  </si>
  <si>
    <t>058001e3b6b9</t>
  </si>
  <si>
    <t>058001e2e392</t>
  </si>
  <si>
    <t>058001e21a9b</t>
  </si>
  <si>
    <t>058001e2086d</t>
  </si>
  <si>
    <t>058001e1ecc4</t>
  </si>
  <si>
    <t>058001e2fcb2</t>
  </si>
  <si>
    <t>058001e9818e</t>
  </si>
  <si>
    <t>058001e2f1fa</t>
  </si>
  <si>
    <t>058001e2c531</t>
  </si>
  <si>
    <t>058001e30c66</t>
  </si>
  <si>
    <t>058001e9ebd6</t>
  </si>
  <si>
    <t>058001e9f3e4</t>
  </si>
  <si>
    <t>058001e1e581</t>
  </si>
  <si>
    <t>Susana Araújo</t>
  </si>
  <si>
    <t>Susana Freitas Araújo</t>
  </si>
  <si>
    <t>Rua Dr. João Marcelino Pereira, Complexo Habitacional Ribeiro Real B/72 3º-B</t>
  </si>
  <si>
    <t>susanafreitasaraujo@hotmail.com</t>
  </si>
  <si>
    <t>058001e2a9a3</t>
  </si>
  <si>
    <t>058001e1e579</t>
  </si>
  <si>
    <t>058001e30aa8</t>
  </si>
  <si>
    <t>058001e2c091</t>
  </si>
  <si>
    <t>058001e2b90e</t>
  </si>
  <si>
    <t>058001e2b145</t>
  </si>
  <si>
    <t>058001e436b4</t>
  </si>
  <si>
    <t>058001e99b80</t>
  </si>
  <si>
    <t>058001e2a530</t>
  </si>
  <si>
    <t>Verónica de Gouveia</t>
  </si>
  <si>
    <t>Verónica Maria das Dores de Gouveia</t>
  </si>
  <si>
    <t>Rua dos Dragoeiros, nº 46, Ed. Vilabrava, 3º andar, Ap. L</t>
  </si>
  <si>
    <t>058001e26b87</t>
  </si>
  <si>
    <t>058001e211a1</t>
  </si>
  <si>
    <t>058001ea47f3</t>
  </si>
  <si>
    <t>058001e2f7ca</t>
  </si>
  <si>
    <t>058001e9e633</t>
  </si>
  <si>
    <t>058001e21a2e</t>
  </si>
  <si>
    <t>058001e2ef47</t>
  </si>
  <si>
    <t>058001e2c905</t>
  </si>
  <si>
    <t>058001e94f37</t>
  </si>
  <si>
    <t>Chip</t>
  </si>
  <si>
    <t>A partir de 35 anos</t>
  </si>
  <si>
    <t>Veterano H</t>
  </si>
  <si>
    <t>35 a 39 anos</t>
  </si>
  <si>
    <t>Dorsal</t>
  </si>
  <si>
    <t>1ª Travessa da Rua da Quinta nº3</t>
  </si>
  <si>
    <t>9125-070</t>
  </si>
  <si>
    <t>Adriana E. Jardim</t>
  </si>
  <si>
    <t>Adriana da Encarnação Jardim</t>
  </si>
  <si>
    <t>Caminho do Lombo do Galo, nº 42</t>
  </si>
  <si>
    <t>058001e9701e</t>
  </si>
  <si>
    <t>Adriano Tanque</t>
  </si>
  <si>
    <t>Caminho do Tornadoro - Lombada / Ponta do Sol</t>
  </si>
  <si>
    <t>9360-521</t>
  </si>
  <si>
    <t>Afonso Santos Fernandes</t>
  </si>
  <si>
    <t>Rua da Torre nº 65</t>
  </si>
  <si>
    <t>Rua Alberto Teixeira, Ed. Quintas IV, Bloco B, 4º AU</t>
  </si>
  <si>
    <t>058001e94434</t>
  </si>
  <si>
    <t>058001e9af54</t>
  </si>
  <si>
    <t>Aldónio Silva</t>
  </si>
  <si>
    <t>Aldónio Roberto Sousa da Silva</t>
  </si>
  <si>
    <t>Caminho da Chamorra de Baixo, nº 132 - Campanário</t>
  </si>
  <si>
    <t>9350-06</t>
  </si>
  <si>
    <t>Grupo Recreativo Cruzado Canicense</t>
  </si>
  <si>
    <t>Travessa do Castanheiro nº 2</t>
  </si>
  <si>
    <t>9300-233</t>
  </si>
  <si>
    <t>alexandrenunes@netmadeira.com</t>
  </si>
  <si>
    <t>058001e31c52</t>
  </si>
  <si>
    <t>Estrada Comandante Camacho de Freitas nº 157, Bl.A R/C A</t>
  </si>
  <si>
    <t>alipioferraz@hotmail.com</t>
  </si>
  <si>
    <t>Grupo Desportivo Insulares / Associação Aura</t>
  </si>
  <si>
    <t>Estrada do Jardim nº 33 - Campanário</t>
  </si>
  <si>
    <t>058001e9a33e</t>
  </si>
  <si>
    <t>Álvaro Sousa</t>
  </si>
  <si>
    <t>Álvaro Pereira de Sousa</t>
  </si>
  <si>
    <t>9020-224</t>
  </si>
  <si>
    <t>A. Beatriz Correia</t>
  </si>
  <si>
    <t>Ana Beatriz Abreu Correia</t>
  </si>
  <si>
    <t>Bairro das Quebradas, casa 12</t>
  </si>
  <si>
    <t>A. Carina Sousa</t>
  </si>
  <si>
    <t>Estrada João Gonçalves Zarco</t>
  </si>
  <si>
    <t>9325-033</t>
  </si>
  <si>
    <t>A. Carolina Andrade</t>
  </si>
  <si>
    <t>Ana Carolina Pestana Andrade</t>
  </si>
  <si>
    <t>Rua João Ricardo Ferreira César, Edf. Carmo, nº 7A, 1ºB</t>
  </si>
  <si>
    <t>aninhas_9100@hotmail.com</t>
  </si>
  <si>
    <t>Ana Catarina Jesus</t>
  </si>
  <si>
    <t>Ana Catarina Azevedo de Jesus</t>
  </si>
  <si>
    <t>Estrada João Gonçalves Zarco, nº 616</t>
  </si>
  <si>
    <t>9325-003</t>
  </si>
  <si>
    <t>Bairro dos Pescadores 64</t>
  </si>
  <si>
    <t>9200-013</t>
  </si>
  <si>
    <t>Ana Cláudia Aguiar</t>
  </si>
  <si>
    <t>Ana Cláudia Faria Aguiar</t>
  </si>
  <si>
    <t>Caminho do Estreitinho, Entrada nº 3 Porta nº 3</t>
  </si>
  <si>
    <t>A. Cláudia Pestana</t>
  </si>
  <si>
    <t>Ana Cláudia Sousa Pestana</t>
  </si>
  <si>
    <t>Bairro dos Pescadores, 64</t>
  </si>
  <si>
    <t>Ana Cristina Correia</t>
  </si>
  <si>
    <t>Ana Cristina Pestana Correia</t>
  </si>
  <si>
    <t>Porta 15 da Levada da Saraiva</t>
  </si>
  <si>
    <t>9325-321</t>
  </si>
  <si>
    <t>acorreia200@hotmail.com</t>
  </si>
  <si>
    <t>Ana Sardinha</t>
  </si>
  <si>
    <t>Ana Cristina Ribeiro Sardinha</t>
  </si>
  <si>
    <t>Estrada Regional 239, nº 28</t>
  </si>
  <si>
    <t>9200-205</t>
  </si>
  <si>
    <t>cristinasardinha@live.com.pt</t>
  </si>
  <si>
    <t>Ana Barros</t>
  </si>
  <si>
    <t>Ana Fátima Viveiros Sousa Barros</t>
  </si>
  <si>
    <t>Rua Dr. Carlos Manuel Henrique Pereira 2A</t>
  </si>
  <si>
    <t>9300-047</t>
  </si>
  <si>
    <t>anafvsb@hotmail.com</t>
  </si>
  <si>
    <t>Ana Filipa Serrão</t>
  </si>
  <si>
    <t>Ana Filipa Freitas Serrão</t>
  </si>
  <si>
    <t>Azinhaga do Ribeiro Real</t>
  </si>
  <si>
    <t>Caminho da Achada nº 107 Apt Z-3</t>
  </si>
  <si>
    <t>9000-208</t>
  </si>
  <si>
    <t>joaomgnunes@gmail.com</t>
  </si>
  <si>
    <t>Ana Sequeira</t>
  </si>
  <si>
    <t>Ana Isabel Nunes Sequeira</t>
  </si>
  <si>
    <t>Caminho das Preces</t>
  </si>
  <si>
    <t>Ana Teixeira</t>
  </si>
  <si>
    <t>Ana Laura Araújo Teixeira</t>
  </si>
  <si>
    <t>Caminho da Chamorra de Baixo</t>
  </si>
  <si>
    <t>9350-060</t>
  </si>
  <si>
    <t>Leonor Reinolds</t>
  </si>
  <si>
    <t>Ana Leonor Rodrigues Reinolds</t>
  </si>
  <si>
    <t>Complexo Habitacional Ribeira da Alforra, Bloco D - R/C esq.</t>
  </si>
  <si>
    <t>9300-068</t>
  </si>
  <si>
    <t>Luísa Martins</t>
  </si>
  <si>
    <t>Ana Luísa Rodrigues Martins</t>
  </si>
  <si>
    <t>Beco das Quebradas de Baixo, porta 3</t>
  </si>
  <si>
    <t>A. Margarida Camacho</t>
  </si>
  <si>
    <t>Ana Margarida Camacho Fernandes</t>
  </si>
  <si>
    <t>ana.magui1998@hotmail.com</t>
  </si>
  <si>
    <t>Ana Betencourt</t>
  </si>
  <si>
    <t>Ana Margarida Fernandes Betencourt</t>
  </si>
  <si>
    <t>Rua Nova de Santa Rita, 71 - São Martinho</t>
  </si>
  <si>
    <t>9000-772</t>
  </si>
  <si>
    <t>Ana Maria Martins</t>
  </si>
  <si>
    <t>Ana Maria Oliveira Martins</t>
  </si>
  <si>
    <t>Conjunto Habitacional Pilar II, Bloco E, Lote 17, 5º esq.</t>
  </si>
  <si>
    <t>aj3martins@gmail.com</t>
  </si>
  <si>
    <t>Ana Mariana Gomes</t>
  </si>
  <si>
    <t>Ana Mariana Faria Gomes</t>
  </si>
  <si>
    <t>Caminho do Aviceiro, nº 31</t>
  </si>
  <si>
    <t>9300-270</t>
  </si>
  <si>
    <t>058001ea139c</t>
  </si>
  <si>
    <t>Estrada das Madalenas nº 41, Ed. Levada do Cavalo II, Bloco B, 6º AC</t>
  </si>
  <si>
    <t>Rua José Joaquim da Costa</t>
  </si>
  <si>
    <t>9325-100</t>
  </si>
  <si>
    <t>Caminho da Ladeira, n.10 - Santo António</t>
  </si>
  <si>
    <t>Ana Henriques</t>
  </si>
  <si>
    <t>Ana Verónica Abreu Henriques</t>
  </si>
  <si>
    <t>Complexo Habitacional Serrado do Mar</t>
  </si>
  <si>
    <t>34H8183H8</t>
  </si>
  <si>
    <t>Anastasiya Shchur</t>
  </si>
  <si>
    <t>Sítio da Pontinha, Beco dos Poços B10</t>
  </si>
  <si>
    <t>André Figueira</t>
  </si>
  <si>
    <t>André Abreu Figueira</t>
  </si>
  <si>
    <t>058001ea126d</t>
  </si>
  <si>
    <t>André Freitas</t>
  </si>
  <si>
    <t>André Filipe Almada de Freitas</t>
  </si>
  <si>
    <t>Rua do Vale da Ajuda, nº25, Edf. Jardins Forum Plaza, Bl. 3.4, BE</t>
  </si>
  <si>
    <t>André F. Fernandes</t>
  </si>
  <si>
    <t>André Filipe Franco Fernandes</t>
  </si>
  <si>
    <t>Travessa da Marinheira</t>
  </si>
  <si>
    <t>André João Sousa</t>
  </si>
  <si>
    <t>André João Nascimento Sousa</t>
  </si>
  <si>
    <t>Estrada dos Salões nº 74</t>
  </si>
  <si>
    <t>9360-324</t>
  </si>
  <si>
    <t>andre_joao_sousa@hotmail.com</t>
  </si>
  <si>
    <t>André T. Ferreira</t>
  </si>
  <si>
    <t>André Tomás Garcia Ferreira</t>
  </si>
  <si>
    <t>9000-144</t>
  </si>
  <si>
    <t>Andreia S. Nunes</t>
  </si>
  <si>
    <t>Andreia da Silva Nunes</t>
  </si>
  <si>
    <t>Rua Manuel Passos, Edf. Flor Campo Bl.-D, 1º DE</t>
  </si>
  <si>
    <t>andria.hugo_@hotmail.com</t>
  </si>
  <si>
    <t>Andreia Rodrigues</t>
  </si>
  <si>
    <t>Andreia Filipa Silva Rodrigues</t>
  </si>
  <si>
    <t>Rua Cónego Dr. Agostinho Gomes, 22, BS</t>
  </si>
  <si>
    <t>Andreia M. Sousa</t>
  </si>
  <si>
    <t>Andreia Maria Costa Sousa</t>
  </si>
  <si>
    <t>Travessa da Marinheira, nº 41</t>
  </si>
  <si>
    <t>9325-325</t>
  </si>
  <si>
    <t>Andreia Bargante</t>
  </si>
  <si>
    <t>Andreia Maria Rodrigues Bargante</t>
  </si>
  <si>
    <t>Estrada Comandante Camacho de Freitas, 584</t>
  </si>
  <si>
    <t>9020-153</t>
  </si>
  <si>
    <t>andreia_bargante18@hotmail.com</t>
  </si>
  <si>
    <t>Andreia Baptista</t>
  </si>
  <si>
    <t>Andreia Maria Vieira Baptista</t>
  </si>
  <si>
    <t>Caminho da Ribeira do Eixo, porta 101</t>
  </si>
  <si>
    <t>9100-141</t>
  </si>
  <si>
    <t>andreiamvbaptista@hotmail.com</t>
  </si>
  <si>
    <t>058001ea0fe6</t>
  </si>
  <si>
    <t>Andry Canha</t>
  </si>
  <si>
    <t>Andreia Marlene Gonçalves Canha</t>
  </si>
  <si>
    <t>2º Impasse da Corujeira, Arco da Calheta</t>
  </si>
  <si>
    <t>9370-070</t>
  </si>
  <si>
    <t>andrycanha@gmail.com</t>
  </si>
  <si>
    <t>Andreia P. Silva</t>
  </si>
  <si>
    <t>Andreia Patrícia Drumond Silva</t>
  </si>
  <si>
    <t>Rua Dr. Salles Caldeira nº 51</t>
  </si>
  <si>
    <t>patricia_24drumond@hotmail.com</t>
  </si>
  <si>
    <t>Daniel Villegas</t>
  </si>
  <si>
    <t>Angel Daniel Rodrigues Villegas</t>
  </si>
  <si>
    <t>Angel Gama</t>
  </si>
  <si>
    <t>Angel Henrique Viloria da Gama</t>
  </si>
  <si>
    <t>Angélica Pontes</t>
  </si>
  <si>
    <t>Angélica José Gonçalves Pontes</t>
  </si>
  <si>
    <t>Caminho do Lombo nº 19</t>
  </si>
  <si>
    <t>A. Alexandre Ornelas</t>
  </si>
  <si>
    <t>António Edgar Ferreira Catanho</t>
  </si>
  <si>
    <t>Conjunto Habitacional do Paraíso, Bloc 1, 3º G</t>
  </si>
  <si>
    <t>edgarcatanho@hotmail.com</t>
  </si>
  <si>
    <t>António Nunes</t>
  </si>
  <si>
    <t>António Eleutério Nunes</t>
  </si>
  <si>
    <t>Edifício Ribeiro Real Bloco 3 R/C D</t>
  </si>
  <si>
    <t>9300-092</t>
  </si>
  <si>
    <t>9000-642</t>
  </si>
  <si>
    <t>ferroolival@gmail.com</t>
  </si>
  <si>
    <t>Lombo Centeio, 91</t>
  </si>
  <si>
    <t>9125-091</t>
  </si>
  <si>
    <t>058001ea04d5</t>
  </si>
  <si>
    <t>058001e9c503</t>
  </si>
  <si>
    <t>Rua da Venezuela, Bl.1, 3º dto.</t>
  </si>
  <si>
    <t>jorge.mendes@netmadeira.com</t>
  </si>
  <si>
    <t>António M. Ramos</t>
  </si>
  <si>
    <t>António Manuel Luís Ramos</t>
  </si>
  <si>
    <t>Beco Álamos, Ent. 22 - porta 11</t>
  </si>
  <si>
    <t>daniela.junqueira@live.com.pt</t>
  </si>
  <si>
    <t>058001e93e9d</t>
  </si>
  <si>
    <t>Artur Aguiar</t>
  </si>
  <si>
    <t>Artur Jorge da Silva Aguiar</t>
  </si>
  <si>
    <t>Rua Poço Barral, entrada 7 casa 1</t>
  </si>
  <si>
    <t>9000-154</t>
  </si>
  <si>
    <t>artur.aguiar26@gmail.com</t>
  </si>
  <si>
    <t>Achada do Moreno, Moradias Acacias nº 11</t>
  </si>
  <si>
    <t>9100-204</t>
  </si>
  <si>
    <t>aurelio.davide@hotmail.com</t>
  </si>
  <si>
    <t>Bárbara Lobo</t>
  </si>
  <si>
    <t>Bárbara Araújo Lobo</t>
  </si>
  <si>
    <t>Conjunto Habitacional das Figueirinhas, Bloco 1, lado 4, 3º direito</t>
  </si>
  <si>
    <t>9125-131</t>
  </si>
  <si>
    <t>barbaralobo4@hotmail.com</t>
  </si>
  <si>
    <t>Beatriz Freitas</t>
  </si>
  <si>
    <t>Beatriz Gomes de Freitas</t>
  </si>
  <si>
    <t>Santo da Serra, Fonte da Velha</t>
  </si>
  <si>
    <t>9200-156</t>
  </si>
  <si>
    <t>beatrizfreitass@hotmail.com</t>
  </si>
  <si>
    <t>Bernardo Meneses</t>
  </si>
  <si>
    <t>058001e97473</t>
  </si>
  <si>
    <t>058001e9a7ca</t>
  </si>
  <si>
    <t>Rampa Dr. José Maria da Silva, 7</t>
  </si>
  <si>
    <t>9020-415</t>
  </si>
  <si>
    <t>Bruno Moreira</t>
  </si>
  <si>
    <t>Bruno Miguel de Jesus Moreira</t>
  </si>
  <si>
    <t>Rua Joaquim Lagoa nº 17, 4º dtº.</t>
  </si>
  <si>
    <t>4445-482</t>
  </si>
  <si>
    <t>bunyto_moreira87@hotmail.com</t>
  </si>
  <si>
    <t>Bruno M. Pereira</t>
  </si>
  <si>
    <t>Bruno Miguel Gomes Pereira</t>
  </si>
  <si>
    <t>Bruno Sousa</t>
  </si>
  <si>
    <t>Bruno Miguel Jesus de Sousa</t>
  </si>
  <si>
    <t>Rua João Ricardo Ferreira César - Colinas do Camro BK</t>
  </si>
  <si>
    <t>058001e9c573</t>
  </si>
  <si>
    <t>Bruno Góis</t>
  </si>
  <si>
    <t>Bruno Rafael Paiva Góis</t>
  </si>
  <si>
    <t>Rua São Sebastião, nº 87</t>
  </si>
  <si>
    <t>bgois@netmadeira.com</t>
  </si>
  <si>
    <t>Rua São Tiago, 6A</t>
  </si>
  <si>
    <t>kamilajoao89@hotmail.com</t>
  </si>
  <si>
    <t>9300-085</t>
  </si>
  <si>
    <t>Estrada Regional 120</t>
  </si>
  <si>
    <t>9400-242</t>
  </si>
  <si>
    <t>carlapatriciaf1995@hotmail.com</t>
  </si>
  <si>
    <t>Carlos A. Pereira</t>
  </si>
  <si>
    <t>Carlos Alberto Andrade Pereira</t>
  </si>
  <si>
    <t>Estrada do Pedregal, nº 11</t>
  </si>
  <si>
    <t>058001e98ba5</t>
  </si>
  <si>
    <t>Carlos Moço</t>
  </si>
  <si>
    <t>Carlos Alberto Mendes Moço</t>
  </si>
  <si>
    <t>Rua dos Piornais, S. Martinho, Lo.8C</t>
  </si>
  <si>
    <t>David Oliveira</t>
  </si>
  <si>
    <t>Carlos David da Silva Oliveira</t>
  </si>
  <si>
    <t>Estrada José Ângelo Pestana de Barros nº 77</t>
  </si>
  <si>
    <t>carlosmorais@netmadeira.com</t>
  </si>
  <si>
    <t>Sporting Clube de Portugal</t>
  </si>
  <si>
    <t>058001ea163a</t>
  </si>
  <si>
    <t>Carlos J. Henriques</t>
  </si>
  <si>
    <t>Carlos Jorge Ribeiro Henriques</t>
  </si>
  <si>
    <t>Estrada das Eiras, nº 78</t>
  </si>
  <si>
    <t>carlosjh30@gmail.com</t>
  </si>
  <si>
    <t>Carlos M. Rodrigues</t>
  </si>
  <si>
    <t>Carlos Miguel de Jesus Rodrigues</t>
  </si>
  <si>
    <t>058001e9f543</t>
  </si>
  <si>
    <t>Carlos PB Freitas</t>
  </si>
  <si>
    <t>Carlos Paulo Baptista Freitas</t>
  </si>
  <si>
    <t>Caminho da Casa Velha nº 22</t>
  </si>
  <si>
    <t>9060-015</t>
  </si>
  <si>
    <t>nipcarlos@hotmail.com</t>
  </si>
  <si>
    <t>Carlos Carvalho</t>
  </si>
  <si>
    <t>Carlos Rúben Aguiar Carvalho</t>
  </si>
  <si>
    <t>Estrada das Romeiras CCI 708</t>
  </si>
  <si>
    <t>Carolina Vieira</t>
  </si>
  <si>
    <t>Carolina dos Santos Vieira</t>
  </si>
  <si>
    <t>Estrada Santa Clara, Travessa da Banda Ribeira, Casa nº 6</t>
  </si>
  <si>
    <t>9300-152</t>
  </si>
  <si>
    <t>carol_ornelas_89@hotmail.com</t>
  </si>
  <si>
    <t>Carolina Marques</t>
  </si>
  <si>
    <t>Carolina Gonçalves Marques</t>
  </si>
  <si>
    <t>Estrada João Gonçalves Zarco, 880-A</t>
  </si>
  <si>
    <t>Carolina Santos</t>
  </si>
  <si>
    <t>Carolina Sofia Henriques Santos</t>
  </si>
  <si>
    <t>Caminho das Heras, nº 35</t>
  </si>
  <si>
    <t>carolshsantos@hotmail.com</t>
  </si>
  <si>
    <t>Cassandra Nascimento</t>
  </si>
  <si>
    <t>Cassandra Soraia Ferreira do Nascimento</t>
  </si>
  <si>
    <t>Bairro da Nazaré, Rua do Panamá, Bl. 1, 4º andar, apart. 509</t>
  </si>
  <si>
    <t>KJ4731073</t>
  </si>
  <si>
    <t>Catalin Rusu</t>
  </si>
  <si>
    <t>Rua Padre Pita Ferreira, Pátio da Palmeira, Moradia E</t>
  </si>
  <si>
    <t>victoria-m-2605@hotmail.com</t>
  </si>
  <si>
    <t>Moldova</t>
  </si>
  <si>
    <t>Beatriz Noronha</t>
  </si>
  <si>
    <t>Catarina Beatriz Gomes Noronha</t>
  </si>
  <si>
    <t>Estrada de Santa Clara, nº 397, Caldeira</t>
  </si>
  <si>
    <t>9300-145</t>
  </si>
  <si>
    <t>beatriznoronha@live.com.pt</t>
  </si>
  <si>
    <t>Rua da Torrinha 29B</t>
  </si>
  <si>
    <t>9050-429</t>
  </si>
  <si>
    <t>Catarina Jesus</t>
  </si>
  <si>
    <t>Catarina Isabel Figueira da Silva Teixeira de Jesus</t>
  </si>
  <si>
    <t>Rua Alveres Manuel Joaquim Lopes nº 54</t>
  </si>
  <si>
    <t>catarina.teixeirajesus2010@hotmail.com</t>
  </si>
  <si>
    <t>Catarina Pinto</t>
  </si>
  <si>
    <t>Catarina Jardim Pinto</t>
  </si>
  <si>
    <t>058001e97154</t>
  </si>
  <si>
    <t>Catarina Dinis</t>
  </si>
  <si>
    <t>Catarina Raquel Fernandes Dinis</t>
  </si>
  <si>
    <t>Rua das Lajes, Vereda das Escadinhas, nº 20</t>
  </si>
  <si>
    <t>Travessa do Caetano, nº 25, porta 2</t>
  </si>
  <si>
    <t>9060-037</t>
  </si>
  <si>
    <t>058001ea45dd</t>
  </si>
  <si>
    <t>Cátia S. Rodrigues</t>
  </si>
  <si>
    <t>Cátia Câmara</t>
  </si>
  <si>
    <t>Cátia Vanessa Gouveia Câmara</t>
  </si>
  <si>
    <t>Rua Elias Garcia</t>
  </si>
  <si>
    <t>9050-206</t>
  </si>
  <si>
    <t>Celestina Brito</t>
  </si>
  <si>
    <t>Celestina Marisa Sá Brito</t>
  </si>
  <si>
    <t>Caminho da Chamorra de Cima</t>
  </si>
  <si>
    <t>058001e9f9d0</t>
  </si>
  <si>
    <t>Célio Alves</t>
  </si>
  <si>
    <t>Célio José Pestana Alves</t>
  </si>
  <si>
    <t>Edifícios Nova Cidade Bl F 4º DD</t>
  </si>
  <si>
    <t>César Pita</t>
  </si>
  <si>
    <t>César Augusto Gonçalves Pita</t>
  </si>
  <si>
    <t>Caminho do Lombo de São Tiago, nº 44</t>
  </si>
  <si>
    <t>9360-347</t>
  </si>
  <si>
    <t>pita_cesar_16@hotmail.com</t>
  </si>
  <si>
    <t>Clara Nunes</t>
  </si>
  <si>
    <t>Clara Maria Nóbrega Nunes</t>
  </si>
  <si>
    <t>Estrada de Santa Clara - Travessa da Levada do Rancho nº 2 CCJ 705</t>
  </si>
  <si>
    <t>claranunes15@hotmail.com</t>
  </si>
  <si>
    <t>Cláudia Loreto</t>
  </si>
  <si>
    <t>Cláudia Cristiana Barros Loreto</t>
  </si>
  <si>
    <t>Estrada das Romeiras, Vereda das Lavagens nº 1</t>
  </si>
  <si>
    <t>jmanuel_somague@hotmail.com</t>
  </si>
  <si>
    <t>Cláudia Silva</t>
  </si>
  <si>
    <t>Cláudia Cristina Martins da Silva</t>
  </si>
  <si>
    <t>Travessa da Fonte da Saraiva, nº 3</t>
  </si>
  <si>
    <t>9300-036</t>
  </si>
  <si>
    <t>C. Liliana Freitas</t>
  </si>
  <si>
    <t>Cláudia Liliana Fernandes Freitas</t>
  </si>
  <si>
    <t>Rua Francisco Figueira Ferraz</t>
  </si>
  <si>
    <t>9325-323</t>
  </si>
  <si>
    <t>marisa-gomes@hotmail.com</t>
  </si>
  <si>
    <t>Sítio do Piquinho</t>
  </si>
  <si>
    <t>Caminho da Levada dos Tornos CCI 109</t>
  </si>
  <si>
    <t>Cláudia S. Pereira</t>
  </si>
  <si>
    <t>Cláudia Sofia Abreu Pereira</t>
  </si>
  <si>
    <t>Azinhaga Padre José Figueira de Ornelas</t>
  </si>
  <si>
    <t>9325-311</t>
  </si>
  <si>
    <t>058001e99d16</t>
  </si>
  <si>
    <t>Cláudio Gonçalves</t>
  </si>
  <si>
    <t>Caminho da Penteada, Edifício Penteada, Bloco C porta AS</t>
  </si>
  <si>
    <t>Cristina Ramos</t>
  </si>
  <si>
    <t>Cristina Fabíola Silva Ramos</t>
  </si>
  <si>
    <t>Estrada de Santa Clara nº 81</t>
  </si>
  <si>
    <t>058001e9ed5f</t>
  </si>
  <si>
    <t>Damião Rega</t>
  </si>
  <si>
    <t>Damião José de Sousa Rega</t>
  </si>
  <si>
    <t>Rua Nova Quinta Deão, Complexo Militar, Apartamento nº31</t>
  </si>
  <si>
    <t>9050-071</t>
  </si>
  <si>
    <t>damiaorega@hotmail.com</t>
  </si>
  <si>
    <t>058001e99499</t>
  </si>
  <si>
    <t>Daniel Ferreira</t>
  </si>
  <si>
    <t>Daniel José de Caré Ferreira</t>
  </si>
  <si>
    <t>Rua Velha da Ajuda, Apts. Alto Lido, Torre 2, 3º A</t>
  </si>
  <si>
    <t>ferreirajdaniel@gmail.com</t>
  </si>
  <si>
    <t>Daniel Basílio</t>
  </si>
  <si>
    <t>Daniel Valentim Gonçalves Basílio</t>
  </si>
  <si>
    <t>Estrada do Pedregal nº 120 - Campanário</t>
  </si>
  <si>
    <t>danielvalentim@hotmail.com</t>
  </si>
  <si>
    <t>058001e994de</t>
  </si>
  <si>
    <t>058001ea4d1d</t>
  </si>
  <si>
    <t>058001e93f69</t>
  </si>
  <si>
    <t>Azinhaga da Nazaré, Edifício Vista Baia, Bl. F, 5º esq.</t>
  </si>
  <si>
    <t>dariogoncalves@netmadeira.com</t>
  </si>
  <si>
    <t>Caminho da Cruz da Caldeira nº 71</t>
  </si>
  <si>
    <t>deborasofia92@hotmail.com</t>
  </si>
  <si>
    <t>Caminho Municipal dos Salgados 20 A</t>
  </si>
  <si>
    <t>058001e97d52</t>
  </si>
  <si>
    <t>Décio Dória</t>
  </si>
  <si>
    <t>Décio Renato Caires Dória</t>
  </si>
  <si>
    <t>Rua das Acácias, Bloco 4 - Porta 6</t>
  </si>
  <si>
    <t>9135-050</t>
  </si>
  <si>
    <t>j.v.t.doria@gmail.com</t>
  </si>
  <si>
    <t>Miguel Magalhães</t>
  </si>
  <si>
    <t>Delmar Miguel dos Santos Magalhães</t>
  </si>
  <si>
    <t>Caminho Dr. Padre Abel Augusto da Silva nº 52</t>
  </si>
  <si>
    <t>9020-104</t>
  </si>
  <si>
    <t>m.operacional@hotmail.com</t>
  </si>
  <si>
    <t>Diana Ferraz</t>
  </si>
  <si>
    <t>Diana Catarina Oliveira Ferraz</t>
  </si>
  <si>
    <t>Caminho do Estreitinho nº 85</t>
  </si>
  <si>
    <t>diana_ferraz10@hotmail.com</t>
  </si>
  <si>
    <t>Diana G. Freitas</t>
  </si>
  <si>
    <t>Diana Gomes Freitas</t>
  </si>
  <si>
    <t>Caminho Ernesto Alves Pinto Correia</t>
  </si>
  <si>
    <t>Diana Ferreira</t>
  </si>
  <si>
    <t>Diana Marques Ferreira</t>
  </si>
  <si>
    <t>Travessa Piornais, Edf. Bellemar Bloco B r/c - X</t>
  </si>
  <si>
    <t>raquelmfmarques@hotmail.com</t>
  </si>
  <si>
    <t>Diana Faria</t>
  </si>
  <si>
    <t>Diana Raquel Andrade Faria</t>
  </si>
  <si>
    <t>Ribeiro Real, Bloco 76, porta 2ºC</t>
  </si>
  <si>
    <t>dianafariaa@live.com.pt</t>
  </si>
  <si>
    <t>Diana V. Sousa</t>
  </si>
  <si>
    <t>Diana Vasconcelos de Sousa</t>
  </si>
  <si>
    <t>Maroços, Lombo do Talho</t>
  </si>
  <si>
    <t>9200-135</t>
  </si>
  <si>
    <t>Dina Silva</t>
  </si>
  <si>
    <t>Dina Luísa Mendonça da Silva</t>
  </si>
  <si>
    <t>Caminho Padre Caetano Soares, nº 49 - Sítio do Serrado</t>
  </si>
  <si>
    <t>estalinho_85@hotmail.com</t>
  </si>
  <si>
    <t>058001e97767</t>
  </si>
  <si>
    <t>Dina Rodriguez</t>
  </si>
  <si>
    <t>Dina Raquel Ferreira Rodriguez</t>
  </si>
  <si>
    <t>Rua S. João, 216</t>
  </si>
  <si>
    <t>9370-763</t>
  </si>
  <si>
    <t>058001ea468f</t>
  </si>
  <si>
    <t>dinartepereira1959@hotmail.com</t>
  </si>
  <si>
    <t>Diogo Nunes</t>
  </si>
  <si>
    <t>Diogo Aleixo Santos Nunes</t>
  </si>
  <si>
    <t>Levada dos Barreiros</t>
  </si>
  <si>
    <t>Diogo C. Gonçalves</t>
  </si>
  <si>
    <t>Diogo Cristiano de Freitas Gonçalves</t>
  </si>
  <si>
    <t>Edifícios Nova Cidade, Bloco A-3K</t>
  </si>
  <si>
    <t>Diogo F. Sousa</t>
  </si>
  <si>
    <t>Diogo Francisco Ramos de Sousa</t>
  </si>
  <si>
    <t>Rua da Venezuela Bloco 4 - 4º esq.</t>
  </si>
  <si>
    <t>Diogo J. Neves</t>
  </si>
  <si>
    <t>Diogo José Azevedo Neves</t>
  </si>
  <si>
    <t>Rua José Joaquim Costa, 62</t>
  </si>
  <si>
    <t>Diogo Figueira</t>
  </si>
  <si>
    <t>Diogo José Soares Figueira</t>
  </si>
  <si>
    <t>Apartamentos da Vargem</t>
  </si>
  <si>
    <t>Diogo Neves</t>
  </si>
  <si>
    <t>Diogo Leonardo da Silva Neves</t>
  </si>
  <si>
    <t>Beco do Grilo, nº 5</t>
  </si>
  <si>
    <t>9300-215</t>
  </si>
  <si>
    <t>Diogo M. Gomes</t>
  </si>
  <si>
    <t>Diogo Miguel Cabral Gomes</t>
  </si>
  <si>
    <t>Diogo Faria</t>
  </si>
  <si>
    <t>Diogo Tiago Gonçalves Faria</t>
  </si>
  <si>
    <t>Caminho do Cemitério, Bloco A 3ºD</t>
  </si>
  <si>
    <t>diogo24tiago@hotmail.com</t>
  </si>
  <si>
    <t>Diva Henriques</t>
  </si>
  <si>
    <t>Diva Gonçalves Henriques</t>
  </si>
  <si>
    <t>Caminho da Vera Cruz</t>
  </si>
  <si>
    <t>058001ea4686</t>
  </si>
  <si>
    <t>Duarte Coelho</t>
  </si>
  <si>
    <t>Duarte Nuno de Ornelas Coelho</t>
  </si>
  <si>
    <t>Caminho Quinta dos Louros, nº 1</t>
  </si>
  <si>
    <t>9125-112</t>
  </si>
  <si>
    <t>duarte.ct3hf@gmail.com</t>
  </si>
  <si>
    <t>Travessa da Ribeira de João Gomes nº 16-D</t>
  </si>
  <si>
    <t>9060-264</t>
  </si>
  <si>
    <t>duart_86@hotmail.com</t>
  </si>
  <si>
    <t>Eduardo Câmara</t>
  </si>
  <si>
    <t>Eduardo Marques Câmara</t>
  </si>
  <si>
    <t>Sítio do Lombo da Levada</t>
  </si>
  <si>
    <t>9350-128</t>
  </si>
  <si>
    <t>Eduardo Abreu</t>
  </si>
  <si>
    <t>Eduardo Silva Abreu</t>
  </si>
  <si>
    <t>058001ea0757</t>
  </si>
  <si>
    <t>Elimar Medina</t>
  </si>
  <si>
    <t>Elimar Adriana Gonçalves Medina</t>
  </si>
  <si>
    <t>Estrada Professor João Dantas nº 24</t>
  </si>
  <si>
    <t>Élton E. Gouveia</t>
  </si>
  <si>
    <t>Élton Edgar Gonçalves Gouveia</t>
  </si>
  <si>
    <t>Caminho dos Tenentes nº 25, Casais d'Além</t>
  </si>
  <si>
    <t>9135-382</t>
  </si>
  <si>
    <t>eeggouveia@gmail.com</t>
  </si>
  <si>
    <t>Elvis Pinto</t>
  </si>
  <si>
    <t>Elvis José Abreu Pinto</t>
  </si>
  <si>
    <t>Caminho do Rodes - CCI - 206</t>
  </si>
  <si>
    <t>9350-042</t>
  </si>
  <si>
    <t>elvis_jose_abreu_pinto@hotmail.com</t>
  </si>
  <si>
    <t>Carlota Diniz</t>
  </si>
  <si>
    <t>Ema Carlota Rodrigues Diniz</t>
  </si>
  <si>
    <t>Caminho do Ribeiro Real nº 18 e 20</t>
  </si>
  <si>
    <t>ema_crd@hotmail.com</t>
  </si>
  <si>
    <t>Emanuel A. Teixeira</t>
  </si>
  <si>
    <t>058001e9b921</t>
  </si>
  <si>
    <t>Emanuel Barreto</t>
  </si>
  <si>
    <t>Emanuel Barreto Fernandes</t>
  </si>
  <si>
    <t>emanuelbarreto@live.com.pt</t>
  </si>
  <si>
    <t>Emanuel Sousa</t>
  </si>
  <si>
    <t>Emanuel Barros de Sousa</t>
  </si>
  <si>
    <t>Caminho da Aldeia</t>
  </si>
  <si>
    <t>9300-023</t>
  </si>
  <si>
    <t>manuel_barros1@hotmail.com</t>
  </si>
  <si>
    <t>9125-098</t>
  </si>
  <si>
    <t>Caminho da Porta Nova nº 46</t>
  </si>
  <si>
    <t>Énio Álison Gonçalves Freitas</t>
  </si>
  <si>
    <t>Impasse de São Pedro, Bloco 32, nº 7</t>
  </si>
  <si>
    <t>Énio Santos</t>
  </si>
  <si>
    <t>Énio Cristiano Santos</t>
  </si>
  <si>
    <t>Estrada José Ângelo Pestana de Barros - Castelejo</t>
  </si>
  <si>
    <t>eniochristiano@hotmail.com</t>
  </si>
  <si>
    <t>Énio Gomes</t>
  </si>
  <si>
    <t>Énio Humberto Santos Gomes</t>
  </si>
  <si>
    <t>Rua dos Arrependidos - Santa Luzia</t>
  </si>
  <si>
    <t>9000-764</t>
  </si>
  <si>
    <t>058001ea0e5a</t>
  </si>
  <si>
    <t>Érica M. Rodrigues</t>
  </si>
  <si>
    <t>Érica Maria Pereira Rodrigues</t>
  </si>
  <si>
    <t>Caminho do Pico Frade nº 63</t>
  </si>
  <si>
    <t>Erika Restolho</t>
  </si>
  <si>
    <t>Erika Rodrigues Restolho</t>
  </si>
  <si>
    <t>Estrada do Chote, entrada 3 porta 6, Jardim da Serra</t>
  </si>
  <si>
    <t>Conjunto Habitacional do Pilar - Bloco F, Lote 22, R/C dto.</t>
  </si>
  <si>
    <t>eunicepinto.sra@gov-madeira.pt</t>
  </si>
  <si>
    <t>Eva Araújo Andrade</t>
  </si>
  <si>
    <t>Estrada João Gonçalves Zarco, nº 493</t>
  </si>
  <si>
    <t>9325-087</t>
  </si>
  <si>
    <t>Eva Fernandes</t>
  </si>
  <si>
    <t>Eva Figueira Jardim Fernandes</t>
  </si>
  <si>
    <t>Rua Major Reis Gomes, nº 11</t>
  </si>
  <si>
    <t>luisafigueira@netmadeira.com</t>
  </si>
  <si>
    <t>Fabiana Quintal</t>
  </si>
  <si>
    <t>Fabiana Maria Fernandes Quintal</t>
  </si>
  <si>
    <t>Travessa das Virtudes, Lote B - R/C-C</t>
  </si>
  <si>
    <t>9000-664</t>
  </si>
  <si>
    <t>fabianaquintal@netmadeira.com</t>
  </si>
  <si>
    <t>058001e397d7</t>
  </si>
  <si>
    <t>Fabiano Rúben de Jesus Sousa</t>
  </si>
  <si>
    <t>Caminho da Ladeira, nº 77 - Santo António</t>
  </si>
  <si>
    <t>fabianosousa@netmadeira.com</t>
  </si>
  <si>
    <t>Fábio Henriques</t>
  </si>
  <si>
    <t>Fábio André Freitas Henriques</t>
  </si>
  <si>
    <t>Rua da Venezuela, Bl. 1C-1</t>
  </si>
  <si>
    <t>058001e99e9f</t>
  </si>
  <si>
    <t>Avenida da Madalena nº 36, Bloco C, 2º AK</t>
  </si>
  <si>
    <t>fabiojggoncalves@gmail.com</t>
  </si>
  <si>
    <t>Fábio Olim</t>
  </si>
  <si>
    <t>Fábio Rúben Gaspar Olim</t>
  </si>
  <si>
    <t>Levada do Pico do Cardo de Dentro nº 37</t>
  </si>
  <si>
    <t>9020-187</t>
  </si>
  <si>
    <t>knfabio@hotmail.com</t>
  </si>
  <si>
    <t>058001ea06f4</t>
  </si>
  <si>
    <t>Fabrício Pita</t>
  </si>
  <si>
    <t>Fabrício José da Silva Pita</t>
  </si>
  <si>
    <t>Entrada do Tanque nº 13</t>
  </si>
  <si>
    <t>9020-389</t>
  </si>
  <si>
    <t>Caminho do Passeio, 44</t>
  </si>
  <si>
    <t>9000-235</t>
  </si>
  <si>
    <t>fcsoares@live.com.pt</t>
  </si>
  <si>
    <t>058001ea116d</t>
  </si>
  <si>
    <t>Sítio do Sereno - Vila Porto Moniz</t>
  </si>
  <si>
    <t>Gonçalo Lopes</t>
  </si>
  <si>
    <t>058001e989ad</t>
  </si>
  <si>
    <t>Fernando Faria</t>
  </si>
  <si>
    <t>Fernando Miguel Neves de Faria</t>
  </si>
  <si>
    <t>Travessa do Pilar Lote 4, 1º Dto.</t>
  </si>
  <si>
    <t>9000-150</t>
  </si>
  <si>
    <t>ffaria@netmadeira.com</t>
  </si>
  <si>
    <t>058001e99535</t>
  </si>
  <si>
    <t>Filipa A. Gonçalves</t>
  </si>
  <si>
    <t>Bairro Espírito Santo e Calçada nº 56</t>
  </si>
  <si>
    <t>filipa_adriana92@hotmail.com</t>
  </si>
  <si>
    <t>Filipa Berenguer</t>
  </si>
  <si>
    <t>Filipa Susana dos Santos Berenguer</t>
  </si>
  <si>
    <t>Jardins dos Barreiros, Rua Dr. Pita, 67 BL-C3 6º DK</t>
  </si>
  <si>
    <t>058001e9a289</t>
  </si>
  <si>
    <t>Filipe C. Mendonça</t>
  </si>
  <si>
    <t>Filipe Coito Mendonça</t>
  </si>
  <si>
    <t>Rua Silvestre Quintino de Freitas nº 15A</t>
  </si>
  <si>
    <t>9050-097</t>
  </si>
  <si>
    <t>filipe_mendonca@hotmail.com</t>
  </si>
  <si>
    <t>Filipe  E. Fernandes</t>
  </si>
  <si>
    <t>Filipe Emanuel Santos Fernandes</t>
  </si>
  <si>
    <t>9200-1200</t>
  </si>
  <si>
    <t>filipe.lara@gmail.com</t>
  </si>
  <si>
    <t>9060-223</t>
  </si>
  <si>
    <t>filipefelixcamara@gmail.com</t>
  </si>
  <si>
    <t>Filipe M. Gonçalves</t>
  </si>
  <si>
    <t>Filipe Miguel Gonçalves</t>
  </si>
  <si>
    <t>Filipe Pestana</t>
  </si>
  <si>
    <t>Filipe Miguel Ribeiro Pestana</t>
  </si>
  <si>
    <t>Largo do Patim porta nº 6</t>
  </si>
  <si>
    <t>9325-038</t>
  </si>
  <si>
    <t>filipemrpestana@hotmail.com</t>
  </si>
  <si>
    <t>058001ea42b8</t>
  </si>
  <si>
    <t>Mariana Macedo</t>
  </si>
  <si>
    <t>Flávia Mariana Gomes Macedo</t>
  </si>
  <si>
    <t>Rua do Cabeço do Ferro nº 40</t>
  </si>
  <si>
    <t>9060-034</t>
  </si>
  <si>
    <t>Flávio Vieira</t>
  </si>
  <si>
    <t>Flávio Daniel Miranda Vieira</t>
  </si>
  <si>
    <t>Caminho do Bairro da Torre nº 3</t>
  </si>
  <si>
    <t>flaviodanielmv@hotmail.com</t>
  </si>
  <si>
    <t>Flávio Fernandes</t>
  </si>
  <si>
    <t>Flávio Filipe Vieira Fernandes</t>
  </si>
  <si>
    <t>Flávio Monteiro</t>
  </si>
  <si>
    <t>Flávio Lopes Monteiro</t>
  </si>
  <si>
    <t>Esc. Da Ribeira da Caixa CCI - 105</t>
  </si>
  <si>
    <t>monteiro_flm@hotmail.com</t>
  </si>
  <si>
    <t>058001e97469</t>
  </si>
  <si>
    <t>Flávio Remesso</t>
  </si>
  <si>
    <t>Flávio Marciano de Góis Remesso</t>
  </si>
  <si>
    <t>flavioremesso@hotmail.com</t>
  </si>
  <si>
    <t>Francisca Gonçalves</t>
  </si>
  <si>
    <t>Francisca José Pestana Gonçalves</t>
  </si>
  <si>
    <t>Caminho das Bvoltas, nº 42, 1C-R/C</t>
  </si>
  <si>
    <t>chicaah96@hotmail.com</t>
  </si>
  <si>
    <t>058001e25dc1</t>
  </si>
  <si>
    <t>Francisco Faria</t>
  </si>
  <si>
    <t>Francisco António Henriques Faria</t>
  </si>
  <si>
    <t>Caminho do Estreitinho</t>
  </si>
  <si>
    <t>Francisco Martins</t>
  </si>
  <si>
    <t>Francisco José Amaro Martins</t>
  </si>
  <si>
    <t>Rua Dr. António Salles Caldeira 1º A</t>
  </si>
  <si>
    <t>Francisco Cunha</t>
  </si>
  <si>
    <t>Francisco José Silva Cunha</t>
  </si>
  <si>
    <t>Rua da Achada 1º Beco, Entrada 1, Porta 8</t>
  </si>
  <si>
    <t>Francisco Ferreira</t>
  </si>
  <si>
    <t>Francisco Ramos Ferreira</t>
  </si>
  <si>
    <t>Estrada Comandante Camacho de Freitas, 241 - 3ª casa</t>
  </si>
  <si>
    <t>9020-149</t>
  </si>
  <si>
    <t>058001e35732</t>
  </si>
  <si>
    <t>Caminho do Terço-Travessa do Pomar</t>
  </si>
  <si>
    <t>058001ea004d</t>
  </si>
  <si>
    <t>Paulo Campos</t>
  </si>
  <si>
    <t>Gabriel Paulo Viegas Campos</t>
  </si>
  <si>
    <t>Estrada João Gonçalves Zarco, 112</t>
  </si>
  <si>
    <t>paulocampos.maior@hotmail.com</t>
  </si>
  <si>
    <t>Caminho do Comboio</t>
  </si>
  <si>
    <t>058001e31f97</t>
  </si>
  <si>
    <t>Gilberto Pinto</t>
  </si>
  <si>
    <t>Gilberto de Freitas Pinto</t>
  </si>
  <si>
    <t>Glória Alves</t>
  </si>
  <si>
    <t>Glória Maria Abreu Vieira Alves</t>
  </si>
  <si>
    <t>058001ea0745</t>
  </si>
  <si>
    <t>Glória Pereira</t>
  </si>
  <si>
    <t>Glória Maria Ramos Pereira</t>
  </si>
  <si>
    <t>Travessa do Loreto, Calheta</t>
  </si>
  <si>
    <t>9370-050</t>
  </si>
  <si>
    <t>Calheta</t>
  </si>
  <si>
    <t>glope_100@hotmail.com</t>
  </si>
  <si>
    <t>martapazsousa@gmail.com</t>
  </si>
  <si>
    <t>Guilherme Freitas</t>
  </si>
  <si>
    <t>Guilherme José Jarimba Freitas</t>
  </si>
  <si>
    <t>Hélder Soares</t>
  </si>
  <si>
    <t>Hélder Fernando Pinto Soares</t>
  </si>
  <si>
    <t>Hélder Silva</t>
  </si>
  <si>
    <t>Hélder Rodrigues Sá da Silva</t>
  </si>
  <si>
    <t>Rua da Cruz, nº 15</t>
  </si>
  <si>
    <t>9325-121</t>
  </si>
  <si>
    <t>Henrique Ferro</t>
  </si>
  <si>
    <t>Henrique Martins Ferro</t>
  </si>
  <si>
    <t>Rua Padre Pita Ferreira, 106A</t>
  </si>
  <si>
    <t>mariajoanafreitasmartins@hotmail.com</t>
  </si>
  <si>
    <t>058001e9bc59</t>
  </si>
  <si>
    <t>Travessa da Cruz de Carvalho, nº1</t>
  </si>
  <si>
    <t>9000-060</t>
  </si>
  <si>
    <t>henrypaul3@live.co.uk</t>
  </si>
  <si>
    <t>058001ea26ce</t>
  </si>
  <si>
    <t>Herculano Pereira</t>
  </si>
  <si>
    <t>Herculano de Sousa Pereira</t>
  </si>
  <si>
    <t>herculano_grc@hotmail.com</t>
  </si>
  <si>
    <t>058001e9f6b0</t>
  </si>
  <si>
    <t>Horácio Correia</t>
  </si>
  <si>
    <t>Horácio de Aguiar Correia</t>
  </si>
  <si>
    <t>Caminho do Larano nº 130 - Sítio do Paraíso</t>
  </si>
  <si>
    <t>hdaniel_sousa@hotmail.com</t>
  </si>
  <si>
    <t>Humberto Góis</t>
  </si>
  <si>
    <t>Humberto Aléxio Abreu Góis</t>
  </si>
  <si>
    <t>Rua de São Tiago porta nº 19</t>
  </si>
  <si>
    <t>Humberto Abreu</t>
  </si>
  <si>
    <t>Humberto Nicodemos Silva Abreu</t>
  </si>
  <si>
    <t>Caminho Velho do Foro, entrada 4 porta 2</t>
  </si>
  <si>
    <t>058001e9a4d5</t>
  </si>
  <si>
    <t>Igor M. Gonçalves</t>
  </si>
  <si>
    <t>Igor Miguel Teixeira Gonçalves</t>
  </si>
  <si>
    <t>Conjunto Santo Amaro, Bloco G</t>
  </si>
  <si>
    <t>Inácio Gomes</t>
  </si>
  <si>
    <t>Inácio David Figueira Gomes</t>
  </si>
  <si>
    <t>Estrada José Ângelo Pestana Barros</t>
  </si>
  <si>
    <t>Inês Gonçalves</t>
  </si>
  <si>
    <t>Inês Filipa Andrade Gonçalves</t>
  </si>
  <si>
    <t>Pico dos Barcelos, Bloco 3 2º dto.</t>
  </si>
  <si>
    <t>ineshbg@hotmail.com</t>
  </si>
  <si>
    <t>Inês Abreu</t>
  </si>
  <si>
    <t>Inês Maria Ferreira Abreu</t>
  </si>
  <si>
    <t>058001e98216</t>
  </si>
  <si>
    <t>Isabel Berenguer</t>
  </si>
  <si>
    <t>Isabel Catarina dos Santos Berenguer</t>
  </si>
  <si>
    <t>Isabel Oliveira</t>
  </si>
  <si>
    <t>Isabel Marisa Serrão Oliveira</t>
  </si>
  <si>
    <t>Caminho de Santa Quitéria</t>
  </si>
  <si>
    <t>9020-119</t>
  </si>
  <si>
    <t>058001ea3449</t>
  </si>
  <si>
    <t>Ismael Gomes</t>
  </si>
  <si>
    <t>Ismael Diogo Santos Gomes</t>
  </si>
  <si>
    <t>Estrada João Gonçalves Zarco nº 649</t>
  </si>
  <si>
    <t>9300-213</t>
  </si>
  <si>
    <t>leamsi454@hotmail.com</t>
  </si>
  <si>
    <t>Iúri Rosário</t>
  </si>
  <si>
    <t>Iúri Edgar do Couto Rosário</t>
  </si>
  <si>
    <t>Bairro dos Pescadores - Água de Pena</t>
  </si>
  <si>
    <t>Iúri Ascenção</t>
  </si>
  <si>
    <t>Iúri Gonçalo Silva Ascenção</t>
  </si>
  <si>
    <t>Caminho do Chote, nº 8, Jardim da Serra</t>
  </si>
  <si>
    <t>Rua das Virtudes nº7</t>
  </si>
  <si>
    <t>ivo_miguel_93@hotmail.com</t>
  </si>
  <si>
    <t>058001e99d44</t>
  </si>
  <si>
    <t>Paula Pestana</t>
  </si>
  <si>
    <t>Ivone Paula Fernandes Gomes Pestana</t>
  </si>
  <si>
    <t>Travessa da Terça, nº 11 - São Roque</t>
  </si>
  <si>
    <t>9020-259</t>
  </si>
  <si>
    <t>paulapestana36@gmail.com</t>
  </si>
  <si>
    <t>Jaime Pestana</t>
  </si>
  <si>
    <t>Jaime Guilherme Ramos Pestana</t>
  </si>
  <si>
    <t>Rua do Jasmineiro, nº14, Torre 3, BA</t>
  </si>
  <si>
    <t>jaimeguilherme.ramospestana@gmail.com</t>
  </si>
  <si>
    <t>Jennire Gonçalves</t>
  </si>
  <si>
    <t>Jennire Indira Gonçalves Vargas</t>
  </si>
  <si>
    <t>Complexo Habitacional do Serrado do Mar Bl. B5, 1º dto.</t>
  </si>
  <si>
    <t>jennire25@hotmail.com</t>
  </si>
  <si>
    <t>Jenny Fernandes</t>
  </si>
  <si>
    <t>Jenny Nicole Pereira Fernandes</t>
  </si>
  <si>
    <t>Rua São Tiago Porta 17</t>
  </si>
  <si>
    <t>Jéssica P. Freitas</t>
  </si>
  <si>
    <t>Jéssica Jesus</t>
  </si>
  <si>
    <t>Jéssica Sofia Teixeira de Jesus</t>
  </si>
  <si>
    <t>Bairro do Espírito Santo Calçada porta nº 7</t>
  </si>
  <si>
    <t>Jesus Rodrigues</t>
  </si>
  <si>
    <t>Jesus Augusto Pereira Rodrigues</t>
  </si>
  <si>
    <t>Joana A. Azevedo</t>
  </si>
  <si>
    <t>Joana Andrade Azevedo</t>
  </si>
  <si>
    <t>Caminho do Jardim da Serra nº 12</t>
  </si>
  <si>
    <t>9325-157</t>
  </si>
  <si>
    <t>Carlota Agrela</t>
  </si>
  <si>
    <t>Joana Carlota Ornelas Agrela</t>
  </si>
  <si>
    <t>Rua das Vinhas, nº 14</t>
  </si>
  <si>
    <t>carlotan@live.com.pt</t>
  </si>
  <si>
    <t>Joana C. Rodrigues</t>
  </si>
  <si>
    <t>Joana Cristina Gouveia Rodrigues</t>
  </si>
  <si>
    <t>Estrada Ponta da Oliveira, Edf. Vip VI Bloco A R/C A</t>
  </si>
  <si>
    <t>058001e9eb57</t>
  </si>
  <si>
    <t>Joana Pontes</t>
  </si>
  <si>
    <t>Joana Filipa Silva Pontes</t>
  </si>
  <si>
    <t>Caminho Santo Amaro Bloco 30 2ch</t>
  </si>
  <si>
    <t>joanapontes1@hotmail.com</t>
  </si>
  <si>
    <t>Joana Viveiros</t>
  </si>
  <si>
    <t>Joana Gouveia Viveiros</t>
  </si>
  <si>
    <t>joana.sousa8@hotmail.com</t>
  </si>
  <si>
    <t>Joana J. Fernandes</t>
  </si>
  <si>
    <t>Joana M. Silva</t>
  </si>
  <si>
    <t>Joana Mariana Lopes da Silva</t>
  </si>
  <si>
    <t>Caminho Velho da Chamorra nº 4</t>
  </si>
  <si>
    <t>gmglsf@gmail.com</t>
  </si>
  <si>
    <t>Joana M. Oliveira</t>
  </si>
  <si>
    <t>Joana Micaela Silva Oliveira</t>
  </si>
  <si>
    <t>Beco do Espírito Santo, nº 10</t>
  </si>
  <si>
    <t>joanasafa@hotmail.com</t>
  </si>
  <si>
    <t>Conjunto Habitacional da Vargem - Rua da Vargem, nº 49 - Bloco A - 4º andar J - Nazaré</t>
  </si>
  <si>
    <t>Joana Jardim</t>
  </si>
  <si>
    <t>Joana Raquel Freitas Jardim</t>
  </si>
  <si>
    <t>Caminho do Jardim da Serra nº 3</t>
  </si>
  <si>
    <t>citroengirl2001@hotmail.com</t>
  </si>
  <si>
    <t>Rua Dr. Pita nº 82</t>
  </si>
  <si>
    <t>João Rosa</t>
  </si>
  <si>
    <t>João Alexandre Gouveia Rosa</t>
  </si>
  <si>
    <t>Estrada Dr. António Magalhães, nº 108 - Ribeira Machico</t>
  </si>
  <si>
    <t>9200-162</t>
  </si>
  <si>
    <t>João Aléxis Barros</t>
  </si>
  <si>
    <t>João Aléxis Rodrigues Barros</t>
  </si>
  <si>
    <t>Caminho do Estreito, nº 81</t>
  </si>
  <si>
    <t>alexis_barros@hotmail.com</t>
  </si>
  <si>
    <t>João A. Santos</t>
  </si>
  <si>
    <t>058001e6372d</t>
  </si>
  <si>
    <t>João Melim</t>
  </si>
  <si>
    <t>João André Trindade Melim</t>
  </si>
  <si>
    <t>Rua Henrique Franco nº 10, Bloco 1 R/C A</t>
  </si>
  <si>
    <t>9000-767</t>
  </si>
  <si>
    <t>andre.trindade.melim@gmail.com</t>
  </si>
  <si>
    <t>Caminho Chamorra de baixo, 22 c</t>
  </si>
  <si>
    <t>058001e9434d</t>
  </si>
  <si>
    <t>João C. Santos</t>
  </si>
  <si>
    <t>058001e95dd8</t>
  </si>
  <si>
    <t>058001e94364</t>
  </si>
  <si>
    <t>João Garanito</t>
  </si>
  <si>
    <t>João Dinarte Sousa Garanito</t>
  </si>
  <si>
    <t>Caminho do Miranda nº 40</t>
  </si>
  <si>
    <t>9020-098</t>
  </si>
  <si>
    <t>dinarte84@hotmail.com</t>
  </si>
  <si>
    <t>058001ea192f</t>
  </si>
  <si>
    <t>Caminho do Pico do Cardo, nº 24-A</t>
  </si>
  <si>
    <t>jecsoares@netmadeira.com</t>
  </si>
  <si>
    <t>João E. Camacho</t>
  </si>
  <si>
    <t>João Emanuel Rodrigues Camacho</t>
  </si>
  <si>
    <t>Caminho da Fonte do Jardim da Serra</t>
  </si>
  <si>
    <t>João Dantas</t>
  </si>
  <si>
    <t>João Evangelista Fernandes Dantas</t>
  </si>
  <si>
    <t>Vereda do Liro</t>
  </si>
  <si>
    <t>Rua Australia Bl 7, 3ºesq.</t>
  </si>
  <si>
    <t>João Filipe Abreu Pestana</t>
  </si>
  <si>
    <t>Largo do Chote nº 4</t>
  </si>
  <si>
    <t>9325-132</t>
  </si>
  <si>
    <t>058001e98dc7</t>
  </si>
  <si>
    <t>J Filipe G Rodrigues</t>
  </si>
  <si>
    <t>João Filipe Gonçalves Rodrigues</t>
  </si>
  <si>
    <t>Vereda da Levada do Norte nº 8</t>
  </si>
  <si>
    <t>9300-246</t>
  </si>
  <si>
    <t>Francisco Pereira</t>
  </si>
  <si>
    <t>João Francisco Azevedo Pereira</t>
  </si>
  <si>
    <t>Rua das Cruzes 7B 1º direito</t>
  </si>
  <si>
    <t>9000-025</t>
  </si>
  <si>
    <t>jfapereira9@gmail.com</t>
  </si>
  <si>
    <t>João F. Gouveia</t>
  </si>
  <si>
    <t>João F. Silva</t>
  </si>
  <si>
    <t>João Francisco Correia Silva</t>
  </si>
  <si>
    <t>Travessa da Saraiva</t>
  </si>
  <si>
    <t>joao_correia2002@hotmail.com</t>
  </si>
  <si>
    <t>yjoaogil@hotmail.com</t>
  </si>
  <si>
    <t>João Andrade</t>
  </si>
  <si>
    <t>João Gonçalo Freitas Andrade</t>
  </si>
  <si>
    <t>João H. Neves</t>
  </si>
  <si>
    <t>João Henrique Jarimba Neves</t>
  </si>
  <si>
    <t>Travessa do Tanque nº 18</t>
  </si>
  <si>
    <t>9020-258</t>
  </si>
  <si>
    <t>henrique_jarimba1@hotmail.com</t>
  </si>
  <si>
    <t>Luís Macedo</t>
  </si>
  <si>
    <t>João Luís Sousa Macedo</t>
  </si>
  <si>
    <t>João Matias Corte</t>
  </si>
  <si>
    <t>058001e3471f</t>
  </si>
  <si>
    <t>Maurício Fernandes</t>
  </si>
  <si>
    <t>João Maurício Mendes Fernandes</t>
  </si>
  <si>
    <t>Caminho da Achada nº 107 Ap. Z-3</t>
  </si>
  <si>
    <t>Nicolau Ferreira</t>
  </si>
  <si>
    <t>João Nicolau Gomes Ferreira</t>
  </si>
  <si>
    <t>Estrada de Santa Clara, nº CCI - 418</t>
  </si>
  <si>
    <t>rancho-nicolau@hotmail.com</t>
  </si>
  <si>
    <t>João Nuno Silva</t>
  </si>
  <si>
    <t>João Matos</t>
  </si>
  <si>
    <t>João Paulo Matos Gouveia</t>
  </si>
  <si>
    <t>Rua da Venezuela Bloco 21 - 3º esq.</t>
  </si>
  <si>
    <t>joaotos19@hotmail.com</t>
  </si>
  <si>
    <t>João P. Gonçalves</t>
  </si>
  <si>
    <t>João Paulo Pereira Gonçalves</t>
  </si>
  <si>
    <t>Estrada do Pedregal nº 116 - Campanário</t>
  </si>
  <si>
    <t>9350-053</t>
  </si>
  <si>
    <t>058001e98cbe</t>
  </si>
  <si>
    <t>João Pedro Gouveia</t>
  </si>
  <si>
    <t>João Pedro Abreu Gouveia</t>
  </si>
  <si>
    <t>Caminho do Estreitinho porta nº 9</t>
  </si>
  <si>
    <t>João Pedro Vieira</t>
  </si>
  <si>
    <t>João Pedro Figueira Vieira</t>
  </si>
  <si>
    <t>Rua 1 Pico das Romeiras</t>
  </si>
  <si>
    <t>9020-004</t>
  </si>
  <si>
    <t>João P. Faria</t>
  </si>
  <si>
    <t>João Pedro Góis de Faria</t>
  </si>
  <si>
    <t>João Pedro Buaró</t>
  </si>
  <si>
    <t>João Pedro Rodrigues Buaró</t>
  </si>
  <si>
    <t>Caminho Vera Cruz, nº 43</t>
  </si>
  <si>
    <t>9300-274</t>
  </si>
  <si>
    <t>João Pedro Olim</t>
  </si>
  <si>
    <t>João Pedro Salvador Olim</t>
  </si>
  <si>
    <t>Rua Henrique Franco, Ed. Barreiros Terrace I, 2I</t>
  </si>
  <si>
    <t>João P. Freitas</t>
  </si>
  <si>
    <t>João Pedro Sousa de Freitas</t>
  </si>
  <si>
    <t>Rua Dr. Alberto Araújo nº 138</t>
  </si>
  <si>
    <t>9325-141</t>
  </si>
  <si>
    <t>João Ricardo Abreu</t>
  </si>
  <si>
    <t>João Ricardo Soares de Abreu</t>
  </si>
  <si>
    <t>João R. Pestana</t>
  </si>
  <si>
    <t>058001e989ae</t>
  </si>
  <si>
    <t>João Sérgio Gonçalves Gouveia</t>
  </si>
  <si>
    <t>jsergio4@hotmail.com</t>
  </si>
  <si>
    <t>João Tiago Silva</t>
  </si>
  <si>
    <t>João Tiago Teixeira Silva</t>
  </si>
  <si>
    <t>Sítio do Caramachão - Caminho D. Manuel I, nº 131</t>
  </si>
  <si>
    <t>joao_tiago_t_s@hotmail.com</t>
  </si>
  <si>
    <t>Caminho do Saraiva, nº9</t>
  </si>
  <si>
    <t>9300-358</t>
  </si>
  <si>
    <t>058001e9cea2</t>
  </si>
  <si>
    <t>Capitania do Porto (Leça da Palmeira) Doca de Leixões Zona N - Molhe Norte, Leça da Palmeira</t>
  </si>
  <si>
    <t>4450-718</t>
  </si>
  <si>
    <t>Jorge Francisco</t>
  </si>
  <si>
    <t>Jorge Manuel da Silva Francisco</t>
  </si>
  <si>
    <t>Rua Dr. Fernão Ornelas, 64-2º esquerdo</t>
  </si>
  <si>
    <t>9050-021</t>
  </si>
  <si>
    <t>loucopor13@gmail.com</t>
  </si>
  <si>
    <t>Jorge Correia</t>
  </si>
  <si>
    <t>Jorge Rodrigo Abreu Correia</t>
  </si>
  <si>
    <t>058001ea1432</t>
  </si>
  <si>
    <t>José António Spínola</t>
  </si>
  <si>
    <t>José António de Freitas Spínola</t>
  </si>
  <si>
    <t>9050-065</t>
  </si>
  <si>
    <t>Estrada João Gonçalves Zarco nº 573</t>
  </si>
  <si>
    <t>9300-079</t>
  </si>
  <si>
    <t>tony101274@hotmail.com</t>
  </si>
  <si>
    <t>jbfcarvalho@netmadeira.com</t>
  </si>
  <si>
    <t>J. Bernardo Freitas</t>
  </si>
  <si>
    <t>José Bernardo Nóbrega Freitas</t>
  </si>
  <si>
    <t>bnfreitas@live.com.pt</t>
  </si>
  <si>
    <t>058001e98697</t>
  </si>
  <si>
    <t>José Custódio</t>
  </si>
  <si>
    <t>José Carlos da Costa Custódio</t>
  </si>
  <si>
    <t>Rua Bartolomeu Perestrelo EDF Varandas da Falésia BL-A R/C A</t>
  </si>
  <si>
    <t>José Carlos de Velosa Drumond</t>
  </si>
  <si>
    <t>Caminho do Pico Frade nº 55</t>
  </si>
  <si>
    <t>9350-043</t>
  </si>
  <si>
    <t>José Carlos Marques</t>
  </si>
  <si>
    <t>José Carlos Rodrigues Marques</t>
  </si>
  <si>
    <t>Caminho Velho do Foro nº 123</t>
  </si>
  <si>
    <t>9325-152</t>
  </si>
  <si>
    <t>David Faria</t>
  </si>
  <si>
    <t>Estrada Nova do Pedregal, 47</t>
  </si>
  <si>
    <t>9300-327</t>
  </si>
  <si>
    <t>david_soarex@hotmail.com</t>
  </si>
  <si>
    <t>José Henriques</t>
  </si>
  <si>
    <t>José David Figueira Henriques</t>
  </si>
  <si>
    <t>Rua Nova Quinta Deão, Complexo Militar, Apartamento nº13</t>
  </si>
  <si>
    <t>davidhenri@hotmail.com</t>
  </si>
  <si>
    <t>9325-370</t>
  </si>
  <si>
    <t>José de Sousa Caldeira</t>
  </si>
  <si>
    <t>José Diogo Viveiros</t>
  </si>
  <si>
    <t>058001ea32e0</t>
  </si>
  <si>
    <t>J. Diogo Sousa</t>
  </si>
  <si>
    <t>José Diogo Pereira de Sousa</t>
  </si>
  <si>
    <t>Conj. Hab. Da Abegoaria Bloco E 1ºN, Caniço</t>
  </si>
  <si>
    <t>diogo-sousa27@hotmail.com</t>
  </si>
  <si>
    <t>Duarte Moreira</t>
  </si>
  <si>
    <t>José Duarte Alves Moreira</t>
  </si>
  <si>
    <t>Palmeira de Baixo - Caniçal</t>
  </si>
  <si>
    <t>9200-040</t>
  </si>
  <si>
    <t>duartemoreira88@hotmail.com</t>
  </si>
  <si>
    <t>9125-198</t>
  </si>
  <si>
    <t>058001ea1ea1</t>
  </si>
  <si>
    <t>Duarte Correia</t>
  </si>
  <si>
    <t>José Duarte Nóbrega Correia</t>
  </si>
  <si>
    <t>058001e42260</t>
  </si>
  <si>
    <t>Complexo Habitacional de Santo Amaro, Bloco 4, 1-A</t>
  </si>
  <si>
    <t>joseedupinto@live.com.pt</t>
  </si>
  <si>
    <t>Élvio Fernandes</t>
  </si>
  <si>
    <t>José Élvio Mendes Fernandes</t>
  </si>
  <si>
    <t>Caminho do Estreitinho, nº 32</t>
  </si>
  <si>
    <t>elviomendes12@hotmail.com</t>
  </si>
  <si>
    <t>J. Emanuel Teixeira</t>
  </si>
  <si>
    <t>José Emanuel Henriques Teixeira</t>
  </si>
  <si>
    <t>1ª Travessa da Rua da Quinta nº 3</t>
  </si>
  <si>
    <t>Caminho São Emiliano Vasconcelos - Gaula</t>
  </si>
  <si>
    <t>9100-999</t>
  </si>
  <si>
    <t>fernando_atleta@hotmail.com</t>
  </si>
  <si>
    <t>filipenoca@hotmail.com</t>
  </si>
  <si>
    <t>José Filipe Jardim Pinto</t>
  </si>
  <si>
    <t>Ladeira do Cabo Podão, nº9</t>
  </si>
  <si>
    <t>058001e94d32</t>
  </si>
  <si>
    <t>José G. Santos</t>
  </si>
  <si>
    <t>José Gabriel Cavaleiro dos Santos</t>
  </si>
  <si>
    <t>Caminho da Junqueira</t>
  </si>
  <si>
    <t>9270-033</t>
  </si>
  <si>
    <t>058001e9ac01</t>
  </si>
  <si>
    <t>Gabriel Silva</t>
  </si>
  <si>
    <t>José Gabriel Gonçalves Silva</t>
  </si>
  <si>
    <t>Caminho do Passeio, 88</t>
  </si>
  <si>
    <t>058001e9e0a9</t>
  </si>
  <si>
    <t>Caminho da Bemposta, 80</t>
  </si>
  <si>
    <t>Ivo Mendes</t>
  </si>
  <si>
    <t>José Ivo Mendes Pereira</t>
  </si>
  <si>
    <t>Estrada do Jardim CCI 407</t>
  </si>
  <si>
    <t>José Gonçalves</t>
  </si>
  <si>
    <t>José L. Correia</t>
  </si>
  <si>
    <t>José Leandro Freitas Correia</t>
  </si>
  <si>
    <t>Rua de Santiago nº 16</t>
  </si>
  <si>
    <t>J. Luís Abreu</t>
  </si>
  <si>
    <t>058001e97111</t>
  </si>
  <si>
    <t>Luís Barros</t>
  </si>
  <si>
    <t>José Luís Gonçalves de Barros</t>
  </si>
  <si>
    <t>Caminho da Corujeira nº 33</t>
  </si>
  <si>
    <t>9350-058</t>
  </si>
  <si>
    <t>luisbarros7@gmail.com</t>
  </si>
  <si>
    <t>J. Manuel Silva</t>
  </si>
  <si>
    <t>José Manuel Correia da Silva</t>
  </si>
  <si>
    <t>Avenida da Madalena nº 112, Bloco F1 - 3ºA</t>
  </si>
  <si>
    <t>jose.manuel94@hotmail.com</t>
  </si>
  <si>
    <t>058001e9f351</t>
  </si>
  <si>
    <t>Coelho</t>
  </si>
  <si>
    <t>José Manuel da Mata Vieira Coelho</t>
  </si>
  <si>
    <t>Rua das Regadinhas nº 4</t>
  </si>
  <si>
    <t>9100-193</t>
  </si>
  <si>
    <t>josecoelho03@gmail.com</t>
  </si>
  <si>
    <t>J. Manuel Gomes</t>
  </si>
  <si>
    <t>José Manuel Gomes</t>
  </si>
  <si>
    <t>Rua de São João, Castelejo - Gaula nº 31</t>
  </si>
  <si>
    <t>josegomes_13@hotmail.com</t>
  </si>
  <si>
    <t>J. Mário Abreu</t>
  </si>
  <si>
    <t>058001e40055</t>
  </si>
  <si>
    <t>Nélio Faria</t>
  </si>
  <si>
    <t>9325-120</t>
  </si>
  <si>
    <t>Osvaldo Sousa</t>
  </si>
  <si>
    <t>José Osvaldo Paulos de Sousa</t>
  </si>
  <si>
    <t>Caminho das Heras 91 e 93</t>
  </si>
  <si>
    <t>Impasse de São Pedro Bl. 21</t>
  </si>
  <si>
    <t>J. Pedro Ferreira</t>
  </si>
  <si>
    <t>José Pedro Teixeira Ferreira</t>
  </si>
  <si>
    <t>Conjunto Habitacional da Achada Porto da Cruz 6E</t>
  </si>
  <si>
    <t>9225-010</t>
  </si>
  <si>
    <t>José Jesus</t>
  </si>
  <si>
    <t>José Rúben de Jesus Sousa</t>
  </si>
  <si>
    <t>Caminho do Vigário Apartamentos Oliveira 2ª porta 7</t>
  </si>
  <si>
    <t>058001ea1904</t>
  </si>
  <si>
    <t>Samuel Correia</t>
  </si>
  <si>
    <t>José Samuel de Freitas Correia</t>
  </si>
  <si>
    <t>Caminho da Azenha, 1ª Travessa nº 19, Caniço</t>
  </si>
  <si>
    <t>9125-323</t>
  </si>
  <si>
    <t>058001e940f5</t>
  </si>
  <si>
    <t>058001e9aed4</t>
  </si>
  <si>
    <t>Joselino Alves</t>
  </si>
  <si>
    <t>Joselino Figueira Alves</t>
  </si>
  <si>
    <t>Caminho Velho Covão, Complexo Habitacional Pedreira</t>
  </si>
  <si>
    <t>Júlia Baptista</t>
  </si>
  <si>
    <t>Júlia Leonor Sousa Lemos Baptista</t>
  </si>
  <si>
    <t>Urbanização de São Martinho, Travessa de São Martinho nº 22</t>
  </si>
  <si>
    <t>São Martinho</t>
  </si>
  <si>
    <t>julia.leonor@hotmail.com</t>
  </si>
  <si>
    <t>058001e9adad</t>
  </si>
  <si>
    <t>Júlio Abreu</t>
  </si>
  <si>
    <t>Júlio Miguel Vasconcelos de Abreu</t>
  </si>
  <si>
    <t>Rua 1 Urb Romeiras 43, Santo António</t>
  </si>
  <si>
    <t>julio-abreu@sapo.pt</t>
  </si>
  <si>
    <t>058001e9b953</t>
  </si>
  <si>
    <t>Caminho do Vital nº 27</t>
  </si>
  <si>
    <t>9300-226</t>
  </si>
  <si>
    <t>faria.juvenal@gmail.com</t>
  </si>
  <si>
    <t>Lara Freitas</t>
  </si>
  <si>
    <t>Lara Beatriz Correia Freitas</t>
  </si>
  <si>
    <t>Estrada João Gonçalves Zarco 757c</t>
  </si>
  <si>
    <t>9300-078</t>
  </si>
  <si>
    <t>058001e97428</t>
  </si>
  <si>
    <t>Laura Henriques</t>
  </si>
  <si>
    <t>Laura Romana Santos Henriques</t>
  </si>
  <si>
    <t>Rua C. Camacho de Freitas CCI 112</t>
  </si>
  <si>
    <t>Leandro Rodrigues</t>
  </si>
  <si>
    <t>Leandro de Jesus Rodrigues</t>
  </si>
  <si>
    <t>Travessa da Fonte Coelho</t>
  </si>
  <si>
    <t>leandrojesus96@gmail.com</t>
  </si>
  <si>
    <t>Machico - Sítio da Graça</t>
  </si>
  <si>
    <t>Leandro José Abreu</t>
  </si>
  <si>
    <t>Leandro José Sousa Abreu</t>
  </si>
  <si>
    <t>Rua João Augusto de Ornelas</t>
  </si>
  <si>
    <t>Leandro N. Andrade</t>
  </si>
  <si>
    <t>Leandro Franco</t>
  </si>
  <si>
    <t>Leandro Perestrelo Sousa Franco</t>
  </si>
  <si>
    <t>Leonardo Rosa</t>
  </si>
  <si>
    <t>Leonardo Miguel Brito Rosa</t>
  </si>
  <si>
    <t>Estrada de Santa Clara nº 23</t>
  </si>
  <si>
    <t>rancho-leonardo@hotmail.com</t>
  </si>
  <si>
    <t>Letícia Sousa</t>
  </si>
  <si>
    <t>Letícia Raquel Pita Sousa</t>
  </si>
  <si>
    <t>Caminho do Esmeraldo, 25-A, São Martinho</t>
  </si>
  <si>
    <t>leticia1999@live.com.pt</t>
  </si>
  <si>
    <t>Licínio Silva</t>
  </si>
  <si>
    <t>Licínio Figueira da Silva</t>
  </si>
  <si>
    <t>Estrada Santa Clara nº 100</t>
  </si>
  <si>
    <t>licinio_figueira_123@hotmail.com</t>
  </si>
  <si>
    <t>Liliana Martins</t>
  </si>
  <si>
    <t>Liliana Patrícia Paixão Martins</t>
  </si>
  <si>
    <t>Sítio do Paraíso, Caminho do Pico do Facho, nº 5</t>
  </si>
  <si>
    <t>lili_paixao1998@hotmail.com</t>
  </si>
  <si>
    <t>Liliana Gomes</t>
  </si>
  <si>
    <t>Liliana Sofia Santos Gomes</t>
  </si>
  <si>
    <t>liliana.771@live.com.pt</t>
  </si>
  <si>
    <t>Lino Olival</t>
  </si>
  <si>
    <t>Lino Rodrigo da Costa Olival</t>
  </si>
  <si>
    <t>Encosta dos Socorridos, Bloco B, 1º andar, Porta V</t>
  </si>
  <si>
    <t>linoolival_13@live.com.pt</t>
  </si>
  <si>
    <t>Lionel Gonçalves</t>
  </si>
  <si>
    <t>Lionel Vieira Gonçalves</t>
  </si>
  <si>
    <t>Estrada do Monte, 49</t>
  </si>
  <si>
    <t>9360-547</t>
  </si>
  <si>
    <t>lionel_vieira01@hotmail.com</t>
  </si>
  <si>
    <t>Lisandra Alves</t>
  </si>
  <si>
    <t>Lisandra Rafaela Faria Alves</t>
  </si>
  <si>
    <t>Caminho do Marco</t>
  </si>
  <si>
    <t>lisandra_alves.1999@hotmail.com</t>
  </si>
  <si>
    <t>Italiana</t>
  </si>
  <si>
    <t>Lucas Silva</t>
  </si>
  <si>
    <t>Lucas Celestino Santos Silva</t>
  </si>
  <si>
    <t>Beco da Fontinha nº 12</t>
  </si>
  <si>
    <t>BA945334</t>
  </si>
  <si>
    <t>Lúcia Afonso</t>
  </si>
  <si>
    <t>Lúcia Adelina Cas Afonso</t>
  </si>
  <si>
    <t>Rua Imperatriz D. Amélia, nº78 - R/C B</t>
  </si>
  <si>
    <t>9000-018</t>
  </si>
  <si>
    <t>teresajos@hotmail.com</t>
  </si>
  <si>
    <t>Caminho Velho do Foro, nº 143</t>
  </si>
  <si>
    <t>058001ea1c57</t>
  </si>
  <si>
    <t>058001e9e7a7</t>
  </si>
  <si>
    <t>Luís C. Correia</t>
  </si>
  <si>
    <t>Luís Carlos da Silva Correia</t>
  </si>
  <si>
    <t>Unidade de Apoio do CmdZMM, Rua da Artilharia nº 20</t>
  </si>
  <si>
    <t>9000-265</t>
  </si>
  <si>
    <t>luis.correia@hotmail.com</t>
  </si>
  <si>
    <t>Rua Lopes nº 73 - 2º dtº.</t>
  </si>
  <si>
    <t>1900-297</t>
  </si>
  <si>
    <t>luiscmgoncalves@hotmail.com</t>
  </si>
  <si>
    <t>Luís E. Santos</t>
  </si>
  <si>
    <t>Luís Enrique de Freitas dos Santos</t>
  </si>
  <si>
    <t>Rua Cónego Dr. Agostinho Gomes, nº 24 - Conj. Habitacional Quinta Cedro, Bloco B, Hg.</t>
  </si>
  <si>
    <t>058001e9dbb5</t>
  </si>
  <si>
    <t>Vereda da Nogueira, porta nº 11</t>
  </si>
  <si>
    <t>9135-036</t>
  </si>
  <si>
    <t>luis.filipe.17@hotmail.com</t>
  </si>
  <si>
    <t>058001e95540</t>
  </si>
  <si>
    <t>Estrada do Garajau, Edifício Quintas I, Bloco D, Apartamento AX</t>
  </si>
  <si>
    <t>rochabtt@gmail.com</t>
  </si>
  <si>
    <t>Caminho da Fé, nº 32 - São Martinho</t>
  </si>
  <si>
    <t>luistavares@windowslive.com</t>
  </si>
  <si>
    <t>058001ea1e3e</t>
  </si>
  <si>
    <t>Luís Nunes</t>
  </si>
  <si>
    <t>Luís Manuel Leite Nunes</t>
  </si>
  <si>
    <t>Rua D. João, nº 8, Edf. D. João, Bloco A2 - 6º F</t>
  </si>
  <si>
    <t>9050-048</t>
  </si>
  <si>
    <t>helusaras@hotmail.com</t>
  </si>
  <si>
    <t>Luís Manuel Teles</t>
  </si>
  <si>
    <t>Luís Manuel Rodrigues Teles</t>
  </si>
  <si>
    <t>Sítio da Boa Morte, Ribeira Brava</t>
  </si>
  <si>
    <t>luisteles1969@hotmail.com</t>
  </si>
  <si>
    <t>Luís M. Santos</t>
  </si>
  <si>
    <t>Luís Miguel Faria dos Santos</t>
  </si>
  <si>
    <t>Vale Ribeira Brava nº 606</t>
  </si>
  <si>
    <t>9360-125</t>
  </si>
  <si>
    <t>Luís Gomes</t>
  </si>
  <si>
    <t>Vereda do Aviceiro nº 20</t>
  </si>
  <si>
    <t>9300-284</t>
  </si>
  <si>
    <t>Luís Lima</t>
  </si>
  <si>
    <t>Luís Miguel Teles Lima</t>
  </si>
  <si>
    <t>Bairro da Torra, Bloco 23 R/C</t>
  </si>
  <si>
    <t>teles_09@hotmail.com</t>
  </si>
  <si>
    <t>Luís Pedro Pinto</t>
  </si>
  <si>
    <t>Luís Pedro da Silva Pinto</t>
  </si>
  <si>
    <t>Tiago Rodrigues</t>
  </si>
  <si>
    <t>Luís Tiago Gouveia Rodrigues</t>
  </si>
  <si>
    <t>Estrada da Ponta da Oliveira, Edf. VIP Bloco A R/C A</t>
  </si>
  <si>
    <t>Luísa Pereira</t>
  </si>
  <si>
    <t>Luísa Isabel da Costa Pereira</t>
  </si>
  <si>
    <t>Sítio das Feiteiras de Baixo</t>
  </si>
  <si>
    <t>9240-206</t>
  </si>
  <si>
    <t>058001e97ac5</t>
  </si>
  <si>
    <t>Luna Freitas</t>
  </si>
  <si>
    <t>Luna Maria Viveiros Freitas</t>
  </si>
  <si>
    <t>Rua da Torre nº 25, Sítio da Serra de Água de Cima</t>
  </si>
  <si>
    <t>gil.h.freitas@hotmail.com</t>
  </si>
  <si>
    <t>Rua Dr. Gastão de Deus Figueira Bloco 14 3º dt</t>
  </si>
  <si>
    <t>Alzirino Henriques</t>
  </si>
  <si>
    <t>Manuel Alzirino dos Santos Vieira Henriques</t>
  </si>
  <si>
    <t>tssmergulho.madeira@gmail.com</t>
  </si>
  <si>
    <t>058001e9aa35</t>
  </si>
  <si>
    <t>marmandopf@hotmail.com</t>
  </si>
  <si>
    <t>058001e651e1</t>
  </si>
  <si>
    <t>Manuel Coelho</t>
  </si>
  <si>
    <t>Manuel Barreiro Teixeira Coelho</t>
  </si>
  <si>
    <t>Canhas - Estrada do Auteiro, nº 26</t>
  </si>
  <si>
    <t>9360-340</t>
  </si>
  <si>
    <t>058001e9376f</t>
  </si>
  <si>
    <t>Élio da Costa</t>
  </si>
  <si>
    <t>Manuel Élio Gomes da Costa</t>
  </si>
  <si>
    <t>Estrada D. Manuel I, nº 116</t>
  </si>
  <si>
    <t>eliocostagomes@hotmail.com</t>
  </si>
  <si>
    <t>058001e9d0e9</t>
  </si>
  <si>
    <t>Élvio Encarnação</t>
  </si>
  <si>
    <t>Manuel Élvio Faria da Encarnação</t>
  </si>
  <si>
    <t>9325-133</t>
  </si>
  <si>
    <t>058001e9902f</t>
  </si>
  <si>
    <t>Manuel Gonçalves</t>
  </si>
  <si>
    <t>Manuel José Pereira Gonçalves</t>
  </si>
  <si>
    <t>Levada de São João, 21-AA</t>
  </si>
  <si>
    <t>9000-191</t>
  </si>
  <si>
    <t>058001e95c53</t>
  </si>
  <si>
    <t>Rua João José Moura Caldeira Freitas, 30 5c</t>
  </si>
  <si>
    <t>justinobrega@gmail.com</t>
  </si>
  <si>
    <t>Entrada Nova do Castelejo, nº 19</t>
  </si>
  <si>
    <t>058001ea200e</t>
  </si>
  <si>
    <t>Marcelo Vieira</t>
  </si>
  <si>
    <t>Marcelo Paulo Moniz Vieira</t>
  </si>
  <si>
    <t>Caminho das Courelas, 4 A - São Roque</t>
  </si>
  <si>
    <t>9020-412</t>
  </si>
  <si>
    <t>058001ea2e29</t>
  </si>
  <si>
    <t>Márcia Melim</t>
  </si>
  <si>
    <t>Márcia Encarnação dos Santos Melim</t>
  </si>
  <si>
    <t>Impasse do Figueiral, casa B1</t>
  </si>
  <si>
    <t>melimms@gmail.com</t>
  </si>
  <si>
    <t>Marco A. Freitas</t>
  </si>
  <si>
    <t>Marco António da Silva Freitas</t>
  </si>
  <si>
    <t>Estrada de Santa Clara nº 191</t>
  </si>
  <si>
    <t>058001ea3b5b</t>
  </si>
  <si>
    <t>Marco Brás</t>
  </si>
  <si>
    <t>Marco António Gomes Brás</t>
  </si>
  <si>
    <t>Estrada João Gonçalves Zarco, Apartamentos VIP VIII, Bloco B, 5º AV</t>
  </si>
  <si>
    <t>Marco A. Gonçalves</t>
  </si>
  <si>
    <t>Caminho da Ladeira, nº 96 - Santo António</t>
  </si>
  <si>
    <t>058001e9aa8e</t>
  </si>
  <si>
    <t>Caminho Municipal da Ti Clara Edifício Plaza III Bloco A 1º H</t>
  </si>
  <si>
    <t>marcobvieira@gmail.com</t>
  </si>
  <si>
    <t>Marco Filipe Sá</t>
  </si>
  <si>
    <t>Marco Filipe de Sá</t>
  </si>
  <si>
    <t>Estrada do Brasileiro CCI 603 - Fontes</t>
  </si>
  <si>
    <t>marco2010_2011@htomail.com</t>
  </si>
  <si>
    <t>Marco Nóbrega</t>
  </si>
  <si>
    <t>Marco Miguel Brito Nóbrega</t>
  </si>
  <si>
    <t>Vereda da Areia ao Pico do Rancho, nº 14</t>
  </si>
  <si>
    <t>9300-413</t>
  </si>
  <si>
    <t>rancho_marco@hotmail.com</t>
  </si>
  <si>
    <t>Caminho da Achada 107 B2 2Q</t>
  </si>
  <si>
    <t>marco_ferreira123@hotmail.com</t>
  </si>
  <si>
    <t>058001e968d2</t>
  </si>
  <si>
    <t>Marco Firme</t>
  </si>
  <si>
    <t>Marco Paulo Silva Firme</t>
  </si>
  <si>
    <t>Caminho de Santo António, Apartamentos Madalenas, Bl C 1º I</t>
  </si>
  <si>
    <t>058001e965f5</t>
  </si>
  <si>
    <t>Marco P. Freitas</t>
  </si>
  <si>
    <t>058001e9435b</t>
  </si>
  <si>
    <t>Margarida Monteiro</t>
  </si>
  <si>
    <t>Margarida Afonso Sousa Sepúlveda Monteiro</t>
  </si>
  <si>
    <t>Caminho das Virtudes, Conjunto Habitacional dos Barreiros, Bloco G, 2º andar AV</t>
  </si>
  <si>
    <t>magui-sousa@hotmail.com</t>
  </si>
  <si>
    <t>Estrada de Santa Clara nº 245</t>
  </si>
  <si>
    <t>mary_kida.10@hotmail.com</t>
  </si>
  <si>
    <t>Margarida Freitas</t>
  </si>
  <si>
    <t>Margarida Cristiana Rodrigues Freitas</t>
  </si>
  <si>
    <t>Caminho do Cabouco, nº 12</t>
  </si>
  <si>
    <t>9325-313</t>
  </si>
  <si>
    <t>margaridafreitas00@hotmail.com</t>
  </si>
  <si>
    <t>Margarida Nunes</t>
  </si>
  <si>
    <t>Margarida Gonçalves Nunes</t>
  </si>
  <si>
    <t>Edifícios Ribeiro Real bloco 3 R/C dto.</t>
  </si>
  <si>
    <t>margaridanunes_1997@hotmail.com</t>
  </si>
  <si>
    <t>058001e9fa4c</t>
  </si>
  <si>
    <t>Anita Roque</t>
  </si>
  <si>
    <t>Maria Anita Coelho Rodrigues Roque</t>
  </si>
  <si>
    <t>Matur - Flats do Lago - Apt. Nº 1 - Água de Pena</t>
  </si>
  <si>
    <t>Carmen Pestana</t>
  </si>
  <si>
    <t>058001ea4664</t>
  </si>
  <si>
    <t>Luz Soares</t>
  </si>
  <si>
    <t>Maria da Luz Abreu Soares</t>
  </si>
  <si>
    <t>9060-111</t>
  </si>
  <si>
    <t>Caminho da Igreja, Conj. Habitacional da Igreja, Bloco 4, 3 AW</t>
  </si>
  <si>
    <t>9020-086</t>
  </si>
  <si>
    <t>pazsilva.sra@gov-madeira.pt</t>
  </si>
  <si>
    <t>Maria Ferreira</t>
  </si>
  <si>
    <t>Maria Eduarda Borges Ferreira</t>
  </si>
  <si>
    <t>Rua da Casa Branca nº2 Edifício Podium apartamentos 3c</t>
  </si>
  <si>
    <t>9000-050</t>
  </si>
  <si>
    <t>mariapimpolha2000@hotmail.com</t>
  </si>
  <si>
    <t>Eduarda Catanho</t>
  </si>
  <si>
    <t>Maria Eduarda Meneses Catanho</t>
  </si>
  <si>
    <t>Sítio do Caramachão, Rua Padre Eduardo Freitas Nascimento, Machico</t>
  </si>
  <si>
    <t>mariaeduarda.catanho@gmail.com</t>
  </si>
  <si>
    <t>Fabiana Gouveia</t>
  </si>
  <si>
    <t>Maria Fabiana Abreu Gouveia</t>
  </si>
  <si>
    <t>Estrada Nova do Castelejo, nº 57</t>
  </si>
  <si>
    <t>fabianagouveia97@hotmail.com</t>
  </si>
  <si>
    <t>058001e96811</t>
  </si>
  <si>
    <t>Fátima Caldeira</t>
  </si>
  <si>
    <t>Maria Fátima da Silva Caldeira</t>
  </si>
  <si>
    <t>Rua da Venezuela, Bloco 8, 3º Dtº, Bairro da Nazaré</t>
  </si>
  <si>
    <t>058001e9f530</t>
  </si>
  <si>
    <t>Graciela Joaquim</t>
  </si>
  <si>
    <t>Maria Graciela Joaquim</t>
  </si>
  <si>
    <t>Estrada Santa Clara, Edifício Quintinha do Racho, Bloco A, 1º J</t>
  </si>
  <si>
    <t>Rua da Pena 10 J</t>
  </si>
  <si>
    <t>9050-099</t>
  </si>
  <si>
    <t>Maria Figueira</t>
  </si>
  <si>
    <t>Maria Ilda Ventura Figueira</t>
  </si>
  <si>
    <t>Rua Dr. Rocha de Gouveia, Porta 96 - Arco da Calheta</t>
  </si>
  <si>
    <t>9370-075</t>
  </si>
  <si>
    <t>ildaventura91@live.com.pt</t>
  </si>
  <si>
    <t>Inês Pereira</t>
  </si>
  <si>
    <t>Maria Inês Alves Pereira</t>
  </si>
  <si>
    <t>Estrada Francisco Álvares Nóbrega, 43</t>
  </si>
  <si>
    <t>mpfp@netmadeira.com</t>
  </si>
  <si>
    <t>Inês Teles</t>
  </si>
  <si>
    <t>Maria Inês Oliveira Teles</t>
  </si>
  <si>
    <t>Complexo Habitacional Serrado do Mar, Bloco B5, 3º D</t>
  </si>
  <si>
    <t>inesteles@live.com.pt</t>
  </si>
  <si>
    <t>Maria Isabel Silva</t>
  </si>
  <si>
    <t>Maria Isabel Mendes da Silva</t>
  </si>
  <si>
    <t>Sítio do Loural - Rosário</t>
  </si>
  <si>
    <t>9240-216</t>
  </si>
  <si>
    <t>Maria José Sousa</t>
  </si>
  <si>
    <t>Maria José Aires de Sousa</t>
  </si>
  <si>
    <t>Mariana Mejia</t>
  </si>
  <si>
    <t>Mariana Almeida Mejia</t>
  </si>
  <si>
    <t>Estrada João Gonçalves Zarco nº 695-B</t>
  </si>
  <si>
    <t>Estrada Municipal do Garachico nº 13</t>
  </si>
  <si>
    <t>mcm_bia88@hotmail.com</t>
  </si>
  <si>
    <t>Mariana Jesus</t>
  </si>
  <si>
    <t>Mariana Fernandes Jesus</t>
  </si>
  <si>
    <t>Estrada das Fontaínhas nº 95</t>
  </si>
  <si>
    <t>Rua Padre António Sousa da Costa, CCI 617</t>
  </si>
  <si>
    <t>marianarodrigues171@hotmail.com</t>
  </si>
  <si>
    <t>Mariana Andrade</t>
  </si>
  <si>
    <t>Mariana Sofia de Freitas Andrade</t>
  </si>
  <si>
    <t>Rua do Quebra Costas 12</t>
  </si>
  <si>
    <t>058001ea5581</t>
  </si>
  <si>
    <t>058001e6552a</t>
  </si>
  <si>
    <t>Maciel Marques</t>
  </si>
  <si>
    <t>Mário Maciel Perestrelo Marques</t>
  </si>
  <si>
    <t>Estrada Ribeira Seca nº 219</t>
  </si>
  <si>
    <t>maciel.marques@gmail.com</t>
  </si>
  <si>
    <t>058001ea40fd</t>
  </si>
  <si>
    <t>marisaa_96_@hotmail.com</t>
  </si>
  <si>
    <t>Marisa Cardoso</t>
  </si>
  <si>
    <t>Marisa Costa Cardoso</t>
  </si>
  <si>
    <t>Estrada das Romeiras, nº 3</t>
  </si>
  <si>
    <t>058001ea4888</t>
  </si>
  <si>
    <t>Mateus Rodrigues</t>
  </si>
  <si>
    <t>Mateus da Silva Rodrigues</t>
  </si>
  <si>
    <t>Vereda dos Lavadouros, nº 4</t>
  </si>
  <si>
    <t>9325-354</t>
  </si>
  <si>
    <t>058001e5faed</t>
  </si>
  <si>
    <t>Micaela J. Abreu</t>
  </si>
  <si>
    <t>058001e9f7be</t>
  </si>
  <si>
    <t>Michel Pestana</t>
  </si>
  <si>
    <t>Michel Ferreira Pestana</t>
  </si>
  <si>
    <t>Rua da Quinta Aragem, 25</t>
  </si>
  <si>
    <t>9050-531</t>
  </si>
  <si>
    <t>mfp2003@hotmail.com</t>
  </si>
  <si>
    <t>Miguel Santos</t>
  </si>
  <si>
    <t>Miguel Indalécio Nunes dos Santos</t>
  </si>
  <si>
    <t>Fajã das Galinhas</t>
  </si>
  <si>
    <t>Miguel M. Fernandes</t>
  </si>
  <si>
    <t>Miguel N. Correia</t>
  </si>
  <si>
    <t>Ronaldo Gouveia</t>
  </si>
  <si>
    <t>Milton Ronaldo Andrade Gouveia</t>
  </si>
  <si>
    <t>Estrada Eira da Mossas entrada 1 porta nº 2</t>
  </si>
  <si>
    <t>Mónica J. Freitas</t>
  </si>
  <si>
    <t>Mónica Vasconcelos</t>
  </si>
  <si>
    <t>Mónica Luísa Santos Vasconcelos</t>
  </si>
  <si>
    <t>Sítio da Fazenda - Machico CCI 303</t>
  </si>
  <si>
    <t>Mónica Sequeira</t>
  </si>
  <si>
    <t>Mónica Nunes Sequeira</t>
  </si>
  <si>
    <t>monica_65651@hotmail.com</t>
  </si>
  <si>
    <t>Mónica S. Sousa</t>
  </si>
  <si>
    <t>Mónica Sofia Abreu Sousa</t>
  </si>
  <si>
    <t>Rua Comandante Camacho de Freitas nº 227 - Sítio da Pedra</t>
  </si>
  <si>
    <t>Mónica Ramos</t>
  </si>
  <si>
    <t>Mónica Sofia dos Santos Ramos</t>
  </si>
  <si>
    <t>Vereda da Areia - Pico do Rancho nº 14 CCI 419</t>
  </si>
  <si>
    <t>9300-316</t>
  </si>
  <si>
    <t>monica_ramos2000@hotmail.com</t>
  </si>
  <si>
    <t>Nádia Fernandes</t>
  </si>
  <si>
    <t>Nádia Beatriz da Silva Fernandes</t>
  </si>
  <si>
    <t>Estrada do Serralhal nº 65</t>
  </si>
  <si>
    <t>nadiafreitas_99@hotmail.com</t>
  </si>
  <si>
    <t>058001e9a707</t>
  </si>
  <si>
    <t>Nânci Luís</t>
  </si>
  <si>
    <t>Nânci Débora Rodrigues Luís</t>
  </si>
  <si>
    <t>Vereda do Corgo - Lombo dos Aguiares CCT 218 - Santo António</t>
  </si>
  <si>
    <t>9020-186</t>
  </si>
  <si>
    <t>nanci_luis_92@hotmail.com</t>
  </si>
  <si>
    <t>Natalia Danici</t>
  </si>
  <si>
    <t>Travessa dos Piornais, Edf. Belle Mar Bl. A-3ºO</t>
  </si>
  <si>
    <t>9000-679</t>
  </si>
  <si>
    <t>Estrada do Serralhal nº 67</t>
  </si>
  <si>
    <t>9128-098</t>
  </si>
  <si>
    <t>natalina_nobrega@hotmail.com</t>
  </si>
  <si>
    <t>Nelson de Jesus</t>
  </si>
  <si>
    <t>Nelson Duarte Rocha de Jesus</t>
  </si>
  <si>
    <t>Vereda da Areia, CCI 413 Caldeira</t>
  </si>
  <si>
    <t>nelson_duarte_1998@hotmail.com</t>
  </si>
  <si>
    <t>Caminho Velho dos Barreiros 61</t>
  </si>
  <si>
    <t>9125-119</t>
  </si>
  <si>
    <t>rosario@iga.pt</t>
  </si>
  <si>
    <t>Nelson Gameiro</t>
  </si>
  <si>
    <t>Caminho José Ferreira o Velho dos Caminhos, Estrada 33, Porta 8</t>
  </si>
  <si>
    <t>9125-020</t>
  </si>
  <si>
    <t>Nicola Marques</t>
  </si>
  <si>
    <t>Nicola Caldeira Marques</t>
  </si>
  <si>
    <t>nikita_94@live.com.pt</t>
  </si>
  <si>
    <t>Nicole Rodrigues</t>
  </si>
  <si>
    <t>Nicole Estefânia Fernandes Rodrigues</t>
  </si>
  <si>
    <t>9325-366</t>
  </si>
  <si>
    <t>Nilton Freitas</t>
  </si>
  <si>
    <t>Nilton Martim Viveiros Freitas</t>
  </si>
  <si>
    <t>058001e95973</t>
  </si>
  <si>
    <t>Noel Perdigão</t>
  </si>
  <si>
    <t>Caminho de Santa Quitéria, nº 9 - Quitéria Park II R/C B</t>
  </si>
  <si>
    <t>noelperdigao@hotmail.com</t>
  </si>
  <si>
    <t>Noélia Freitas</t>
  </si>
  <si>
    <t>Noélia Dominguez de Freitas</t>
  </si>
  <si>
    <t>Santo da Serra - Ribeira de Machico</t>
  </si>
  <si>
    <t>058001e9a336</t>
  </si>
  <si>
    <t>Nuno Leal</t>
  </si>
  <si>
    <t>Nuno Filipe Leal de Oliveira Leal</t>
  </si>
  <si>
    <t>Rua Velha da Ajuda, 28 Bloco A1 R/C A</t>
  </si>
  <si>
    <t>9000-112</t>
  </si>
  <si>
    <t>nleal@yahoo.com</t>
  </si>
  <si>
    <t>Nuno G. Freitas</t>
  </si>
  <si>
    <t>Nuno Gabriel Rodrigues Freitas</t>
  </si>
  <si>
    <t>9325-062</t>
  </si>
  <si>
    <t>nunofreitas_10@hotmail.com</t>
  </si>
  <si>
    <t>Nuno Freitas</t>
  </si>
  <si>
    <t>Nuno Gonçalo de Freitas</t>
  </si>
  <si>
    <t>Caminho da Estrela, nº 62</t>
  </si>
  <si>
    <t>9325-019</t>
  </si>
  <si>
    <t>058001ea1f33</t>
  </si>
  <si>
    <t>Nuno Francisco</t>
  </si>
  <si>
    <t>Nuno Gonçalo de Sousa Francisco</t>
  </si>
  <si>
    <t>Rua Encosta Pico São João, Ed. Panorama Bl. A - R/C Dto.</t>
  </si>
  <si>
    <t>9000-182</t>
  </si>
  <si>
    <t>nuno.gsf@gmail.com</t>
  </si>
  <si>
    <t>nunogsv@hotmail.com.br</t>
  </si>
  <si>
    <t>Nuno G. Gonçalves</t>
  </si>
  <si>
    <t>Nuno Guilherme Gonçalves</t>
  </si>
  <si>
    <t>058001e9ff2f</t>
  </si>
  <si>
    <t>Nuno de Faria</t>
  </si>
  <si>
    <t>Nuno Paulo de Faria Urdaneta</t>
  </si>
  <si>
    <t>Estrada do Jardim nº 57</t>
  </si>
  <si>
    <t>nunopaulofaria@hotmail.com</t>
  </si>
  <si>
    <t>Octávia Seidi</t>
  </si>
  <si>
    <t>Octávia Leandra Rodrigues Seidi</t>
  </si>
  <si>
    <t>Octávio Fernandes</t>
  </si>
  <si>
    <t>Octávio Agostinho Pereira Fernandes</t>
  </si>
  <si>
    <t>Estrada do Brasileiro CCI 101</t>
  </si>
  <si>
    <t>058001e9994d</t>
  </si>
  <si>
    <t>orlandocot74@hotmail.com</t>
  </si>
  <si>
    <t>Orlando F. Sousa</t>
  </si>
  <si>
    <t>058001ea5158</t>
  </si>
  <si>
    <t>058001e96131</t>
  </si>
  <si>
    <t>Paula Gouveia</t>
  </si>
  <si>
    <t>Paula da Conceição Fernandes Gouveia</t>
  </si>
  <si>
    <t>Estrada do Aeroporto, 31, Edifício Solar dos Barreiros, Fracção AR-2, Bloco D</t>
  </si>
  <si>
    <t>9125-097</t>
  </si>
  <si>
    <t>058001e988c6</t>
  </si>
  <si>
    <t>Paulo A. Rodrigues</t>
  </si>
  <si>
    <t>Paulo Adriano Jardim Rodrigues</t>
  </si>
  <si>
    <t>Castelejo - Vereda da Fonte do Mudo nº 8</t>
  </si>
  <si>
    <t>9325-355</t>
  </si>
  <si>
    <t>paulo-rodrigues97@hotmail.com</t>
  </si>
  <si>
    <t>P. Alexandre Vieira</t>
  </si>
  <si>
    <t>Paulo A. Costa</t>
  </si>
  <si>
    <t>Paulo Alexandre Gonçalves Costa</t>
  </si>
  <si>
    <t>Queimada cima, Caminho das voltinhas, 03</t>
  </si>
  <si>
    <t>9200-018</t>
  </si>
  <si>
    <t>paulocannabis2010@hotmail.com</t>
  </si>
  <si>
    <t>058001e95ebe</t>
  </si>
  <si>
    <t>Paulo Macedo</t>
  </si>
  <si>
    <t>Paulo Ângelo Gomes Macedo</t>
  </si>
  <si>
    <t>Rua do Cabeço de Ferro nº 40</t>
  </si>
  <si>
    <t>Rua da Conceição, nº 101 - 1º C</t>
  </si>
  <si>
    <t>Quinta do Príncipe Bloco D 1º EP - Rua São Sebasteão</t>
  </si>
  <si>
    <t>058001e9b3da</t>
  </si>
  <si>
    <t>Paulo S. Sousa</t>
  </si>
  <si>
    <t>Paulo Sérgio Campos de Sousa</t>
  </si>
  <si>
    <t>Rua Raúl Brandão, 18</t>
  </si>
  <si>
    <t>Pedro Jesus</t>
  </si>
  <si>
    <t>Pedro Abel Sousa Jesus</t>
  </si>
  <si>
    <t>Estrada Santa Clara, 327, Caldeira, Câmara de Lobos</t>
  </si>
  <si>
    <t>Pedro A. Fernandes</t>
  </si>
  <si>
    <t>Pedro António Araújo Fernandes</t>
  </si>
  <si>
    <t>Caminho da Rocha da Saraiva</t>
  </si>
  <si>
    <t>Pedro Spínola</t>
  </si>
  <si>
    <t>Pedro António Nunes Spínola</t>
  </si>
  <si>
    <t>Travessa São José nº12</t>
  </si>
  <si>
    <t>Pedro C. Camacho</t>
  </si>
  <si>
    <t>Rua das Corticeiras, nº 17-A</t>
  </si>
  <si>
    <t>Pedro C. Fernandes</t>
  </si>
  <si>
    <t>Pedro Cristiano Fernandes</t>
  </si>
  <si>
    <t>Pedro D. Sousa</t>
  </si>
  <si>
    <t>Pedro Daniel Alves de Sousa</t>
  </si>
  <si>
    <t>Banda de Além - Caniçal</t>
  </si>
  <si>
    <t>9200-032</t>
  </si>
  <si>
    <t>Caniçal</t>
  </si>
  <si>
    <t>pedrodasousa@live.com.pt</t>
  </si>
  <si>
    <t>P. Daniel Gomes</t>
  </si>
  <si>
    <t>Pedro Daniel Rodrigues Gomes</t>
  </si>
  <si>
    <t>Primeira Vereda do Pinheiro das Voltas, CCI - 301</t>
  </si>
  <si>
    <t>cl3ud3a2009@hotmail.com</t>
  </si>
  <si>
    <t>058001e96817</t>
  </si>
  <si>
    <t>Pedro Gouveia</t>
  </si>
  <si>
    <t>Pedro Duarte Abreu Gouveia</t>
  </si>
  <si>
    <t>058001ea2976</t>
  </si>
  <si>
    <t>Pedro F. Silva</t>
  </si>
  <si>
    <t>Estrada do Aeroporto - Quinta da Azanha - Bloco C - AZ</t>
  </si>
  <si>
    <t>9125-086</t>
  </si>
  <si>
    <t>peter_parker_cs@hotmail.com</t>
  </si>
  <si>
    <t>Pedro F. Correia</t>
  </si>
  <si>
    <t>Pedro Francisco de Jesus Correia</t>
  </si>
  <si>
    <t>Estrada do Luzirão nº 32</t>
  </si>
  <si>
    <t>Pedro Gil Silva</t>
  </si>
  <si>
    <t>Pedro Luís</t>
  </si>
  <si>
    <t>Pedro Gonçalo Martins Fernandes Luís</t>
  </si>
  <si>
    <t>Rua Nova da Quinta Deão, Complexo Militar, Apartamento nº 36</t>
  </si>
  <si>
    <t>pedroluislx@hotmail.com</t>
  </si>
  <si>
    <t>Pedro Pestana</t>
  </si>
  <si>
    <t>Pedro Henrique Abreu Pestana</t>
  </si>
  <si>
    <t>Pedro Rmaila</t>
  </si>
  <si>
    <t>Pedro Jardel Silva Rmaila</t>
  </si>
  <si>
    <t>Caminho das Preces nº 13</t>
  </si>
  <si>
    <t>Pedro J. Gonçalves</t>
  </si>
  <si>
    <t>058001ea19cc</t>
  </si>
  <si>
    <t>Pedro Costa</t>
  </si>
  <si>
    <t>Pedro Leonel da Costa Gouveia</t>
  </si>
  <si>
    <t>Travessa do Cabeço de Ferro nº 1, Bom Sucesso</t>
  </si>
  <si>
    <t>9060-035</t>
  </si>
  <si>
    <t>pedroleo1975@hotmail.com</t>
  </si>
  <si>
    <t>Pedro M. Pereira</t>
  </si>
  <si>
    <t>Pedro Manuel Alves Pereira</t>
  </si>
  <si>
    <t>058001ea4422</t>
  </si>
  <si>
    <t>Travessa Henrique Franco - Edifício Vista Baia - Bloco A - 3º AG</t>
  </si>
  <si>
    <t>Bairro Espírito Santo e Calçada, Casa nº 6</t>
  </si>
  <si>
    <t>058001e64024</t>
  </si>
  <si>
    <t>Estrada D. Manuel I, 132</t>
  </si>
  <si>
    <t>orimix@gmail.com</t>
  </si>
  <si>
    <t>Pedro T. Freitas</t>
  </si>
  <si>
    <t>Pedro Teixeira de Freitas</t>
  </si>
  <si>
    <t>Rua da Portada nº 11</t>
  </si>
  <si>
    <t>Rua dos Imigrantes, nº 69 - Garajau</t>
  </si>
  <si>
    <t>pedrotmf@gmail.com</t>
  </si>
  <si>
    <t>Petr Danich</t>
  </si>
  <si>
    <t>Petra L. Sousa</t>
  </si>
  <si>
    <t>Petra Luísa Silva Sousa</t>
  </si>
  <si>
    <t>Travessa do Salão Ideal</t>
  </si>
  <si>
    <t>petrasilvas@hotmail.com</t>
  </si>
  <si>
    <t>Popa Andrei</t>
  </si>
  <si>
    <t>Popa Andrei Dumitru</t>
  </si>
  <si>
    <t xml:space="preserve">Rua de Aspirante Mota Freitas nº 8 - R/C C </t>
  </si>
  <si>
    <t>9060-197</t>
  </si>
  <si>
    <t>Romena</t>
  </si>
  <si>
    <t>Rafael A. Sousa</t>
  </si>
  <si>
    <t>Rafael André Sousa</t>
  </si>
  <si>
    <t>Conjunto Habitacional dos Barreiros, Bloco A, R/C B</t>
  </si>
  <si>
    <t>rasousa@megamail.pt</t>
  </si>
  <si>
    <t>058001ea580d</t>
  </si>
  <si>
    <t>Regina Fernandes</t>
  </si>
  <si>
    <t>Regina José Sousa Fernandes</t>
  </si>
  <si>
    <t>Estrada Nova do Castelejo</t>
  </si>
  <si>
    <t>Reinaldo J. Sousa</t>
  </si>
  <si>
    <t>Renato Figueira</t>
  </si>
  <si>
    <t>Renato Alexandre de Freitas Figueira</t>
  </si>
  <si>
    <t>9325-029</t>
  </si>
  <si>
    <t>9000-298</t>
  </si>
  <si>
    <t>Nova Cidade Bloco C 1º NA</t>
  </si>
  <si>
    <t>Ricardo B. Jardim</t>
  </si>
  <si>
    <t>Ricardo Bruno Jardim</t>
  </si>
  <si>
    <t>Estrada Ponta Oliveira nº 78 - Edifício Flor Oliveira F2 K</t>
  </si>
  <si>
    <t>ricardojardim@sapo.pt</t>
  </si>
  <si>
    <t>Ricardo J. Gomes</t>
  </si>
  <si>
    <t>Ricardo de Jesus Gomes</t>
  </si>
  <si>
    <t>Travessa da Soalheira nº 20</t>
  </si>
  <si>
    <t>9325-178</t>
  </si>
  <si>
    <t>ricardo_abreu79@hotmail.com</t>
  </si>
  <si>
    <t>058001ea042f</t>
  </si>
  <si>
    <t>Ricardo Miguel Ferreira Paixão</t>
  </si>
  <si>
    <t>Rua da Cooperativa Piedense nº 57 1º dtº.</t>
  </si>
  <si>
    <t>2805-126</t>
  </si>
  <si>
    <t>Cova da Piedade - Almada</t>
  </si>
  <si>
    <t>ricapaixao@sapo.pt</t>
  </si>
  <si>
    <t>Sport Lisboa e Benfica</t>
  </si>
  <si>
    <t>058001e9a552</t>
  </si>
  <si>
    <t>Ricardo N. Melim</t>
  </si>
  <si>
    <t>Ricardo Nuno Gonçalves Melim</t>
  </si>
  <si>
    <t>Caminho da Torrinha, 19 esq.</t>
  </si>
  <si>
    <t>ricardomelim@gmail.com</t>
  </si>
  <si>
    <t>Richard Fernandes</t>
  </si>
  <si>
    <t>Richard Miguel Figueira Fernandes</t>
  </si>
  <si>
    <t>Rua Padre Pita Ferreira</t>
  </si>
  <si>
    <t>Rita Assis Silva</t>
  </si>
  <si>
    <t>Rita de Assis Silva</t>
  </si>
  <si>
    <t>058001e9a5b7</t>
  </si>
  <si>
    <t>Roberto Fráguas</t>
  </si>
  <si>
    <t>Roberto Hugo Gomes Fráguas</t>
  </si>
  <si>
    <t>Conjunto Habitacional das Figueirinhas Bloco B, Lote 4, 3º Dto.</t>
  </si>
  <si>
    <t>robertofraguas@netmadeira.com</t>
  </si>
  <si>
    <t>Roberto Gomes</t>
  </si>
  <si>
    <t>Roberto Ignácio de Abreu Gomes</t>
  </si>
  <si>
    <t>Escadinhas do Padre Caldeira nº 23</t>
  </si>
  <si>
    <t>Rodolfo Costa</t>
  </si>
  <si>
    <t>Rodolfo Barros da Costa</t>
  </si>
  <si>
    <t>Caminho Velho da Marinheira, entrada nº 1 casa nº 1</t>
  </si>
  <si>
    <t>9325-042</t>
  </si>
  <si>
    <t>rodolfo1998@msn.com</t>
  </si>
  <si>
    <t>Rodrigo Coelho</t>
  </si>
  <si>
    <t>Rodrigo Afonso Fernandes Coelho</t>
  </si>
  <si>
    <t>Rodrigo Fidalgo</t>
  </si>
  <si>
    <t>Rodrigo Afonso Ramos Fidalgo</t>
  </si>
  <si>
    <t>Caminho do Pico do Cardo 1º Beco nº 1</t>
  </si>
  <si>
    <t>9020-007</t>
  </si>
  <si>
    <t>pacarota@hotmail.com</t>
  </si>
  <si>
    <t>Rodrigo Albuquerque</t>
  </si>
  <si>
    <t>Rodrigo Albuquerque Ribeiro</t>
  </si>
  <si>
    <t>Alameda Danilo Gouveia, Bloco B - 2º AB Edf. Barreiros Terrace III</t>
  </si>
  <si>
    <t>9000-765</t>
  </si>
  <si>
    <t>058001e944f6</t>
  </si>
  <si>
    <t>Rodrigo Silva</t>
  </si>
  <si>
    <t>Rodrigo Correia da Silva</t>
  </si>
  <si>
    <t>Apartado 6237</t>
  </si>
  <si>
    <t>9021-701</t>
  </si>
  <si>
    <t>rodrigosilva@netmadeira.com</t>
  </si>
  <si>
    <t>Rodrigo Medeiros</t>
  </si>
  <si>
    <t>Rodrigo da Silva Medeiros</t>
  </si>
  <si>
    <t>Caminho da Calçada, entrada 3 porta 1</t>
  </si>
  <si>
    <t>rodrig.medei@gmail.com</t>
  </si>
  <si>
    <t>2785-720</t>
  </si>
  <si>
    <t>São Domingos de Rana</t>
  </si>
  <si>
    <t>trionisio@hotmail.com</t>
  </si>
  <si>
    <t>Rodrigo Ramos</t>
  </si>
  <si>
    <t>Rodrigo Maurício Silva Ramos</t>
  </si>
  <si>
    <t>Estrada Santa Clara, nº 81</t>
  </si>
  <si>
    <t>058001e9ba64</t>
  </si>
  <si>
    <t>Rogério Corte</t>
  </si>
  <si>
    <t>Rogério Gonçalves da Corte</t>
  </si>
  <si>
    <t>Eira do Mourão</t>
  </si>
  <si>
    <t>rogeriocorte69@hotmail.com</t>
  </si>
  <si>
    <t>Estrada João Gonçalves Santos, Ed. Vip8, Bloco E - 4º CN</t>
  </si>
  <si>
    <t>rmgs_2@hotmail.com</t>
  </si>
  <si>
    <t>058001ea3cba</t>
  </si>
  <si>
    <t>Rosa Campos</t>
  </si>
  <si>
    <t>Rosa Maria Pestana Campos de Sousa</t>
  </si>
  <si>
    <t>Milene Jesus</t>
  </si>
  <si>
    <t>mijesus99@hotmail.com</t>
  </si>
  <si>
    <t>Rúben Gonçalves</t>
  </si>
  <si>
    <t>Rúben Figueira Gonçalves</t>
  </si>
  <si>
    <t>058001ea2704</t>
  </si>
  <si>
    <t>Rúben Sousa</t>
  </si>
  <si>
    <t>Rúben Filipe Fernandes de Sousa</t>
  </si>
  <si>
    <t>Caminho do Pico do Funcho</t>
  </si>
  <si>
    <t>9000-240</t>
  </si>
  <si>
    <t>ruben_sousa81@hotmail.com</t>
  </si>
  <si>
    <t>Rúben F. Jesus</t>
  </si>
  <si>
    <t>Rúben Filipe Lopes Jesus</t>
  </si>
  <si>
    <t>Estrada Dr. João de Almada</t>
  </si>
  <si>
    <t>9300-265</t>
  </si>
  <si>
    <t>Rúben Batata</t>
  </si>
  <si>
    <t>Rúben Miguel Rodrigues Batata</t>
  </si>
  <si>
    <t>Travessa da Partilha nº 23</t>
  </si>
  <si>
    <t>9300-295</t>
  </si>
  <si>
    <t>carinaaguiar10@hotmail.com</t>
  </si>
  <si>
    <t>058001e97930</t>
  </si>
  <si>
    <t>Rua Padre Eduardo Clemente Nunes Pereira, Edf. Vila Sol XZ</t>
  </si>
  <si>
    <t>9300-116</t>
  </si>
  <si>
    <t>Rubim Gonçalves</t>
  </si>
  <si>
    <t>Rubim Lizardo Ferraz Gonçalves</t>
  </si>
  <si>
    <t>Camihno do Ribeiro Real - Morada Ribeiro Real, Casa S</t>
  </si>
  <si>
    <t>Rudy Orfaos</t>
  </si>
  <si>
    <t>Rudy Isaac de Abreu dos Orfaos</t>
  </si>
  <si>
    <t>Rui D. Costa</t>
  </si>
  <si>
    <t>Rui Duarte Rodrigues da Costa</t>
  </si>
  <si>
    <t>Sítio do Vale - Ribeira Brava</t>
  </si>
  <si>
    <t>Caminho das Preces, nº 11</t>
  </si>
  <si>
    <t>Salvina Monteiro</t>
  </si>
  <si>
    <t>Salvina de Faria Soares Monteiro</t>
  </si>
  <si>
    <t>Escadinhas da Ribeira da Caixa CCI 105</t>
  </si>
  <si>
    <t>058001e981c0</t>
  </si>
  <si>
    <t>rafael_freitas16@hotmail.com</t>
  </si>
  <si>
    <t>Sandra Neves</t>
  </si>
  <si>
    <t>Sandra Camacho Neves</t>
  </si>
  <si>
    <t>Estrada do Brasileiro, nº 61</t>
  </si>
  <si>
    <t>sandra_neves@live.com.pt</t>
  </si>
  <si>
    <t>058001ea295d</t>
  </si>
  <si>
    <t>Beco do Abrigo Nossa Senhora de Fátima nº9</t>
  </si>
  <si>
    <t>fernandes.castro@hotmail.com</t>
  </si>
  <si>
    <t>058001e9b7df</t>
  </si>
  <si>
    <t>Sandra F. Rodrigues</t>
  </si>
  <si>
    <t>Sandra Fabiana Camacho Rodrigues</t>
  </si>
  <si>
    <t>Caminho da Ladeira</t>
  </si>
  <si>
    <t>9020-090</t>
  </si>
  <si>
    <t>sandrekaa@hotmail.com</t>
  </si>
  <si>
    <t>058001e97db3</t>
  </si>
  <si>
    <t>Sandra R. Abreu</t>
  </si>
  <si>
    <t>Sandra Rodrigues Abreu</t>
  </si>
  <si>
    <t>Rua da Venezuela, Bloco 29 1º E - Nazaré</t>
  </si>
  <si>
    <t>sandrabreu_16@hotmail.com</t>
  </si>
  <si>
    <t>Caminho da Lombada nº 98, S. Martinho</t>
  </si>
  <si>
    <t>9050-284</t>
  </si>
  <si>
    <t>Sara Cristina Rodrigues Aguiar</t>
  </si>
  <si>
    <t>Estrada do Brasileiro Cabo-Podão nº 99</t>
  </si>
  <si>
    <t>058001e95810</t>
  </si>
  <si>
    <t>Sérgio Martinho Zequiel Faria de Freitas</t>
  </si>
  <si>
    <t>Caminho da Penteada, 34-I, Ed. Sol Poente Bl. C, 4º AK</t>
  </si>
  <si>
    <t>sergio.freitas1974@netmadeira.com</t>
  </si>
  <si>
    <t>058001e98ed7</t>
  </si>
  <si>
    <t>Rua 1 do Pico das Romeiras 41A</t>
  </si>
  <si>
    <t>sergioperdigao@gmail.com</t>
  </si>
  <si>
    <t>058001e9bd6f</t>
  </si>
  <si>
    <t>Sidónio Fernandes</t>
  </si>
  <si>
    <t>Sidónio Baptista Fernandes</t>
  </si>
  <si>
    <t>Rua Nova do Janeiro nº 24</t>
  </si>
  <si>
    <t>sidoniobfernandes@gmail.com</t>
  </si>
  <si>
    <t>058001e97654</t>
  </si>
  <si>
    <t>Samuel Marques</t>
  </si>
  <si>
    <t>Sidónio Samuel Perestrelo Marques</t>
  </si>
  <si>
    <t>Estrada Aeroporto Vilas Sol Nascente Casa BJ</t>
  </si>
  <si>
    <t>9125-080</t>
  </si>
  <si>
    <t>samuel96@sapo.pt</t>
  </si>
  <si>
    <t>058001e348f9</t>
  </si>
  <si>
    <t>Escadinhas das Lajes, nº 6</t>
  </si>
  <si>
    <t>9050-520</t>
  </si>
  <si>
    <t>freisido@gmail.com</t>
  </si>
  <si>
    <t>Caminho Velho do Castelo, Casa 8 - B</t>
  </si>
  <si>
    <t>058001ea097a</t>
  </si>
  <si>
    <t>Sofia Vasconcelos</t>
  </si>
  <si>
    <t>Sofia Alves Vasconcelos</t>
  </si>
  <si>
    <t>Rua Vale do Amparo, nº 10</t>
  </si>
  <si>
    <t>9000-684</t>
  </si>
  <si>
    <t>sofia24-7-1999@hotmail.com</t>
  </si>
  <si>
    <t>Sofia Pereira</t>
  </si>
  <si>
    <t>Sofia Matilde Sousa Pereira</t>
  </si>
  <si>
    <t>Sofia Araújo</t>
  </si>
  <si>
    <t>Sofia Pestana Araújo</t>
  </si>
  <si>
    <t>Rampa da Rua Velha da Ajuda, Lote 23A</t>
  </si>
  <si>
    <t>9000-111</t>
  </si>
  <si>
    <t>sofyapa@hotmail.com</t>
  </si>
  <si>
    <t>058001e9969e</t>
  </si>
  <si>
    <t>Sónia Andrade</t>
  </si>
  <si>
    <t>Sónia Carolina dos Santos Andrade</t>
  </si>
  <si>
    <t>Rua Dr. Alberto Araújo</t>
  </si>
  <si>
    <t>Rua Padre Pita Ferreira, Bloco A, 3º/P, Edifício O Alecrim</t>
  </si>
  <si>
    <t>Stephanie Dantas</t>
  </si>
  <si>
    <t>Stephanie Brenda Faria Dantas</t>
  </si>
  <si>
    <t>Vereda do Liro nº 33</t>
  </si>
  <si>
    <t>stephanie_brenda@hotmail.com</t>
  </si>
  <si>
    <t>058001ea180f</t>
  </si>
  <si>
    <t>Susana G. Andrade</t>
  </si>
  <si>
    <t>Susana Gouveia Machado Vilhena Andrade</t>
  </si>
  <si>
    <t>Travessa do Cedro, Lote 16B</t>
  </si>
  <si>
    <t>9125-055</t>
  </si>
  <si>
    <t>peixoto.su@gmail.com</t>
  </si>
  <si>
    <t>Suse Ornelas</t>
  </si>
  <si>
    <t>Suse Marina Abreu da Silva Ornelas</t>
  </si>
  <si>
    <t>Complexo Habitacional Coolobos A1 - 1º C</t>
  </si>
  <si>
    <t>marina.ornelas@hotmail.com</t>
  </si>
  <si>
    <t>Tânia Ornelas</t>
  </si>
  <si>
    <t>Tânia Filipa Rodrigues Ornelas</t>
  </si>
  <si>
    <t>Tatiana Rosário</t>
  </si>
  <si>
    <t>Tatiana Cristina Mendes Rosário</t>
  </si>
  <si>
    <t>Rua 5 Lote 24 4ºA Cidade Sol</t>
  </si>
  <si>
    <t>2835-510</t>
  </si>
  <si>
    <t>Barreiro</t>
  </si>
  <si>
    <t>taticmr@hotmail.com</t>
  </si>
  <si>
    <t>Grupo Recreativo Covas de Coina</t>
  </si>
  <si>
    <t>Tatiana J. Santos</t>
  </si>
  <si>
    <t>Tatiana Barradas</t>
  </si>
  <si>
    <t>Tatiana José Silva Barradas</t>
  </si>
  <si>
    <t>Rua António Prócoro Macedo Júnior nº 319</t>
  </si>
  <si>
    <t>tatianabarradas@live.com.pt</t>
  </si>
  <si>
    <t>Telmo Ferreira</t>
  </si>
  <si>
    <t>Telmo André Henriques Ferreira</t>
  </si>
  <si>
    <t>Bairro Espírito Santo e Calçada, moradia 17</t>
  </si>
  <si>
    <t>t3lm0_57@hotmail.com</t>
  </si>
  <si>
    <t>058001ea0549</t>
  </si>
  <si>
    <t>Caminho da Ribeira da Caixa nº 13</t>
  </si>
  <si>
    <t>9300-003</t>
  </si>
  <si>
    <t>Tiago Lima</t>
  </si>
  <si>
    <t>Tiago André Santos Lima</t>
  </si>
  <si>
    <t>Ladeira do Pedregal, nº 6</t>
  </si>
  <si>
    <t>tiago_racing13@hotmail.com</t>
  </si>
  <si>
    <t>058001ea0fc9</t>
  </si>
  <si>
    <t>Tiago D. Rodrigues</t>
  </si>
  <si>
    <t>Beco João Francisco Pereira, nº 29, Quebradas, São Martinho</t>
  </si>
  <si>
    <t>9000-610</t>
  </si>
  <si>
    <t>Tiago José Neves</t>
  </si>
  <si>
    <t>Rua Comandante Camacho de Freitas, 83</t>
  </si>
  <si>
    <t>9350-150</t>
  </si>
  <si>
    <t>Tiago R. Ferreira</t>
  </si>
  <si>
    <t>Tiago Ramos Ferreira</t>
  </si>
  <si>
    <t>Timóteo Dantas</t>
  </si>
  <si>
    <t>Timóteo Rúben Faria Dantas</t>
  </si>
  <si>
    <t>Vereda do Liro, nº 33</t>
  </si>
  <si>
    <t>9300-083</t>
  </si>
  <si>
    <t>tim_dts@hotmail.com</t>
  </si>
  <si>
    <t>Ulisses Nascimento</t>
  </si>
  <si>
    <t>Ulisses Sá Nascimento</t>
  </si>
  <si>
    <t>Estrada Monumental nº 456, pt 5 1ª A, nº 456</t>
  </si>
  <si>
    <t>L24L15205</t>
  </si>
  <si>
    <t>Vadim Parkhomchuk</t>
  </si>
  <si>
    <t>Rua da Carna Azeda, nº 8-C</t>
  </si>
  <si>
    <t>Adriano Gouveia</t>
  </si>
  <si>
    <t>Valter Adriano Andrade Gouveia</t>
  </si>
  <si>
    <t>Estrada das Mossas entrada 1 porta nº 2</t>
  </si>
  <si>
    <t>058001e99f55</t>
  </si>
  <si>
    <t>Valter Correia</t>
  </si>
  <si>
    <t>Valter Osvaldo Rodrigues Correia</t>
  </si>
  <si>
    <t>Levada Pico do Cardo de Dentro, Entrada 21, porta 1</t>
  </si>
  <si>
    <t>vanessinha.rochinha@gmail.com</t>
  </si>
  <si>
    <t>vanessaornelas@hotmail.com</t>
  </si>
  <si>
    <t>Rua Santa Rita nº 48 A</t>
  </si>
  <si>
    <t>9000-238</t>
  </si>
  <si>
    <t>jakina_666@hotmail.com</t>
  </si>
  <si>
    <t>Vera Mata</t>
  </si>
  <si>
    <t>Vera Lúcia Alves da Mata Pereira</t>
  </si>
  <si>
    <t>vera_mata@hotmail.com</t>
  </si>
  <si>
    <t>Melissa Gouveia</t>
  </si>
  <si>
    <t>9200-157</t>
  </si>
  <si>
    <t>Santo da Serra</t>
  </si>
  <si>
    <t>v.rodri@hotmail.com</t>
  </si>
  <si>
    <t>Vítor Aguiar</t>
  </si>
  <si>
    <t>Rua Padre Pita Ferreira Bl. B1 W O Alecrim</t>
  </si>
  <si>
    <t>vitor_freitas1991@hotmail.com</t>
  </si>
  <si>
    <t>058001ea586c</t>
  </si>
  <si>
    <t>058001e9a054</t>
  </si>
  <si>
    <t>Vítor Ferreira</t>
  </si>
  <si>
    <t>Vítor Hugo Teixeira Ferreira</t>
  </si>
  <si>
    <t>058001e9b1eb</t>
  </si>
  <si>
    <t>Sítio do Pastel - Ribeira Seca</t>
  </si>
  <si>
    <t>9200-118</t>
  </si>
  <si>
    <t>P000453617</t>
  </si>
  <si>
    <t>Vitória Santos</t>
  </si>
  <si>
    <t>Vitória Vasconcelos Barbosa Santos</t>
  </si>
  <si>
    <t>Conjunto Habitacional Pico dos Barcelos 58, 2 BI - Caminho de Santo Amaro</t>
  </si>
  <si>
    <t>058001e43305</t>
  </si>
  <si>
    <t>Rua Edmundo Bettencourt nº45</t>
  </si>
  <si>
    <t>9020-215</t>
  </si>
  <si>
    <t>williamserrao@hotmail.com</t>
  </si>
  <si>
    <t>2011/2012</t>
  </si>
  <si>
    <t>Tipo Doc.</t>
  </si>
  <si>
    <t>2006/2005/2004</t>
  </si>
  <si>
    <t>2003/2002</t>
  </si>
  <si>
    <t>1993...</t>
  </si>
  <si>
    <t>93, 92, 91</t>
  </si>
  <si>
    <t>GDIAA</t>
  </si>
  <si>
    <t>CC POR</t>
  </si>
  <si>
    <t>Validade</t>
  </si>
  <si>
    <t>NIF</t>
  </si>
  <si>
    <t>BI POR</t>
  </si>
  <si>
    <t>Outro</t>
  </si>
  <si>
    <t>Vitalício</t>
  </si>
  <si>
    <t>BI estrangeiro</t>
  </si>
  <si>
    <t>Passaporte</t>
  </si>
  <si>
    <t>058001e9b5dc</t>
  </si>
  <si>
    <t>Ana Sofia Jesus</t>
  </si>
  <si>
    <t>Ana Sofia Barros de Jesus</t>
  </si>
  <si>
    <t>Rampa do Deão, nº 5-2ºA</t>
  </si>
  <si>
    <t>anasbjesus@gmail.com</t>
  </si>
  <si>
    <t>Fábio Ludgero Abreu</t>
  </si>
  <si>
    <t>Fábio Ludgero Sousa Abreu</t>
  </si>
  <si>
    <t>Complexo Habitacional Serrado do Mar, Bloco G4-1ºD</t>
  </si>
  <si>
    <t>fabioabreu86@gmail.com</t>
  </si>
  <si>
    <t>058001e62577</t>
  </si>
  <si>
    <t>Pedro Calado</t>
  </si>
  <si>
    <t>Pedro Miguel Amaro de Bettencourt Calado</t>
  </si>
  <si>
    <t>Rua Nova da Alegria, 46</t>
  </si>
  <si>
    <t>058001ea0e54</t>
  </si>
  <si>
    <t>Vítor Sá</t>
  </si>
  <si>
    <t>Vítor Agostinho da Silva Sá</t>
  </si>
  <si>
    <t>Estrada dos Marmeleiros, nº99</t>
  </si>
  <si>
    <t>9050-406</t>
  </si>
  <si>
    <t>AJUDA PARA PREENCHIMENTO DAS FICHAS DE FILIAÇÃO PARA A ÉPOCA 2013/2014</t>
  </si>
  <si>
    <t>Até 31 de Dezembro de 2013</t>
  </si>
  <si>
    <t>De 1 de Janeiro a 31 de Dezembro de 2014</t>
  </si>
  <si>
    <r>
      <t xml:space="preserve">VETERANOS </t>
    </r>
    <r>
      <rPr>
        <sz val="12"/>
        <rFont val="Garamond"/>
        <family val="1"/>
      </rPr>
      <t>(mudam de escalão no dia do seu aniversário, quando se verificar as idades descritas abaixo)</t>
    </r>
  </si>
  <si>
    <t>2007/2006/2005</t>
  </si>
  <si>
    <t>2004/2003</t>
  </si>
  <si>
    <t>1994...</t>
  </si>
  <si>
    <t>94, 93, 92</t>
  </si>
  <si>
    <t>abel96_2007@hotmail.com</t>
  </si>
  <si>
    <t>058001e9af21</t>
  </si>
  <si>
    <t>Abel França</t>
  </si>
  <si>
    <t>Abel Duarte de Sousa França</t>
  </si>
  <si>
    <t>Adão Baeta</t>
  </si>
  <si>
    <t>Adão Francisco Pita Baeta</t>
  </si>
  <si>
    <t>Praceta da Venezuela, Escada 23 1H</t>
  </si>
  <si>
    <t>9000-131</t>
  </si>
  <si>
    <t>adaofrancisco.1999@hotmail.com</t>
  </si>
  <si>
    <t>Primeira Lombada</t>
  </si>
  <si>
    <t>Adriana Abreu</t>
  </si>
  <si>
    <t>Adriana Rita Sá de Abreu</t>
  </si>
  <si>
    <t>Rua das Lamaceiras, nº8</t>
  </si>
  <si>
    <t>9300-090</t>
  </si>
  <si>
    <t>Adriana Santos</t>
  </si>
  <si>
    <t>Adriana Sofia Azevedo Santos</t>
  </si>
  <si>
    <t>Estrada Nova do Castelejo, nº86</t>
  </si>
  <si>
    <t>Afonso Elawar</t>
  </si>
  <si>
    <t>Afonso Catanho Elawar</t>
  </si>
  <si>
    <t>Rua Bartolomeu Perestrelo, nº34</t>
  </si>
  <si>
    <t>Agostinho Faria</t>
  </si>
  <si>
    <t>Agostinho Silva Faria</t>
  </si>
  <si>
    <t>Caminho Velho do Foro, nº76</t>
  </si>
  <si>
    <t>Águeda Rodrigues</t>
  </si>
  <si>
    <t>Águeda Sofia Diniz Rodrigues</t>
  </si>
  <si>
    <t>Rua Dr. Alberto Araújo, nº10</t>
  </si>
  <si>
    <t>agueda_rodrigues@hotmail.com</t>
  </si>
  <si>
    <t>Albertina Freitas</t>
  </si>
  <si>
    <t>Albertina David Melim Freitas</t>
  </si>
  <si>
    <t>Travessa do Chão da Loba, nº15</t>
  </si>
  <si>
    <t>9050-154</t>
  </si>
  <si>
    <t>Alberto J. Rodrigues</t>
  </si>
  <si>
    <t>Alberto Júlio Von Hellens de Albuquerque Rodrigues</t>
  </si>
  <si>
    <t>Estrada Monumental 372, Loja S</t>
  </si>
  <si>
    <t>McDonald's</t>
  </si>
  <si>
    <t>Alexandre Gomes</t>
  </si>
  <si>
    <t>Alexandre Kornilov Monteiro Gomes</t>
  </si>
  <si>
    <t>Conjunto Habitacional Rua Cine Teatro nº9, Bloco F, 2º A2</t>
  </si>
  <si>
    <t>9020-393</t>
  </si>
  <si>
    <t>Alexandre Rodrigues</t>
  </si>
  <si>
    <t>Alexandre Manuel Sousa Rodrigues</t>
  </si>
  <si>
    <t>Alexandre Miguel</t>
  </si>
  <si>
    <t>Alexandre Miguel Pestana Silva</t>
  </si>
  <si>
    <t>Rua Capitão Armando Pinto Correia, nº 31</t>
  </si>
  <si>
    <t>Alícia Cunha</t>
  </si>
  <si>
    <t>Alícia Cecília Cunha</t>
  </si>
  <si>
    <t>Castelejo</t>
  </si>
  <si>
    <t>058001ea1ca0</t>
  </si>
  <si>
    <t>Aluízio Drumond</t>
  </si>
  <si>
    <t>Aluízio Alberto Escórcio Drumond</t>
  </si>
  <si>
    <t>Travessa do Pico do Cardo, nº10</t>
  </si>
  <si>
    <t>9020-249</t>
  </si>
  <si>
    <t>drumond.a@gmail.com</t>
  </si>
  <si>
    <t>campan_alvaro4b@hotmail.com</t>
  </si>
  <si>
    <t>Rua Raúl Brandão, nº18</t>
  </si>
  <si>
    <t>alvarosousa50@gmail.com</t>
  </si>
  <si>
    <t>Ana Beatriz Gomes</t>
  </si>
  <si>
    <t>abag2000@hotmail.com</t>
  </si>
  <si>
    <t>Ana Sousa</t>
  </si>
  <si>
    <t>Ana Beatriz Oliveira Sousa</t>
  </si>
  <si>
    <t>Rua do Brasil, Bl. 9, R/C Esq.</t>
  </si>
  <si>
    <t>Ana Carolina Rodrigues</t>
  </si>
  <si>
    <t>Ana Carolina Freitas Rodrigues</t>
  </si>
  <si>
    <t>9100-131</t>
  </si>
  <si>
    <t>Ana Carolina Santos</t>
  </si>
  <si>
    <t>Ana Carolina Pereira dos Santos</t>
  </si>
  <si>
    <t>Estrada Nova do Castelejo, nº216</t>
  </si>
  <si>
    <t>058001e9cdee</t>
  </si>
  <si>
    <t>Ana Catarina Pinto</t>
  </si>
  <si>
    <t>Ana Catarina Morgado Pinto</t>
  </si>
  <si>
    <t>Rua Nova da Levada de Santa Luzia, nº 13</t>
  </si>
  <si>
    <t>9050-051</t>
  </si>
  <si>
    <t>9325-192</t>
  </si>
  <si>
    <t>Cristina Rodrigues</t>
  </si>
  <si>
    <t>Ana Cristina Batista Rodrigues</t>
  </si>
  <si>
    <t>acbr22@gmail.com</t>
  </si>
  <si>
    <t>058001e97f17</t>
  </si>
  <si>
    <t>Ana F. Rodrigues</t>
  </si>
  <si>
    <t>Ana Fátima Câmara Rodrigues</t>
  </si>
  <si>
    <t>Rua das Maravilhas, nº 120</t>
  </si>
  <si>
    <t>9000-177</t>
  </si>
  <si>
    <t>anafatimacrodrigues@gmail.com</t>
  </si>
  <si>
    <t>Filipa Barros</t>
  </si>
  <si>
    <t>Ana Filipa Pestana Barros</t>
  </si>
  <si>
    <t>Caminho do Lombo do Cabouco, 1º Impasse, nº14</t>
  </si>
  <si>
    <t>filipabarros99@hotmail.com</t>
  </si>
  <si>
    <t>Isabel Gonçalves</t>
  </si>
  <si>
    <t>Ana Isabel Silva Gonçalves</t>
  </si>
  <si>
    <t>Caminho do Estreitinho, nº65</t>
  </si>
  <si>
    <t>Luísa Fernandes</t>
  </si>
  <si>
    <t>Ana Luísa Gonçalves Fernandes</t>
  </si>
  <si>
    <t>058001e9c05a</t>
  </si>
  <si>
    <t>Ana Luísa Viveiros</t>
  </si>
  <si>
    <t>Ana Luísa Vieira Viveiros</t>
  </si>
  <si>
    <t>Ana Brito</t>
  </si>
  <si>
    <t>Ana Margarida Lourenço de Brito</t>
  </si>
  <si>
    <t>058001e99c99</t>
  </si>
  <si>
    <t>Ana Laranjo</t>
  </si>
  <si>
    <t>Ana Sofia Roque Esteves Varela Laranjo</t>
  </si>
  <si>
    <t>Ana Teresa Figueirôa</t>
  </si>
  <si>
    <t>Ana Teresa Gouveia Figueirôa</t>
  </si>
  <si>
    <t>Rua Cidade de Oakland, nº19 - Urbanização Quinta do Faial</t>
  </si>
  <si>
    <t>9060-070</t>
  </si>
  <si>
    <t>Belarus</t>
  </si>
  <si>
    <t>André Sardinha</t>
  </si>
  <si>
    <t>André Duarte Pontes Sardinha</t>
  </si>
  <si>
    <t>Sítio do Piquinho - Estrada D. Manuel I, nº78</t>
  </si>
  <si>
    <t>André Henriques</t>
  </si>
  <si>
    <t>André Filipe da Costa Henriques</t>
  </si>
  <si>
    <t>Rua Bela de São Tiago</t>
  </si>
  <si>
    <t>André Tem Tem</t>
  </si>
  <si>
    <t>André Horácio Silva Tem Tem</t>
  </si>
  <si>
    <t>Lombo dos Aguiares, 1ª Travessa Dr. Padre Abel Augusto Silva, 23B</t>
  </si>
  <si>
    <t>9020-188</t>
  </si>
  <si>
    <t>Andreia Correia</t>
  </si>
  <si>
    <t>Andreia Micaela Pereira Correia</t>
  </si>
  <si>
    <t>Levada dos Piornais, nº294</t>
  </si>
  <si>
    <t>9000-245</t>
  </si>
  <si>
    <t>Adriano Andrade</t>
  </si>
  <si>
    <t>Adriano Abreu Andrade</t>
  </si>
  <si>
    <t>Estrada do Luzirão nº 43</t>
  </si>
  <si>
    <t>adriano.619@hotmail.com</t>
  </si>
  <si>
    <t>angelica_1999_@hotmail.com</t>
  </si>
  <si>
    <t>Aníbal Chaves</t>
  </si>
  <si>
    <t>Aníbal João Lopes Chaves</t>
  </si>
  <si>
    <t>Rua da Sociedade, nº11</t>
  </si>
  <si>
    <t>9060-302</t>
  </si>
  <si>
    <t>joaochaves25@gmail.com</t>
  </si>
  <si>
    <t>058001ea3fa9</t>
  </si>
  <si>
    <t>Anísia Freitas</t>
  </si>
  <si>
    <t>Anísia Soraia Sousa Freitas</t>
  </si>
  <si>
    <t>Caminho da Ribeira de Santana, nº7 - São Roque</t>
  </si>
  <si>
    <t>9020-113</t>
  </si>
  <si>
    <t>Caminho da Nova Aurora, nº14</t>
  </si>
  <si>
    <t>anselmobfh@hotmail.com</t>
  </si>
  <si>
    <t>António A. Ferreira</t>
  </si>
  <si>
    <t>António Alberto Vares Ferreira</t>
  </si>
  <si>
    <t>Travessa do Ribeiro Canavial, 22</t>
  </si>
  <si>
    <t>9020-255</t>
  </si>
  <si>
    <t>058001e605c0</t>
  </si>
  <si>
    <t>Rua do Paiol, nº8</t>
  </si>
  <si>
    <t>058001e9ad50</t>
  </si>
  <si>
    <t>António Santos</t>
  </si>
  <si>
    <t>António José Freitas Santos</t>
  </si>
  <si>
    <t>Caminho de São Roque, nº51</t>
  </si>
  <si>
    <t>anton1o-santos@hotmail.com</t>
  </si>
  <si>
    <t>Urbanização Pôr do Sol, Lote 3, Fração J</t>
  </si>
  <si>
    <t>9200-203</t>
  </si>
  <si>
    <t>Miguel Pinto</t>
  </si>
  <si>
    <t>Ronaldo Gonçalves</t>
  </si>
  <si>
    <t>António Ronaldo Faria Gonçalves</t>
  </si>
  <si>
    <t>Caminho do Caldas, nº15</t>
  </si>
  <si>
    <t>9325-021</t>
  </si>
  <si>
    <t>058001e9bb02</t>
  </si>
  <si>
    <t>Augusto Costa</t>
  </si>
  <si>
    <t>Augusto José Carvalho da Costa</t>
  </si>
  <si>
    <t xml:space="preserve">Impasse da Quinta de Sant'Ana 2 </t>
  </si>
  <si>
    <t>augustocosta@hotmail.com</t>
  </si>
  <si>
    <t>Barbara Nóbrega</t>
  </si>
  <si>
    <t>Bárbara Beatriz Pestana Nóbrega</t>
  </si>
  <si>
    <t>Vereda Manuel Sousa Passos, nº 4</t>
  </si>
  <si>
    <t>9200-133</t>
  </si>
  <si>
    <t>danielatrb@hotmail.com</t>
  </si>
  <si>
    <t>058001e94930</t>
  </si>
  <si>
    <t>Bárbara Correia</t>
  </si>
  <si>
    <t>Bárbara Marina Baptista Correia</t>
  </si>
  <si>
    <t>Avenida do Amparo, nº22 - Edif. Concordia Bloco B - 2ºV</t>
  </si>
  <si>
    <t>9000-774</t>
  </si>
  <si>
    <t>barbara-lucky@hotmail.com</t>
  </si>
  <si>
    <t>Beatriz Gonçalves</t>
  </si>
  <si>
    <t>Beatriz do Carmo Silva e Gonçalves</t>
  </si>
  <si>
    <t>Beatriz Ferraz</t>
  </si>
  <si>
    <t>Beatriz Freitas Ferraz</t>
  </si>
  <si>
    <t>Bairro da Nazaré, Rua do Brasil, Bl. 2, 2R</t>
  </si>
  <si>
    <t>058001e2ba23</t>
  </si>
  <si>
    <t>Beatriz Costa</t>
  </si>
  <si>
    <t>Beatriz Maria Fernandes Costa</t>
  </si>
  <si>
    <t>beatriz.costa@cm-funchal.pt</t>
  </si>
  <si>
    <t>Belinda Rodrigues</t>
  </si>
  <si>
    <t>Belinda Varão Rodrigues</t>
  </si>
  <si>
    <t>belindavrodrigues@hotmail.com</t>
  </si>
  <si>
    <t>Bernardo Lucas</t>
  </si>
  <si>
    <t>Bernardo César Oliveira Lucas</t>
  </si>
  <si>
    <t>Estrada Nova do Castelejo, nº180</t>
  </si>
  <si>
    <t>Bernardo Fernandes</t>
  </si>
  <si>
    <t>Bernardo Figueira Fernandes</t>
  </si>
  <si>
    <t>Ladeira do Castelejo, nº20</t>
  </si>
  <si>
    <t>Bernardo Vilela</t>
  </si>
  <si>
    <t>Bernardo Menezes Vilela</t>
  </si>
  <si>
    <t>Caminho do Larano, nº131</t>
  </si>
  <si>
    <t>9200-145</t>
  </si>
  <si>
    <t>fre1t1nhas@hotmail.com</t>
  </si>
  <si>
    <t>bruno.berenguer@gmail.com</t>
  </si>
  <si>
    <t>Bruno L. Fernandes</t>
  </si>
  <si>
    <t>Bruno Leonardo Abreu Fernandes</t>
  </si>
  <si>
    <t>Vereda do Lombo de São João, nº 6</t>
  </si>
  <si>
    <t>branuh_6@hotmail.com</t>
  </si>
  <si>
    <t>058001e9958e</t>
  </si>
  <si>
    <t>Caitlin Esp. Santo</t>
  </si>
  <si>
    <t>Caitlin do Espírito Santo</t>
  </si>
  <si>
    <t>Sítio do Barreiro - São João</t>
  </si>
  <si>
    <t>Carina Encarnação</t>
  </si>
  <si>
    <t>Carina Maria Gomes da Encarnação</t>
  </si>
  <si>
    <t>Caminho Velho do Foro, nº137</t>
  </si>
  <si>
    <t>058001e3a70a</t>
  </si>
  <si>
    <t>Carina Góis</t>
  </si>
  <si>
    <t>Carina Marta Freitas Teles Góis</t>
  </si>
  <si>
    <t>Rua de São Sebastião</t>
  </si>
  <si>
    <t>Joana Perestrelo</t>
  </si>
  <si>
    <t>Carla Joana Perestrelo Silva</t>
  </si>
  <si>
    <t>Travessa do Tanque, nº43 - Santo Amaro</t>
  </si>
  <si>
    <t>cjoanasilva@gmail.com</t>
  </si>
  <si>
    <t>058001ea44ed</t>
  </si>
  <si>
    <t>Carla Figueira</t>
  </si>
  <si>
    <t>Carla Marisela Pestana Figueira</t>
  </si>
  <si>
    <t>Caminho Velho da Marinheira, nº84</t>
  </si>
  <si>
    <t>058001e2578a</t>
  </si>
  <si>
    <t>Carla Patrícia Telo</t>
  </si>
  <si>
    <t>Carla Patrícia Perestrelo Telo</t>
  </si>
  <si>
    <t>patriciatelo@hotmail.com</t>
  </si>
  <si>
    <t>Carla V. Sousa</t>
  </si>
  <si>
    <t>Carla Patrícia Vasconcelos Sousa</t>
  </si>
  <si>
    <t>Margaça</t>
  </si>
  <si>
    <t>058001ea0170</t>
  </si>
  <si>
    <t>Carlos Rocha</t>
  </si>
  <si>
    <t>Carlos Alberto Meira da Rocha</t>
  </si>
  <si>
    <t>Rua Alto do Pico, Edf. Colinas da Achada BI C 1R</t>
  </si>
  <si>
    <t>058001e9ebd3</t>
  </si>
  <si>
    <t>Carlos Gouveia</t>
  </si>
  <si>
    <t>Carlos Manuel Aveiro Andrade Gouveia</t>
  </si>
  <si>
    <t>Rua dos Arrependidos, nº21 - 2ºAndar</t>
  </si>
  <si>
    <t>9050-059</t>
  </si>
  <si>
    <t>Cam. Ti Clara, Ed. Ti Clara, Bl. D R/C AP</t>
  </si>
  <si>
    <t>Carlos Pestana</t>
  </si>
  <si>
    <t>Carlos Reis Rodrigues Pestana</t>
  </si>
  <si>
    <t>Caminho da Eira do Trigo, 3</t>
  </si>
  <si>
    <t>9325-160</t>
  </si>
  <si>
    <t>058001e9cd71</t>
  </si>
  <si>
    <t>Xavier Sousa</t>
  </si>
  <si>
    <t>Carolina Fernandes</t>
  </si>
  <si>
    <t>Carolina Isabel Pereira Fernandes</t>
  </si>
  <si>
    <t>Rua do Comboio, nº29 - D</t>
  </si>
  <si>
    <t>9050-053</t>
  </si>
  <si>
    <t>Carolina Teles</t>
  </si>
  <si>
    <t>Carolina Leonora Ribeiro Teles</t>
  </si>
  <si>
    <t>Caminho Velho do Fôro, nº 66</t>
  </si>
  <si>
    <t>Catarina Fernandes</t>
  </si>
  <si>
    <t>Catarina da Silva Fernandes</t>
  </si>
  <si>
    <t>Calçada da Ponte dos Frades, 16</t>
  </si>
  <si>
    <t>9300-131</t>
  </si>
  <si>
    <t>9050-026</t>
  </si>
  <si>
    <t>catarinafdinis@gmail.com</t>
  </si>
  <si>
    <t>Estrada do Aeroporto, Ed. Dinis V - 2 - 1</t>
  </si>
  <si>
    <t>cgftino@hotmail.com</t>
  </si>
  <si>
    <t>058001e9d060</t>
  </si>
  <si>
    <t>Renato Andrade</t>
  </si>
  <si>
    <t>Celso Renato Vasconcelos Andrade</t>
  </si>
  <si>
    <t>Caminho Portada de Santo António - Monte, 49-A</t>
  </si>
  <si>
    <t>Clara Costa</t>
  </si>
  <si>
    <t>Clara Maria Costa Henriques</t>
  </si>
  <si>
    <t>Beco do Ferraz, nº38</t>
  </si>
  <si>
    <t>9325-077</t>
  </si>
  <si>
    <t>goretecosta_1@hotmail.com</t>
  </si>
  <si>
    <t>claudiiamartiins@hotmail.com</t>
  </si>
  <si>
    <t>claudiafaria.95@gmail.com</t>
  </si>
  <si>
    <t>Cláudio Tem Tem</t>
  </si>
  <si>
    <t>Cláudio Gonçalo Silva Tem Tem</t>
  </si>
  <si>
    <t>Cláudio Bento</t>
  </si>
  <si>
    <t>Cláudio Tomás Gonçalves Bento</t>
  </si>
  <si>
    <t>9350-108</t>
  </si>
  <si>
    <t>claudiobento67@hotmail.com</t>
  </si>
  <si>
    <t>Cristiano Santos</t>
  </si>
  <si>
    <t>Cristiano André Jesus dos Santos</t>
  </si>
  <si>
    <t>Estrada Tranqual, Cj. Hab. Tranqual, Bl. C - 1 X</t>
  </si>
  <si>
    <t>Cristina Alice Fiqueli de Sousa</t>
  </si>
  <si>
    <t>Avenida da Madalena, 41 - Bloco B, 1M</t>
  </si>
  <si>
    <t>criscare@gmail.com</t>
  </si>
  <si>
    <t>crisramos95@hotmail.com</t>
  </si>
  <si>
    <t>058001e9c1d1</t>
  </si>
  <si>
    <t>Cristina Duarte</t>
  </si>
  <si>
    <t>Cristina Margarida Fontes Duarte</t>
  </si>
  <si>
    <t>Caminho Municipal da Portela, nº180</t>
  </si>
  <si>
    <t>9135-379</t>
  </si>
  <si>
    <t>Daniela Jardim</t>
  </si>
  <si>
    <t>Daniela Filipa Fernandes Jardim</t>
  </si>
  <si>
    <t>Caminho da Vígia, nº 18</t>
  </si>
  <si>
    <t>Daniela Reis</t>
  </si>
  <si>
    <t>Daniela Pereira dos Reis</t>
  </si>
  <si>
    <t>Estrada do Tranqual, nº 3</t>
  </si>
  <si>
    <t>Dario Gonçalves</t>
  </si>
  <si>
    <t>Dario João Macedo Lino Gonçalves</t>
  </si>
  <si>
    <t>davidcamara21@hotmail.com</t>
  </si>
  <si>
    <t>David M. Camacho</t>
  </si>
  <si>
    <t>David Marco Sousa Camacho</t>
  </si>
  <si>
    <t>Diana Santos</t>
  </si>
  <si>
    <t>Diana Rosalinda Santos</t>
  </si>
  <si>
    <t>9325-049</t>
  </si>
  <si>
    <t>santosdiana2001@hotmail.com</t>
  </si>
  <si>
    <t>diana_nunes_99@hotmail.com</t>
  </si>
  <si>
    <t>058001e9d546</t>
  </si>
  <si>
    <t>Dina Sereno</t>
  </si>
  <si>
    <t>Dina Paula Oliveira Sereno</t>
  </si>
  <si>
    <t>Alameda Danilo Gouveia, Edf. Taurus, 3 AD</t>
  </si>
  <si>
    <t>serena_dina@hotmail.com</t>
  </si>
  <si>
    <t>dininha_24@hotmail.com</t>
  </si>
  <si>
    <t>058001e9603d</t>
  </si>
  <si>
    <t>Diogo Olival</t>
  </si>
  <si>
    <t>Diogo Gil Nunes Olival</t>
  </si>
  <si>
    <t>Diogo Martins</t>
  </si>
  <si>
    <t>Diogo José Gonçalves Martins</t>
  </si>
  <si>
    <t>Rua Bispo Manuel Andrade, nº10</t>
  </si>
  <si>
    <t>Diogo M. Freitas</t>
  </si>
  <si>
    <t>Diogo Miguel Gouveia Freitas</t>
  </si>
  <si>
    <t>9000-260</t>
  </si>
  <si>
    <t>diogofreitas2002@hotmail.com</t>
  </si>
  <si>
    <t>058001e938db</t>
  </si>
  <si>
    <t>Diogo S. Faria</t>
  </si>
  <si>
    <t>Diogo Serrão Faria</t>
  </si>
  <si>
    <t>Apart. Moniz Cedro, R - Sítio da Malvazia e Barros</t>
  </si>
  <si>
    <t>9270-095</t>
  </si>
  <si>
    <t>Dírio Freitas</t>
  </si>
  <si>
    <t>Dírio Urien Gonçalves Freitas</t>
  </si>
  <si>
    <t>Estrada Conde Carvalhal, nº107</t>
  </si>
  <si>
    <t>058001e945b2</t>
  </si>
  <si>
    <t>Diva Jardim</t>
  </si>
  <si>
    <t>Diva Maria Silva Jardim e Jardim</t>
  </si>
  <si>
    <t>Rua Dr. Pita, 67 - Bloco C3 - 5º. DI</t>
  </si>
  <si>
    <t>9000-067</t>
  </si>
  <si>
    <t>Duarte Abreu</t>
  </si>
  <si>
    <t>Duarte Barros de Abreu</t>
  </si>
  <si>
    <t>Estrada da Achada, nº5 - Curral das Freiras</t>
  </si>
  <si>
    <t>9030-321</t>
  </si>
  <si>
    <t>Curral das Freiras</t>
  </si>
  <si>
    <t>duarte90_abreu@hotmail.com</t>
  </si>
  <si>
    <t>Duarte França</t>
  </si>
  <si>
    <t>Duarte Filipe Silva França</t>
  </si>
  <si>
    <t>Rua do Brasil, Bl. 10, R/C Dtº.</t>
  </si>
  <si>
    <t>058001e9e0ab</t>
  </si>
  <si>
    <t>Duarte Oliveira</t>
  </si>
  <si>
    <t>Duarte Nélio Dias de Oliveira</t>
  </si>
  <si>
    <t>Caminho do Amparo, nº61 - 6ºT</t>
  </si>
  <si>
    <t>9000-148</t>
  </si>
  <si>
    <t>duarte.oliveira@cm-funchal.pt</t>
  </si>
  <si>
    <t>058001e97ace</t>
  </si>
  <si>
    <t>Duarte Basílio</t>
  </si>
  <si>
    <t>Duarte Nuno Caires Basílio</t>
  </si>
  <si>
    <t>Chº Neves, 51, 1º Dt</t>
  </si>
  <si>
    <t>dbsax1@hotmail.com</t>
  </si>
  <si>
    <t>Duarte Perestrelo</t>
  </si>
  <si>
    <t>Duarte Nuno Freitas Perestrelo</t>
  </si>
  <si>
    <t>Sítio do Poço do Gil, Machico</t>
  </si>
  <si>
    <t>058001e9c501</t>
  </si>
  <si>
    <t>Duarte Pinto</t>
  </si>
  <si>
    <t>Duarte Pedro Coelho Pinto</t>
  </si>
  <si>
    <t>Rua da Calçada, Edifício Caniço Mar, Bl. B - 2AL</t>
  </si>
  <si>
    <t>058001e9a3d9</t>
  </si>
  <si>
    <t>Edgar Figueira</t>
  </si>
  <si>
    <t>Edgar Silvano Luís Figueira</t>
  </si>
  <si>
    <t>Rua Raúl Chorão Ramalho, 1b, 2º Andar, Porta D</t>
  </si>
  <si>
    <t>9000-755</t>
  </si>
  <si>
    <t>Beco do Espírito Santo, nº24</t>
  </si>
  <si>
    <t>Eduardo Filipe</t>
  </si>
  <si>
    <t>Eduardo Alexandre Valente Filipe</t>
  </si>
  <si>
    <t>Travessa da Cova, nº 25 - Monte</t>
  </si>
  <si>
    <t>9050-199</t>
  </si>
  <si>
    <t>car6282@hotmail.com</t>
  </si>
  <si>
    <t>Eduardo Macedo</t>
  </si>
  <si>
    <t>Eduardo Filipe Costa Macedo</t>
  </si>
  <si>
    <t>Rampa Dr. Barreto nº35-B</t>
  </si>
  <si>
    <t>9000-688</t>
  </si>
  <si>
    <t>9050-625</t>
  </si>
  <si>
    <t>eleuterio.fernandes.luis@gmail.com</t>
  </si>
  <si>
    <t>Margarida Pinto</t>
  </si>
  <si>
    <t>Eliana Margarida Fernandes Pinto</t>
  </si>
  <si>
    <t>Trav. Da Calçada, nº 5 - Vargem</t>
  </si>
  <si>
    <t>9325-020</t>
  </si>
  <si>
    <t>Eliana Fernandes</t>
  </si>
  <si>
    <t>Eliana Simone Figueira Fernandes</t>
  </si>
  <si>
    <t>Estrada Nova do Castelejo, nº98</t>
  </si>
  <si>
    <t>Elisabete Rodrigues</t>
  </si>
  <si>
    <t>Elisabete Tomé Gonçalves Rodrigues</t>
  </si>
  <si>
    <t>Caminho Municipal da Achadinha, nº172</t>
  </si>
  <si>
    <t>9135-426</t>
  </si>
  <si>
    <t>058001e9f68e</t>
  </si>
  <si>
    <t>Emanuel L. Gonçalves</t>
  </si>
  <si>
    <t>Emanuel  Luís Abreu Gonçalves</t>
  </si>
  <si>
    <t>Caminho da Achada 109, Casa 1</t>
  </si>
  <si>
    <t>goncalves.emanuel89@hotmail.com</t>
  </si>
  <si>
    <t>Emanuel J. Sousa</t>
  </si>
  <si>
    <t>Emanuel de Jesus de Sousa</t>
  </si>
  <si>
    <t>Estrada Nova do Castelejo, 97</t>
  </si>
  <si>
    <t>enmanuelsousa98@hotmail.com</t>
  </si>
  <si>
    <t>Caminho de Santo Isidro</t>
  </si>
  <si>
    <t>frederico.abreu@live.com.pt</t>
  </si>
  <si>
    <t>Rua Mouzinho de Albuquerque</t>
  </si>
  <si>
    <t>058001e9e218</t>
  </si>
  <si>
    <t>Énia Gouveia</t>
  </si>
  <si>
    <t>Énia Maria Soares Gouveia</t>
  </si>
  <si>
    <t>Estrada Dr. João Abel de Freitas, 135-C</t>
  </si>
  <si>
    <t>Álison Freitas</t>
  </si>
  <si>
    <t>058001e9a976</t>
  </si>
  <si>
    <t>Érica Freitas</t>
  </si>
  <si>
    <t>Érica Pita Freitas</t>
  </si>
  <si>
    <t>Caminho da Ribeira da Caixa, nº25</t>
  </si>
  <si>
    <t>Érica Faria</t>
  </si>
  <si>
    <t>Érica Raquel Nóbrega Faria</t>
  </si>
  <si>
    <t>Rua da Venezuela, Bl. 17, 4º Esq.</t>
  </si>
  <si>
    <t>Érica Cruz</t>
  </si>
  <si>
    <t>Érica Soraia Sá Cruz</t>
  </si>
  <si>
    <t>Rua do Engenho Velho, nº31 - Bl. 5, 3ºBN</t>
  </si>
  <si>
    <t>9000-775</t>
  </si>
  <si>
    <t>058001e9ff84</t>
  </si>
  <si>
    <t>Erika Aires</t>
  </si>
  <si>
    <t>Erika Gouveia Aires</t>
  </si>
  <si>
    <t>Ribeiro Real</t>
  </si>
  <si>
    <t>Esmeralda Pontes</t>
  </si>
  <si>
    <t>Esmeralda José Oliveira Pontes</t>
  </si>
  <si>
    <t>9325-300</t>
  </si>
  <si>
    <t>Eva Agrela</t>
  </si>
  <si>
    <t>Eva Silva Agrela</t>
  </si>
  <si>
    <t>Encosta dos Socorridos, E 1 CA Estreito</t>
  </si>
  <si>
    <t>dafsagrela@hotmail.com</t>
  </si>
  <si>
    <t>058001e22007</t>
  </si>
  <si>
    <t>Estrada Dr. João Abel de Freitas, 49 C - 3ºI</t>
  </si>
  <si>
    <t>9050-012</t>
  </si>
  <si>
    <t>058001e993be</t>
  </si>
  <si>
    <t>Fernando Jesus</t>
  </si>
  <si>
    <t>Fernando Freitas de Jesus</t>
  </si>
  <si>
    <t>Palmeira</t>
  </si>
  <si>
    <t>ebban254@hotmail.com</t>
  </si>
  <si>
    <t>filipahenriques7@hotmail.com</t>
  </si>
  <si>
    <t>058001ea143b</t>
  </si>
  <si>
    <t>Filipa Cristina Teles Gonçalves</t>
  </si>
  <si>
    <t>Alameda Danilo Gouveia, Edf. Barreiros Terrace II, Bloco 2, 1ºH</t>
  </si>
  <si>
    <t>filipagoncalves10@gmail.com</t>
  </si>
  <si>
    <t>Isabela Gonçalves</t>
  </si>
  <si>
    <t>Margarida Rebelo</t>
  </si>
  <si>
    <t>Filipa Margarida Figueira Rebelo</t>
  </si>
  <si>
    <t>Rua Conde Carvalhal, nº79 - Casa 3</t>
  </si>
  <si>
    <t>marcorebelo28@hotmail.com</t>
  </si>
  <si>
    <t>058001ea363f</t>
  </si>
  <si>
    <t>Filipa Rebelo</t>
  </si>
  <si>
    <t>Filipa Sottomayor Tavares de Araújo Rebelo</t>
  </si>
  <si>
    <t>Caminho das Virtudes, nº37 - 4ºL</t>
  </si>
  <si>
    <t>santoscatita@yahoo.com.br</t>
  </si>
  <si>
    <t>Filipe Correia</t>
  </si>
  <si>
    <t>Filipe Gonçalo Ferreira Correia</t>
  </si>
  <si>
    <t>Rua Dr. Américo Durão, Casa 2</t>
  </si>
  <si>
    <t>filipecorreia196@gmail.com</t>
  </si>
  <si>
    <t>Filipe Passos</t>
  </si>
  <si>
    <t>Filipe Nuno Moreira Passos</t>
  </si>
  <si>
    <t>Bairro da Nazaré, Rua Austrália, bloco 21, 1º Dto</t>
  </si>
  <si>
    <t>mwislander@hotmail.com</t>
  </si>
  <si>
    <t>058001ea178b</t>
  </si>
  <si>
    <t>Filipe Freitas</t>
  </si>
  <si>
    <t>Filipe Sérgio Alves Freitas</t>
  </si>
  <si>
    <t>Sítio do Massapez, Vereda do Camões, nº22</t>
  </si>
  <si>
    <t>filipefreitash@hotmail.com</t>
  </si>
  <si>
    <t>Francisco D. Ferreira</t>
  </si>
  <si>
    <t>Francisco David Gonçalves Ferreira</t>
  </si>
  <si>
    <t>Escadinhas do Pico, nº17</t>
  </si>
  <si>
    <t>9300-127</t>
  </si>
  <si>
    <t>Gonçalo Paulos</t>
  </si>
  <si>
    <t>Francisco Gonçalo da Silva Paulos</t>
  </si>
  <si>
    <t>Rua do Mercado, Edif. Villas da Quinta, Bl. D, Fracção NA</t>
  </si>
  <si>
    <t>lidia-silva@mail.telepac.pt</t>
  </si>
  <si>
    <t>Francisco Gouveia</t>
  </si>
  <si>
    <t>Francisco Samuel Ferreira Gouveia</t>
  </si>
  <si>
    <t>Lombo das Faias</t>
  </si>
  <si>
    <t>Clube Desportivo "Os Especiais"</t>
  </si>
  <si>
    <t>Francisco Luís</t>
  </si>
  <si>
    <t>Francisco Miguel Rocha Luís</t>
  </si>
  <si>
    <t>Sítio de Santo António, nº7</t>
  </si>
  <si>
    <t>9230-114</t>
  </si>
  <si>
    <t>roxa.kiko@hotmail.com</t>
  </si>
  <si>
    <t>Paulo Faria</t>
  </si>
  <si>
    <t>Francisco Paulo Henriques Faria</t>
  </si>
  <si>
    <t>Caminho do Lombo do Galo, nº37</t>
  </si>
  <si>
    <t>058001e9fa8e</t>
  </si>
  <si>
    <t>Frederica Gonçalves</t>
  </si>
  <si>
    <t>Frederica Margarida Camacho Gonçalves</t>
  </si>
  <si>
    <t>Sítio da Ribeirinha</t>
  </si>
  <si>
    <t>058001e9d696</t>
  </si>
  <si>
    <t>Gabriel Conceição</t>
  </si>
  <si>
    <t>Gabriel Teixeira Conceição</t>
  </si>
  <si>
    <t>Estrada da Boa Nova, nº114-A - Edif. Boa Nova, 4D</t>
  </si>
  <si>
    <t>9060-005</t>
  </si>
  <si>
    <t>luisa.vieira@cm-funchal.pt</t>
  </si>
  <si>
    <t>058001e634ec</t>
  </si>
  <si>
    <t>Gilberto Mendes</t>
  </si>
  <si>
    <t>Gilberto Andrade Mendes</t>
  </si>
  <si>
    <t>Caminho Ti Clara, Ap. 3AV</t>
  </si>
  <si>
    <t>058001e97984</t>
  </si>
  <si>
    <t>Gilberto Sousa</t>
  </si>
  <si>
    <t>Vereda Alecrins, Entrada 8 - Porta 3</t>
  </si>
  <si>
    <t>9020-263</t>
  </si>
  <si>
    <t>Gonçalo Dantas</t>
  </si>
  <si>
    <t>Gonçalo Castro Dantas</t>
  </si>
  <si>
    <t>Rua da Olaria, Edif. Jardins do Oceano II, Bl. C, Fracção AI R/C</t>
  </si>
  <si>
    <t>fxc.lionio@sapo.pt</t>
  </si>
  <si>
    <t>Gonçalo Almada</t>
  </si>
  <si>
    <t>Gonçalo Encarnação Almada</t>
  </si>
  <si>
    <t>Caminho do Vigia, nº7</t>
  </si>
  <si>
    <t>9350-050</t>
  </si>
  <si>
    <t>058001e64b43</t>
  </si>
  <si>
    <t>Gonçalo Teixeira</t>
  </si>
  <si>
    <t>Gonçalo Nuno Sol Teixeira</t>
  </si>
  <si>
    <t>goncalosol@gmail.com</t>
  </si>
  <si>
    <t>Gonçalo Luís</t>
  </si>
  <si>
    <t>Gonçalo Rocha Luís</t>
  </si>
  <si>
    <t>smrocha@sapo.pt</t>
  </si>
  <si>
    <t>Gonçalo Jesus</t>
  </si>
  <si>
    <t>Gonçalo Teixeira de Jesus</t>
  </si>
  <si>
    <t>Vereda da Areia ao Pico do Rancho</t>
  </si>
  <si>
    <t>Caminho Ernesto Alves Pinto Correia, nº40</t>
  </si>
  <si>
    <t>9325-028</t>
  </si>
  <si>
    <t>gracapatricia3890@hotmail.com</t>
  </si>
  <si>
    <t>hjdfernandes99@sapo.pt</t>
  </si>
  <si>
    <t>Caminho das Preces, nº11</t>
  </si>
  <si>
    <t>Henrique Ornelas</t>
  </si>
  <si>
    <t>Henrique Costa Sousa Ornelas</t>
  </si>
  <si>
    <t>Rua das Vinhas, nº12</t>
  </si>
  <si>
    <t>9325-360</t>
  </si>
  <si>
    <t>ornelas.nelio@gmail.com</t>
  </si>
  <si>
    <t>Henrique Gomes</t>
  </si>
  <si>
    <t>Henrique João dos Santos Gomes</t>
  </si>
  <si>
    <t>Rua Dr. José Joaquim de Freitas, nº 50</t>
  </si>
  <si>
    <t>9060-143</t>
  </si>
  <si>
    <t>058001e99960</t>
  </si>
  <si>
    <t>Henrique C. Neves</t>
  </si>
  <si>
    <t>Henrique Miguel de Figueiredo da Silva da Costa Neves</t>
  </si>
  <si>
    <t>Rua Estados Unidos da América, nº55</t>
  </si>
  <si>
    <t>costa.neves@cm-funchal.pt</t>
  </si>
  <si>
    <t>058001e6202f</t>
  </si>
  <si>
    <t>Herculano Fernandes</t>
  </si>
  <si>
    <t>Herculano Pestana Fernandes</t>
  </si>
  <si>
    <t>Sítio das Feiteiras - Seixal</t>
  </si>
  <si>
    <t>9270-124</t>
  </si>
  <si>
    <t>Seixal</t>
  </si>
  <si>
    <t>herculanofernandes291@gmail.com</t>
  </si>
  <si>
    <t>Caminho do Papagaio Verde, nº17</t>
  </si>
  <si>
    <t>9000-249</t>
  </si>
  <si>
    <t>h41dantas@hotmail.com</t>
  </si>
  <si>
    <t>Hugo M. Vieira</t>
  </si>
  <si>
    <t>Hugo Manuel Sousa Vieira</t>
  </si>
  <si>
    <t>Caminho das Preces, nº124 G/4</t>
  </si>
  <si>
    <t>hugoport@hotmail.com</t>
  </si>
  <si>
    <t>Hugo Cró</t>
  </si>
  <si>
    <t>Hugo Miguel Sousa Cró</t>
  </si>
  <si>
    <t>Estrada da Eira do Serrado, nº35</t>
  </si>
  <si>
    <t>hugsousa@gmail.com</t>
  </si>
  <si>
    <t>Hugo Ramos</t>
  </si>
  <si>
    <t>Hugo Rafael Fernandes Ramos</t>
  </si>
  <si>
    <t>Avenida das Madalenas 41, Bloco A, 1ºA</t>
  </si>
  <si>
    <t>Humberto Marote</t>
  </si>
  <si>
    <t>Humberto Afonso Franco Olim Marote</t>
  </si>
  <si>
    <t>Urbanização Perestrelo, n.º 11</t>
  </si>
  <si>
    <t>9200-011</t>
  </si>
  <si>
    <t>iara.silva@live.com.pt</t>
  </si>
  <si>
    <t>058001ea322c</t>
  </si>
  <si>
    <t>Ilídia Nunes</t>
  </si>
  <si>
    <t>Ilídia Maria Franco Nunes</t>
  </si>
  <si>
    <t>Landeiros</t>
  </si>
  <si>
    <t>Ilídio Sousa</t>
  </si>
  <si>
    <t>Ilídio Rodrigues Sousa</t>
  </si>
  <si>
    <t>Bairro da Palmeira, Bloco 18. R/C Esq.</t>
  </si>
  <si>
    <t>Inês Soares</t>
  </si>
  <si>
    <t>Inês da Silva Soares</t>
  </si>
  <si>
    <t>Rua da Vargem, nº 25A</t>
  </si>
  <si>
    <t>9325-380</t>
  </si>
  <si>
    <t>Inês Teixeira</t>
  </si>
  <si>
    <t>Inês Figueirôa Martins Correia Teixeira</t>
  </si>
  <si>
    <t>Travessa Dr. Barreto, n.º 2</t>
  </si>
  <si>
    <t>Caminho do Lombo do Forro, nº9</t>
  </si>
  <si>
    <t>Inês Oliveira</t>
  </si>
  <si>
    <t>Inês Viríssimo Oliveira</t>
  </si>
  <si>
    <t>Estrada da Madalena, Edifício Gemini 55, 3ºCB</t>
  </si>
  <si>
    <t>9020-001</t>
  </si>
  <si>
    <t>058001ea5397</t>
  </si>
  <si>
    <t>Isabel Schmidt</t>
  </si>
  <si>
    <t>Isabel Jesus Rodrigues Carvalho Schmidt</t>
  </si>
  <si>
    <t>Rua Dr. Pita, 67 - Edif. Jardim dos Barreiros, Bloco 3 2º Dto.</t>
  </si>
  <si>
    <t>isabelschmidt64@hotmail.com</t>
  </si>
  <si>
    <t>Margarida Gouveia</t>
  </si>
  <si>
    <t>Isabel Margarida Homem de Gouveia Mendes</t>
  </si>
  <si>
    <t>Estrada Comandante Camacho de Freitas, nº178</t>
  </si>
  <si>
    <t>9020-343</t>
  </si>
  <si>
    <t>gouveia.margarida@gmail.com</t>
  </si>
  <si>
    <t>Isaura Silva</t>
  </si>
  <si>
    <t>Isaura Alexandra Mendes Silva</t>
  </si>
  <si>
    <t>Rua do Brasil, Bl. 1, 1R</t>
  </si>
  <si>
    <t>Isidoro Ornelas</t>
  </si>
  <si>
    <t>Isidoro Gomes Ornelas</t>
  </si>
  <si>
    <t>Caminho Velho do Foro, n.º 123</t>
  </si>
  <si>
    <t>058001e9eed4</t>
  </si>
  <si>
    <t>Ivan Nunes</t>
  </si>
  <si>
    <t>Ivan Filipe Martins Nunes</t>
  </si>
  <si>
    <t>Regimento de Guarnição nº3</t>
  </si>
  <si>
    <t>Ivo Gama</t>
  </si>
  <si>
    <t>Ivo Miguel Nunes Pimenta Gama</t>
  </si>
  <si>
    <t>Rua Vale da Ajuda, Ed. Fórum Plaza, BL 3-4 2º BI</t>
  </si>
  <si>
    <t>Jaime Gonçalves</t>
  </si>
  <si>
    <t>Jaime Domingos Faria Gonçalves</t>
  </si>
  <si>
    <t>Largo das Levadas, nº1 - Pomar Novo</t>
  </si>
  <si>
    <t>9325-129</t>
  </si>
  <si>
    <t>Jéssica Teles</t>
  </si>
  <si>
    <t>Jéssica Andreia Pontes Teles</t>
  </si>
  <si>
    <t>Praceta da venezuela, Escadas 23, 10H</t>
  </si>
  <si>
    <t>Jéssica Silva</t>
  </si>
  <si>
    <t>Jéssica Carina Fernandes da Silva</t>
  </si>
  <si>
    <t>Caminho do Cabouco, nº25</t>
  </si>
  <si>
    <t>Jéssica Figueira</t>
  </si>
  <si>
    <t>Jéssica Carolina da Silva Figueira</t>
  </si>
  <si>
    <t>Travessa dos Canários, nº24</t>
  </si>
  <si>
    <t>9325-088</t>
  </si>
  <si>
    <t>058001e93ebb</t>
  </si>
  <si>
    <t>Jéssica Gonçalves</t>
  </si>
  <si>
    <t>Jéssica José Pereira Gonçalves</t>
  </si>
  <si>
    <t>Vereda da Levada do Moinho, Vargem - Estreito de Câmara de Lobos</t>
  </si>
  <si>
    <t>Jéssica Vieira</t>
  </si>
  <si>
    <t>Jéssica José Santos Vieira</t>
  </si>
  <si>
    <t>Caminho do Lombo do Cabouco, 1º Impasse, Porta 5</t>
  </si>
  <si>
    <t>Jesus Santos</t>
  </si>
  <si>
    <t>Rua do Pico de São João, nº56</t>
  </si>
  <si>
    <t>9000-142</t>
  </si>
  <si>
    <t>jesusmanuel-1998@hotmail.com</t>
  </si>
  <si>
    <t>ju_caroly@hotmail.com</t>
  </si>
  <si>
    <t>Joana Inês Ferraz</t>
  </si>
  <si>
    <t>Joana Inês Jesus Ferraz</t>
  </si>
  <si>
    <t>Caminho dos Tis, nº16</t>
  </si>
  <si>
    <t>Estrada Nova do Pedregal</t>
  </si>
  <si>
    <t>Joana Santos</t>
  </si>
  <si>
    <t>Joana Maria Pita Santos</t>
  </si>
  <si>
    <t>Estrada Comandante Camacho de Freitas, 499</t>
  </si>
  <si>
    <t>9020-088</t>
  </si>
  <si>
    <t>058001e954bd</t>
  </si>
  <si>
    <t>Joana Velosa</t>
  </si>
  <si>
    <t>Joana Raquel Fernandes Alves Velosa</t>
  </si>
  <si>
    <t>Estrada das Carreiras, nº207</t>
  </si>
  <si>
    <t>9060-432</t>
  </si>
  <si>
    <t>joanarfav@gmail.com</t>
  </si>
  <si>
    <t>Joana Verónica</t>
  </si>
  <si>
    <t>Joana Verónica Sousa Abreu</t>
  </si>
  <si>
    <t>Caminho da Tulha, nº25</t>
  </si>
  <si>
    <t>9350-093</t>
  </si>
  <si>
    <t>058001e94a06</t>
  </si>
  <si>
    <t>São João - Funchal</t>
  </si>
  <si>
    <t>João A. Sousa</t>
  </si>
  <si>
    <t>João Alberto Teles de Sousa</t>
  </si>
  <si>
    <t>Travessa do Castanheiro, 29</t>
  </si>
  <si>
    <t>9000-716</t>
  </si>
  <si>
    <t>João Pedro</t>
  </si>
  <si>
    <t>João Aníbal Pires Pedro</t>
  </si>
  <si>
    <t>Complexo Militar do Deão, 5º Andar, Apt. 24</t>
  </si>
  <si>
    <t>058001e1ed3e</t>
  </si>
  <si>
    <t>João A. Freitas</t>
  </si>
  <si>
    <t>João Arlindo Freitas</t>
  </si>
  <si>
    <t>Rua da Vargem, nº4 - 2ºAI</t>
  </si>
  <si>
    <t>freitas296@netmadeira.com</t>
  </si>
  <si>
    <t>djcream@live.com</t>
  </si>
  <si>
    <t>Carlos Faria</t>
  </si>
  <si>
    <t>João Carlos Vieira Faria</t>
  </si>
  <si>
    <t>Rua Dr. Alberto Araújo, nº76A</t>
  </si>
  <si>
    <t>jdcrocodilo@hotmail.com</t>
  </si>
  <si>
    <t>João Diogo Andrade</t>
  </si>
  <si>
    <t>João Diogo Santos Andrade</t>
  </si>
  <si>
    <t>joaocamachoemanuel@hotmail.com</t>
  </si>
  <si>
    <t>Caminho dos Marcos, nº30 - Corujeira de Dentro - Monte</t>
  </si>
  <si>
    <t>9050-472</t>
  </si>
  <si>
    <t>joaogoncalo@netmadeira.com</t>
  </si>
  <si>
    <t>058001e9b292</t>
  </si>
  <si>
    <t>João Vieira</t>
  </si>
  <si>
    <t>João Heliodoro Xavier de Freitas Vieira</t>
  </si>
  <si>
    <t>Conj. Hab. Pedras Pretas Bêco das Âncoras, Bl. 2 - F</t>
  </si>
  <si>
    <t>9400-075</t>
  </si>
  <si>
    <t>joao.xavier.vieira@gmail.com</t>
  </si>
  <si>
    <t>João H. Fernandes</t>
  </si>
  <si>
    <t>João Henrique Camacho Fernandes</t>
  </si>
  <si>
    <t>Caminho do Cerrado do Gato, nº22</t>
  </si>
  <si>
    <t>carmocamachinho@hotmail.com</t>
  </si>
  <si>
    <t>João I. Nóbrega</t>
  </si>
  <si>
    <t>João Inácio de Ornelas Campo Nóbrega</t>
  </si>
  <si>
    <t>Urbanização Vila - Lote 5</t>
  </si>
  <si>
    <t>9135-436</t>
  </si>
  <si>
    <t>jionobrega@hotmail.com</t>
  </si>
  <si>
    <t>João José Silva</t>
  </si>
  <si>
    <t>João José</t>
  </si>
  <si>
    <t>João José Gonçalves Abreu</t>
  </si>
  <si>
    <t>Estrada do Jardim, nº 26</t>
  </si>
  <si>
    <t>058001ea4c5e</t>
  </si>
  <si>
    <t>João Santos</t>
  </si>
  <si>
    <t>João Luís Azinhais Abreu dos Santos</t>
  </si>
  <si>
    <t>jlaasantos@gmail.com</t>
  </si>
  <si>
    <t>João Luís</t>
  </si>
  <si>
    <t>João Luís Vieira Neiva</t>
  </si>
  <si>
    <t>Rua Comandante Camacho de Freitas, sítio de Pedra</t>
  </si>
  <si>
    <t>058001e994cf</t>
  </si>
  <si>
    <t>João M. Ornelas</t>
  </si>
  <si>
    <t>João Manuel Gouveia Ornelas</t>
  </si>
  <si>
    <t>Caminho da Partilha, nº8 - Quinta Grande</t>
  </si>
  <si>
    <t>9300-275</t>
  </si>
  <si>
    <t>João Ornelas</t>
  </si>
  <si>
    <t>João Miguel Sousa Ornelas</t>
  </si>
  <si>
    <t>Caminho da Fonte - Jardim da Serra</t>
  </si>
  <si>
    <t>João Marote</t>
  </si>
  <si>
    <t>João Nuno Franco Olim Marote</t>
  </si>
  <si>
    <t>Água de Pena - Moradia 11</t>
  </si>
  <si>
    <t>irenefranco14@gmail.com</t>
  </si>
  <si>
    <t>17-082016</t>
  </si>
  <si>
    <t>João Paulo Gouveia</t>
  </si>
  <si>
    <t>João Paulo Freitas Gouveia</t>
  </si>
  <si>
    <t>j0a0_10_@hotmail.com</t>
  </si>
  <si>
    <t>João Pedro Ferreira Brito</t>
  </si>
  <si>
    <t>058001e960f5</t>
  </si>
  <si>
    <t>João Monteiro</t>
  </si>
  <si>
    <t>João Pedro Freitas Monteiro</t>
  </si>
  <si>
    <t>Caminho Sto. António- Beco dos Vimieiros, n.º 9</t>
  </si>
  <si>
    <t>9000-062</t>
  </si>
  <si>
    <t>jpm0nt31r0@hotmail.com</t>
  </si>
  <si>
    <t>João Pedro Nóbrega</t>
  </si>
  <si>
    <t>João Pedro Garcês Nóbrega</t>
  </si>
  <si>
    <t>Calçada do Pico, 81A</t>
  </si>
  <si>
    <t>Caminho Novo do Paraíso</t>
  </si>
  <si>
    <t>joaoolim10@hotmail.com</t>
  </si>
  <si>
    <t>Sérgio Gouveia</t>
  </si>
  <si>
    <t>Levada do Pico do Cardo de Dentro, nº75</t>
  </si>
  <si>
    <t>tiagos.h@hotmail.com</t>
  </si>
  <si>
    <t>quimfernandes1@hotmail.com</t>
  </si>
  <si>
    <t>Joel Ornelas</t>
  </si>
  <si>
    <t>Joel Oliveira Ornelas</t>
  </si>
  <si>
    <t>Jorge Freitas</t>
  </si>
  <si>
    <t>Jorge Daniel Vieira Freitas</t>
  </si>
  <si>
    <t>Impasse 1 da Ladeira, nº10</t>
  </si>
  <si>
    <t>9020-162</t>
  </si>
  <si>
    <t>Jorge Vieira</t>
  </si>
  <si>
    <t>Jorge Emanuel Correia Vieira</t>
  </si>
  <si>
    <t>058001e9377e</t>
  </si>
  <si>
    <t>Jorge Pestana</t>
  </si>
  <si>
    <t>Jorge Miguel da Silva Pestana</t>
  </si>
  <si>
    <t>Estrada do Lombo do Moleiro, CCI 106</t>
  </si>
  <si>
    <t>9350-325</t>
  </si>
  <si>
    <t>diretorfinanceiro@gdestreito.com</t>
  </si>
  <si>
    <t>Hotel do Carmo, Travessa do Rego nº10</t>
  </si>
  <si>
    <t>Rua do Tribunal, nº4</t>
  </si>
  <si>
    <t>9100-176</t>
  </si>
  <si>
    <t>Beco Carne Azeda, nº 5A</t>
  </si>
  <si>
    <t>Lanço, São Vicente</t>
  </si>
  <si>
    <t>Avelino Faria</t>
  </si>
  <si>
    <t>José Avelino de Faria</t>
  </si>
  <si>
    <t>Estrada do Barreiro, nº124</t>
  </si>
  <si>
    <t>058001e99cb5</t>
  </si>
  <si>
    <t>Caminho da Urb. Vista Alegre, Bloco 7-U</t>
  </si>
  <si>
    <t>9125-223</t>
  </si>
  <si>
    <t>jb06pereira@gmail.com</t>
  </si>
  <si>
    <t>058001e9c571</t>
  </si>
  <si>
    <t>José Carlos Silva</t>
  </si>
  <si>
    <t>José Carlos da Silva</t>
  </si>
  <si>
    <t>9000-090</t>
  </si>
  <si>
    <t>058001e3d6a5</t>
  </si>
  <si>
    <t>Carlos Franco</t>
  </si>
  <si>
    <t>José Carlos Franco</t>
  </si>
  <si>
    <t>Estrada João Gonçalves Zarco, Entrada 4 - Porta 3</t>
  </si>
  <si>
    <t>058001e9bfbc</t>
  </si>
  <si>
    <t>Entrada António Batista Gouveia</t>
  </si>
  <si>
    <t>oliveira.jc68@hotmail.com</t>
  </si>
  <si>
    <t>058001e99078</t>
  </si>
  <si>
    <t>José Mendonça Faria</t>
  </si>
  <si>
    <t>José de Mendonça Faria</t>
  </si>
  <si>
    <t>Beco da Penha de França, nº11</t>
  </si>
  <si>
    <t>058001e390eb</t>
  </si>
  <si>
    <t>Duarte Xavier</t>
  </si>
  <si>
    <t>José Duarte Xavier Vieira</t>
  </si>
  <si>
    <t>Rua Padre Eduardo Nunes Pereira, Bloco B2 2ºD</t>
  </si>
  <si>
    <t>9020-416</t>
  </si>
  <si>
    <t>duartevieira.gep@gmail.com</t>
  </si>
  <si>
    <t>058001ea2d3c</t>
  </si>
  <si>
    <t>Caminho Água de Mel, 68</t>
  </si>
  <si>
    <t>9020-063</t>
  </si>
  <si>
    <t>Guilherme Rodrigues</t>
  </si>
  <si>
    <t>José Guilherme Correia Rodrigues</t>
  </si>
  <si>
    <t>Beco da Jacinta, nº20</t>
  </si>
  <si>
    <t>9020-042</t>
  </si>
  <si>
    <t>058001e96bb4</t>
  </si>
  <si>
    <t>Horácio Rodrigues</t>
  </si>
  <si>
    <t>José Horácio Freitas Rodrigues</t>
  </si>
  <si>
    <t>Conjunto Habitacional Palheiro Ferreiro - Rua Lombo Centeio Bloco 10 D</t>
  </si>
  <si>
    <t>9060-352</t>
  </si>
  <si>
    <t>058001ea3985</t>
  </si>
  <si>
    <t>058001ea00a3</t>
  </si>
  <si>
    <t>Juvenal Sousa</t>
  </si>
  <si>
    <t>José Juvenal Santos de Sousa</t>
  </si>
  <si>
    <t>Caminho Municipal da Achadinha, nº180</t>
  </si>
  <si>
    <t>sousajuvenal@hotmail.com</t>
  </si>
  <si>
    <t>Estrada Tristão Vaz Teixeira, nº 56</t>
  </si>
  <si>
    <t>9200-146</t>
  </si>
  <si>
    <t>zeabreu14@hotmail.com</t>
  </si>
  <si>
    <t>Liliano Vieira</t>
  </si>
  <si>
    <t>José Liliano Sousa Vieira</t>
  </si>
  <si>
    <t>Caminho Lombo do Cabouco, nº7</t>
  </si>
  <si>
    <t>9125-138</t>
  </si>
  <si>
    <t>Luiz Fonseca</t>
  </si>
  <si>
    <t>José Luiz Fonseca</t>
  </si>
  <si>
    <t>Rua dos Dragoeiros, nº 59 porta 1 1º andar</t>
  </si>
  <si>
    <t>sonia_fonseca5@hotmail.com</t>
  </si>
  <si>
    <t>058001e97f06</t>
  </si>
  <si>
    <t>058001e9855e</t>
  </si>
  <si>
    <t>Mário Faria</t>
  </si>
  <si>
    <t>José Mário Silva Faria</t>
  </si>
  <si>
    <t>Caminho Velho do Fôro</t>
  </si>
  <si>
    <t>mariosilva94@live.com.pt</t>
  </si>
  <si>
    <t>José Miguel</t>
  </si>
  <si>
    <t>José Miguel Andrade Ferreira</t>
  </si>
  <si>
    <t>Estrada do Lugar da Serra, nº 21</t>
  </si>
  <si>
    <t>9350-034</t>
  </si>
  <si>
    <t>Moisés Faria</t>
  </si>
  <si>
    <t>José Moisés Faria</t>
  </si>
  <si>
    <t>Rua Passeio Quinta do Salvador, 14-A, 1ºK</t>
  </si>
  <si>
    <t>José Mendonça</t>
  </si>
  <si>
    <t>José Orlando Franco Mendonça</t>
  </si>
  <si>
    <t>José P. Spínola</t>
  </si>
  <si>
    <t>José Paulo Pestana Spínola</t>
  </si>
  <si>
    <t>Rua São Sebastião, nº35 - Bloco 1º Dto.</t>
  </si>
  <si>
    <t>remigiorodrigues65@hotmail.com</t>
  </si>
  <si>
    <t>058001e9a754</t>
  </si>
  <si>
    <t>Ricardo Spínola</t>
  </si>
  <si>
    <t>José Ricardo Ferreira Spínola</t>
  </si>
  <si>
    <t>Rua Henrique Franco - Edifício Costa do Sol - Bloco A 3H</t>
  </si>
  <si>
    <t>058001ea56f8</t>
  </si>
  <si>
    <t>Roberto Santos</t>
  </si>
  <si>
    <t>José Roberto Gonçalves dos Santos</t>
  </si>
  <si>
    <t>Rua dos Lamaceiros, nº8</t>
  </si>
  <si>
    <t>j_roberto_gs@hotmail.com</t>
  </si>
  <si>
    <t>Rui Pita</t>
  </si>
  <si>
    <t>José Rui Abreu Pita</t>
  </si>
  <si>
    <t>Estrada João Gonçalves Zarco, 650</t>
  </si>
  <si>
    <t>ruipita@gmail.com</t>
  </si>
  <si>
    <t>058001e9ba70</t>
  </si>
  <si>
    <t>Sérgio Santos</t>
  </si>
  <si>
    <t>José Sérgio dos Santos</t>
  </si>
  <si>
    <t>Estrada Nova do Castelejo, nº31</t>
  </si>
  <si>
    <t>jssantos1401@hotmail.com</t>
  </si>
  <si>
    <t>Sílvio Henriques</t>
  </si>
  <si>
    <t>José Sílvio Andrade Henriques</t>
  </si>
  <si>
    <t>Ladeira do Cabo Podão</t>
  </si>
  <si>
    <t>José Tiago Ornelas</t>
  </si>
  <si>
    <t>José Tiago Sousa Ornelas</t>
  </si>
  <si>
    <t>Vítor Fonseca</t>
  </si>
  <si>
    <t>José Vítor nunes Fonseca</t>
  </si>
  <si>
    <t>Rua dos Dragoeiros, Edf. EuroBrava I</t>
  </si>
  <si>
    <t>vitorfonseca16@hotmail.com</t>
  </si>
  <si>
    <t>058001e9dc35</t>
  </si>
  <si>
    <t>José Vítor</t>
  </si>
  <si>
    <t>José Vítor Rodrigues Gomes</t>
  </si>
  <si>
    <t>Caminho do Curral Velho - CCI 306</t>
  </si>
  <si>
    <t>josevictor1915@hotmail.com</t>
  </si>
  <si>
    <t>058001e9851f</t>
  </si>
  <si>
    <t>Josefina Caires</t>
  </si>
  <si>
    <t>Josefina Jorge Caires</t>
  </si>
  <si>
    <t>Caminho da Ermida, nº12 - Santo António da Serra</t>
  </si>
  <si>
    <t>9200-153</t>
  </si>
  <si>
    <t>joefinac@hotmail.com</t>
  </si>
  <si>
    <t>Juan Vasquez</t>
  </si>
  <si>
    <t>Juan Manuel de Mata Vasquez</t>
  </si>
  <si>
    <t>Achada de Gaula</t>
  </si>
  <si>
    <t>Júlio Gonçalves</t>
  </si>
  <si>
    <t>Júlio Alcindo Gonçalves Gonçalves</t>
  </si>
  <si>
    <t>Caminho das Florenças - Arco da Calheta</t>
  </si>
  <si>
    <t>9370-731</t>
  </si>
  <si>
    <t>julioquiromexico@hotmail.com</t>
  </si>
  <si>
    <t>058001e2bc46</t>
  </si>
  <si>
    <t>Júlio Barreto</t>
  </si>
  <si>
    <t>Júlio Coelho Dias Barreto</t>
  </si>
  <si>
    <t>Lucas Hellens</t>
  </si>
  <si>
    <t>Júlio Lucas Freitas Von Hellens</t>
  </si>
  <si>
    <t>Rua Velha da Ajuda nº28, Bloco A2, 2º Dtº.</t>
  </si>
  <si>
    <t>Juvenal Figueira</t>
  </si>
  <si>
    <t>Juvenal Ricardo da Silva Figueira</t>
  </si>
  <si>
    <t>058001ea0d42</t>
  </si>
  <si>
    <t>Kari Santala</t>
  </si>
  <si>
    <t>Kari Antero Santala</t>
  </si>
  <si>
    <t>Finlandesa</t>
  </si>
  <si>
    <t>058001e9736f</t>
  </si>
  <si>
    <t>Lara Brito</t>
  </si>
  <si>
    <t>Lara Cristiana Nóbrega Brito</t>
  </si>
  <si>
    <t>Rampa Escola Salesiana, nº3</t>
  </si>
  <si>
    <t>lara3151@hotmail.com</t>
  </si>
  <si>
    <t>Lara Santos</t>
  </si>
  <si>
    <t>Lara Nicole Velosa dos Santos</t>
  </si>
  <si>
    <t>Estrada do Tranquel, nº 7</t>
  </si>
  <si>
    <t>Laura León</t>
  </si>
  <si>
    <t>Laura Araújo León</t>
  </si>
  <si>
    <t>Estrada de Santa Clara, nº 73</t>
  </si>
  <si>
    <t>lauraleonj@hotmail.com</t>
  </si>
  <si>
    <t>Laura Cristina</t>
  </si>
  <si>
    <t>Laura Cristina Pereira Fernandes</t>
  </si>
  <si>
    <t>Tranqual</t>
  </si>
  <si>
    <t>Laura Gouveia</t>
  </si>
  <si>
    <t>Laura Inês Pedro Gouveia</t>
  </si>
  <si>
    <t>Laura Andrade</t>
  </si>
  <si>
    <t>Laura Maria Gonçalves Andrade</t>
  </si>
  <si>
    <t>Rua Dr. António Vitorino de Castro Jorge, 78</t>
  </si>
  <si>
    <t>9325-026</t>
  </si>
  <si>
    <t>9000-012</t>
  </si>
  <si>
    <t>Leandro Ornelas</t>
  </si>
  <si>
    <t>Leandro Daniel Gouveia Ornelas</t>
  </si>
  <si>
    <t>Leonardo B. Sousa</t>
  </si>
  <si>
    <t>Leonardo Bento Pestana Sousa</t>
  </si>
  <si>
    <t>Travessa da Nazaré - Villas da Rocha, nº14</t>
  </si>
  <si>
    <t>9000-748</t>
  </si>
  <si>
    <t>jennysantos@hotmail.com</t>
  </si>
  <si>
    <t>08886471F</t>
  </si>
  <si>
    <t>Lidia Cabanillas</t>
  </si>
  <si>
    <t>Lidia Durán Cabanillas</t>
  </si>
  <si>
    <t>Travessa de São Filipe, nº23C</t>
  </si>
  <si>
    <t>Miguel Bettencourt</t>
  </si>
  <si>
    <t>Lino Miguel Vieira Bettencourt</t>
  </si>
  <si>
    <t>Estrada do Portinho, Edifício VIP-X Bloco C-BG</t>
  </si>
  <si>
    <t>058001e1fd85</t>
  </si>
  <si>
    <t>Lisa Andrade</t>
  </si>
  <si>
    <t>Lisa Louise Andrade</t>
  </si>
  <si>
    <t>lisa.andrade@cm-funchal.pt</t>
  </si>
  <si>
    <t>Lucélia Barros</t>
  </si>
  <si>
    <t>Lucélia da Silva Barros</t>
  </si>
  <si>
    <t>Estrada de Santa Clara, nº65</t>
  </si>
  <si>
    <t>9300-065</t>
  </si>
  <si>
    <t>Lúcia Santos</t>
  </si>
  <si>
    <t>Lúcia Catarina Nunes dos Santos</t>
  </si>
  <si>
    <t>Estrada de Santa Clara, Caldeira, nº 349</t>
  </si>
  <si>
    <t>lucia.catarina18@hotmail.com</t>
  </si>
  <si>
    <t>058001e9a842</t>
  </si>
  <si>
    <t>Lucília Brito</t>
  </si>
  <si>
    <t>Lucília do Carmo Gonçalves Lourenço de Brito</t>
  </si>
  <si>
    <t>Rua do Salão 31 - 3J, Edifício Vista Atlântico II</t>
  </si>
  <si>
    <t>9100-214</t>
  </si>
  <si>
    <t>Luís Diniz</t>
  </si>
  <si>
    <t>Luís Augusto Henriques Diniz</t>
  </si>
  <si>
    <t>Caminho da Ribeira da Caixa, nº15-A</t>
  </si>
  <si>
    <t>luisefresam@hotmail.com</t>
  </si>
  <si>
    <t>Fabiano Abreu</t>
  </si>
  <si>
    <t>Luís Fabiano Lucas Abreu</t>
  </si>
  <si>
    <t>Vereda da Aberta, nº 29</t>
  </si>
  <si>
    <t>luisfabianoabreu@live.com.pt</t>
  </si>
  <si>
    <t>Caminho dos Tis, Porta 24</t>
  </si>
  <si>
    <t>luisfernandes-87@hotmail.com</t>
  </si>
  <si>
    <t>Guilherme Neves</t>
  </si>
  <si>
    <t>Luís Guilherme Jarimba Neves</t>
  </si>
  <si>
    <t>Luna Ramos</t>
  </si>
  <si>
    <t>Luna Isabela da Silva Ramos</t>
  </si>
  <si>
    <t>Beco da Jacinta</t>
  </si>
  <si>
    <t>058001e9cfab</t>
  </si>
  <si>
    <t>Estaleiro Naval Socorridos, loja F</t>
  </si>
  <si>
    <t>058001ea3db6</t>
  </si>
  <si>
    <t>Manuel Jesus</t>
  </si>
  <si>
    <t>Manuel de Jesus Reis Jesus de Jesus</t>
  </si>
  <si>
    <t>Lombo dos Reis - Estrada S.to António da Serra, nº 416</t>
  </si>
  <si>
    <t>9100-268</t>
  </si>
  <si>
    <t>Santo António da Serra</t>
  </si>
  <si>
    <t>manueljjesus@gmail.com</t>
  </si>
  <si>
    <t>Caminho Velho da Igreja, nº16</t>
  </si>
  <si>
    <t>9325-115</t>
  </si>
  <si>
    <t>manuel.dif@gmail.com</t>
  </si>
  <si>
    <t>Caminho do Lombo - Curral Velho</t>
  </si>
  <si>
    <t>9100-277</t>
  </si>
  <si>
    <t>Mara R. Gonçalves</t>
  </si>
  <si>
    <t>Mara Raquel Marques Gonçalves</t>
  </si>
  <si>
    <t>Adega - Campanário</t>
  </si>
  <si>
    <t>Mara Vieira</t>
  </si>
  <si>
    <t>Mara Tatiana Soares Vieira</t>
  </si>
  <si>
    <t>Estrada da Romeiras, nº 41</t>
  </si>
  <si>
    <t>Márcio Costa</t>
  </si>
  <si>
    <t>Márcio Bruno Santos da Costa</t>
  </si>
  <si>
    <t>058001ea1c87</t>
  </si>
  <si>
    <t>058001e99442</t>
  </si>
  <si>
    <t>Márcio Pereira</t>
  </si>
  <si>
    <t>Márcio Miguel Monteiro Pereira</t>
  </si>
  <si>
    <t>Rua Ponte da Cruz, Lote 9 EN 4 3B</t>
  </si>
  <si>
    <t>Marco A. Abreu</t>
  </si>
  <si>
    <t>Marco Alexandre Costa Abreu</t>
  </si>
  <si>
    <t>Rua da Achada, Entrada 1, Porta 5</t>
  </si>
  <si>
    <t>anas_costa@hotmail.com</t>
  </si>
  <si>
    <t>058001e96ba0</t>
  </si>
  <si>
    <t>Marco Paulo Pereira</t>
  </si>
  <si>
    <t>Marco Paulo de Freitas Pereira</t>
  </si>
  <si>
    <t>Estrada francisco Álvares Nóbrega, 43</t>
  </si>
  <si>
    <t>Maria Gouveia</t>
  </si>
  <si>
    <t>Maria Beatriz Moura Gouveia</t>
  </si>
  <si>
    <t>Janeiro</t>
  </si>
  <si>
    <t>058001e9d523</t>
  </si>
  <si>
    <t>Cecília Andrade</t>
  </si>
  <si>
    <t>Maria Cecília Fernandes de Castro Andrade</t>
  </si>
  <si>
    <t>Bairro da Nazaré, Rua da Venezuela, Bloco 20, 2º Dto. S. Martinho</t>
  </si>
  <si>
    <t>058001ea437b</t>
  </si>
  <si>
    <t>Dalila Freitas</t>
  </si>
  <si>
    <t>Maria Dalila Oliveira Rodrigues Freitas</t>
  </si>
  <si>
    <t>Rua do Til, 42 R/C-Dtº - Imaculado Coração Maria</t>
  </si>
  <si>
    <t>9050-328</t>
  </si>
  <si>
    <t>dalilafreitas@iol.pt</t>
  </si>
  <si>
    <t>luzsoares@portugal.com.pt</t>
  </si>
  <si>
    <t>Maria Teixeira</t>
  </si>
  <si>
    <t>Maria da Luz de Freitas Teixeira</t>
  </si>
  <si>
    <t>Maria Correia</t>
  </si>
  <si>
    <t>Maria Góis Correia</t>
  </si>
  <si>
    <t>Caminho da Chamorra de Cima, n.º 77</t>
  </si>
  <si>
    <t>mariza.gois@cgd.pt</t>
  </si>
  <si>
    <t>Maria Leonor</t>
  </si>
  <si>
    <t>Maria Leonor Morgado Pinto</t>
  </si>
  <si>
    <t>Rua Nova da Levada de Santa Luzia, nº13</t>
  </si>
  <si>
    <t>ceciliamorgado@hotmail.com</t>
  </si>
  <si>
    <t>Leonor Castanha</t>
  </si>
  <si>
    <t>Maria Leonor Rodrigues Castanha</t>
  </si>
  <si>
    <t>Avenida da Madalena 139 - Edif. Atlantic Domus R/C B</t>
  </si>
  <si>
    <t>058001e9568e</t>
  </si>
  <si>
    <t>Lúcia Costa</t>
  </si>
  <si>
    <t>Maria Lúcia Costa</t>
  </si>
  <si>
    <t>Escadinahs do Cachadinha, nº13-A</t>
  </si>
  <si>
    <t>Maria Freitas</t>
  </si>
  <si>
    <t>Maria Luísa Lima Freitas</t>
  </si>
  <si>
    <t>linoolim@iol.pt</t>
  </si>
  <si>
    <t>9350-315</t>
  </si>
  <si>
    <t>Maria Sá</t>
  </si>
  <si>
    <t>Maria Santos Martins Sá</t>
  </si>
  <si>
    <t>058001e962e4</t>
  </si>
  <si>
    <t>Solange Ferraz</t>
  </si>
  <si>
    <t>Maria Solanja Teixeira Ferraz</t>
  </si>
  <si>
    <t>9020-362</t>
  </si>
  <si>
    <t>msolangetf@hotmail.com</t>
  </si>
  <si>
    <t>Vitória Teles</t>
  </si>
  <si>
    <t>Maria Vitória Ribeiro Teles</t>
  </si>
  <si>
    <t>Caminho Velho do Foro, nº 66</t>
  </si>
  <si>
    <t>058001e9577a</t>
  </si>
  <si>
    <t>Mariana Góis</t>
  </si>
  <si>
    <t>Mariana Teles Góis</t>
  </si>
  <si>
    <t>Rua São Sebastião, 87</t>
  </si>
  <si>
    <t>Mário Correia</t>
  </si>
  <si>
    <t>Mário Góis Correia</t>
  </si>
  <si>
    <t>Renato Santos</t>
  </si>
  <si>
    <t>Mário Renato Correia Santos</t>
  </si>
  <si>
    <t>058001e9f6a2</t>
  </si>
  <si>
    <t>Mário Rodrigues</t>
  </si>
  <si>
    <t>Mário Schmidt Rodrigues</t>
  </si>
  <si>
    <t>Rua Dr. Pita, 67 - Edif. Jardim dos Barreiros, Bloco 3 2º DC</t>
  </si>
  <si>
    <t>dragaojunior@hotmail.com</t>
  </si>
  <si>
    <t>058001ea23d5</t>
  </si>
  <si>
    <t>Marla Vieira</t>
  </si>
  <si>
    <t>Marla Sofia Ferreira Vieira de Freitas</t>
  </si>
  <si>
    <t>Rua Luís Paixão Fernandes, nº 22</t>
  </si>
  <si>
    <t>9010-413</t>
  </si>
  <si>
    <t>mrl.vieira@gmail.com</t>
  </si>
  <si>
    <t>Marta Santos</t>
  </si>
  <si>
    <t>Marta Carolina Freitas Teixeira Santos</t>
  </si>
  <si>
    <t>Marta Faria</t>
  </si>
  <si>
    <t>Marta Rodrigues</t>
  </si>
  <si>
    <t>Marta Isabel Ferreira Rodrigues</t>
  </si>
  <si>
    <t>Comnplexo Habitacional da Torre, Bl. E - R/C / AC</t>
  </si>
  <si>
    <t>9300-004</t>
  </si>
  <si>
    <t>martarodrigues36@hotmail.com</t>
  </si>
  <si>
    <t>Martinho Barradas</t>
  </si>
  <si>
    <t>Martinho Azevedo Barradas</t>
  </si>
  <si>
    <t>Rua António Procoro Macedo Júnior, 327</t>
  </si>
  <si>
    <t>martinho.barradas@live.com.pt</t>
  </si>
  <si>
    <t>Caminho do Lombo Luzirão, nº42</t>
  </si>
  <si>
    <t>9325-154</t>
  </si>
  <si>
    <t>Estrada Padre Alfredo Vieira Freitas, nº166</t>
  </si>
  <si>
    <t>9100-079</t>
  </si>
  <si>
    <t>Miguel Alves</t>
  </si>
  <si>
    <t>Miguel André Freitas Alves</t>
  </si>
  <si>
    <t>Estrada da Corrida, Entrada 7, Porta 8</t>
  </si>
  <si>
    <t>9325-137</t>
  </si>
  <si>
    <t>058001e96130</t>
  </si>
  <si>
    <t>Miguel A. Gouveia</t>
  </si>
  <si>
    <t>Miguel Ângelo Fernandes Gouveia</t>
  </si>
  <si>
    <t>miguelgouveia13@hotmail.com</t>
  </si>
  <si>
    <t>Miguel Teixeira</t>
  </si>
  <si>
    <t>Miguel de Deus Teixeira</t>
  </si>
  <si>
    <t>Salão</t>
  </si>
  <si>
    <t>Rua Dr. José Maria da Silva, 40</t>
  </si>
  <si>
    <t>058001e98c0d</t>
  </si>
  <si>
    <t>Miguel Afonso</t>
  </si>
  <si>
    <t>Miguel Teixeira Afonso</t>
  </si>
  <si>
    <t>Rua do Pavilhão, Apart. Caniço Centrum, bl. 2, 4ºCF</t>
  </si>
  <si>
    <t>058001ea05de</t>
  </si>
  <si>
    <t>Miguel Faria</t>
  </si>
  <si>
    <t>Miguel Turnino Caires Faria</t>
  </si>
  <si>
    <t>Conjunto Habitacional das Preces, Bloco 4 AD</t>
  </si>
  <si>
    <t>turninocaires@gmail.com</t>
  </si>
  <si>
    <t>058001e9a9fa</t>
  </si>
  <si>
    <t>Mílton Lopes</t>
  </si>
  <si>
    <t>Mílton Fabiano Pinto Lopes</t>
  </si>
  <si>
    <t>Vereda do Amparo, nº5-A</t>
  </si>
  <si>
    <t>9000-665</t>
  </si>
  <si>
    <t>Vanessa Rodrigues</t>
  </si>
  <si>
    <t>Miquelina Vanessa Rodrigues Encarnação</t>
  </si>
  <si>
    <t>Estrada do Luzirão</t>
  </si>
  <si>
    <t>Bairro Espírito Santo e Calçada nº 46</t>
  </si>
  <si>
    <t>058001e31e05</t>
  </si>
  <si>
    <t>Mónica V. Freitas</t>
  </si>
  <si>
    <t>Mónica Vanessa Pestana de Freitas</t>
  </si>
  <si>
    <t>Rua Conde Carvalhal, nº108 - Porta 3</t>
  </si>
  <si>
    <t>9060-104</t>
  </si>
  <si>
    <t>Nance Andrade</t>
  </si>
  <si>
    <t>Nance Sofia Santos Andrade</t>
  </si>
  <si>
    <t>Estrada José Avelino Pinto - Vereda da Fajã das Galinhas, nº21</t>
  </si>
  <si>
    <t>Natacha Ferreira</t>
  </si>
  <si>
    <t>Natacha Micaela Ferreira</t>
  </si>
  <si>
    <t>Bairro da Palmeira, Bloco 29, 1ºE</t>
  </si>
  <si>
    <t>Nélio Fernandes</t>
  </si>
  <si>
    <t>Nélio Eduardo Fernandes</t>
  </si>
  <si>
    <t>Nélio Sousa</t>
  </si>
  <si>
    <t>Nélio Quintino Camacho de Sousa</t>
  </si>
  <si>
    <t>Estrada do Jardim da Serra, entrada 3, porta 4</t>
  </si>
  <si>
    <t>9325-136</t>
  </si>
  <si>
    <t>Neuza Silva</t>
  </si>
  <si>
    <t>Neuza Andreína Agrela Silva</t>
  </si>
  <si>
    <t>Nicole Katherine</t>
  </si>
  <si>
    <t>Nicole Katherine Agostini Fernandes</t>
  </si>
  <si>
    <t>Caminho da Porta Nova, CCI 204</t>
  </si>
  <si>
    <t>iyelice@hotmail.com</t>
  </si>
  <si>
    <t>Nicole Nóbrega</t>
  </si>
  <si>
    <t>Nicole Maria Rodrigues Nóbrega</t>
  </si>
  <si>
    <t>Estrada de Santa Clara, nº255</t>
  </si>
  <si>
    <t>nicolenobrega_96@hotmail.com</t>
  </si>
  <si>
    <t>Noémi Garcia</t>
  </si>
  <si>
    <t>Noémi Beatriz Gonçalves Garcia</t>
  </si>
  <si>
    <t>Rua da Achada, nº 37</t>
  </si>
  <si>
    <t>Nuno Afonso Silva</t>
  </si>
  <si>
    <t>Nuno Afonso Freitas Silva</t>
  </si>
  <si>
    <t>Vereda da Padaria nº6, Edifício Amparo, Apartamento X, 5ºandar</t>
  </si>
  <si>
    <t>nunoafonso2012@hotmail.com</t>
  </si>
  <si>
    <t>058001e9fe14</t>
  </si>
  <si>
    <t>Nuno Alves</t>
  </si>
  <si>
    <t>Nuno Filipe dos Santos Alves</t>
  </si>
  <si>
    <t>Caminho do Vale, nº5</t>
  </si>
  <si>
    <t>9200-132</t>
  </si>
  <si>
    <t>nfsalves@gmail.com</t>
  </si>
  <si>
    <t>Guilherme Rosa</t>
  </si>
  <si>
    <t>Nuno Guilherme da Silva Rosa</t>
  </si>
  <si>
    <t>Vereda da Padaria, nº6 - Edifício O Amparo 1ºH</t>
  </si>
  <si>
    <t>058001e347df</t>
  </si>
  <si>
    <t>Nuno Lourenço</t>
  </si>
  <si>
    <t>Nuno João da Silva Lourenço</t>
  </si>
  <si>
    <t>Rua IV Centenário, 18</t>
  </si>
  <si>
    <t>9360-023</t>
  </si>
  <si>
    <t>Madalena do Mar</t>
  </si>
  <si>
    <t>058001ea2854</t>
  </si>
  <si>
    <t>N. Marcelo Andrade</t>
  </si>
  <si>
    <t>Nuno Marcelo Barros Andrade</t>
  </si>
  <si>
    <t>Vereda da Fundoa de Baixo, 6</t>
  </si>
  <si>
    <t>9020-283</t>
  </si>
  <si>
    <t>marceloandrade1979@gmail.com</t>
  </si>
  <si>
    <t>058001ea05e0</t>
  </si>
  <si>
    <t>Nuno Barros</t>
  </si>
  <si>
    <t>Nuno Miguel Dias de Barros</t>
  </si>
  <si>
    <t>caminho das Preces, nº119 - Ed. Colinas Park II, Bl. C, AQ</t>
  </si>
  <si>
    <t>Nuno Ramos</t>
  </si>
  <si>
    <t>Nuno Ronaldo dos Santos Ramos</t>
  </si>
  <si>
    <t>058001e9fa20</t>
  </si>
  <si>
    <t>Nuno Faria</t>
  </si>
  <si>
    <t>Nuno Silvestre Oliveira Faria</t>
  </si>
  <si>
    <t>Caminho da Barreira 124 - Santo António</t>
  </si>
  <si>
    <t>nuno.faria@madeira-edu.pt</t>
  </si>
  <si>
    <t>Fabiano Ferreira</t>
  </si>
  <si>
    <t>Octávio Fabiano Aveiro Ferreira</t>
  </si>
  <si>
    <t>9200-123</t>
  </si>
  <si>
    <t>Oriana Furtado</t>
  </si>
  <si>
    <t>Oriana Alves Furtado</t>
  </si>
  <si>
    <t xml:space="preserve">Rua Tristão Vaz  Teixeira, nº 26 </t>
  </si>
  <si>
    <t>jenalves@yahoo.com</t>
  </si>
  <si>
    <t>Orlando Silva</t>
  </si>
  <si>
    <t>Orlando João Barros Silva</t>
  </si>
  <si>
    <t>Rua da Vargem, nº25-A</t>
  </si>
  <si>
    <t>orlbarros.silva@gmail.com</t>
  </si>
  <si>
    <t>058001e9d21a</t>
  </si>
  <si>
    <t>Orlando Ascensão</t>
  </si>
  <si>
    <t>Orlando Ricardo Gouveia Ascensão</t>
  </si>
  <si>
    <t>Avenida Luís de Camões, Bloco 11-A 2ºA</t>
  </si>
  <si>
    <t>058001e9cfb2</t>
  </si>
  <si>
    <t>Paula Drumond</t>
  </si>
  <si>
    <t>Paula Alexandra Camacho Pereira Drumond</t>
  </si>
  <si>
    <t>pauladrumond02@gmail.com</t>
  </si>
  <si>
    <t>paulino-abreu@hotmail.com</t>
  </si>
  <si>
    <t>Paulo Pinto</t>
  </si>
  <si>
    <t>Paulo André Morgado Pinto</t>
  </si>
  <si>
    <t>Paulo Arnaldo Silva</t>
  </si>
  <si>
    <t>Paulo Arnaldo Sousa da Silva</t>
  </si>
  <si>
    <t>Travessa da Palmeira de Baixo, nº20, Apart. 92</t>
  </si>
  <si>
    <t>9300-118</t>
  </si>
  <si>
    <t>p4ulinho_16_@hotmail.com</t>
  </si>
  <si>
    <t>Paulo C. Gonçalves</t>
  </si>
  <si>
    <t>Paulo Cassiano Abreu Gonçalves</t>
  </si>
  <si>
    <t>Escadinhas Pico do Cardo, nº5</t>
  </si>
  <si>
    <t>9020-144</t>
  </si>
  <si>
    <t>058001ea0895</t>
  </si>
  <si>
    <t>Paulo de Abreu</t>
  </si>
  <si>
    <t>058001e9c2f5</t>
  </si>
  <si>
    <t>Paulo Fernandes</t>
  </si>
  <si>
    <t>Paulo Henrique Lopes Fernandes</t>
  </si>
  <si>
    <t>Rua da Calçada, Apartamentos VIP IX, Bloco A, 3ºL</t>
  </si>
  <si>
    <t>paulolopesfernandes@gmail.com</t>
  </si>
  <si>
    <t>paulosilva.sra@gov-madeira.pt</t>
  </si>
  <si>
    <t>058001e63dea</t>
  </si>
  <si>
    <t>Paulo J. Gonçalves</t>
  </si>
  <si>
    <t>Paulo Jorge Tavares Gonçalves</t>
  </si>
  <si>
    <t>Caminho Velho da Tendeira, nº6</t>
  </si>
  <si>
    <t>058001e9a772</t>
  </si>
  <si>
    <t>Paulo Nuno Gomes</t>
  </si>
  <si>
    <t>Paulo Nuno Gonçalves Gomes</t>
  </si>
  <si>
    <t>Estrada do Aeroporto, 39</t>
  </si>
  <si>
    <t>Paulo Luís</t>
  </si>
  <si>
    <t>Paulo Sérgio Teixeira Luís</t>
  </si>
  <si>
    <t>pauloluis71@sapo.pt</t>
  </si>
  <si>
    <t>Pedro Santos</t>
  </si>
  <si>
    <t>Pedro A. Jesus</t>
  </si>
  <si>
    <t>Pedro Agostinho Freitas Jesus</t>
  </si>
  <si>
    <t>Estrada das Romeiras, nº31</t>
  </si>
  <si>
    <t>Pedro Lima</t>
  </si>
  <si>
    <t>Pedro Alexandre Baptista Lima</t>
  </si>
  <si>
    <t>Rua D. Mécia, 66</t>
  </si>
  <si>
    <t>9100-156</t>
  </si>
  <si>
    <t>Pedro C. Gonçalves</t>
  </si>
  <si>
    <t>Pedro Carlos Abreu Gonçalves</t>
  </si>
  <si>
    <t>Conj. Habitacional da Penteada, Entrada Olival nº3, Bloco A, R/c FB</t>
  </si>
  <si>
    <t>9020-048</t>
  </si>
  <si>
    <t>rubina.goncalves@madeiraregency.pt</t>
  </si>
  <si>
    <t>058001e96dd2</t>
  </si>
  <si>
    <t>Pedro Ribeiro</t>
  </si>
  <si>
    <t>Pedro dos Santos Ribeiro</t>
  </si>
  <si>
    <t>Caminho Ernesto Alves Correia, Entrada 1, Porta 1</t>
  </si>
  <si>
    <t>9060-203</t>
  </si>
  <si>
    <t>pedro.calado@cm-funchal.pt</t>
  </si>
  <si>
    <t>Pedro M. Fernandes</t>
  </si>
  <si>
    <t>Pedro Miguel da Silva Fernandes</t>
  </si>
  <si>
    <t>Vereda da Fonte Coelho nº5</t>
  </si>
  <si>
    <t>Beco das Quebradas de Baixo, nº30</t>
  </si>
  <si>
    <t>deciafernandes74@gmail.com</t>
  </si>
  <si>
    <t>9325-090</t>
  </si>
  <si>
    <t>joaopedrog85@hotmail.com</t>
  </si>
  <si>
    <t>Pedro Paulo</t>
  </si>
  <si>
    <t>Pedro Paulo Fernandes Pinto</t>
  </si>
  <si>
    <t>Travessa da Calçada, nº5</t>
  </si>
  <si>
    <t>Pedro Tomás Sousa</t>
  </si>
  <si>
    <t>Pedro Tomás Nóbrega Sousa</t>
  </si>
  <si>
    <t>Rafael de Sousa</t>
  </si>
  <si>
    <t>Rafael Correia de Sousa</t>
  </si>
  <si>
    <t>Avenida do Infante, nº 18</t>
  </si>
  <si>
    <t>058001ea3280</t>
  </si>
  <si>
    <t>Raul Goulart</t>
  </si>
  <si>
    <t>Raul miguel de Freitas Dutra Goulart</t>
  </si>
  <si>
    <t>Imp. Estrada Garajau nº4, Edf. Perola do Livramento, 1º H</t>
  </si>
  <si>
    <t>raul.goulart21@gmail.com</t>
  </si>
  <si>
    <t>Rebeca Carreira</t>
  </si>
  <si>
    <t>Rebeca Lourdes  Arraiol Carreira</t>
  </si>
  <si>
    <t>Travessa da Fonte do Jamboto nº7</t>
  </si>
  <si>
    <t>9020-241</t>
  </si>
  <si>
    <t>058001e95eb2</t>
  </si>
  <si>
    <t>Reinaldo Fino</t>
  </si>
  <si>
    <t>Reinaldo Soares Fino</t>
  </si>
  <si>
    <t>Travessa da Estufa, nº21, 2F</t>
  </si>
  <si>
    <t>9050-052</t>
  </si>
  <si>
    <t>Renan Gregório</t>
  </si>
  <si>
    <t>Renan Goulart Gregório</t>
  </si>
  <si>
    <t>Rua Visconde Cacongo, nº 10 A R/C, porta B</t>
  </si>
  <si>
    <t>9060-007</t>
  </si>
  <si>
    <t>Jardim de Cima, nº41 - Campanário</t>
  </si>
  <si>
    <t>Ricardo Fernandes</t>
  </si>
  <si>
    <t>Ricardo Afonso Figueira Fernandes</t>
  </si>
  <si>
    <t>Ricardo Andrade</t>
  </si>
  <si>
    <t>Ricardo Augusto Barradas de Andrade</t>
  </si>
  <si>
    <t>058001e97797</t>
  </si>
  <si>
    <t>Ricardo Tecedeiro</t>
  </si>
  <si>
    <t>Ricardo Filipe Tecedeiro</t>
  </si>
  <si>
    <t>Estrada do Aeroporto, nº26 - Mãe-de-Deus</t>
  </si>
  <si>
    <t>rtecedeiro@net.sapo.pt</t>
  </si>
  <si>
    <t>Rua Casa Blanca, Ed. Bom Jesus do Lido, Bl. C - 3M</t>
  </si>
  <si>
    <t>rjjardim@gmail.com</t>
  </si>
  <si>
    <t>ricardojmelim@gmail.com</t>
  </si>
  <si>
    <t>058001e970b6</t>
  </si>
  <si>
    <t>Ricardo J. Rodrigues</t>
  </si>
  <si>
    <t>Ricardo Jorge Ribeiro Rodrigues</t>
  </si>
  <si>
    <t>ricardojrr7@hotmail.com</t>
  </si>
  <si>
    <t>Ricardo Olim</t>
  </si>
  <si>
    <t>Ricardo Lucas Franco Olim</t>
  </si>
  <si>
    <t>Ricardo Domingos</t>
  </si>
  <si>
    <t>Ricardo Luís Correia Domingos</t>
  </si>
  <si>
    <t>Rua Jaime Moniz, nº 12 - 2º andar AB</t>
  </si>
  <si>
    <t>Ricardo Gouveia</t>
  </si>
  <si>
    <t>Ricardo Nuno Fernandes Gouveia</t>
  </si>
  <si>
    <t>Sítio da Graça - Machico</t>
  </si>
  <si>
    <t>Rita Mariana</t>
  </si>
  <si>
    <t>Rita Mariana Ferraz Calheta</t>
  </si>
  <si>
    <t>Estrada da Amoreira, nº 50</t>
  </si>
  <si>
    <t>9350-036</t>
  </si>
  <si>
    <t>Complexo Habitacional Ribeira da Alforra, Bloco N, 1ºD</t>
  </si>
  <si>
    <t>carlos_faria_99@hotmail.com</t>
  </si>
  <si>
    <t>Rua Dr. Cosme, nº12</t>
  </si>
  <si>
    <t>058001e98afa</t>
  </si>
  <si>
    <t>Rodolfo Ferreira</t>
  </si>
  <si>
    <t>Rodolfo Nuno Gomes Ferreira</t>
  </si>
  <si>
    <t>Beco do Relojoeiro, nº8</t>
  </si>
  <si>
    <t>9000-258</t>
  </si>
  <si>
    <t>rgferreira@montepio.pt</t>
  </si>
  <si>
    <t>Rodrigo Barros</t>
  </si>
  <si>
    <t>Rodrigo Figueira Barros</t>
  </si>
  <si>
    <t>Trav. da Capela da Qta. S.to António, nº 20</t>
  </si>
  <si>
    <t>Rodrigo Gonçalves</t>
  </si>
  <si>
    <t>Rodrigo José Martins Gonçalves</t>
  </si>
  <si>
    <t>Estrada do Aeroporto, nº61 - Central Village Moradia N</t>
  </si>
  <si>
    <t>9125-081</t>
  </si>
  <si>
    <t>rodrigomaurinho@hotmail.com</t>
  </si>
  <si>
    <t>Rodrigo M. Coelho</t>
  </si>
  <si>
    <t>Rodrigo Miguel de Jesus Coelho</t>
  </si>
  <si>
    <t>Rodrigo Rodrigues</t>
  </si>
  <si>
    <t>Rodrigo Miguel Silva Rodrigues</t>
  </si>
  <si>
    <t>Apartamentos da Vargem, Bl. H, porta AV - Rua Alferes Manuel Joaquim Nobre</t>
  </si>
  <si>
    <t>9325-364</t>
  </si>
  <si>
    <t>Rodrigo Pita</t>
  </si>
  <si>
    <t>Rodrigo Miguel Teles Pita</t>
  </si>
  <si>
    <t>Estrada Alternativa ao Caniço - Monte Azenha II - Bloco D, 4º Andar - AQ</t>
  </si>
  <si>
    <t>Rúben Aveiro</t>
  </si>
  <si>
    <t>Rúben Alexandre Ornelas Aveiro</t>
  </si>
  <si>
    <t>Rúben Correia</t>
  </si>
  <si>
    <t>Rúben André Pereira Correia</t>
  </si>
  <si>
    <t>Levada dos Piornais, nº 294</t>
  </si>
  <si>
    <t>Rúben Rosário</t>
  </si>
  <si>
    <t>Rúben Daniel Andrade Rosário</t>
  </si>
  <si>
    <t>Bairro da Palmeira, Bloco 16 R/C Dtº.</t>
  </si>
  <si>
    <t>058001e1f8bb</t>
  </si>
  <si>
    <t>Rúben F. Sousa</t>
  </si>
  <si>
    <t>Rúben Filipe Vieira Sousa</t>
  </si>
  <si>
    <t>Caminho do Poço Barral, Ent. 137, Casa 16-A</t>
  </si>
  <si>
    <t>9000-292</t>
  </si>
  <si>
    <t>rubensousa@portugalmail.com</t>
  </si>
  <si>
    <t>058001e9afe6</t>
  </si>
  <si>
    <t>Rui Martins</t>
  </si>
  <si>
    <t>Rui Alberto Reis Martins</t>
  </si>
  <si>
    <t>Rua da Amoreira, nº5</t>
  </si>
  <si>
    <t>9000-673</t>
  </si>
  <si>
    <t>ruireis30@gmail.com</t>
  </si>
  <si>
    <t>058001e61e11</t>
  </si>
  <si>
    <t>Rui Coelho</t>
  </si>
  <si>
    <t>Rui Manuel Coelho</t>
  </si>
  <si>
    <t>Travessa Encosta do Pilar, Bl. A6 - 2º Dto</t>
  </si>
  <si>
    <t>9000-777</t>
  </si>
  <si>
    <t>ruicoelho29@hotmail.com</t>
  </si>
  <si>
    <t>Rui Sousa</t>
  </si>
  <si>
    <t>Rui Miguel Gouveia Sousa</t>
  </si>
  <si>
    <t>058001ea03d6</t>
  </si>
  <si>
    <t>Ricardo Araújo</t>
  </si>
  <si>
    <t>Rui Ricardo Pereira Araújo Correia</t>
  </si>
  <si>
    <t>Estrada da Câmara do Bispo, 32</t>
  </si>
  <si>
    <t>9300-228</t>
  </si>
  <si>
    <t>ricardo.araujo@cm-funchal.pt</t>
  </si>
  <si>
    <t>058001e9db19</t>
  </si>
  <si>
    <t>Sandra Camacho</t>
  </si>
  <si>
    <t>Comando Operacional da Madeira, Pico da Cruz</t>
  </si>
  <si>
    <t>9000-601</t>
  </si>
  <si>
    <t>sandracamacho1991@hotmail.com</t>
  </si>
  <si>
    <t>058001e61488</t>
  </si>
  <si>
    <t>Sandra Fontes</t>
  </si>
  <si>
    <t>Sandra da Silva Fontes</t>
  </si>
  <si>
    <t>Caminho de Santo António - Edif. Madalenas Residence II, nº78, 1º BO</t>
  </si>
  <si>
    <t>Sandra Vieira</t>
  </si>
  <si>
    <t>Sandra José Ferreira Vieira</t>
  </si>
  <si>
    <t>058001e9c0be</t>
  </si>
  <si>
    <t>Sandra Nóbrega</t>
  </si>
  <si>
    <t>Sandra Maria dos Santos Assunção de Nóbrega</t>
  </si>
  <si>
    <t>Estrada da Liberdade, nº6 - Ed. Kingston 2, Bl. 1K</t>
  </si>
  <si>
    <t>9000-500</t>
  </si>
  <si>
    <t>sandra.assuncao@cm-funchal.pt</t>
  </si>
  <si>
    <t>Sandro Abreu</t>
  </si>
  <si>
    <t>Sandro de Abreu</t>
  </si>
  <si>
    <t>Vereda da Levada do Norte, nº883</t>
  </si>
  <si>
    <t>Sandro Freitas</t>
  </si>
  <si>
    <t>Sandro Ricardo Sousa de Freitas</t>
  </si>
  <si>
    <t>Rua da Venezuela, Bloco 2, 1ºD</t>
  </si>
  <si>
    <t>Sara Caminata</t>
  </si>
  <si>
    <t>Sara Catarina Campos Caminata</t>
  </si>
  <si>
    <t>Caminho do Jamboto</t>
  </si>
  <si>
    <t>Sara Figueira</t>
  </si>
  <si>
    <t>Sara Marques Figueira</t>
  </si>
  <si>
    <t>Caminho Velho do Castelejo</t>
  </si>
  <si>
    <t>Caminho da Quinta de Sant' Ana</t>
  </si>
  <si>
    <t>sarinha.nobrega@hotmail.com</t>
  </si>
  <si>
    <t>Sara T. Henriques</t>
  </si>
  <si>
    <t>Sara Tatiana Gonçalves Henriques</t>
  </si>
  <si>
    <t>Vereda do Lombo do Facho, Entrada nº1, Porta 3</t>
  </si>
  <si>
    <t>9300-354</t>
  </si>
  <si>
    <t>058001e97005</t>
  </si>
  <si>
    <t>Sebastião Araújo</t>
  </si>
  <si>
    <t>Sebastião Músico Araújo Correia</t>
  </si>
  <si>
    <t>sebastiaoaraujo@hotmail.com</t>
  </si>
  <si>
    <t>Sérgio Damião</t>
  </si>
  <si>
    <t>Sérgio Damião Gonçalves Rodrigues</t>
  </si>
  <si>
    <t>Sérgio Faria</t>
  </si>
  <si>
    <t>Sérgio David de Abreu Faria</t>
  </si>
  <si>
    <t>Estrada Nova do Pedregal, nº14</t>
  </si>
  <si>
    <t>Zequiel Freitas</t>
  </si>
  <si>
    <t>Rua Infante Santo, Edf. Costa Sol IV, BL-C, 1-AY</t>
  </si>
  <si>
    <t>sergiocruz@netmadeira.com</t>
  </si>
  <si>
    <t>Shelly Câmara</t>
  </si>
  <si>
    <t>Shelly Virgínia José Pereira Câmara</t>
  </si>
  <si>
    <t>Caminho Pico Frade - Campanário</t>
  </si>
  <si>
    <t>i</t>
  </si>
  <si>
    <t>058001e9f8c6</t>
  </si>
  <si>
    <t>Catarina Silva</t>
  </si>
  <si>
    <t>Sílvia Catarina Pais Silva Tavares</t>
  </si>
  <si>
    <t>058001e9f7f3</t>
  </si>
  <si>
    <t>Sílvia Viveiros</t>
  </si>
  <si>
    <t>Sílvia Cristina Nunes Viveiros</t>
  </si>
  <si>
    <t>Rua da Torre, nº25</t>
  </si>
  <si>
    <t>9200-400</t>
  </si>
  <si>
    <t>silviaviveirosprof@hotmail.com</t>
  </si>
  <si>
    <t>058001ea2fb6</t>
  </si>
  <si>
    <t>Sónia Teixeira</t>
  </si>
  <si>
    <t>Sónia Cristina Freitas Teixeira</t>
  </si>
  <si>
    <t>Beco Qta. Da Fé, Edf. Varandas da Fé, bl. C r/c, fr. X</t>
  </si>
  <si>
    <t>9000-727</t>
  </si>
  <si>
    <t>scfteixeira@hotmail.com</t>
  </si>
  <si>
    <t>058001e29583</t>
  </si>
  <si>
    <t>Sónia Gonçalves</t>
  </si>
  <si>
    <t>Sónia Maria Macedo da Silva Gonçalves</t>
  </si>
  <si>
    <t>sonia.goncalves@cm-funchal.pt</t>
  </si>
  <si>
    <t>Susana Carreira</t>
  </si>
  <si>
    <t>Susana de Fátima Arraiol Carreira</t>
  </si>
  <si>
    <t>058001ea42d7</t>
  </si>
  <si>
    <t>Caminho do Vital, nº27</t>
  </si>
  <si>
    <t>Taísa Silva</t>
  </si>
  <si>
    <t>Taísa Freitas Silva</t>
  </si>
  <si>
    <t>Tânia Filomena</t>
  </si>
  <si>
    <t>Tânia Filomena Barros Soares</t>
  </si>
  <si>
    <t>Travessa do Calvário</t>
  </si>
  <si>
    <t>Tatiana I. Sousa</t>
  </si>
  <si>
    <t>Tatiana Isabel Correia Ribeiro Sousa</t>
  </si>
  <si>
    <t>Edifícios Jardins dos Piornais A2, BK</t>
  </si>
  <si>
    <t>tatianasousa08@live.com.pt</t>
  </si>
  <si>
    <t>Telmo A. Santos</t>
  </si>
  <si>
    <t>Telmo André Abreu dos Santos</t>
  </si>
  <si>
    <t>andre12abreu@hotmail.com</t>
  </si>
  <si>
    <t>9325-122</t>
  </si>
  <si>
    <t>058001e93b0b</t>
  </si>
  <si>
    <t>Teresa Sousa</t>
  </si>
  <si>
    <t>Teresa Cláudia Ribeiro Gonçalves de Sousa</t>
  </si>
  <si>
    <t>Tiago Ferraz</t>
  </si>
  <si>
    <t>Tiago Fernando Oliveira Ferraz</t>
  </si>
  <si>
    <t>Caminho do Estreitinho, nº85</t>
  </si>
  <si>
    <t>Tiago Abreu</t>
  </si>
  <si>
    <t>Tiago Henrique Freitas Abreu</t>
  </si>
  <si>
    <t>Urbanização Queimada de Baixo, n.º 7</t>
  </si>
  <si>
    <t>9200-204</t>
  </si>
  <si>
    <t>tiagohenrique26@hotmail.com</t>
  </si>
  <si>
    <t>058001ea39e1</t>
  </si>
  <si>
    <t>Tiago Lopes</t>
  </si>
  <si>
    <t>Tiago Patrício Pinto Lopes</t>
  </si>
  <si>
    <t>Estrada Comandante Camacho de Freitas, nº143 F</t>
  </si>
  <si>
    <t>tipapilo@gmail.com</t>
  </si>
  <si>
    <t>Tomás Carvalho</t>
  </si>
  <si>
    <t>Tomás Duarte Carvalho</t>
  </si>
  <si>
    <t>Tomás Hellens</t>
  </si>
  <si>
    <t>Tomás Marcos Freitas Von Hellens</t>
  </si>
  <si>
    <t>Rua Velha da Ajuda, 28 Bloco A2, 2º Dtº.</t>
  </si>
  <si>
    <t>Vanessa Jesus</t>
  </si>
  <si>
    <t>Vanessa Jacinta Freitas Jesus</t>
  </si>
  <si>
    <t>Maroços</t>
  </si>
  <si>
    <t>Vanessa Londral</t>
  </si>
  <si>
    <t>Vanessa Natércia Gomes Mendes Londral</t>
  </si>
  <si>
    <t>Rampa da rua Velha da Ajuda, nº 13</t>
  </si>
  <si>
    <t>vanessalondral@hotmail.com</t>
  </si>
  <si>
    <t>058001e953d0</t>
  </si>
  <si>
    <t>Verónica Freitas</t>
  </si>
  <si>
    <t>Verónica José Santos Freitas</t>
  </si>
  <si>
    <t>Travessa da Fonte Coelho, nº10</t>
  </si>
  <si>
    <t>veronicafreitas00@hotmail.com</t>
  </si>
  <si>
    <t>058001e9b756</t>
  </si>
  <si>
    <t>Virgílio Ornelas</t>
  </si>
  <si>
    <t>Virgílio Alberto Figueira Ornelas</t>
  </si>
  <si>
    <t>Caminho da Belavista, Ent. Nº1, Casa nº2-A</t>
  </si>
  <si>
    <t>virgiliornelas@iol.pt</t>
  </si>
  <si>
    <t>058001ea479f</t>
  </si>
  <si>
    <t>Alex Camacho</t>
  </si>
  <si>
    <t>Vírgilio Alex Pestana Camacho</t>
  </si>
  <si>
    <t>Rua Manuel Nascimento Nóbrega</t>
  </si>
  <si>
    <t>Vítor Vasconcelos</t>
  </si>
  <si>
    <t>Vítor Duarte Camacho Vasconcelos</t>
  </si>
  <si>
    <t>Estrada Comandante Camacho de Freitas, 418</t>
  </si>
  <si>
    <t>9020-151</t>
  </si>
  <si>
    <t>Fajã das Vacas - Santo da Serra</t>
  </si>
  <si>
    <t>9100-000</t>
  </si>
  <si>
    <t>Rua do Curaçau, nº40</t>
  </si>
  <si>
    <t>viveirosvitor@gmail.com</t>
  </si>
  <si>
    <t>Vítor Santos</t>
  </si>
  <si>
    <t>Vítor Hugo Fernandes dos Santos</t>
  </si>
  <si>
    <t>Lobo da Casa Caída, nº9</t>
  </si>
  <si>
    <t>9325-013</t>
  </si>
  <si>
    <t>Vítor Cabral</t>
  </si>
  <si>
    <t>Vítor Manuel Aguiar Cabral</t>
  </si>
  <si>
    <t>Rua Engenho Velho, Bl. 10 - 2º F</t>
  </si>
  <si>
    <t>058001ea5202</t>
  </si>
  <si>
    <t>Wilson Vianna</t>
  </si>
  <si>
    <t>Wilson Marcello Escopedo Vianna</t>
  </si>
  <si>
    <t>Rua Africa do Sul 21, 4º Esq.</t>
  </si>
  <si>
    <t>9000-132</t>
  </si>
  <si>
    <t>São Martinho - Funchal</t>
  </si>
  <si>
    <t>marcellovianna-6@hotmail.com</t>
  </si>
  <si>
    <t>Wilson Rodrigues</t>
  </si>
  <si>
    <t>Wilson Tiago Jardim Rodrigues</t>
  </si>
  <si>
    <t>linajardim@hotmail.com</t>
  </si>
  <si>
    <t>058001e3bc74</t>
  </si>
  <si>
    <t>Alberto Pestana</t>
  </si>
  <si>
    <t>058001e33ebb</t>
  </si>
  <si>
    <t>Miguel Correia</t>
  </si>
  <si>
    <t>058001e3aaf1</t>
  </si>
  <si>
    <t>Filipe Faria</t>
  </si>
  <si>
    <t>058001e36b48</t>
  </si>
  <si>
    <t>Francisco Viegas</t>
  </si>
  <si>
    <t>058001e331bc</t>
  </si>
  <si>
    <t>João Luís Fernandes</t>
  </si>
  <si>
    <t>058001e3d066</t>
  </si>
  <si>
    <t>André Macieira</t>
  </si>
  <si>
    <t>058001e33de1</t>
  </si>
  <si>
    <t>Luís Vasconcelos</t>
  </si>
  <si>
    <t>058001e3bc5c</t>
  </si>
  <si>
    <t>José Pereira</t>
  </si>
  <si>
    <t>058001e374bd</t>
  </si>
  <si>
    <t>José Paulo Silva</t>
  </si>
  <si>
    <t>José Paulo Abreu Silva</t>
  </si>
  <si>
    <t>Ed. Nova Cidade, Bloco H, 3º FQ</t>
  </si>
  <si>
    <t>058001e4099c</t>
  </si>
  <si>
    <t>Sérgio Pestana</t>
  </si>
  <si>
    <t>058001e41f0a</t>
  </si>
  <si>
    <t>Juan Gonçalves</t>
  </si>
  <si>
    <t>058001e440bc</t>
  </si>
  <si>
    <t>Luís Nóbrega</t>
  </si>
  <si>
    <t>058001e3bb4d</t>
  </si>
  <si>
    <t>Maurício Santos</t>
  </si>
  <si>
    <t>058001e99600</t>
  </si>
  <si>
    <t>Ricardo Teixeira</t>
  </si>
  <si>
    <t>PT1144035</t>
  </si>
  <si>
    <t>FD423276</t>
  </si>
  <si>
    <t>18L318J37</t>
  </si>
  <si>
    <t>2012/2013</t>
  </si>
  <si>
    <t>Hugo Santos</t>
  </si>
  <si>
    <t>José Hugo dos Santos</t>
  </si>
  <si>
    <t>Levada da Saraiva, nº12</t>
  </si>
  <si>
    <t>9325-336</t>
  </si>
  <si>
    <t>Afonso Faria</t>
  </si>
  <si>
    <t>Afonso José Diniz Faria</t>
  </si>
  <si>
    <t>jdecio@gmail.com</t>
  </si>
  <si>
    <t>Luís Faria</t>
  </si>
  <si>
    <t>Luís Eduardo Abreu Faria</t>
  </si>
  <si>
    <t>Estrada das Romeiras</t>
  </si>
  <si>
    <t>9325-123</t>
  </si>
  <si>
    <t>lefaria42@gmail.com</t>
  </si>
  <si>
    <t>Danilson Fernandes</t>
  </si>
  <si>
    <t>Danilson Irwing Ferreira Fernandes</t>
  </si>
  <si>
    <t>Caminho do Serrado, Porta nº23</t>
  </si>
  <si>
    <t>FICHA DE INSCRIÇÃO DE AGENTE DESPORTIVO - Época 2013/2014</t>
  </si>
  <si>
    <t>Os campos assinalados com * são de preenchimento obrigatório</t>
  </si>
  <si>
    <t>NIFiscal*</t>
  </si>
  <si>
    <t>Data Nasc.*</t>
  </si>
  <si>
    <t>Nome Completo*</t>
  </si>
  <si>
    <t>Nº C.Cidadão/BI*</t>
  </si>
  <si>
    <t>Nacionalidade*</t>
  </si>
  <si>
    <t>Código Postal*</t>
  </si>
  <si>
    <t>Localidade*</t>
  </si>
  <si>
    <t>Morada*</t>
  </si>
  <si>
    <t xml:space="preserve"> -</t>
  </si>
  <si>
    <t>-</t>
  </si>
  <si>
    <t>AGENTE DESPORTIVO</t>
  </si>
  <si>
    <t xml:space="preserve"> Para inscrições de agentes de nacionalidade diferente da Portuguesa</t>
  </si>
  <si>
    <t>Dirigente</t>
  </si>
  <si>
    <t>Representante de Atleta</t>
  </si>
  <si>
    <t>Outros</t>
  </si>
  <si>
    <t>PRATICANTE DESPORTIVO</t>
  </si>
  <si>
    <t>Sexo*</t>
  </si>
  <si>
    <t>Juíz</t>
  </si>
  <si>
    <t>Nº Licença</t>
  </si>
  <si>
    <t>( a preencher pela FPA )</t>
  </si>
  <si>
    <t>Clube*</t>
  </si>
  <si>
    <t>Sigla</t>
  </si>
  <si>
    <t>Transferência</t>
  </si>
  <si>
    <t>Valor da Compensação</t>
  </si>
  <si>
    <t>Solicita Transferência do Clube</t>
  </si>
  <si>
    <t>AARR</t>
  </si>
  <si>
    <t>Para o Clube</t>
  </si>
  <si>
    <t>SEGURO DESPORTIVO</t>
  </si>
  <si>
    <t xml:space="preserve">Seguro FPA PREMIUM </t>
  </si>
  <si>
    <t xml:space="preserve">Seguro FPA CLASSIC </t>
  </si>
  <si>
    <t>Nº de Apólice</t>
  </si>
  <si>
    <t xml:space="preserve">Seguro ASSOCIAÇÃO </t>
  </si>
  <si>
    <t>Companhia de Seguros</t>
  </si>
  <si>
    <t xml:space="preserve">Seguro PESSOAL </t>
  </si>
  <si>
    <t xml:space="preserve">Seguro CLUBE </t>
  </si>
  <si>
    <t>a</t>
  </si>
  <si>
    <t>Filiação condicionada à certificação por parte da Federação da conformidade das condições da Apólice de Seguro contratada, em cumprimento da legislação em vigor (DL 10/2009 de 12 de Janeiro)</t>
  </si>
  <si>
    <t>Clube na época anterior</t>
  </si>
  <si>
    <t>Clube há duas épocas</t>
  </si>
  <si>
    <t>Declaração do Encarregado de Educação - para inscrições de praticantes Juvenis e Juniores menores de 18 anos i):</t>
  </si>
  <si>
    <t>(Encarregado de Educação do praticante), autorizo que este praticante seja submetido a a controlos de dopagem em competição e fora de competição.</t>
  </si>
  <si>
    <t>ii) A assinar por quem exerce o poder paternal ou detém a sua tutela sobre o atleta em questão.</t>
  </si>
  <si>
    <t>Declaração:</t>
  </si>
  <si>
    <t xml:space="preserve">Declara-se que o Praticante Desportivo tem Exame Médico Desportivo válido para a época em causa </t>
  </si>
  <si>
    <t>Associação</t>
  </si>
  <si>
    <t>(Obrigatório para praticantes menores de 18 anos)</t>
  </si>
  <si>
    <t>Encarregado de Educação:</t>
  </si>
  <si>
    <t>Dirigente do Clube:</t>
  </si>
  <si>
    <t>Data</t>
  </si>
  <si>
    <t>Ao assinar a Ficha de Inscrição, o Agente Desportivo autoriza a FPAtletismo ao tratamento informático dos dados constantes na mesma, e a divulgar o Nome, Tipo de Agente, Clube e Data de Nascimento na página da Federação Portuguesa de Atletismo na internet e nos documentos por si emitidos.</t>
  </si>
  <si>
    <t xml:space="preserve">Assinatura ii) </t>
  </si>
  <si>
    <t>Ano Nasc.</t>
  </si>
  <si>
    <t>Idade Hoje</t>
  </si>
  <si>
    <t>Tipo documento</t>
  </si>
  <si>
    <t>Telemóvel *</t>
  </si>
  <si>
    <t>2001</t>
  </si>
  <si>
    <t>Leiria</t>
  </si>
  <si>
    <t>A20KM</t>
  </si>
  <si>
    <t>Santarém</t>
  </si>
  <si>
    <t>AAA</t>
  </si>
  <si>
    <t>Coimbra</t>
  </si>
  <si>
    <t>AAAD</t>
  </si>
  <si>
    <t>Vila Real</t>
  </si>
  <si>
    <t>AAA-G</t>
  </si>
  <si>
    <t>Guarda</t>
  </si>
  <si>
    <t>AAAV</t>
  </si>
  <si>
    <t>Aveiro</t>
  </si>
  <si>
    <t>AAC</t>
  </si>
  <si>
    <t>AACC</t>
  </si>
  <si>
    <t>Setúbal</t>
  </si>
  <si>
    <t>AACD</t>
  </si>
  <si>
    <t>AACDPT</t>
  </si>
  <si>
    <t>AACS</t>
  </si>
  <si>
    <t>AAFA</t>
  </si>
  <si>
    <t>AAFFL</t>
  </si>
  <si>
    <t>AALS</t>
  </si>
  <si>
    <t>AAM</t>
  </si>
  <si>
    <t>AAMT</t>
  </si>
  <si>
    <t>AAPGL</t>
  </si>
  <si>
    <t>AAPL</t>
  </si>
  <si>
    <t>AAR</t>
  </si>
  <si>
    <t>AASA</t>
  </si>
  <si>
    <t>AASC</t>
  </si>
  <si>
    <t>Viseu</t>
  </si>
  <si>
    <t>AASNI</t>
  </si>
  <si>
    <t>AASX</t>
  </si>
  <si>
    <t>AATC</t>
  </si>
  <si>
    <t>AATLB</t>
  </si>
  <si>
    <t>AAUA</t>
  </si>
  <si>
    <t>AAUBI</t>
  </si>
  <si>
    <t>ABA</t>
  </si>
  <si>
    <t>ABC</t>
  </si>
  <si>
    <t>ABCD</t>
  </si>
  <si>
    <t>ABCE</t>
  </si>
  <si>
    <t>Algarve</t>
  </si>
  <si>
    <t>ABM</t>
  </si>
  <si>
    <t>ABRANT</t>
  </si>
  <si>
    <t>ABVSBM</t>
  </si>
  <si>
    <t>ACA</t>
  </si>
  <si>
    <t>ACADOF</t>
  </si>
  <si>
    <t>ACAL</t>
  </si>
  <si>
    <t>ACAPO</t>
  </si>
  <si>
    <t>ACARF</t>
  </si>
  <si>
    <t>Braga</t>
  </si>
  <si>
    <t>ACB</t>
  </si>
  <si>
    <t>ACBU</t>
  </si>
  <si>
    <t>ACC</t>
  </si>
  <si>
    <t>ACCH</t>
  </si>
  <si>
    <t>ACCORD</t>
  </si>
  <si>
    <t>ACCP</t>
  </si>
  <si>
    <t>S. Miguel</t>
  </si>
  <si>
    <t>ACCR</t>
  </si>
  <si>
    <t>ACD</t>
  </si>
  <si>
    <t>ACDA</t>
  </si>
  <si>
    <t>ACDAF</t>
  </si>
  <si>
    <t>ACDBA</t>
  </si>
  <si>
    <t>ACDBM</t>
  </si>
  <si>
    <t>ACDC</t>
  </si>
  <si>
    <t>ACDCB</t>
  </si>
  <si>
    <t>ACDC-G</t>
  </si>
  <si>
    <t>ACDCVC</t>
  </si>
  <si>
    <t>ACDDV</t>
  </si>
  <si>
    <t>ACDF</t>
  </si>
  <si>
    <t>ACDG</t>
  </si>
  <si>
    <t>ACDI</t>
  </si>
  <si>
    <t>Madeira</t>
  </si>
  <si>
    <t>ACDM</t>
  </si>
  <si>
    <t>ACDRA</t>
  </si>
  <si>
    <t>ACDRB</t>
  </si>
  <si>
    <t>ACDRCQ</t>
  </si>
  <si>
    <t>ACDRL</t>
  </si>
  <si>
    <t>ACDROB</t>
  </si>
  <si>
    <t>ACDRS</t>
  </si>
  <si>
    <t>ACDRT</t>
  </si>
  <si>
    <t>ACDRTS</t>
  </si>
  <si>
    <t>ACDS1M</t>
  </si>
  <si>
    <t>ACDUR</t>
  </si>
  <si>
    <t>ACDV</t>
  </si>
  <si>
    <t>ACDVT</t>
  </si>
  <si>
    <t>ACF</t>
  </si>
  <si>
    <t>Portalegre</t>
  </si>
  <si>
    <t>ACFBR</t>
  </si>
  <si>
    <t>ACFG</t>
  </si>
  <si>
    <t>Terceira</t>
  </si>
  <si>
    <t>ACG</t>
  </si>
  <si>
    <t>ACGAL</t>
  </si>
  <si>
    <t>ACGUA</t>
  </si>
  <si>
    <t>ACJJA</t>
  </si>
  <si>
    <t>ACJM</t>
  </si>
  <si>
    <t>ACL</t>
  </si>
  <si>
    <t>ACLV</t>
  </si>
  <si>
    <t>ACM</t>
  </si>
  <si>
    <t>ACM-A</t>
  </si>
  <si>
    <t>ACM-AH</t>
  </si>
  <si>
    <t>ACMAD</t>
  </si>
  <si>
    <t>ACMAR</t>
  </si>
  <si>
    <t>ACMBV</t>
  </si>
  <si>
    <t>ACMC</t>
  </si>
  <si>
    <t>ACMT</t>
  </si>
  <si>
    <t>ACMUN</t>
  </si>
  <si>
    <t>ACP</t>
  </si>
  <si>
    <t>ACPC</t>
  </si>
  <si>
    <t>ACRA</t>
  </si>
  <si>
    <t>ACRAB</t>
  </si>
  <si>
    <t>ACRAP</t>
  </si>
  <si>
    <t>ACRAS</t>
  </si>
  <si>
    <t>ACRASX</t>
  </si>
  <si>
    <t>ACRB</t>
  </si>
  <si>
    <t>ACRBM</t>
  </si>
  <si>
    <t>ACRBS</t>
  </si>
  <si>
    <t>ACRC</t>
  </si>
  <si>
    <t>ACRCOV</t>
  </si>
  <si>
    <t>ACRDE</t>
  </si>
  <si>
    <t>ACRDFN</t>
  </si>
  <si>
    <t>ACRDJ</t>
  </si>
  <si>
    <t>ACRDR</t>
  </si>
  <si>
    <t>ACREFA</t>
  </si>
  <si>
    <t>ACRF</t>
  </si>
  <si>
    <t>ACRFC</t>
  </si>
  <si>
    <t>ACRG</t>
  </si>
  <si>
    <t>ACRM</t>
  </si>
  <si>
    <t>ACRN</t>
  </si>
  <si>
    <t>ACRP</t>
  </si>
  <si>
    <t>ACRR</t>
  </si>
  <si>
    <t>ACRRO</t>
  </si>
  <si>
    <t>ACRS</t>
  </si>
  <si>
    <t>ACRSD</t>
  </si>
  <si>
    <t>ACRSE</t>
  </si>
  <si>
    <t>ACRSJS</t>
  </si>
  <si>
    <t>ACRSP</t>
  </si>
  <si>
    <t>ACRSV</t>
  </si>
  <si>
    <t>ACRT</t>
  </si>
  <si>
    <t>ACRV</t>
  </si>
  <si>
    <t>ACRVC</t>
  </si>
  <si>
    <t>ACRVD</t>
  </si>
  <si>
    <t>ACRVF</t>
  </si>
  <si>
    <t>Bragança</t>
  </si>
  <si>
    <t>ACRZA</t>
  </si>
  <si>
    <t>Beja</t>
  </si>
  <si>
    <t>ACS</t>
  </si>
  <si>
    <t>ACSP</t>
  </si>
  <si>
    <t>ACSRST</t>
  </si>
  <si>
    <t>ACT</t>
  </si>
  <si>
    <t>ACT-C</t>
  </si>
  <si>
    <t>ACV</t>
  </si>
  <si>
    <t>ACVA</t>
  </si>
  <si>
    <t>AD</t>
  </si>
  <si>
    <t>ADA</t>
  </si>
  <si>
    <t>ADAC</t>
  </si>
  <si>
    <t>ADAM</t>
  </si>
  <si>
    <t>ADAN</t>
  </si>
  <si>
    <t>ADAT</t>
  </si>
  <si>
    <t>ADAV</t>
  </si>
  <si>
    <t>ADC</t>
  </si>
  <si>
    <t>ADCA</t>
  </si>
  <si>
    <t>ADCAL</t>
  </si>
  <si>
    <t>ADCAS</t>
  </si>
  <si>
    <t>ADCASM</t>
  </si>
  <si>
    <t>ADCBNS</t>
  </si>
  <si>
    <t>ADCBV</t>
  </si>
  <si>
    <t>ADCC</t>
  </si>
  <si>
    <t>ADCCJC</t>
  </si>
  <si>
    <t>ADCEDC</t>
  </si>
  <si>
    <t>ADCL</t>
  </si>
  <si>
    <t>ADCLZ</t>
  </si>
  <si>
    <t>ADCMR</t>
  </si>
  <si>
    <t>ADCMS</t>
  </si>
  <si>
    <t>ADCN</t>
  </si>
  <si>
    <t>ADCOR</t>
  </si>
  <si>
    <t>ADCP</t>
  </si>
  <si>
    <t>ADCPA</t>
  </si>
  <si>
    <t>ADCPF</t>
  </si>
  <si>
    <t>ADCPM</t>
  </si>
  <si>
    <t>ADCPN</t>
  </si>
  <si>
    <t>ADCRAJ</t>
  </si>
  <si>
    <t>ADCRF</t>
  </si>
  <si>
    <t>ADCRP</t>
  </si>
  <si>
    <t>ADCRP-C</t>
  </si>
  <si>
    <t>ADCRS</t>
  </si>
  <si>
    <t>ADCRSC</t>
  </si>
  <si>
    <t>ADCS</t>
  </si>
  <si>
    <t>ADCTR</t>
  </si>
  <si>
    <t>ADCU</t>
  </si>
  <si>
    <t>ADE</t>
  </si>
  <si>
    <t>ADECT</t>
  </si>
  <si>
    <t>ADERCUS</t>
  </si>
  <si>
    <t>ADF</t>
  </si>
  <si>
    <t>ADFPMC</t>
  </si>
  <si>
    <t>ADJV</t>
  </si>
  <si>
    <t>ADL</t>
  </si>
  <si>
    <t>ADLA</t>
  </si>
  <si>
    <t>ADLNC</t>
  </si>
  <si>
    <t>ADM</t>
  </si>
  <si>
    <t>ADO</t>
  </si>
  <si>
    <t>ADOC</t>
  </si>
  <si>
    <t>ADP</t>
  </si>
  <si>
    <t>ADPV</t>
  </si>
  <si>
    <t>ADRAB</t>
  </si>
  <si>
    <t>ADRB</t>
  </si>
  <si>
    <t>ADRBF</t>
  </si>
  <si>
    <t>ADRCC</t>
  </si>
  <si>
    <t>ADRCCM</t>
  </si>
  <si>
    <t>ADRCS</t>
  </si>
  <si>
    <t>ADREP</t>
  </si>
  <si>
    <t>ADRIP</t>
  </si>
  <si>
    <t>ADRLCE</t>
  </si>
  <si>
    <t>ADRP</t>
  </si>
  <si>
    <t>ADRS</t>
  </si>
  <si>
    <t>ADRV</t>
  </si>
  <si>
    <t>ADS</t>
  </si>
  <si>
    <t>ADSL</t>
  </si>
  <si>
    <t>ADSM</t>
  </si>
  <si>
    <t>ADSR</t>
  </si>
  <si>
    <t>ADSV</t>
  </si>
  <si>
    <t>ADV</t>
  </si>
  <si>
    <t>AEFCT</t>
  </si>
  <si>
    <t>AEFP</t>
  </si>
  <si>
    <t>AEFSPS</t>
  </si>
  <si>
    <t>AEP</t>
  </si>
  <si>
    <t>AEP-SM</t>
  </si>
  <si>
    <t>AESAL</t>
  </si>
  <si>
    <t>AESCB</t>
  </si>
  <si>
    <t>AFAP</t>
  </si>
  <si>
    <t>AFC</t>
  </si>
  <si>
    <t>AFCA</t>
  </si>
  <si>
    <t>AFIS</t>
  </si>
  <si>
    <t>AFMP</t>
  </si>
  <si>
    <t>AFOZ</t>
  </si>
  <si>
    <t>AFPGZ</t>
  </si>
  <si>
    <t>AFSV</t>
  </si>
  <si>
    <t>AG</t>
  </si>
  <si>
    <t>AGCD</t>
  </si>
  <si>
    <t>AGCR</t>
  </si>
  <si>
    <t>AGJC</t>
  </si>
  <si>
    <t>AGUA</t>
  </si>
  <si>
    <t>AGUIA</t>
  </si>
  <si>
    <t>AHBVA</t>
  </si>
  <si>
    <t>AHCL</t>
  </si>
  <si>
    <t>AJA</t>
  </si>
  <si>
    <t>AJAC</t>
  </si>
  <si>
    <t>AJAX</t>
  </si>
  <si>
    <t>AJCD</t>
  </si>
  <si>
    <t>AJDPC</t>
  </si>
  <si>
    <t>AJDRSB</t>
  </si>
  <si>
    <t>AJE</t>
  </si>
  <si>
    <t>AJEV</t>
  </si>
  <si>
    <t>AJEV-A</t>
  </si>
  <si>
    <t>AJP</t>
  </si>
  <si>
    <t>AK</t>
  </si>
  <si>
    <t>ALAC</t>
  </si>
  <si>
    <t>ALAGOA</t>
  </si>
  <si>
    <t>AMA</t>
  </si>
  <si>
    <t>AMAF</t>
  </si>
  <si>
    <t>AMC</t>
  </si>
  <si>
    <t>AMCF</t>
  </si>
  <si>
    <t>AMCHR</t>
  </si>
  <si>
    <t>AMDM</t>
  </si>
  <si>
    <t>AMEG</t>
  </si>
  <si>
    <t>AMFC</t>
  </si>
  <si>
    <t>AMIGO</t>
  </si>
  <si>
    <t>AMRFC</t>
  </si>
  <si>
    <t>AMSB</t>
  </si>
  <si>
    <t>AMT</t>
  </si>
  <si>
    <t>AMUC</t>
  </si>
  <si>
    <t>AMV</t>
  </si>
  <si>
    <t>ANA</t>
  </si>
  <si>
    <t>ANC</t>
  </si>
  <si>
    <t>ANOZ</t>
  </si>
  <si>
    <t>APA</t>
  </si>
  <si>
    <t>APAM</t>
  </si>
  <si>
    <t>APCRD</t>
  </si>
  <si>
    <t>APDA</t>
  </si>
  <si>
    <t>APGAV</t>
  </si>
  <si>
    <t>APMSS</t>
  </si>
  <si>
    <t>APPACDM</t>
  </si>
  <si>
    <t>APSC</t>
  </si>
  <si>
    <t>ARAC</t>
  </si>
  <si>
    <t>ARBV</t>
  </si>
  <si>
    <t>ARC</t>
  </si>
  <si>
    <t>ARCA</t>
  </si>
  <si>
    <t>ARCA-F</t>
  </si>
  <si>
    <t>ARCAS</t>
  </si>
  <si>
    <t>ARCBV</t>
  </si>
  <si>
    <t>ARCDBS</t>
  </si>
  <si>
    <t>ARCDG</t>
  </si>
  <si>
    <t>ARCG</t>
  </si>
  <si>
    <t>ARCM</t>
  </si>
  <si>
    <t>ARCN</t>
  </si>
  <si>
    <t>ARCO</t>
  </si>
  <si>
    <t>ARCOB</t>
  </si>
  <si>
    <t>ARCVB</t>
  </si>
  <si>
    <t>ARCVR</t>
  </si>
  <si>
    <t>ARDGC</t>
  </si>
  <si>
    <t>ARDP</t>
  </si>
  <si>
    <t>ARES</t>
  </si>
  <si>
    <t>ARFF</t>
  </si>
  <si>
    <t>ARGJ</t>
  </si>
  <si>
    <t>ARISC</t>
  </si>
  <si>
    <t>ARJM</t>
  </si>
  <si>
    <t>ARLU</t>
  </si>
  <si>
    <t>ARLVG</t>
  </si>
  <si>
    <t>ARMA</t>
  </si>
  <si>
    <t>ARMED</t>
  </si>
  <si>
    <t>ARNAL</t>
  </si>
  <si>
    <t>ARPC</t>
  </si>
  <si>
    <t>ARPT</t>
  </si>
  <si>
    <t>ARPV</t>
  </si>
  <si>
    <t>ART</t>
  </si>
  <si>
    <t>ARTNAV</t>
  </si>
  <si>
    <t>ARVOR</t>
  </si>
  <si>
    <t>AS</t>
  </si>
  <si>
    <t>ASC</t>
  </si>
  <si>
    <t>ASCM</t>
  </si>
  <si>
    <t>ASCV</t>
  </si>
  <si>
    <t>ASES</t>
  </si>
  <si>
    <t>ASPU</t>
  </si>
  <si>
    <t>ASTA</t>
  </si>
  <si>
    <t>ASTRO</t>
  </si>
  <si>
    <t>ATAA</t>
  </si>
  <si>
    <t>ATB</t>
  </si>
  <si>
    <t>ATC</t>
  </si>
  <si>
    <t>ATCA</t>
  </si>
  <si>
    <t>ATCMCM</t>
  </si>
  <si>
    <t>ATV</t>
  </si>
  <si>
    <t>AV</t>
  </si>
  <si>
    <t>AVCDA</t>
  </si>
  <si>
    <t>AVEPG</t>
  </si>
  <si>
    <t>AVR</t>
  </si>
  <si>
    <t>AVUCA</t>
  </si>
  <si>
    <t>AZES</t>
  </si>
  <si>
    <t>BA</t>
  </si>
  <si>
    <t>BAC</t>
  </si>
  <si>
    <t>BALSA</t>
  </si>
  <si>
    <t>BDIAS</t>
  </si>
  <si>
    <t>BFC</t>
  </si>
  <si>
    <t>BFC-BJ</t>
  </si>
  <si>
    <t>BICAS</t>
  </si>
  <si>
    <t>BNSC</t>
  </si>
  <si>
    <t>BSM</t>
  </si>
  <si>
    <t>BUB</t>
  </si>
  <si>
    <t>BVA</t>
  </si>
  <si>
    <t>Évora</t>
  </si>
  <si>
    <t>BVBJ</t>
  </si>
  <si>
    <t>BVC</t>
  </si>
  <si>
    <t>BVCB</t>
  </si>
  <si>
    <t>BVMN</t>
  </si>
  <si>
    <t>CAA</t>
  </si>
  <si>
    <t>CAAC</t>
  </si>
  <si>
    <t>CAALBI</t>
  </si>
  <si>
    <t>CAALP</t>
  </si>
  <si>
    <t>CAAN</t>
  </si>
  <si>
    <t>CAAS</t>
  </si>
  <si>
    <t>CAAV</t>
  </si>
  <si>
    <t>CAB</t>
  </si>
  <si>
    <t>CABB</t>
  </si>
  <si>
    <t>CAB-L</t>
  </si>
  <si>
    <t>CABV</t>
  </si>
  <si>
    <t>CAC</t>
  </si>
  <si>
    <t>CACERGIL</t>
  </si>
  <si>
    <t>C.A.C.E.R.G.I.L.</t>
  </si>
  <si>
    <t>CACF</t>
  </si>
  <si>
    <t>CAC-L</t>
  </si>
  <si>
    <t>CAC-S</t>
  </si>
  <si>
    <t>CAC-VC</t>
  </si>
  <si>
    <t>CAD</t>
  </si>
  <si>
    <t>CADE</t>
  </si>
  <si>
    <t>CAE</t>
  </si>
  <si>
    <t>CAEAM</t>
  </si>
  <si>
    <t>CAEEG</t>
  </si>
  <si>
    <t>CAESP</t>
  </si>
  <si>
    <t>CAF</t>
  </si>
  <si>
    <t>CAFA</t>
  </si>
  <si>
    <t>CAFD</t>
  </si>
  <si>
    <t>CAFM</t>
  </si>
  <si>
    <t>CAF-V</t>
  </si>
  <si>
    <t>CAFZ</t>
  </si>
  <si>
    <t>CAFZZ</t>
  </si>
  <si>
    <t>CAG</t>
  </si>
  <si>
    <t>CAIG</t>
  </si>
  <si>
    <t>CAIO</t>
  </si>
  <si>
    <t>CAIT</t>
  </si>
  <si>
    <t>CAJA</t>
  </si>
  <si>
    <t>CAL</t>
  </si>
  <si>
    <t>CALAG</t>
  </si>
  <si>
    <t>CALAS</t>
  </si>
  <si>
    <t>CALG</t>
  </si>
  <si>
    <t>CAMAR</t>
  </si>
  <si>
    <t>CAMAT</t>
  </si>
  <si>
    <t>CAM-B</t>
  </si>
  <si>
    <t>CAMG</t>
  </si>
  <si>
    <t>CAMG-I</t>
  </si>
  <si>
    <t>CAMIR</t>
  </si>
  <si>
    <t>CAMOU</t>
  </si>
  <si>
    <t>CAMT</t>
  </si>
  <si>
    <t>CAM-VC</t>
  </si>
  <si>
    <t>CAMz-VC</t>
  </si>
  <si>
    <t>CANSC</t>
  </si>
  <si>
    <t>CAO</t>
  </si>
  <si>
    <t>CAOB</t>
  </si>
  <si>
    <t>CAO-F</t>
  </si>
  <si>
    <t>CAOV</t>
  </si>
  <si>
    <t>CAP</t>
  </si>
  <si>
    <t>CAPS</t>
  </si>
  <si>
    <t>CAPSC</t>
  </si>
  <si>
    <t>CAPT</t>
  </si>
  <si>
    <t>CAPV</t>
  </si>
  <si>
    <t>CAR</t>
  </si>
  <si>
    <t>CARDES</t>
  </si>
  <si>
    <t>CARDO</t>
  </si>
  <si>
    <t>CARIB</t>
  </si>
  <si>
    <t>CARIS</t>
  </si>
  <si>
    <t>CARP</t>
  </si>
  <si>
    <t>CAR-S</t>
  </si>
  <si>
    <t>CAS</t>
  </si>
  <si>
    <t>CASAC</t>
  </si>
  <si>
    <t>CASAL</t>
  </si>
  <si>
    <t>CASB</t>
  </si>
  <si>
    <t>CASEG</t>
  </si>
  <si>
    <t>CASET</t>
  </si>
  <si>
    <t>CASJ</t>
  </si>
  <si>
    <t>CASM</t>
  </si>
  <si>
    <t>CASMS</t>
  </si>
  <si>
    <t>CAST</t>
  </si>
  <si>
    <t>CAT</t>
  </si>
  <si>
    <t>CATB</t>
  </si>
  <si>
    <t>CATC</t>
  </si>
  <si>
    <t>CATLE</t>
  </si>
  <si>
    <t>CATM</t>
  </si>
  <si>
    <t>CAV</t>
  </si>
  <si>
    <t>CAVA</t>
  </si>
  <si>
    <t>CAVBB</t>
  </si>
  <si>
    <t>CAVF</t>
  </si>
  <si>
    <t>CAVG</t>
  </si>
  <si>
    <t>CAV-VC</t>
  </si>
  <si>
    <t>CBA</t>
  </si>
  <si>
    <t>CBBJ</t>
  </si>
  <si>
    <t>CBCC</t>
  </si>
  <si>
    <t>CBCM</t>
  </si>
  <si>
    <t>CBE</t>
  </si>
  <si>
    <t>CBESM</t>
  </si>
  <si>
    <t>CBF</t>
  </si>
  <si>
    <t>CBFU</t>
  </si>
  <si>
    <t>CBG</t>
  </si>
  <si>
    <t>CBGND</t>
  </si>
  <si>
    <t>CBL</t>
  </si>
  <si>
    <t>CBLOU</t>
  </si>
  <si>
    <t>CBM</t>
  </si>
  <si>
    <t>CBP</t>
  </si>
  <si>
    <t>CBP-A</t>
  </si>
  <si>
    <t>CBPAR</t>
  </si>
  <si>
    <t>CBSC</t>
  </si>
  <si>
    <t>CBSM</t>
  </si>
  <si>
    <t>CBV</t>
  </si>
  <si>
    <t>CC</t>
  </si>
  <si>
    <t>CCALVI</t>
  </si>
  <si>
    <t>CCARCA</t>
  </si>
  <si>
    <t>CCAV</t>
  </si>
  <si>
    <t>CCB</t>
  </si>
  <si>
    <t>CCBSJ</t>
  </si>
  <si>
    <t>CCC</t>
  </si>
  <si>
    <t>CCCD</t>
  </si>
  <si>
    <t>CCDA</t>
  </si>
  <si>
    <t>CCDC</t>
  </si>
  <si>
    <t>CCDCC</t>
  </si>
  <si>
    <t>CCDCMA</t>
  </si>
  <si>
    <t>CCDCMG</t>
  </si>
  <si>
    <t>CCDL</t>
  </si>
  <si>
    <t>CCDMAO</t>
  </si>
  <si>
    <t>CCDP</t>
  </si>
  <si>
    <t>CCDPMP</t>
  </si>
  <si>
    <t>CCDR</t>
  </si>
  <si>
    <t>CCDRFV</t>
  </si>
  <si>
    <t>CCDRM</t>
  </si>
  <si>
    <t>CCDRP</t>
  </si>
  <si>
    <t>CCDSS</t>
  </si>
  <si>
    <t>CCDSSF</t>
  </si>
  <si>
    <t>CCDTD</t>
  </si>
  <si>
    <t>CCDV</t>
  </si>
  <si>
    <t>CCDVNT</t>
  </si>
  <si>
    <t>CCFB</t>
  </si>
  <si>
    <t>CCFC</t>
  </si>
  <si>
    <t>CCM</t>
  </si>
  <si>
    <t>CCPAD</t>
  </si>
  <si>
    <t>CCPS</t>
  </si>
  <si>
    <t>CCRAM</t>
  </si>
  <si>
    <t>CCRAS</t>
  </si>
  <si>
    <t>CCRB</t>
  </si>
  <si>
    <t>CCRDMM</t>
  </si>
  <si>
    <t>CCRF</t>
  </si>
  <si>
    <t>CCRGN</t>
  </si>
  <si>
    <t>CCRLG</t>
  </si>
  <si>
    <t>CCRM</t>
  </si>
  <si>
    <t>CCROB</t>
  </si>
  <si>
    <t>CCRR</t>
  </si>
  <si>
    <t>CCRTP</t>
  </si>
  <si>
    <t>CCRV</t>
  </si>
  <si>
    <t>CCSJM</t>
  </si>
  <si>
    <t>CCV</t>
  </si>
  <si>
    <t>CCX</t>
  </si>
  <si>
    <t>CDA</t>
  </si>
  <si>
    <t>CDAA</t>
  </si>
  <si>
    <t>CDAG</t>
  </si>
  <si>
    <t>CDAM</t>
  </si>
  <si>
    <t>CDB</t>
  </si>
  <si>
    <t>CDC</t>
  </si>
  <si>
    <t>CDCAMP</t>
  </si>
  <si>
    <t>CDCB</t>
  </si>
  <si>
    <t>CDCBA</t>
  </si>
  <si>
    <t>CDCC</t>
  </si>
  <si>
    <t>CDCD</t>
  </si>
  <si>
    <t>CDCF</t>
  </si>
  <si>
    <t>CDCN</t>
  </si>
  <si>
    <t>CDCP</t>
  </si>
  <si>
    <t>CDCPB</t>
  </si>
  <si>
    <t>CDCR</t>
  </si>
  <si>
    <t>CDCRN</t>
  </si>
  <si>
    <t>CDCVNG</t>
  </si>
  <si>
    <t>CDCZ</t>
  </si>
  <si>
    <t>CDD</t>
  </si>
  <si>
    <t>CDE</t>
  </si>
  <si>
    <t>CDEB</t>
  </si>
  <si>
    <t>CDEIA</t>
  </si>
  <si>
    <t>CDELP</t>
  </si>
  <si>
    <t>CDEM</t>
  </si>
  <si>
    <t>CDEP</t>
  </si>
  <si>
    <t>CDEPL</t>
  </si>
  <si>
    <t>CDEPR</t>
  </si>
  <si>
    <t>CDEP-V</t>
  </si>
  <si>
    <t>CDESM</t>
  </si>
  <si>
    <t>CDESR</t>
  </si>
  <si>
    <t>CDEVF</t>
  </si>
  <si>
    <t>CDF</t>
  </si>
  <si>
    <t>CDFXXI</t>
  </si>
  <si>
    <t>CDGC</t>
  </si>
  <si>
    <t>CDI</t>
  </si>
  <si>
    <t>CDIL</t>
  </si>
  <si>
    <t>CDJAS</t>
  </si>
  <si>
    <t>CDJI</t>
  </si>
  <si>
    <t>CDL</t>
  </si>
  <si>
    <t>CDLA</t>
  </si>
  <si>
    <t>CDM</t>
  </si>
  <si>
    <t>CDMAF</t>
  </si>
  <si>
    <t>CDMAR</t>
  </si>
  <si>
    <t>CDMON</t>
  </si>
  <si>
    <t>CDMT</t>
  </si>
  <si>
    <t>CDM-VC</t>
  </si>
  <si>
    <t>CDNCL</t>
  </si>
  <si>
    <t>CDO</t>
  </si>
  <si>
    <t>CDOM</t>
  </si>
  <si>
    <t>CDOMV</t>
  </si>
  <si>
    <t>CDP</t>
  </si>
  <si>
    <t>CDPO</t>
  </si>
  <si>
    <t>CDPR</t>
  </si>
  <si>
    <t>CDPRI</t>
  </si>
  <si>
    <t>CDP-ST</t>
  </si>
  <si>
    <t>CDP-T</t>
  </si>
  <si>
    <t>CDPV</t>
  </si>
  <si>
    <t>CDR</t>
  </si>
  <si>
    <t>CDRAU</t>
  </si>
  <si>
    <t>CDRCA</t>
  </si>
  <si>
    <t>CDRM</t>
  </si>
  <si>
    <t>CDRPC</t>
  </si>
  <si>
    <t>CDRQ</t>
  </si>
  <si>
    <t>CDQ</t>
  </si>
  <si>
    <t>CDRQT</t>
  </si>
  <si>
    <t>CDRS</t>
  </si>
  <si>
    <t>CDRSV</t>
  </si>
  <si>
    <t>CDS</t>
  </si>
  <si>
    <t>CDSC</t>
  </si>
  <si>
    <t>CDSEIA</t>
  </si>
  <si>
    <t>CDSSC</t>
  </si>
  <si>
    <t>CDUL</t>
  </si>
  <si>
    <t>CDUP</t>
  </si>
  <si>
    <t>CDVA</t>
  </si>
  <si>
    <t>CDVF</t>
  </si>
  <si>
    <t>CEAC</t>
  </si>
  <si>
    <t>CECIDAL</t>
  </si>
  <si>
    <t>CECP</t>
  </si>
  <si>
    <t>CEDA</t>
  </si>
  <si>
    <t>CEFA</t>
  </si>
  <si>
    <t>CEIRA</t>
  </si>
  <si>
    <t>CEJC</t>
  </si>
  <si>
    <t>CEN</t>
  </si>
  <si>
    <t>CENAP</t>
  </si>
  <si>
    <t>CESM</t>
  </si>
  <si>
    <t>CEV</t>
  </si>
  <si>
    <t>CF</t>
  </si>
  <si>
    <t>CFAVIS</t>
  </si>
  <si>
    <t>CFB</t>
  </si>
  <si>
    <t>CFBF</t>
  </si>
  <si>
    <t>CFC</t>
  </si>
  <si>
    <t>CFC-CB</t>
  </si>
  <si>
    <t>CFCP</t>
  </si>
  <si>
    <t>CFC-P</t>
  </si>
  <si>
    <t>CFCTL</t>
  </si>
  <si>
    <t>CFEL</t>
  </si>
  <si>
    <t>CFFAO</t>
  </si>
  <si>
    <t>CFLB</t>
  </si>
  <si>
    <t>CFMR</t>
  </si>
  <si>
    <t>CFOE</t>
  </si>
  <si>
    <t>CFOM</t>
  </si>
  <si>
    <t>CFSC</t>
  </si>
  <si>
    <t>CFUC</t>
  </si>
  <si>
    <t>CFUL</t>
  </si>
  <si>
    <t>CG</t>
  </si>
  <si>
    <t>C-G</t>
  </si>
  <si>
    <t>CHASA</t>
  </si>
  <si>
    <t>CHCO</t>
  </si>
  <si>
    <t>CHE26</t>
  </si>
  <si>
    <t>CHELPT</t>
  </si>
  <si>
    <t>CI</t>
  </si>
  <si>
    <t>CIAA</t>
  </si>
  <si>
    <t>CIAC</t>
  </si>
  <si>
    <t>CIAIA</t>
  </si>
  <si>
    <t>CICL</t>
  </si>
  <si>
    <t>CIDAG</t>
  </si>
  <si>
    <t>CIF</t>
  </si>
  <si>
    <t>CIMT</t>
  </si>
  <si>
    <t>CIP</t>
  </si>
  <si>
    <t>CIPA</t>
  </si>
  <si>
    <t>CIPO</t>
  </si>
  <si>
    <t>CIRAC</t>
  </si>
  <si>
    <t>CIRF</t>
  </si>
  <si>
    <t>CJB</t>
  </si>
  <si>
    <t>CJM</t>
  </si>
  <si>
    <t>CJR</t>
  </si>
  <si>
    <t>CJS</t>
  </si>
  <si>
    <t>CLAC</t>
  </si>
  <si>
    <t>CLAMO</t>
  </si>
  <si>
    <t>CLC</t>
  </si>
  <si>
    <t>CLUVE</t>
  </si>
  <si>
    <t>CM</t>
  </si>
  <si>
    <t>CMC</t>
  </si>
  <si>
    <t>CMFL</t>
  </si>
  <si>
    <t>CM-G</t>
  </si>
  <si>
    <t>CMU</t>
  </si>
  <si>
    <t>CMVVR</t>
  </si>
  <si>
    <t>CNA</t>
  </si>
  <si>
    <t>CNC</t>
  </si>
  <si>
    <t>CNM</t>
  </si>
  <si>
    <t>CNRM</t>
  </si>
  <si>
    <t>CNSF</t>
  </si>
  <si>
    <t>CNSRO</t>
  </si>
  <si>
    <t>CO5H</t>
  </si>
  <si>
    <t>COB</t>
  </si>
  <si>
    <t>COD</t>
  </si>
  <si>
    <t>COL</t>
  </si>
  <si>
    <t>COO</t>
  </si>
  <si>
    <t>COP</t>
  </si>
  <si>
    <t>CPA</t>
  </si>
  <si>
    <t>CPA-C</t>
  </si>
  <si>
    <t>CPAG</t>
  </si>
  <si>
    <t>CPARM</t>
  </si>
  <si>
    <t>CPA-S</t>
  </si>
  <si>
    <t>CPA-T</t>
  </si>
  <si>
    <t>CPB</t>
  </si>
  <si>
    <t>CPCAS</t>
  </si>
  <si>
    <t>CPCF</t>
  </si>
  <si>
    <t>CPC-L</t>
  </si>
  <si>
    <t>CPCM</t>
  </si>
  <si>
    <t>CPCP</t>
  </si>
  <si>
    <t>CPCT</t>
  </si>
  <si>
    <t>CPDR</t>
  </si>
  <si>
    <t>CPE</t>
  </si>
  <si>
    <t>CPERV</t>
  </si>
  <si>
    <t>CPF</t>
  </si>
  <si>
    <t>CPFR</t>
  </si>
  <si>
    <t>CPF-T</t>
  </si>
  <si>
    <t>CPL</t>
  </si>
  <si>
    <t>CPLJ</t>
  </si>
  <si>
    <t>CPM</t>
  </si>
  <si>
    <t>CPMA</t>
  </si>
  <si>
    <t>CPMC</t>
  </si>
  <si>
    <t>CPMP</t>
  </si>
  <si>
    <t>CPMS</t>
  </si>
  <si>
    <t>CPMT</t>
  </si>
  <si>
    <t>CPMU</t>
  </si>
  <si>
    <t>CPN</t>
  </si>
  <si>
    <t>CPP</t>
  </si>
  <si>
    <t>CPQR</t>
  </si>
  <si>
    <t>CPR</t>
  </si>
  <si>
    <t>CPRAB</t>
  </si>
  <si>
    <t>CPR-F</t>
  </si>
  <si>
    <t>CPRG</t>
  </si>
  <si>
    <t>CPRM</t>
  </si>
  <si>
    <t>CPS</t>
  </si>
  <si>
    <t>CPSC</t>
  </si>
  <si>
    <t>CPSM</t>
  </si>
  <si>
    <t>CPT</t>
  </si>
  <si>
    <t>CPTA</t>
  </si>
  <si>
    <t>CPTBC</t>
  </si>
  <si>
    <t>CPTC</t>
  </si>
  <si>
    <t>CPVNP</t>
  </si>
  <si>
    <t>CPVV</t>
  </si>
  <si>
    <t>CRAL</t>
  </si>
  <si>
    <t>CRAM</t>
  </si>
  <si>
    <t>CRAML</t>
  </si>
  <si>
    <t>CRAS</t>
  </si>
  <si>
    <t>CRC</t>
  </si>
  <si>
    <t>CRCC</t>
  </si>
  <si>
    <t>CRCCA</t>
  </si>
  <si>
    <t>CRCCN</t>
  </si>
  <si>
    <t>CRCDL</t>
  </si>
  <si>
    <t>CRCN</t>
  </si>
  <si>
    <t>CRCP</t>
  </si>
  <si>
    <t>CRCV</t>
  </si>
  <si>
    <t>CRDA</t>
  </si>
  <si>
    <t>CRDC</t>
  </si>
  <si>
    <t>CRDCG</t>
  </si>
  <si>
    <t>CRDCL</t>
  </si>
  <si>
    <t>CRDCS</t>
  </si>
  <si>
    <t>CRDS</t>
  </si>
  <si>
    <t>CRE</t>
  </si>
  <si>
    <t>CREVI</t>
  </si>
  <si>
    <t>CRF</t>
  </si>
  <si>
    <t>CRG</t>
  </si>
  <si>
    <t>CRGL</t>
  </si>
  <si>
    <t>CRJ</t>
  </si>
  <si>
    <t>CRP</t>
  </si>
  <si>
    <t>CRPB</t>
  </si>
  <si>
    <t>CRPJA</t>
  </si>
  <si>
    <t>CRPR</t>
  </si>
  <si>
    <t>CRPS</t>
  </si>
  <si>
    <t>CRPST</t>
  </si>
  <si>
    <t>CRSCL</t>
  </si>
  <si>
    <t>CRUR</t>
  </si>
  <si>
    <t>CS</t>
  </si>
  <si>
    <t>CSA</t>
  </si>
  <si>
    <t>CSB</t>
  </si>
  <si>
    <t>CSC</t>
  </si>
  <si>
    <t>CSCR</t>
  </si>
  <si>
    <t>CSC-T</t>
  </si>
  <si>
    <t>CSG</t>
  </si>
  <si>
    <t>CSGAIA</t>
  </si>
  <si>
    <t>CSJSC</t>
  </si>
  <si>
    <t>CSJUM</t>
  </si>
  <si>
    <t>CSMH</t>
  </si>
  <si>
    <t>CSMM</t>
  </si>
  <si>
    <t>CSMPS</t>
  </si>
  <si>
    <t>CSPB</t>
  </si>
  <si>
    <t>CSPP</t>
  </si>
  <si>
    <t>CSPV</t>
  </si>
  <si>
    <t>CSRFA</t>
  </si>
  <si>
    <t>CSRQ</t>
  </si>
  <si>
    <t>CSSM</t>
  </si>
  <si>
    <t>CSSPF</t>
  </si>
  <si>
    <t>CTAM</t>
  </si>
  <si>
    <t>CTSP</t>
  </si>
  <si>
    <t>CTT</t>
  </si>
  <si>
    <t>CTT-L</t>
  </si>
  <si>
    <t>CUAB</t>
  </si>
  <si>
    <t>CUFB</t>
  </si>
  <si>
    <t>CUI</t>
  </si>
  <si>
    <t>CUM</t>
  </si>
  <si>
    <t>CUPC</t>
  </si>
  <si>
    <t>CVA</t>
  </si>
  <si>
    <t>CVAV</t>
  </si>
  <si>
    <t>CVC</t>
  </si>
  <si>
    <t>CVF</t>
  </si>
  <si>
    <t>CVLIS</t>
  </si>
  <si>
    <t>CVP</t>
  </si>
  <si>
    <t>CVS</t>
  </si>
  <si>
    <t>CVT</t>
  </si>
  <si>
    <t>CVTX</t>
  </si>
  <si>
    <t>CVV</t>
  </si>
  <si>
    <t>CX</t>
  </si>
  <si>
    <t>CYCL</t>
  </si>
  <si>
    <t>DA</t>
  </si>
  <si>
    <t>DAG</t>
  </si>
  <si>
    <t>DAR</t>
  </si>
  <si>
    <t>DASJ</t>
  </si>
  <si>
    <t>DB92</t>
  </si>
  <si>
    <t>DE</t>
  </si>
  <si>
    <t>DFH</t>
  </si>
  <si>
    <t>DG</t>
  </si>
  <si>
    <t>DJA</t>
  </si>
  <si>
    <t>DJMS</t>
  </si>
  <si>
    <t>DMA</t>
  </si>
  <si>
    <t>DNF</t>
  </si>
  <si>
    <t>DOR</t>
  </si>
  <si>
    <t>DP</t>
  </si>
  <si>
    <t>DSC</t>
  </si>
  <si>
    <t>EAAL</t>
  </si>
  <si>
    <t>EAC</t>
  </si>
  <si>
    <t>EAMS</t>
  </si>
  <si>
    <t>EB23F</t>
  </si>
  <si>
    <t>EB23FP</t>
  </si>
  <si>
    <t>EB23G</t>
  </si>
  <si>
    <t>EB23JB</t>
  </si>
  <si>
    <t>EB23LL</t>
  </si>
  <si>
    <t>EB23S</t>
  </si>
  <si>
    <t>EB23T</t>
  </si>
  <si>
    <t>EB23VNT</t>
  </si>
  <si>
    <t>EBA</t>
  </si>
  <si>
    <t>EBAB</t>
  </si>
  <si>
    <t>EBALH</t>
  </si>
  <si>
    <t>EBAN</t>
  </si>
  <si>
    <t>EBCM</t>
  </si>
  <si>
    <t>EBE</t>
  </si>
  <si>
    <t>EBIH</t>
  </si>
  <si>
    <t>EBJD</t>
  </si>
  <si>
    <t>EBJI</t>
  </si>
  <si>
    <t>EBJIC</t>
  </si>
  <si>
    <t>EBJICO</t>
  </si>
  <si>
    <t>EBJIR</t>
  </si>
  <si>
    <t>EBMAG</t>
  </si>
  <si>
    <t>EBMC</t>
  </si>
  <si>
    <t>EBMCL</t>
  </si>
  <si>
    <t>EBMDS</t>
  </si>
  <si>
    <t>EBPG</t>
  </si>
  <si>
    <t>EBPGS</t>
  </si>
  <si>
    <t>EBPS</t>
  </si>
  <si>
    <t>EBT</t>
  </si>
  <si>
    <t>ECAD</t>
  </si>
  <si>
    <t>ECSCR</t>
  </si>
  <si>
    <t>ECSMB</t>
  </si>
  <si>
    <t>ECSP-P</t>
  </si>
  <si>
    <t>EDCB</t>
  </si>
  <si>
    <t>EDDL</t>
  </si>
  <si>
    <t>EDV</t>
  </si>
  <si>
    <t>EFA</t>
  </si>
  <si>
    <t>EFAB</t>
  </si>
  <si>
    <t>EFC</t>
  </si>
  <si>
    <t>EFC-E</t>
  </si>
  <si>
    <t>EFCMS</t>
  </si>
  <si>
    <t>EFCO</t>
  </si>
  <si>
    <t>EGV</t>
  </si>
  <si>
    <t>EJA</t>
  </si>
  <si>
    <t>ENSR</t>
  </si>
  <si>
    <t>EPA</t>
  </si>
  <si>
    <t>EPAIII</t>
  </si>
  <si>
    <t>EPAN</t>
  </si>
  <si>
    <t>EPAV</t>
  </si>
  <si>
    <t>EPC</t>
  </si>
  <si>
    <t>EPC-A</t>
  </si>
  <si>
    <t>EPLO</t>
  </si>
  <si>
    <t>EPM</t>
  </si>
  <si>
    <t>EPMR</t>
  </si>
  <si>
    <t>EPRM</t>
  </si>
  <si>
    <t>EPSR</t>
  </si>
  <si>
    <t>EPV</t>
  </si>
  <si>
    <t>ERFC</t>
  </si>
  <si>
    <t>ERSI</t>
  </si>
  <si>
    <t>ES3C</t>
  </si>
  <si>
    <t>ESAG</t>
  </si>
  <si>
    <t>ESAH</t>
  </si>
  <si>
    <t>ESBJ2</t>
  </si>
  <si>
    <t>ESBT</t>
  </si>
  <si>
    <t>ESC</t>
  </si>
  <si>
    <t>ESCA</t>
  </si>
  <si>
    <t>ESCMOV</t>
  </si>
  <si>
    <t>ESF</t>
  </si>
  <si>
    <t>ESG</t>
  </si>
  <si>
    <t>ESJC</t>
  </si>
  <si>
    <t>ESJD</t>
  </si>
  <si>
    <t>ESL</t>
  </si>
  <si>
    <t>ESM</t>
  </si>
  <si>
    <t>ESMC</t>
  </si>
  <si>
    <t>ESNA</t>
  </si>
  <si>
    <t>ESOH</t>
  </si>
  <si>
    <t>ESPAI</t>
  </si>
  <si>
    <t>ESPR</t>
  </si>
  <si>
    <t>ESSCP</t>
  </si>
  <si>
    <t>ESTOR</t>
  </si>
  <si>
    <t>EXP</t>
  </si>
  <si>
    <t>FCA</t>
  </si>
  <si>
    <t>FCALV</t>
  </si>
  <si>
    <t>FCAP</t>
  </si>
  <si>
    <t>FCC</t>
  </si>
  <si>
    <t>FCDBE</t>
  </si>
  <si>
    <t>FCES</t>
  </si>
  <si>
    <t>FCF</t>
  </si>
  <si>
    <t>FCFAMA</t>
  </si>
  <si>
    <t>FCFS</t>
  </si>
  <si>
    <t>FCFZ</t>
  </si>
  <si>
    <t>FCI</t>
  </si>
  <si>
    <t>FCIP</t>
  </si>
  <si>
    <t>FCL</t>
  </si>
  <si>
    <t>FCM</t>
  </si>
  <si>
    <t>FCMD</t>
  </si>
  <si>
    <t>FCP</t>
  </si>
  <si>
    <t>FCPAR</t>
  </si>
  <si>
    <t>FCPF</t>
  </si>
  <si>
    <t>FCPS</t>
  </si>
  <si>
    <t>FCR</t>
  </si>
  <si>
    <t>FCV</t>
  </si>
  <si>
    <t>FCVEI</t>
  </si>
  <si>
    <t>FIXES</t>
  </si>
  <si>
    <t>FSC</t>
  </si>
  <si>
    <t>FTCD</t>
  </si>
  <si>
    <t>FZSC</t>
  </si>
  <si>
    <t>GA14M</t>
  </si>
  <si>
    <t>GAB</t>
  </si>
  <si>
    <t>GAC</t>
  </si>
  <si>
    <t>GACV</t>
  </si>
  <si>
    <t>GADCV</t>
  </si>
  <si>
    <t>GADCVM</t>
  </si>
  <si>
    <t>GADD</t>
  </si>
  <si>
    <t>GAF</t>
  </si>
  <si>
    <t>GAFV</t>
  </si>
  <si>
    <t>GAIG</t>
  </si>
  <si>
    <t>GAL</t>
  </si>
  <si>
    <t>GALA</t>
  </si>
  <si>
    <t>GAO</t>
  </si>
  <si>
    <t>GAP</t>
  </si>
  <si>
    <t>GAPV</t>
  </si>
  <si>
    <t>GAR</t>
  </si>
  <si>
    <t>GAREIS</t>
  </si>
  <si>
    <t>GAS</t>
  </si>
  <si>
    <t>GASE</t>
  </si>
  <si>
    <t>GAUB</t>
  </si>
  <si>
    <t>GAV</t>
  </si>
  <si>
    <t>GAVA</t>
  </si>
  <si>
    <t>GCA</t>
  </si>
  <si>
    <t>GCAD</t>
  </si>
  <si>
    <t>GCB</t>
  </si>
  <si>
    <t>GCC</t>
  </si>
  <si>
    <t>GCDA</t>
  </si>
  <si>
    <t>GCDF</t>
  </si>
  <si>
    <t>GCDRR</t>
  </si>
  <si>
    <t>GCDS</t>
  </si>
  <si>
    <t>GCDSV</t>
  </si>
  <si>
    <t>GCM</t>
  </si>
  <si>
    <t>GCO</t>
  </si>
  <si>
    <t>GCP</t>
  </si>
  <si>
    <t>GCRIV</t>
  </si>
  <si>
    <t>GCS</t>
  </si>
  <si>
    <t>GCSI</t>
  </si>
  <si>
    <t>GCST</t>
  </si>
  <si>
    <t>GD3SP</t>
  </si>
  <si>
    <t>GDA</t>
  </si>
  <si>
    <t>GDAC</t>
  </si>
  <si>
    <t>GDACB</t>
  </si>
  <si>
    <t>GDACH</t>
  </si>
  <si>
    <t>GDAG</t>
  </si>
  <si>
    <t>GDALC</t>
  </si>
  <si>
    <t>GDALF</t>
  </si>
  <si>
    <t>GDAPS</t>
  </si>
  <si>
    <t>GDAR</t>
  </si>
  <si>
    <t>GDARCOS</t>
  </si>
  <si>
    <t>GDAS</t>
  </si>
  <si>
    <t>GDASA</t>
  </si>
  <si>
    <t>GDASES</t>
  </si>
  <si>
    <t>GDB</t>
  </si>
  <si>
    <t>GDBO</t>
  </si>
  <si>
    <t>GDC</t>
  </si>
  <si>
    <t>GDC25A</t>
  </si>
  <si>
    <t>GDCA</t>
  </si>
  <si>
    <t>GDCC</t>
  </si>
  <si>
    <t>GDCCII</t>
  </si>
  <si>
    <t>GDCCP</t>
  </si>
  <si>
    <t>GDCC-VC</t>
  </si>
  <si>
    <t>GDCD</t>
  </si>
  <si>
    <t>GDCE</t>
  </si>
  <si>
    <t>GDCEM</t>
  </si>
  <si>
    <t>GDCE-S</t>
  </si>
  <si>
    <t>GDCF</t>
  </si>
  <si>
    <t>GDCH</t>
  </si>
  <si>
    <t>GDCHE</t>
  </si>
  <si>
    <t>GDCJAA</t>
  </si>
  <si>
    <t>GDCMB</t>
  </si>
  <si>
    <t>GDCN</t>
  </si>
  <si>
    <t>GDCNV</t>
  </si>
  <si>
    <t>GDCOV</t>
  </si>
  <si>
    <t>GDCPI</t>
  </si>
  <si>
    <t>GDCPSM</t>
  </si>
  <si>
    <t>GDCQP</t>
  </si>
  <si>
    <t>GDCR</t>
  </si>
  <si>
    <t>GDCRM</t>
  </si>
  <si>
    <t>GDCRMV</t>
  </si>
  <si>
    <t>GDCRT</t>
  </si>
  <si>
    <t>GDCTP</t>
  </si>
  <si>
    <t>GDCU</t>
  </si>
  <si>
    <t>GDCV</t>
  </si>
  <si>
    <t>GDD</t>
  </si>
  <si>
    <t>GDDVPS</t>
  </si>
  <si>
    <t>GDEN</t>
  </si>
  <si>
    <t>GDERC</t>
  </si>
  <si>
    <t>GDF</t>
  </si>
  <si>
    <t>GDFA</t>
  </si>
  <si>
    <t>GDFE</t>
  </si>
  <si>
    <t>GDFNP</t>
  </si>
  <si>
    <t>GDFT</t>
  </si>
  <si>
    <t>GDFZ</t>
  </si>
  <si>
    <t>GDG</t>
  </si>
  <si>
    <t>GDGS</t>
  </si>
  <si>
    <t>GDIB</t>
  </si>
  <si>
    <t>GDIM</t>
  </si>
  <si>
    <t>GDIS</t>
  </si>
  <si>
    <t>GDJ</t>
  </si>
  <si>
    <t>GDJCI</t>
  </si>
  <si>
    <t>GDL</t>
  </si>
  <si>
    <t>GDLAG</t>
  </si>
  <si>
    <t>GDLOR</t>
  </si>
  <si>
    <t>GDLV</t>
  </si>
  <si>
    <t>GDM</t>
  </si>
  <si>
    <t>GDMAR</t>
  </si>
  <si>
    <t>GDMAT</t>
  </si>
  <si>
    <t>GDM-BJ</t>
  </si>
  <si>
    <t>GDMN</t>
  </si>
  <si>
    <t>GDMR</t>
  </si>
  <si>
    <t>GDN</t>
  </si>
  <si>
    <t>GDOP</t>
  </si>
  <si>
    <t>GDP</t>
  </si>
  <si>
    <t>GDPAV</t>
  </si>
  <si>
    <t>GDP-B</t>
  </si>
  <si>
    <t>GDPC</t>
  </si>
  <si>
    <t>GDPF</t>
  </si>
  <si>
    <t>GDPL</t>
  </si>
  <si>
    <t>GDPLG</t>
  </si>
  <si>
    <t>GDPN</t>
  </si>
  <si>
    <t>GDPT</t>
  </si>
  <si>
    <t>GDQ</t>
  </si>
  <si>
    <t>GDQFP</t>
  </si>
  <si>
    <t>GDR</t>
  </si>
  <si>
    <t>GDRA</t>
  </si>
  <si>
    <t>GDRC</t>
  </si>
  <si>
    <t>GDRCAA</t>
  </si>
  <si>
    <t>GDRCC</t>
  </si>
  <si>
    <t>GDRCMD</t>
  </si>
  <si>
    <t>GDRCPC</t>
  </si>
  <si>
    <t>GDRF</t>
  </si>
  <si>
    <t>GDRF-L</t>
  </si>
  <si>
    <t>GDRMC</t>
  </si>
  <si>
    <t>GDROA</t>
  </si>
  <si>
    <t>GDRP</t>
  </si>
  <si>
    <t>GDRPF</t>
  </si>
  <si>
    <t>GDRR</t>
  </si>
  <si>
    <t>GDRS</t>
  </si>
  <si>
    <t>GDRSE</t>
  </si>
  <si>
    <t>GDRSM</t>
  </si>
  <si>
    <t>GDRSZ</t>
  </si>
  <si>
    <t>GDRT</t>
  </si>
  <si>
    <t>GDRU</t>
  </si>
  <si>
    <t>GDRVG</t>
  </si>
  <si>
    <t>GDS</t>
  </si>
  <si>
    <t>GDSC</t>
  </si>
  <si>
    <t>GDSD</t>
  </si>
  <si>
    <t>GDSDG</t>
  </si>
  <si>
    <t>GDSE</t>
  </si>
  <si>
    <t>GDSET</t>
  </si>
  <si>
    <t>GDSF</t>
  </si>
  <si>
    <t>GDS-G</t>
  </si>
  <si>
    <t>GDSJT</t>
  </si>
  <si>
    <t>GDSM</t>
  </si>
  <si>
    <t>GDSPO</t>
  </si>
  <si>
    <t>GDSR</t>
  </si>
  <si>
    <t>GDST</t>
  </si>
  <si>
    <t>GDSV</t>
  </si>
  <si>
    <t>GDT</t>
  </si>
  <si>
    <t>GDU</t>
  </si>
  <si>
    <t>GDUA</t>
  </si>
  <si>
    <t>GDUC</t>
  </si>
  <si>
    <t>GDUCX</t>
  </si>
  <si>
    <t>GDV</t>
  </si>
  <si>
    <t>GDV-A</t>
  </si>
  <si>
    <t>GDVAL</t>
  </si>
  <si>
    <t>GDVM</t>
  </si>
  <si>
    <t>GDVP</t>
  </si>
  <si>
    <t>GDVV</t>
  </si>
  <si>
    <t>GDX</t>
  </si>
  <si>
    <t>GEBPSM</t>
  </si>
  <si>
    <t>GENS</t>
  </si>
  <si>
    <t>GEPS</t>
  </si>
  <si>
    <t>GFC</t>
  </si>
  <si>
    <t>GFECS</t>
  </si>
  <si>
    <t>GFS</t>
  </si>
  <si>
    <t>GIMDA</t>
  </si>
  <si>
    <t>GIRR</t>
  </si>
  <si>
    <t>GJC</t>
  </si>
  <si>
    <t>GJPB</t>
  </si>
  <si>
    <t>GJVP</t>
  </si>
  <si>
    <t>GM1DQ</t>
  </si>
  <si>
    <t>GMD1JA</t>
  </si>
  <si>
    <t>GMEA</t>
  </si>
  <si>
    <t>GNA</t>
  </si>
  <si>
    <t>GOMO</t>
  </si>
  <si>
    <t>GR1J</t>
  </si>
  <si>
    <t>GRAC</t>
  </si>
  <si>
    <t>GRACC</t>
  </si>
  <si>
    <t>GRAP</t>
  </si>
  <si>
    <t>GRCCFC</t>
  </si>
  <si>
    <t>GRCF</t>
  </si>
  <si>
    <t>GRCSA</t>
  </si>
  <si>
    <t>GRCT</t>
  </si>
  <si>
    <t>GRECAS</t>
  </si>
  <si>
    <t>GRHP</t>
  </si>
  <si>
    <t>GRQL</t>
  </si>
  <si>
    <t>GRR</t>
  </si>
  <si>
    <t>GRT</t>
  </si>
  <si>
    <t>GRV</t>
  </si>
  <si>
    <t>GSA</t>
  </si>
  <si>
    <t>GSAG</t>
  </si>
  <si>
    <t>GSL</t>
  </si>
  <si>
    <t>GS-RC</t>
  </si>
  <si>
    <t>GT</t>
  </si>
  <si>
    <t>GVO2</t>
  </si>
  <si>
    <t>ICA</t>
  </si>
  <si>
    <t>IDC</t>
  </si>
  <si>
    <t>IDV</t>
  </si>
  <si>
    <t>IFC</t>
  </si>
  <si>
    <t>IFCT</t>
  </si>
  <si>
    <t>IFTFC</t>
  </si>
  <si>
    <t>INATEL</t>
  </si>
  <si>
    <t>INTER</t>
  </si>
  <si>
    <t>IPH</t>
  </si>
  <si>
    <t>ISEF</t>
  </si>
  <si>
    <t>IST</t>
  </si>
  <si>
    <t>JAF</t>
  </si>
  <si>
    <t>JAM</t>
  </si>
  <si>
    <t>JASCS</t>
  </si>
  <si>
    <t>JAVIP</t>
  </si>
  <si>
    <t>JC</t>
  </si>
  <si>
    <t>JDA</t>
  </si>
  <si>
    <t>JDAL</t>
  </si>
  <si>
    <t>JDCS</t>
  </si>
  <si>
    <t>JDF</t>
  </si>
  <si>
    <t>JDM</t>
  </si>
  <si>
    <t>JDN</t>
  </si>
  <si>
    <t>JFCS</t>
  </si>
  <si>
    <t>JFSJ</t>
  </si>
  <si>
    <t>JFSMF</t>
  </si>
  <si>
    <t>JFT</t>
  </si>
  <si>
    <t>JOBRA</t>
  </si>
  <si>
    <t>JOMA</t>
  </si>
  <si>
    <t>JR</t>
  </si>
  <si>
    <t>JUF</t>
  </si>
  <si>
    <t>JUNI</t>
  </si>
  <si>
    <t>JV</t>
  </si>
  <si>
    <t>LAA</t>
  </si>
  <si>
    <t>LAC</t>
  </si>
  <si>
    <t>LAVRA</t>
  </si>
  <si>
    <t>LC</t>
  </si>
  <si>
    <t>LCDA</t>
  </si>
  <si>
    <t>LCM</t>
  </si>
  <si>
    <t>LDC</t>
  </si>
  <si>
    <t>LEFC</t>
  </si>
  <si>
    <t>LFC</t>
  </si>
  <si>
    <t>LFC-F</t>
  </si>
  <si>
    <t>LFCO</t>
  </si>
  <si>
    <t>LFC-V</t>
  </si>
  <si>
    <t>LGS</t>
  </si>
  <si>
    <t>LIFC</t>
  </si>
  <si>
    <t>LMS</t>
  </si>
  <si>
    <t>LPSC</t>
  </si>
  <si>
    <t>LUGC</t>
  </si>
  <si>
    <t>LVFC</t>
  </si>
  <si>
    <t>LVP</t>
  </si>
  <si>
    <t>MAC</t>
  </si>
  <si>
    <t>MAC-B</t>
  </si>
  <si>
    <t>MC</t>
  </si>
  <si>
    <t>MCA</t>
  </si>
  <si>
    <t>MCAL</t>
  </si>
  <si>
    <t>MCL</t>
  </si>
  <si>
    <t>MCM</t>
  </si>
  <si>
    <t>MCMT</t>
  </si>
  <si>
    <t>MCP</t>
  </si>
  <si>
    <t>MCS</t>
  </si>
  <si>
    <t>MDFC</t>
  </si>
  <si>
    <t>MFC</t>
  </si>
  <si>
    <t>MJA</t>
  </si>
  <si>
    <t>MJM</t>
  </si>
  <si>
    <t>MMIN</t>
  </si>
  <si>
    <t>MMSC</t>
  </si>
  <si>
    <t>MREAL</t>
  </si>
  <si>
    <t>MS</t>
  </si>
  <si>
    <t>NA</t>
  </si>
  <si>
    <t>NAA</t>
  </si>
  <si>
    <t>NAAFC</t>
  </si>
  <si>
    <t>NAAR</t>
  </si>
  <si>
    <t>NAB</t>
  </si>
  <si>
    <t>NAC</t>
  </si>
  <si>
    <t>NACA</t>
  </si>
  <si>
    <t>NACPL</t>
  </si>
  <si>
    <t>NACV</t>
  </si>
  <si>
    <t>NAEMDS</t>
  </si>
  <si>
    <t>NAEPD</t>
  </si>
  <si>
    <t>NAG</t>
  </si>
  <si>
    <t>NAJ</t>
  </si>
  <si>
    <t>NAM</t>
  </si>
  <si>
    <t>NAM-S</t>
  </si>
  <si>
    <t>NANSR</t>
  </si>
  <si>
    <t>NAOD</t>
  </si>
  <si>
    <t>NAPV</t>
  </si>
  <si>
    <t>NAR</t>
  </si>
  <si>
    <t>NARM</t>
  </si>
  <si>
    <t>NARS</t>
  </si>
  <si>
    <t>NAUA</t>
  </si>
  <si>
    <t>NAVFN</t>
  </si>
  <si>
    <t>NAVR</t>
  </si>
  <si>
    <t>NAZA</t>
  </si>
  <si>
    <t>NCLSC</t>
  </si>
  <si>
    <t>NDCG</t>
  </si>
  <si>
    <t>NDCO</t>
  </si>
  <si>
    <t>NDETC</t>
  </si>
  <si>
    <t>NDJL</t>
  </si>
  <si>
    <t>NDS</t>
  </si>
  <si>
    <t>NO</t>
  </si>
  <si>
    <t>Núcleo de Oeiras - Atletismo</t>
  </si>
  <si>
    <t>NRDIP</t>
  </si>
  <si>
    <t>NSALM</t>
  </si>
  <si>
    <t>NSC</t>
  </si>
  <si>
    <t>NSF</t>
  </si>
  <si>
    <t>NSIT</t>
  </si>
  <si>
    <t>NSL</t>
  </si>
  <si>
    <t>NSLF</t>
  </si>
  <si>
    <t>NSLZ</t>
  </si>
  <si>
    <t>NSM</t>
  </si>
  <si>
    <t>NSMM</t>
  </si>
  <si>
    <t>NSPC</t>
  </si>
  <si>
    <t>OCL</t>
  </si>
  <si>
    <t>ODC</t>
  </si>
  <si>
    <t>OFA</t>
  </si>
  <si>
    <t>OFC</t>
  </si>
  <si>
    <t>OLS</t>
  </si>
  <si>
    <t>PALEG</t>
  </si>
  <si>
    <t>PC</t>
  </si>
  <si>
    <t>PFC</t>
  </si>
  <si>
    <t>PINHEL</t>
  </si>
  <si>
    <t>PMT</t>
  </si>
  <si>
    <t>PRCC</t>
  </si>
  <si>
    <t>PRM</t>
  </si>
  <si>
    <t>PSC</t>
  </si>
  <si>
    <t>PV</t>
  </si>
  <si>
    <t>QFC</t>
  </si>
  <si>
    <t>QSC</t>
  </si>
  <si>
    <t>RAFC</t>
  </si>
  <si>
    <t>RAHC</t>
  </si>
  <si>
    <t>RGIMNO</t>
  </si>
  <si>
    <t>RITUS</t>
  </si>
  <si>
    <t>RJA</t>
  </si>
  <si>
    <t>SAF</t>
  </si>
  <si>
    <t>SAFUA</t>
  </si>
  <si>
    <t>SBB</t>
  </si>
  <si>
    <t>SBCB</t>
  </si>
  <si>
    <t>SCA</t>
  </si>
  <si>
    <t>SCAG</t>
  </si>
  <si>
    <t>SCASSUM</t>
  </si>
  <si>
    <t>SCB</t>
  </si>
  <si>
    <t>SCBA</t>
  </si>
  <si>
    <t>SCBBA</t>
  </si>
  <si>
    <t>SCBM</t>
  </si>
  <si>
    <t>SCBOR</t>
  </si>
  <si>
    <t>SCC</t>
  </si>
  <si>
    <t>SCCB</t>
  </si>
  <si>
    <t>SCCS</t>
  </si>
  <si>
    <t>SCC-VC</t>
  </si>
  <si>
    <t>SCEST</t>
  </si>
  <si>
    <t>SCF</t>
  </si>
  <si>
    <t>SCFI</t>
  </si>
  <si>
    <t>SCFZ</t>
  </si>
  <si>
    <t>SCL</t>
  </si>
  <si>
    <t>SCLAG</t>
  </si>
  <si>
    <t>SCLAN</t>
  </si>
  <si>
    <t>SCLV</t>
  </si>
  <si>
    <t>SCM</t>
  </si>
  <si>
    <t>SCMCJ</t>
  </si>
  <si>
    <t>SCMF</t>
  </si>
  <si>
    <t>SCM-T</t>
  </si>
  <si>
    <t>SCMZ</t>
  </si>
  <si>
    <t>SCO</t>
  </si>
  <si>
    <t>SCP</t>
  </si>
  <si>
    <t>SCPB</t>
  </si>
  <si>
    <t>SCPV</t>
  </si>
  <si>
    <t>SCR</t>
  </si>
  <si>
    <t>SCRD</t>
  </si>
  <si>
    <t>SCRT</t>
  </si>
  <si>
    <t>SCS</t>
  </si>
  <si>
    <t>SCSBL</t>
  </si>
  <si>
    <t>SCSG</t>
  </si>
  <si>
    <t>SCSNA</t>
  </si>
  <si>
    <t>SCS-S</t>
  </si>
  <si>
    <t>SCSVB</t>
  </si>
  <si>
    <t>SCT</t>
  </si>
  <si>
    <t>SCUT</t>
  </si>
  <si>
    <t>SCV</t>
  </si>
  <si>
    <t>SCVAL</t>
  </si>
  <si>
    <t>SCVIAN</t>
  </si>
  <si>
    <t>SCV-T</t>
  </si>
  <si>
    <t>SCVV</t>
  </si>
  <si>
    <t>SF</t>
  </si>
  <si>
    <t>SFB</t>
  </si>
  <si>
    <t>SFC</t>
  </si>
  <si>
    <t>SFCIA</t>
  </si>
  <si>
    <t>SFG</t>
  </si>
  <si>
    <t>SFIA</t>
  </si>
  <si>
    <t>SFOA</t>
  </si>
  <si>
    <t>SFRAA</t>
  </si>
  <si>
    <t>SIRA</t>
  </si>
  <si>
    <t>SLAD</t>
  </si>
  <si>
    <t>SLB</t>
  </si>
  <si>
    <t>SLBAR</t>
  </si>
  <si>
    <t>SLB-F</t>
  </si>
  <si>
    <t>SLV</t>
  </si>
  <si>
    <t>SMC</t>
  </si>
  <si>
    <t>SNAC</t>
  </si>
  <si>
    <t>SNB</t>
  </si>
  <si>
    <t>SOFIMO</t>
  </si>
  <si>
    <t>SPORTIS</t>
  </si>
  <si>
    <t>SPORTIVA</t>
  </si>
  <si>
    <t>SQFC</t>
  </si>
  <si>
    <t>SRA</t>
  </si>
  <si>
    <t>SRB</t>
  </si>
  <si>
    <t>SRBE</t>
  </si>
  <si>
    <t>SRC</t>
  </si>
  <si>
    <t>SRCL</t>
  </si>
  <si>
    <t>SRCM</t>
  </si>
  <si>
    <t>SRDE</t>
  </si>
  <si>
    <t>SSTO</t>
  </si>
  <si>
    <t>SSTSJM</t>
  </si>
  <si>
    <t>STFC</t>
  </si>
  <si>
    <t>SUC</t>
  </si>
  <si>
    <t>SUOV</t>
  </si>
  <si>
    <t>SUPA</t>
  </si>
  <si>
    <t>SVB</t>
  </si>
  <si>
    <t>SVIT</t>
  </si>
  <si>
    <t>SXFC</t>
  </si>
  <si>
    <t>TCA</t>
  </si>
  <si>
    <t>TERBEL</t>
  </si>
  <si>
    <t>TGD</t>
  </si>
  <si>
    <t>TNCRD</t>
  </si>
  <si>
    <t>TNOVO</t>
  </si>
  <si>
    <t>TOVIM</t>
  </si>
  <si>
    <t>TSU</t>
  </si>
  <si>
    <t>UAG</t>
  </si>
  <si>
    <t>UAP</t>
  </si>
  <si>
    <t>UCRA</t>
  </si>
  <si>
    <t>UCRDP</t>
  </si>
  <si>
    <t>UDB</t>
  </si>
  <si>
    <t>UDCA</t>
  </si>
  <si>
    <t>UDCB</t>
  </si>
  <si>
    <t>UDCRS</t>
  </si>
  <si>
    <t>UDCSB</t>
  </si>
  <si>
    <t>UDF</t>
  </si>
  <si>
    <t>UDM</t>
  </si>
  <si>
    <t>UDN</t>
  </si>
  <si>
    <t>UDP</t>
  </si>
  <si>
    <t>UDPF</t>
  </si>
  <si>
    <t>UDP-T</t>
  </si>
  <si>
    <t>UDR</t>
  </si>
  <si>
    <t>UDRC</t>
  </si>
  <si>
    <t>UDS</t>
  </si>
  <si>
    <t>UDT</t>
  </si>
  <si>
    <t>UDV</t>
  </si>
  <si>
    <t>UDVAL</t>
  </si>
  <si>
    <t>UDVL</t>
  </si>
  <si>
    <t>UDVM</t>
  </si>
  <si>
    <t>UDZA</t>
  </si>
  <si>
    <t>UFC</t>
  </si>
  <si>
    <t>UFCA</t>
  </si>
  <si>
    <t>UFCT</t>
  </si>
  <si>
    <t>UFD</t>
  </si>
  <si>
    <t>UFET</t>
  </si>
  <si>
    <t>UFG</t>
  </si>
  <si>
    <t>UG</t>
  </si>
  <si>
    <t>UJA</t>
  </si>
  <si>
    <t>UNMT</t>
  </si>
  <si>
    <t>UPR</t>
  </si>
  <si>
    <t>URB</t>
  </si>
  <si>
    <t>URD</t>
  </si>
  <si>
    <t>URECB</t>
  </si>
  <si>
    <t>URJFF</t>
  </si>
  <si>
    <t>USCP</t>
  </si>
  <si>
    <t>VCO</t>
  </si>
  <si>
    <t>VCOVO</t>
  </si>
  <si>
    <t>VELHO</t>
  </si>
  <si>
    <t>VFC</t>
  </si>
  <si>
    <t>VILFC</t>
  </si>
  <si>
    <t>VML</t>
  </si>
  <si>
    <t>VOX</t>
  </si>
  <si>
    <t>VSC</t>
  </si>
  <si>
    <t>VSPC</t>
  </si>
  <si>
    <t>VTSC</t>
  </si>
  <si>
    <t>ZMA</t>
  </si>
  <si>
    <t>Ass. 20Km  Almeirim</t>
  </si>
  <si>
    <t>Ass. Alcobacense Cult. Desp.</t>
  </si>
  <si>
    <t>Amigos Atletismo Mafra</t>
  </si>
  <si>
    <t>Ass. Académica Pinhalnovense</t>
  </si>
  <si>
    <t>Ass. Amizade Arroteense</t>
  </si>
  <si>
    <t>Ass. Cult. Desp. Andorinhas S. Cosmado</t>
  </si>
  <si>
    <t>Academia Atletismo Seixal</t>
  </si>
  <si>
    <t>Ateneu Artístico Cartaxense</t>
  </si>
  <si>
    <t>Ass. Para Animação Tempos Livres "O Bugalho"</t>
  </si>
  <si>
    <t>Abrant Athletics</t>
  </si>
  <si>
    <t>Atlético Clube Alfenense</t>
  </si>
  <si>
    <t>Atlético Clube Alcacerense</t>
  </si>
  <si>
    <t>Ass. Cult. Bunheirense</t>
  </si>
  <si>
    <t>Ass. Cult. Inst. Cobre</t>
  </si>
  <si>
    <t>Ass. Cult. Concelho Povoação</t>
  </si>
  <si>
    <t>Ass. Cult. Desp. Avessadas</t>
  </si>
  <si>
    <t>Ass. Cult. Desp. "Os Ilhavos"</t>
  </si>
  <si>
    <t>Ass. Cult. Desp. Rec. Arneirense</t>
  </si>
  <si>
    <t>Ass. Cult. Desp. Ribeira Tainhas</t>
  </si>
  <si>
    <t>Ass. Cult. Desp. Vila Touro</t>
  </si>
  <si>
    <t>Atlético Clube Fronteirense</t>
  </si>
  <si>
    <t>Atlético Clube Fajã Grande-Flores</t>
  </si>
  <si>
    <t>Ass. Cult. Rec. Desp. S. Martinho Galegos</t>
  </si>
  <si>
    <t>Ass. Cult. Juvenil Mozinho</t>
  </si>
  <si>
    <t>Ass. Cult. Desp. Ladeira Vau</t>
  </si>
  <si>
    <t>Atlético Clube Marinhense</t>
  </si>
  <si>
    <t>Ass. Cult. Msl. Boinas Verdes</t>
  </si>
  <si>
    <t>Ass. Cult. Rec. Alheira</t>
  </si>
  <si>
    <t>Ass. Cult. Rec. Abobeleira</t>
  </si>
  <si>
    <t>Ass. Cult. Rec. "As Palmeiras"</t>
  </si>
  <si>
    <t>Ass. Cult. Rec. Bom Sucesso</t>
  </si>
  <si>
    <t>Ass. Cult. Rec. Sta. Eufémia</t>
  </si>
  <si>
    <t>Ass. Cult. Rec. Trancoso</t>
  </si>
  <si>
    <t>Ass. Cult. Rec. Vigorosa</t>
  </si>
  <si>
    <t>Ass. Cult. Rec. Zona Azul</t>
  </si>
  <si>
    <t>Atlético Clube Torreense - Castelo</t>
  </si>
  <si>
    <t>Associar Desporto</t>
  </si>
  <si>
    <t>Ass. Desp. Afifense</t>
  </si>
  <si>
    <t>Ass. Desportistas A. Tocha</t>
  </si>
  <si>
    <t>Ass. Desp. Sócio-Cultural Aldeia Velha</t>
  </si>
  <si>
    <t>Ass. Desp. Cult. Rec. Águias S. Mamede</t>
  </si>
  <si>
    <t>Ass. Desp. Cult. Neiva</t>
  </si>
  <si>
    <t>Ass. Desp. Cult. S. Pedro Alva</t>
  </si>
  <si>
    <t>Ass. Desp. Cult. Penamaior</t>
  </si>
  <si>
    <t>Ass. Desp. Cult. Rec. "Os Fatigados"</t>
  </si>
  <si>
    <t>Ass. Desp. Cult. Rec. Serrana</t>
  </si>
  <si>
    <t>Ass. Desp. Cult. Sabro</t>
  </si>
  <si>
    <t>Ass. Desp. Cult. Urgeirense</t>
  </si>
  <si>
    <t>Ass. Desp. Flaviense</t>
  </si>
  <si>
    <t>Ass. Desp. Juventude Valverde</t>
  </si>
  <si>
    <t>Ateneu Desp. Leiria</t>
  </si>
  <si>
    <t>Ass. Desp. Leões Apelaçonenses</t>
  </si>
  <si>
    <t>Ass. Desp. Ovarense</t>
  </si>
  <si>
    <t>Ass. Desp. Penamacorense</t>
  </si>
  <si>
    <t>Ass. Desp. Rec. Águas Belas</t>
  </si>
  <si>
    <t>Ass. Desp. Rec. Cult. Canedense</t>
  </si>
  <si>
    <t>Ass. Desp. Rec. Cult. Castelo Melhor</t>
  </si>
  <si>
    <t>Ass. Desp. Rec. Cult. Sande</t>
  </si>
  <si>
    <t>Ass. Desp. Rio Largo Clobe - Espinho</t>
  </si>
  <si>
    <t>Ass. Desp. Rec. Santiaguense</t>
  </si>
  <si>
    <t>Ass. Desp. Rec. Vilaça</t>
  </si>
  <si>
    <t>Ass. Desp. Sanjoanense</t>
  </si>
  <si>
    <t>Ass. Desp. Rec. Vilanovense</t>
  </si>
  <si>
    <t>Ass. Educação Física Penichense</t>
  </si>
  <si>
    <t>Ass. Desp. Rec. Escolar Praiense</t>
  </si>
  <si>
    <t>Ass. Escola Sec. Amaro Lusitano</t>
  </si>
  <si>
    <t>Ass. Escola Sec. Castelo Branco</t>
  </si>
  <si>
    <t>Académico Futebol Clube</t>
  </si>
  <si>
    <t>Ass. Fernão Mendes Pinto</t>
  </si>
  <si>
    <t>Águia Clube Desportivo</t>
  </si>
  <si>
    <t>Ass. Grilense Cult. Recreio</t>
  </si>
  <si>
    <t>Clube Aguia</t>
  </si>
  <si>
    <t>Ass. Humanitária Cult. Lanheses</t>
  </si>
  <si>
    <t>Ass. Juvenil Esperança Viva</t>
  </si>
  <si>
    <t>Ass. Juvenil Estrela Vermelha</t>
  </si>
  <si>
    <t>Ass. Juventude  "A Planície"</t>
  </si>
  <si>
    <t>Academia Korpus</t>
  </si>
  <si>
    <t>Alzira Lário Atlético Clube</t>
  </si>
  <si>
    <t>Clube Rec. Alagoa</t>
  </si>
  <si>
    <t>Ass. Moradores Arade Ferragudo</t>
  </si>
  <si>
    <t>Ass. Moradores Complexo Hab. Ringe</t>
  </si>
  <si>
    <t>Amora Futebol Clube</t>
  </si>
  <si>
    <t>Ass. Moradores Santa Bárbara</t>
  </si>
  <si>
    <t>Ass. Moradores Urbanização Crasto</t>
  </si>
  <si>
    <t>Amigos Atletismo Araújo, Núcleo</t>
  </si>
  <si>
    <t>Académico Penedos Altos Verde/Amarelo</t>
  </si>
  <si>
    <t>Ass. Paraquedistas Alto Minho</t>
  </si>
  <si>
    <t>Ass. Pedras D'Agua</t>
  </si>
  <si>
    <t>Grupo Desp. Rec. Cult. / Appacdm</t>
  </si>
  <si>
    <t>Arada Atlético Clube</t>
  </si>
  <si>
    <t>Ass. Rec. Briosos Valboenses</t>
  </si>
  <si>
    <t>Ass. Rec. Cumeirense</t>
  </si>
  <si>
    <t>Ass. Rec. Cult. Amorosa</t>
  </si>
  <si>
    <t>Ass. Rec. Cult. Artistica Santiago</t>
  </si>
  <si>
    <t>Ass. Rec. Cult. Marruas</t>
  </si>
  <si>
    <t>Ass. Rec. Desp. Gémeos Castro</t>
  </si>
  <si>
    <t>Ass. Rec. Desp. Os Povoenses</t>
  </si>
  <si>
    <t>Ass. Rec. Guerra Junqueiro</t>
  </si>
  <si>
    <t>Ass. Rec. Lugares Unidos</t>
  </si>
  <si>
    <t>Ass. Rec. Montiagra Amial</t>
  </si>
  <si>
    <t>Armed</t>
  </si>
  <si>
    <t>Ass. Rec. Preparatória Calheta</t>
  </si>
  <si>
    <t>Ass. Rec. Planalto</t>
  </si>
  <si>
    <t>Ass. Rec. Povoense</t>
  </si>
  <si>
    <t>Artenave, Atelier (Ass. Solidariedade)</t>
  </si>
  <si>
    <t>Ass. Rec. "Os Veteranos D'Ovar"</t>
  </si>
  <si>
    <t>Alhandra Sporting Clube</t>
  </si>
  <si>
    <t>Ass. S. Cosmado</t>
  </si>
  <si>
    <t>Ass. Cult. Desp. Serra Porto D'Urso</t>
  </si>
  <si>
    <t>Atlético Clube Arneirense</t>
  </si>
  <si>
    <t>Atlético Viseu</t>
  </si>
  <si>
    <t>Ass. Voleibol Club D'Amorosa</t>
  </si>
  <si>
    <t>Atlético Via Rara</t>
  </si>
  <si>
    <t>Azes Valboenses Futebol Clube</t>
  </si>
  <si>
    <t>Beja Atlético Clube</t>
  </si>
  <si>
    <t>Boavista Futebol Clube - Labmed</t>
  </si>
  <si>
    <t>Barrancos Futebol Clube</t>
  </si>
  <si>
    <t>Boavista S. Mateus</t>
  </si>
  <si>
    <t>Centro Artistico  Albicastrense</t>
  </si>
  <si>
    <t>Clube Atlético Aldenovense</t>
  </si>
  <si>
    <t>Cyclones Atlético Clube</t>
  </si>
  <si>
    <t>Clube Alentejano Desportos - O Elvas</t>
  </si>
  <si>
    <t>Capelense Sport Clube</t>
  </si>
  <si>
    <t>Clube Ariston</t>
  </si>
  <si>
    <t>Clube Atlético Riachense</t>
  </si>
  <si>
    <t>Casas Adriano - Astromil Clube</t>
  </si>
  <si>
    <t>União Desp. Rec. Casalense</t>
  </si>
  <si>
    <t>Clube Açoreana Seguros</t>
  </si>
  <si>
    <t>Clube Atlética</t>
  </si>
  <si>
    <t>Clube Atlântico Madalena</t>
  </si>
  <si>
    <t>Centro Bem Estar S. Maiorga</t>
  </si>
  <si>
    <t>Centro Cult. Desp. Func. Câmara Municipal Alijó</t>
  </si>
  <si>
    <t>Ass. Cult. Desp. Lavandeira - S. João Ver (Centro)</t>
  </si>
  <si>
    <t>Centro Cult. Desp. Mãos-À-Obra</t>
  </si>
  <si>
    <t>Centro Cult. Desp. Vila Nova Tazem</t>
  </si>
  <si>
    <t>Centro Cult. Rec. Trab.  Planotejo</t>
  </si>
  <si>
    <t>Clube Desp. "Os Andorinhas"</t>
  </si>
  <si>
    <t>Clube Desp. Artistico Grandolense</t>
  </si>
  <si>
    <t>Clube Desp. Barcelinhos</t>
  </si>
  <si>
    <t>Casais Castelos Riachos</t>
  </si>
  <si>
    <t>Clube Desp. Esperanças Santa Marina</t>
  </si>
  <si>
    <t>Clube Desp. Faro Xxi</t>
  </si>
  <si>
    <t>Clube Desp. Izeda</t>
  </si>
  <si>
    <t>Colégio D. José I</t>
  </si>
  <si>
    <t>Clube Desp. Lisboa Águias</t>
  </si>
  <si>
    <t>Clube Desp. Montenegro</t>
  </si>
  <si>
    <t>Clube Desp. "Os Metralhas"</t>
  </si>
  <si>
    <t>Clube Desp. Mouriminho</t>
  </si>
  <si>
    <t>Clube Desp. "Os Oliveirenses"</t>
  </si>
  <si>
    <t>Clube Desp. Operário Meiaviense</t>
  </si>
  <si>
    <t>Clube Desp. Pinhalnovense</t>
  </si>
  <si>
    <t>Centro Desp. Praiense</t>
  </si>
  <si>
    <t>Clube Desp. Ribeirense</t>
  </si>
  <si>
    <t>Clube Desp. Rec. Águias Unidas</t>
  </si>
  <si>
    <t>Clube Desp. Rec. Cult. Amarense</t>
  </si>
  <si>
    <t>Clube Desp. Rec. Quarteirense</t>
  </si>
  <si>
    <t>Centro Desp. Rec. Quintela</t>
  </si>
  <si>
    <t>Clube Desp. Santa Clara</t>
  </si>
  <si>
    <t>Clube Desp. Sobral Ceira</t>
  </si>
  <si>
    <t>Centro Atlético Póvoa Pacense</t>
  </si>
  <si>
    <t>Clube Estrela Verde</t>
  </si>
  <si>
    <t>Cariocas Futebol Clube</t>
  </si>
  <si>
    <t>Carvalhense Futebol Clube</t>
  </si>
  <si>
    <t>Clube Galitos</t>
  </si>
  <si>
    <t>Núcleo Cult. Rec. Desp. Chasa</t>
  </si>
  <si>
    <t>Coop. Hab. Económica Lar Para Todos</t>
  </si>
  <si>
    <t>Clube Irsil</t>
  </si>
  <si>
    <t>Clube Internacional Futebol</t>
  </si>
  <si>
    <t>Clube Imperial Montijense</t>
  </si>
  <si>
    <t>Centro Cult. Desporto Cip - Gnr</t>
  </si>
  <si>
    <t>Clube Colipo</t>
  </si>
  <si>
    <t>Centro Juvenil Salesianos</t>
  </si>
  <si>
    <t>Câmara Lisboa Clube</t>
  </si>
  <si>
    <t>Colégio Militar</t>
  </si>
  <si>
    <t>Clube Musical Unão</t>
  </si>
  <si>
    <t>Centro Municipal Cult. Vila Velha Rodão</t>
  </si>
  <si>
    <t>Clube Operário Desportivo</t>
  </si>
  <si>
    <t>Centro Popular Cultura Cortes</t>
  </si>
  <si>
    <t>Casa Pessoal Minas Urgeiriça</t>
  </si>
  <si>
    <t>Clube Portugal Telecom</t>
  </si>
  <si>
    <t>Clube P. T. Atalaiense</t>
  </si>
  <si>
    <t>Centro Popular Trab. Bairro Carcavelos</t>
  </si>
  <si>
    <t>Clube Rec. Alturense</t>
  </si>
  <si>
    <t>Centro Rec. Atlético Santamarense</t>
  </si>
  <si>
    <t>Centro Rec. Cult. Carvalhense</t>
  </si>
  <si>
    <t>Clube Rec. Cult. Casas Novas</t>
  </si>
  <si>
    <t>Clube Rec. Cult. Desp. Luzense</t>
  </si>
  <si>
    <t>Clube Rec. Desp. Arrudense</t>
  </si>
  <si>
    <t>Clube Rec. Cult. Desp. Cerdalense</t>
  </si>
  <si>
    <t>Clube Rec. "O Grandolense"</t>
  </si>
  <si>
    <t>Centro Rec. Golpilheira</t>
  </si>
  <si>
    <t>Grupo Juventude Água Longa</t>
  </si>
  <si>
    <t>Centro Rec. Popular Ribafria</t>
  </si>
  <si>
    <t>Clube Real Soc. Campo Lindo</t>
  </si>
  <si>
    <t>Clube Rec. União Raposense</t>
  </si>
  <si>
    <t>Clube Sporting Arraiolos</t>
  </si>
  <si>
    <t>Clube Sporting Borba</t>
  </si>
  <si>
    <t>Caldas S. Jorge Sport Club</t>
  </si>
  <si>
    <t>Centro Social Manuel Pinto Sousa</t>
  </si>
  <si>
    <t>Centro Social Paroquial Paulo Vi</t>
  </si>
  <si>
    <t>Clube União Artística Benaventense</t>
  </si>
  <si>
    <t>Clube União Idanhense</t>
  </si>
  <si>
    <t>Clube União Micaelense</t>
  </si>
  <si>
    <t>Clube Unidos Poço Cação</t>
  </si>
  <si>
    <t>Clube Xistarca</t>
  </si>
  <si>
    <t>Cyclones - Sanitop</t>
  </si>
  <si>
    <t>Clube Desporto Barcelona 92</t>
  </si>
  <si>
    <t>Desp. Francisco Holanda</t>
  </si>
  <si>
    <t>Desp. Juventude Aljustralense</t>
  </si>
  <si>
    <t>Domani Athletics</t>
  </si>
  <si>
    <t>Despertar Sporting Clube</t>
  </si>
  <si>
    <t>Escola Básica 2-3 D. Luis Loureiro</t>
  </si>
  <si>
    <t>Escola Básica J I Infante D. Henrique</t>
  </si>
  <si>
    <t>Escola Básica J I Regatos</t>
  </si>
  <si>
    <t>Ensino Básico Monitorizado Cortiçadas Lavre</t>
  </si>
  <si>
    <t>Escola Básica Mestre Domingos Saraiva</t>
  </si>
  <si>
    <t>Escola Básica 2-3 Prof. Gonçalo Sampaio</t>
  </si>
  <si>
    <t>Escola Básica J I Posto Santo</t>
  </si>
  <si>
    <t>Escola C+S Cunha Rivara</t>
  </si>
  <si>
    <t>Escola Desp. Celorico Beira</t>
  </si>
  <si>
    <t>Estrela Futebol Clube - Vendas Novas</t>
  </si>
  <si>
    <t>Estrela Futebol Clube Moimenta Serra</t>
  </si>
  <si>
    <t>Estrela Futebol Clube Ouriquense</t>
  </si>
  <si>
    <t>Escola Grão Vasco</t>
  </si>
  <si>
    <t>Esmojães Juventude Atlética</t>
  </si>
  <si>
    <t>Escola Rainha Santa Isabel</t>
  </si>
  <si>
    <t>Escola Sec. Doutor Joaquim Carvalho</t>
  </si>
  <si>
    <t>Externato Povoação</t>
  </si>
  <si>
    <t>Futebol Clube Castrense</t>
  </si>
  <si>
    <t>Futebol Clube Desp. Bairro Esteval</t>
  </si>
  <si>
    <t>Futebol Clube Estrelas Susanenses</t>
  </si>
  <si>
    <t>Futebol Clube Ingote</t>
  </si>
  <si>
    <t>Futebol Clube Império</t>
  </si>
  <si>
    <t>Futebol Clube Veirense</t>
  </si>
  <si>
    <t>Grupo Rec. Desp. Os Fixes</t>
  </si>
  <si>
    <t>Febres Sport Club</t>
  </si>
  <si>
    <t>Fazenda Sport Clube</t>
  </si>
  <si>
    <t>Grupo Artistico Desp. Cult. Vilar Maçada</t>
  </si>
  <si>
    <t>Grupo Animador Labruja</t>
  </si>
  <si>
    <t>Grupo Cult. Desp. Rec. "Realidade"</t>
  </si>
  <si>
    <t>Ginásio Clube Olhanense</t>
  </si>
  <si>
    <t>Ginásio Clube Português</t>
  </si>
  <si>
    <t>Grupo Cult. Rec. Infantil "Os Vicentinos"</t>
  </si>
  <si>
    <t>Grupo Desp. "3 Santos Populares"</t>
  </si>
  <si>
    <t>Grupo Desp. Amaro Gonçalves</t>
  </si>
  <si>
    <t>Grupo Desp. Ass. Portuguesa Surdos</t>
  </si>
  <si>
    <t>Grupo Desp. Areosense</t>
  </si>
  <si>
    <t>Grupo Desp. Rec. Os Arcos</t>
  </si>
  <si>
    <t>Grupo Desp. André Soares</t>
  </si>
  <si>
    <t>Grupo Desp. "Os Ases"</t>
  </si>
  <si>
    <t>Grupo Desp. Cult. Bairro 25 Abril</t>
  </si>
  <si>
    <t>Grupo Desp. Cult. Conde Ii</t>
  </si>
  <si>
    <t>Grupo Desp. "Café Didáctico"</t>
  </si>
  <si>
    <t>Grupo Desp. Cult. Eirapedrense</t>
  </si>
  <si>
    <t>Grupo Desp. Central Fechos</t>
  </si>
  <si>
    <t>Grupo Desp. "O Coruchense"</t>
  </si>
  <si>
    <t>Grupo Desp. Cult. Jograis António Aleixo</t>
  </si>
  <si>
    <t>Grupo Desp. Carp. Mec. Bejense</t>
  </si>
  <si>
    <t>Grupo Desp. Casas Novas</t>
  </si>
  <si>
    <t>Grupo Desp. Casa Povo S. Matias</t>
  </si>
  <si>
    <t>Grupo Desp. Cult. Trab. Petrogal</t>
  </si>
  <si>
    <t>Grupo Desp. D. Vasco Pires Sampaio</t>
  </si>
  <si>
    <t>Grupo Desp. Ercasol</t>
  </si>
  <si>
    <t>Grupo Desp. Fabril</t>
  </si>
  <si>
    <t>Grupo Desp. Fazendense</t>
  </si>
  <si>
    <t>Grupo Desp. "O Independente" - Barreiro</t>
  </si>
  <si>
    <t>Grupo Desp. 1º Maio</t>
  </si>
  <si>
    <t>Grupo Desp. "O Independente" - Setúbal</t>
  </si>
  <si>
    <t>Grupo Desp. J. Cruz &amp; Irmãos</t>
  </si>
  <si>
    <t>Grupo Desp. Loriguense</t>
  </si>
  <si>
    <t>Grupo Desp. Luz Verde</t>
  </si>
  <si>
    <t>Grupo Desp. Messejanense</t>
  </si>
  <si>
    <t>Grupo Desp. Os Ninjas</t>
  </si>
  <si>
    <t>Grupo Desp. Pinto &amp; Cruz</t>
  </si>
  <si>
    <t>Grupo Desp. Pic-Nic</t>
  </si>
  <si>
    <t>Grupo Desp. "O Piratão"</t>
  </si>
  <si>
    <t>Grupo Desp. "Os Ribeirinhos"</t>
  </si>
  <si>
    <t>Grupo Desp. Rec. Alhões</t>
  </si>
  <si>
    <t>Grupo Desp. Rec. Cult. Madre Deus</t>
  </si>
  <si>
    <t>Grupo Desp. Rec. Pousaflores</t>
  </si>
  <si>
    <t>Grupo Desp. Rec. Soalhães</t>
  </si>
  <si>
    <t>Grupo Desp. Rec. Santos Evos</t>
  </si>
  <si>
    <t>Grupo Desp. Rec. Sarzedense</t>
  </si>
  <si>
    <t>Grupo Desp. Riba-Ul</t>
  </si>
  <si>
    <t>Grupo Desp. S. Domingos - Sertã</t>
  </si>
  <si>
    <t>Grupo Desp. Cult. S. Eugénio</t>
  </si>
  <si>
    <t>Grupo Desp. Salão Mesquita</t>
  </si>
  <si>
    <t>Grupo Desp. Rec. Santa Tecla</t>
  </si>
  <si>
    <t>Grupo Desp. Teixosense</t>
  </si>
  <si>
    <t>Grupo Desp. União Carregueirense</t>
  </si>
  <si>
    <t>Grupo Desp. Unidos Caxienses</t>
  </si>
  <si>
    <t>Grupo Desp. Valense</t>
  </si>
  <si>
    <t>Grupo Desp. Xisto</t>
  </si>
  <si>
    <t>Grupo Emp. Banco Pinto &amp; Sotto Mayor</t>
  </si>
  <si>
    <t>Centro Rec. Cult. S. Gens</t>
  </si>
  <si>
    <t>Gondomar Futsal Clube</t>
  </si>
  <si>
    <t>Grupo Francisco Sanches</t>
  </si>
  <si>
    <t>Grupo Juventude Chamusquense</t>
  </si>
  <si>
    <t>Grupo Musical 1º Dezembro - Queijas</t>
  </si>
  <si>
    <t>Gomo - Activewear - Joanes</t>
  </si>
  <si>
    <t>Grupo Rec. 1º Janeiro</t>
  </si>
  <si>
    <t>Grupo Rec. Ass. Cult. Cidacos</t>
  </si>
  <si>
    <t>Grupo Rec. Cult. Cariocas Futebol Clube</t>
  </si>
  <si>
    <t>Grupo Rec. Casal Santo António</t>
  </si>
  <si>
    <t>Grupo Rec. Heróis Portugueses</t>
  </si>
  <si>
    <t>Grupo Rec. Refugiense</t>
  </si>
  <si>
    <t>Grupo Rec. Vilaverdense</t>
  </si>
  <si>
    <t>Grupo Segurador Açoreana</t>
  </si>
  <si>
    <t>Grupo Sportivo Loures</t>
  </si>
  <si>
    <t>Gira Sol / Ramos Catarino</t>
  </si>
  <si>
    <t>Imortal Desportos Clube</t>
  </si>
  <si>
    <t>Industrial Desp. Vieirense</t>
  </si>
  <si>
    <t>Ingleses Futebol Clube</t>
  </si>
  <si>
    <t>Independente Futebol Clube Torrense</t>
  </si>
  <si>
    <t>Infantado Futebol Clube</t>
  </si>
  <si>
    <t>Grupo Rec. Inter Desvio</t>
  </si>
  <si>
    <t>Instituto Pedro Hispano</t>
  </si>
  <si>
    <t>Juventude Atlética Fiães</t>
  </si>
  <si>
    <t>Juventude Atlética Mozelense</t>
  </si>
  <si>
    <t>Juventude Desp. Alhandrense</t>
  </si>
  <si>
    <t>Juventude Desp. Monchiquense</t>
  </si>
  <si>
    <t>Juventude Futebol Clube Sarilhense</t>
  </si>
  <si>
    <t>Junta Freguesia Teixoso</t>
  </si>
  <si>
    <t>Jovens Unidos Num Ideal</t>
  </si>
  <si>
    <t>Juventude Vidigalense</t>
  </si>
  <si>
    <t>Liberdade Atlético Clube</t>
  </si>
  <si>
    <t>Laranjeiras Clube</t>
  </si>
  <si>
    <t>Lusitano Clube Desp. Arraiolense</t>
  </si>
  <si>
    <t>Louletano Desportos Clube</t>
  </si>
  <si>
    <t>Leça Futebol Clube</t>
  </si>
  <si>
    <t>Lebre Futebol Clube</t>
  </si>
  <si>
    <t>Liberdade Futebol Clube - Famalicão</t>
  </si>
  <si>
    <t>Lusitano Futebol Clube Odivelas</t>
  </si>
  <si>
    <t>Lusitano Futebol Clube</t>
  </si>
  <si>
    <t>Liberdade Futebol Clube</t>
  </si>
  <si>
    <t>Liga Melhoramentos Secarias</t>
  </si>
  <si>
    <t>Linda-A-Pastora Sporting Clube</t>
  </si>
  <si>
    <t>Lusitano Ginásio Clube</t>
  </si>
  <si>
    <t>Leões Valboenses Futebol Clube</t>
  </si>
  <si>
    <t>Maia Atlético Clube</t>
  </si>
  <si>
    <t>Moura Atlético Clube</t>
  </si>
  <si>
    <t>Montanha Clube</t>
  </si>
  <si>
    <t>Moreirense Futebol Clube</t>
  </si>
  <si>
    <t>Mozelense Juventude Atlética</t>
  </si>
  <si>
    <t>Mem Martins Sport Clube</t>
  </si>
  <si>
    <t>Millenium Sport - Atletismo</t>
  </si>
  <si>
    <t>Núcleo "Os Amigos"</t>
  </si>
  <si>
    <t>Ncl Sport Club</t>
  </si>
  <si>
    <t>Núcleo Desporto Escola Tomás Cabreira</t>
  </si>
  <si>
    <t>Núcleo Sportinguista Leões Zêzere</t>
  </si>
  <si>
    <t>Ourique Desportos Clube</t>
  </si>
  <si>
    <t>Odivelas Futebol Clube</t>
  </si>
  <si>
    <t>Padernense Clube</t>
  </si>
  <si>
    <t>Palmelense Futebol Clube</t>
  </si>
  <si>
    <t>Portimonense Sporting Clube</t>
  </si>
  <si>
    <t>Quintajense Futebol Clube</t>
  </si>
  <si>
    <t>Quarteira Sport Clube</t>
  </si>
  <si>
    <t>Rio Ave Futebol Clube</t>
  </si>
  <si>
    <t>Ginásio Redgimno</t>
  </si>
  <si>
    <t>Sport Benfica Castelo Branco</t>
  </si>
  <si>
    <t>Sport Clube Angreense</t>
  </si>
  <si>
    <t>Sporting Clube Assumarense</t>
  </si>
  <si>
    <t>Sporting Clube Banheirense</t>
  </si>
  <si>
    <t>Sport Clube Barbarense</t>
  </si>
  <si>
    <t>Sport Clube Beira Mar</t>
  </si>
  <si>
    <t>Sport Clube Borbense</t>
  </si>
  <si>
    <t>Sport Clube Operário Cem Soldos</t>
  </si>
  <si>
    <t>Sporting Clube Courense</t>
  </si>
  <si>
    <t>Sport Clube Estrela</t>
  </si>
  <si>
    <t>Sporting Clube Farense</t>
  </si>
  <si>
    <t>Sporting Clube Figueirense</t>
  </si>
  <si>
    <t>Sporting Clube Lusitânea</t>
  </si>
  <si>
    <t>Sporting Clube Lagoense</t>
  </si>
  <si>
    <t>Sporting Clube Lavradiense</t>
  </si>
  <si>
    <t>Sport Clube Maritimo</t>
  </si>
  <si>
    <t>Sport Clube Montezelo</t>
  </si>
  <si>
    <t>Sporting Clube Olhanense</t>
  </si>
  <si>
    <t>Sport Comércio Salgueiros</t>
  </si>
  <si>
    <t>Sporting Clube Sobralense</t>
  </si>
  <si>
    <t>Sporting Clube S. Gens</t>
  </si>
  <si>
    <t>Sporting Clube Santamarense (Núcleo Atletismo)</t>
  </si>
  <si>
    <t>Sporting Clube Santense</t>
  </si>
  <si>
    <t>Sport Clube União Torreense</t>
  </si>
  <si>
    <t>Sport Clube Valenciano</t>
  </si>
  <si>
    <t>Sport Clube Vianense</t>
  </si>
  <si>
    <t>Sport Clube Vilanovense</t>
  </si>
  <si>
    <t>Santana Futebol Clube</t>
  </si>
  <si>
    <t>Soc. Filarmónica Galveense</t>
  </si>
  <si>
    <t>Soc. Filarmónica Incrivel Almadense</t>
  </si>
  <si>
    <t>Soc. Filarmónica Operária Amorense</t>
  </si>
  <si>
    <t>Sport Lisboa Águias Dominguiso</t>
  </si>
  <si>
    <t>Sport Clube Leões Barrosa</t>
  </si>
  <si>
    <t>Sporting Linda-A-Velha</t>
  </si>
  <si>
    <t>Skoda Maratona Clube</t>
  </si>
  <si>
    <t>Sombras Negras Atlético Clube</t>
  </si>
  <si>
    <t>Soc. Filarmónica Monfortense</t>
  </si>
  <si>
    <t>Sportis - Eventos Desportivos, Lda.</t>
  </si>
  <si>
    <t>Clube União Sportiva</t>
  </si>
  <si>
    <t>Sequeirense Futebol Clube</t>
  </si>
  <si>
    <t>Soc. Rec. Almancilense</t>
  </si>
  <si>
    <t>Soc. Rec. Benavilense</t>
  </si>
  <si>
    <t>Soc. Rec. Bencatelense</t>
  </si>
  <si>
    <t>Soc. Recreio Cepanense</t>
  </si>
  <si>
    <t>Soc. Rec. Desp. Entrandense</t>
  </si>
  <si>
    <t>Sertanense Futebol Clube</t>
  </si>
  <si>
    <t>Soc. União Prog. Aldematense</t>
  </si>
  <si>
    <t>Seixal Futebol Clube</t>
  </si>
  <si>
    <t>Tribuna Grupo Desportivo</t>
  </si>
  <si>
    <t>C.H.E. Tempo Novo (Coop. Const. Hab. Ec., Crl)</t>
  </si>
  <si>
    <t>Tramagal Sport União</t>
  </si>
  <si>
    <t>União Atlético Povoense</t>
  </si>
  <si>
    <t>União Cult. Rec. Desp. Praiense</t>
  </si>
  <si>
    <t>União Desp. Cult. Argivai</t>
  </si>
  <si>
    <t>União Desp. Cult. Banheirense</t>
  </si>
  <si>
    <t>União Desp. Cult. S. Bernardino</t>
  </si>
  <si>
    <t>União Desp. Friestense</t>
  </si>
  <si>
    <t>União Desp. Messinense</t>
  </si>
  <si>
    <t>União Desp. Praiense</t>
  </si>
  <si>
    <t>União Desp. Os Raianos</t>
  </si>
  <si>
    <t>União Desp. Valonguense</t>
  </si>
  <si>
    <t>União Desp. Vilamaiorense</t>
  </si>
  <si>
    <t>União Futebol Clube</t>
  </si>
  <si>
    <t>União Grundig</t>
  </si>
  <si>
    <t>União Jovem Atouguiense</t>
  </si>
  <si>
    <t>Vitória Futebol Clube</t>
  </si>
  <si>
    <t>Vilanovense Futebol Clube</t>
  </si>
  <si>
    <t>Veteranos Meia Légua</t>
  </si>
  <si>
    <t>Varzim Sport Clube</t>
  </si>
  <si>
    <t>Vouga Sport Clube</t>
  </si>
  <si>
    <t>Vitória Sport Clube</t>
  </si>
  <si>
    <t>Quartel General - Zona Militar - Açores</t>
  </si>
  <si>
    <t>Óptica 2001 - Ass. de Atletismo de Peniche</t>
  </si>
  <si>
    <t>Ass. Atletismo de Arganil</t>
  </si>
  <si>
    <t>Ass. de Amigos Abeira Douro</t>
  </si>
  <si>
    <t>Ass. Atlética de Avanca</t>
  </si>
  <si>
    <t>Ass. Académica de Coimbra</t>
  </si>
  <si>
    <t>Ass. Académica de Santarém</t>
  </si>
  <si>
    <t>Ass. Amigos de São Nicolau</t>
  </si>
  <si>
    <t>Abashalom - Ass. Baptista de Àgueda Shalom</t>
  </si>
  <si>
    <t>Ass. Bombeiros Voluntários de São Bartolomeu de Messines</t>
  </si>
  <si>
    <t>Ass. Cult. Amizade Desporto Olímpico de Fermelã</t>
  </si>
  <si>
    <t>Ass. Cult. Artística Rec. de Forjães</t>
  </si>
  <si>
    <t>Atletismo Clube de Braga</t>
  </si>
  <si>
    <t>Atletismo Clube de Chaves</t>
  </si>
  <si>
    <t>Ass. Cult. de Carnide</t>
  </si>
  <si>
    <t>Academia Cult. Rec. Concelho de Castro Daire</t>
  </si>
  <si>
    <t>Ass. Cult. Desp. de Alcaides Faria</t>
  </si>
  <si>
    <t>Ass. Cult. Desp. de Badamalos</t>
  </si>
  <si>
    <t>Ass. Cult. Desp. "Os Beirões" de Maçainhas</t>
  </si>
  <si>
    <t>Ass. Cult. Desp. de Cavadoude</t>
  </si>
  <si>
    <t>Ass. Cult. Desporto de César - Villa Cesari - Opinlux</t>
  </si>
  <si>
    <t>Ass. Cult. Desp. de Ferragudo</t>
  </si>
  <si>
    <t>Ass. Cult. Desp. de Gião</t>
  </si>
  <si>
    <t>Ass. Cult. Desp. de Ribadouro</t>
  </si>
  <si>
    <t>Ass. Cult. Desp. Rec. de Lijó</t>
  </si>
  <si>
    <t>Ass. Cult. Desp. de Unidos de Rossas</t>
  </si>
  <si>
    <t>Ass. Cult. Desp. de Valverde</t>
  </si>
  <si>
    <t>Atletismo Clube de Guimarães</t>
  </si>
  <si>
    <t>Atlético Clube Moreira de Cónegos</t>
  </si>
  <si>
    <t>Atlético Clube de Martinlongo</t>
  </si>
  <si>
    <t>Ass. Casal de Mundão</t>
  </si>
  <si>
    <t>Atletismo Clube de Portalegre</t>
  </si>
  <si>
    <t>Ass. Cult. Rec. de Estrela de Baguim</t>
  </si>
  <si>
    <t>Ass. Cult. de Rio Bom</t>
  </si>
  <si>
    <t>Ass. Cult. Rec. de Cambra</t>
  </si>
  <si>
    <t>Ass. Cult. Rec. de Covões</t>
  </si>
  <si>
    <t>Ass. Cult. Rec. Desp. de Escapães</t>
  </si>
  <si>
    <t>Ass. Cult. Rec. Desp. de Freixo de Numão</t>
  </si>
  <si>
    <t>Ass. Cult. Rec. Desp. de Justes</t>
  </si>
  <si>
    <t>Ass. Cult. Rec. Desp. de Romarigães</t>
  </si>
  <si>
    <t>Ass. Cult. Rec. de Fajões</t>
  </si>
  <si>
    <t>Ass. Cult. Rec. Frade de Cima</t>
  </si>
  <si>
    <t>Ass. Cult. Rec. de Negrelos</t>
  </si>
  <si>
    <t>Ass. Cult. Rec. de Peraboa</t>
  </si>
  <si>
    <t>Ass. Cult. Rec. de Reixida</t>
  </si>
  <si>
    <t>Ass. Cult. Rec. de Roxico</t>
  </si>
  <si>
    <t>Ass. Cult. Rec. Social de Pascoal</t>
  </si>
  <si>
    <t>Ass. Cult. Rec. de Vale de Cambra</t>
  </si>
  <si>
    <t>Ass. Cult. Rec. de Valdagua</t>
  </si>
  <si>
    <t>Ass. Cult. Rec. de Vila Flor</t>
  </si>
  <si>
    <t>Ass. Cult. de Salir</t>
  </si>
  <si>
    <t>Ass. Cult. Salesiana de Poiares</t>
  </si>
  <si>
    <t>Atlético Clube de Vermoil</t>
  </si>
  <si>
    <t>Ass. Desp. Águias de Carrazedo</t>
  </si>
  <si>
    <t>Ass. Desp. de Amarante</t>
  </si>
  <si>
    <t>Ass. Desp. de Ancede</t>
  </si>
  <si>
    <t>Ass. Desp. Cult. de Anha</t>
  </si>
  <si>
    <t>Ass. Desp. Cult. de Constantim</t>
  </si>
  <si>
    <t>Ass. Desp. Cult. de C. J. Clark</t>
  </si>
  <si>
    <t>Ass. Desp. Rec. Cult. de Lovelhe</t>
  </si>
  <si>
    <t>Ass. Desp. Cult. de Lourizela</t>
  </si>
  <si>
    <t>Ass. Desp. Cult. Macieira de Sarnes</t>
  </si>
  <si>
    <t>Ass. Desp. Cult. de Perre</t>
  </si>
  <si>
    <t>Ass. Desp. Cult. de Proença-A-Nova</t>
  </si>
  <si>
    <t>Ass. Desp. Cult. Rec. de Peroviseu</t>
  </si>
  <si>
    <t>Ass. Desp. Cult. de Tregosa</t>
  </si>
  <si>
    <t>Ass. Desp. Cult. de Tunes</t>
  </si>
  <si>
    <t>Ass. de Desenvolvimento Local Norte Crescente</t>
  </si>
  <si>
    <t>Ass. Desp. de Manteigas</t>
  </si>
  <si>
    <t>Ass. Desp. de Rio Principe</t>
  </si>
  <si>
    <t>Ass. Desp. de Santa Leocadia</t>
  </si>
  <si>
    <t>Ass. Desp. de São Marcos</t>
  </si>
  <si>
    <t>Ass. Desp. de São Roque</t>
  </si>
  <si>
    <t>Ass. Desp. de S. Verissimo</t>
  </si>
  <si>
    <t>Ass. Escuteiros de Portugal</t>
  </si>
  <si>
    <t>Athletes Foot Clube de Atletismo</t>
  </si>
  <si>
    <t>Atletas Fim de Semana</t>
  </si>
  <si>
    <t>Ass. de Formação Desp. "O Pinguizinho"</t>
  </si>
  <si>
    <t>Ass. de Futebol de Salão de Viseu, Cdrs</t>
  </si>
  <si>
    <t>Clube de Atletismo Os Gaienses "Toyota"</t>
  </si>
  <si>
    <t>Os Amigos de José Caseiro</t>
  </si>
  <si>
    <t>Ginásio Clube 1º Maio de Agualva</t>
  </si>
  <si>
    <t>Ass. de Jovens de Avanca</t>
  </si>
  <si>
    <t>Clube Rec. Espiríto Santo de Odivelas - Ajax</t>
  </si>
  <si>
    <t>Ass. de Jovens de Eixo</t>
  </si>
  <si>
    <t>Ass. de Moradores de Atibá</t>
  </si>
  <si>
    <t>Ass. Moradores Casal de Figueiras</t>
  </si>
  <si>
    <t>Ass. Social Cult. Rec. Desp. de Maças Dona Maria</t>
  </si>
  <si>
    <t>Alunos de Meirim Futebol Clube</t>
  </si>
  <si>
    <t>Ass. Moradores de Tirares</t>
  </si>
  <si>
    <t>Ancorensis (Coop. de Ensino Crl)</t>
  </si>
  <si>
    <t>Ass. Desp. Rec. Cult. de Alcorochel</t>
  </si>
  <si>
    <t>Ass. Rec. Cult. de Gueifães</t>
  </si>
  <si>
    <t>Ass. Rec. Cult. de Nespereira</t>
  </si>
  <si>
    <t>Ass. Rec. Cult. Oliveira de Baixo</t>
  </si>
  <si>
    <t>Ass. Rec. Cult. de Vila de Rei</t>
  </si>
  <si>
    <t>Ass. Rec. Flor de Fânzeres</t>
  </si>
  <si>
    <t>A Sacavenense - Cooperativa de Consumo, C.R.L.</t>
  </si>
  <si>
    <t>Clube de Atletismo Ases de Sintra</t>
  </si>
  <si>
    <t>Ass. Sócio Terapêutica de Almeida</t>
  </si>
  <si>
    <t>Ass. Desp. Cult. de Astromil</t>
  </si>
  <si>
    <t>Ass. Treinadores de Atletismo de Aveiro</t>
  </si>
  <si>
    <t>Bombeiros Voluntários de Alandroal</t>
  </si>
  <si>
    <t>Bombeiros Voluntários de Caminha</t>
  </si>
  <si>
    <t>Bombeiros Voluntários de Montemor-O-Novo</t>
  </si>
  <si>
    <t>Clube de Atletismo de Avintes</t>
  </si>
  <si>
    <t>Clube Atlético de Alpendorada</t>
  </si>
  <si>
    <t>Centro de Atletismo de Arcos de Valdevez</t>
  </si>
  <si>
    <t>Centro de Atletismo de Braga</t>
  </si>
  <si>
    <t>Clube de Atletismo Boavista</t>
  </si>
  <si>
    <t>Centro de Atletismo "Os Cruzadores Fanzeres"</t>
  </si>
  <si>
    <t>Centro de Atletismo de Campolide</t>
  </si>
  <si>
    <t>Clube de Atletismo de Coruche</t>
  </si>
  <si>
    <t>Clube Académico de Desportos</t>
  </si>
  <si>
    <t>Centro de Atletismo de Ermesinde</t>
  </si>
  <si>
    <t>Clube Académico de Espinho</t>
  </si>
  <si>
    <t>Centro Animação Apoio Comunitário Freguesia de Alte</t>
  </si>
  <si>
    <t>Clube de Atletismo de Famalicão</t>
  </si>
  <si>
    <t>Académico de Viseu Futebol Clube</t>
  </si>
  <si>
    <t>Centro de Atletismo de Fanzeres</t>
  </si>
  <si>
    <t>Grupo de Atletismo Independentes de Gaia</t>
  </si>
  <si>
    <t>Clube Atlético Independente de Ovar</t>
  </si>
  <si>
    <t>Clube de Atletismo Junta de Astromil, Imob. Sobião</t>
  </si>
  <si>
    <t>Escola Prep. de Lagoa, Clube de Atletismo</t>
  </si>
  <si>
    <t>Clube de Atletismo Luso-Africanos de Setúbal</t>
  </si>
  <si>
    <t>Clube de Atletismo de Lagos</t>
  </si>
  <si>
    <t>Centro de Atletismo de Matosinhos</t>
  </si>
  <si>
    <t>Clube Académico de Mogadouro</t>
  </si>
  <si>
    <t>Clube Amador de Mirandela</t>
  </si>
  <si>
    <t>Clube de Atletismo de Mourão</t>
  </si>
  <si>
    <t>Clube de Atletismo Matriz</t>
  </si>
  <si>
    <t>Centro de Atletismo de Mazarefes</t>
  </si>
  <si>
    <t>Clube de Atletismo de Ovar</t>
  </si>
  <si>
    <t>Clube de Atletismo de Óbidos</t>
  </si>
  <si>
    <t>Clube Atlético de Olhão</t>
  </si>
  <si>
    <t>Clube de Atletismo Olímpico Vianense</t>
  </si>
  <si>
    <t>Clube Desp. Rec. Cult. de Cardosas</t>
  </si>
  <si>
    <t>Clube de Atletismo Ribeiro Póvoa</t>
  </si>
  <si>
    <t>Centro de Atletismo de Seia</t>
  </si>
  <si>
    <t>Clube Atlético de São Brás</t>
  </si>
  <si>
    <t>Clube de Atletismo de Setubal</t>
  </si>
  <si>
    <t>Clube Desp. Areias de S. João</t>
  </si>
  <si>
    <t>Clube de Atletismo Salesianos de Manique</t>
  </si>
  <si>
    <t>Centro de Atletismo Santa Maria de Sardoura</t>
  </si>
  <si>
    <t>Centro de Atletismo de Santo Tirso</t>
  </si>
  <si>
    <t>Clube Atlético de Cortes</t>
  </si>
  <si>
    <t>Clube Académico de Viseu</t>
  </si>
  <si>
    <t>Clube de Atletismo de Vale Figueira</t>
  </si>
  <si>
    <t>Clube de Atletismo de Valongo</t>
  </si>
  <si>
    <t>Clube Atlético de Valdevez</t>
  </si>
  <si>
    <t>Colégio de Calvão</t>
  </si>
  <si>
    <t>Centro Cult. Desp. Arca de Noé</t>
  </si>
  <si>
    <t>Circulo Católico de Barcelos</t>
  </si>
  <si>
    <t>Centro Cult. Barão de S. João</t>
  </si>
  <si>
    <t>Casa de Cultura de Corval</t>
  </si>
  <si>
    <t>Centro Cult. Desp. de Andrães</t>
  </si>
  <si>
    <t>Clube Cult. Desp. de Caxias</t>
  </si>
  <si>
    <t>Clube Cult. Desp. de Cacia</t>
  </si>
  <si>
    <t>Centro Cult. Desp. de Paivas</t>
  </si>
  <si>
    <t>Centro Cult. Desp. Rec. de Fundo de Vila</t>
  </si>
  <si>
    <t>Centro Cult. Desp. Social de São Frutuoso</t>
  </si>
  <si>
    <t>Centro Cult. Desp. Tigres Dourados de Ermesinde</t>
  </si>
  <si>
    <t>Clube Cult. Desp. de Veiros</t>
  </si>
  <si>
    <t>Centro de Convivio Futebol Clube</t>
  </si>
  <si>
    <t>Centro Cult. Rec. de Madail</t>
  </si>
  <si>
    <t>Centro Cult. Rec. de Bemposta</t>
  </si>
  <si>
    <t>Centro Cult. Rec. de Fermentões</t>
  </si>
  <si>
    <t>Centro Cult. Rec. de Maceda</t>
  </si>
  <si>
    <t>Centro Cult. Rec. de Outeiro Baixo</t>
  </si>
  <si>
    <t>Centro Com. Rec. de Válega</t>
  </si>
  <si>
    <t>Casa de Cultura de Vidago - Ass. Cult. Rec. Desp.</t>
  </si>
  <si>
    <t>Clube de Condeixa</t>
  </si>
  <si>
    <t>Clube Desp. "Os Águias" de Alpiarça</t>
  </si>
  <si>
    <t>Clube Desp. de Campinho</t>
  </si>
  <si>
    <t>Centro Des. Cult. de Barreiros</t>
  </si>
  <si>
    <t>Clube Desp. Cult. de Codessos</t>
  </si>
  <si>
    <t>Centro Desp. Cult. de Faiões</t>
  </si>
  <si>
    <t>Clube Desp. Cult. de Panóias - Beja</t>
  </si>
  <si>
    <t>Clube Desp. Cult. de V N Gaia</t>
  </si>
  <si>
    <t>Centro Desp. de Campizes</t>
  </si>
  <si>
    <t>Clube Desp. de Drizes</t>
  </si>
  <si>
    <t>Clube Desp. de Estarreja</t>
  </si>
  <si>
    <t>Clube Desp. Escolar de Biscoitos</t>
  </si>
  <si>
    <t>Clube Desp. Escolas de Pinhel - Guarda</t>
  </si>
  <si>
    <t>Clube Desp. Escolas de Pinhel - Viseu</t>
  </si>
  <si>
    <t>Clube Dist. Juizes Atletismo de Setubal</t>
  </si>
  <si>
    <t>Clube Desp. de Leomil</t>
  </si>
  <si>
    <t>Clube Desp. de Mafra</t>
  </si>
  <si>
    <t>Clube Desp. Popular de Odivelas</t>
  </si>
  <si>
    <t>Clube Desp. Cult. de Priscos</t>
  </si>
  <si>
    <t>Clube Rec. Desp. de Miratejo</t>
  </si>
  <si>
    <t>Clube Desp. Rec. de Sanhoane</t>
  </si>
  <si>
    <t>Centro Desp. Universitário  de Lisboa</t>
  </si>
  <si>
    <t>Clube Desp. Veteranas de Angola</t>
  </si>
  <si>
    <t>Clube Desportivo de Vila Flor</t>
  </si>
  <si>
    <t>Escolas de Atletismo de Coimbra, Clube</t>
  </si>
  <si>
    <t>Clube de Educação Cult. Desp. Ar Livre</t>
  </si>
  <si>
    <t>Clube Elvense de Natação</t>
  </si>
  <si>
    <t>Clube Desp. Escolar de Santa Maria</t>
  </si>
  <si>
    <t>Clube de Futebol "Os Avisenses"</t>
  </si>
  <si>
    <t>Clube de Futebol "Os Belenenses"</t>
  </si>
  <si>
    <t>Clube de Futebol Benfica</t>
  </si>
  <si>
    <t>Clube de Futebol de Canelas</t>
  </si>
  <si>
    <t>Clube de Futebol Esperança de Lagos</t>
  </si>
  <si>
    <t>Clube de Futebol de Fão</t>
  </si>
  <si>
    <t>Clube de Futebol Frente Leste de Barbacena</t>
  </si>
  <si>
    <t>Clube de Futebol "Os Marialvas"</t>
  </si>
  <si>
    <t>Clube de Futebol "Os Elvenses"</t>
  </si>
  <si>
    <t>Clube de Futebol Olímpicos Madalena</t>
  </si>
  <si>
    <t>Clube de Futebol de Santa Clara</t>
  </si>
  <si>
    <t>Clube de Futebol União de Coimbra</t>
  </si>
  <si>
    <t>Clube de Futebol União de Lamas</t>
  </si>
  <si>
    <t>Habitovar-Coop. Habitacional Construção de Ovar, C.R.L.</t>
  </si>
  <si>
    <t>Coop. Hab. Económica 26 de Junho</t>
  </si>
  <si>
    <t>Clube Independente de Atletismo de Alpendorada</t>
  </si>
  <si>
    <t>Clube Independente de Atletismo de Coimbra</t>
  </si>
  <si>
    <t>Centro de Incentivo Cult. de Lobão</t>
  </si>
  <si>
    <t>Centro de Iniciação Desp. Atletismo de Gondomar</t>
  </si>
  <si>
    <t>Centro de Instrução Rec. Fernandense</t>
  </si>
  <si>
    <t>Colégio João de Barros</t>
  </si>
  <si>
    <t>Clube de Jovens "O Redondense"</t>
  </si>
  <si>
    <t>Clube de Veteranos de Atletismo de Coimbra</t>
  </si>
  <si>
    <t>Constrolândia - Materiais de Construção, Lda</t>
  </si>
  <si>
    <t>Comissão de Melhoramentos de Ferreiros - Lamego</t>
  </si>
  <si>
    <t>Clube Náutico de Mértola</t>
  </si>
  <si>
    <t>Clube de Natação de Rio Maior</t>
  </si>
  <si>
    <t>Colégio Nossa Senhora de Fátima</t>
  </si>
  <si>
    <t>Clube de Atletismo "Os 5 À Hora"</t>
  </si>
  <si>
    <t>Clube Orfeão de Bustos</t>
  </si>
  <si>
    <t>Clube Oriental de Lisboa</t>
  </si>
  <si>
    <t>Clube Olímpico de Oeiras</t>
  </si>
  <si>
    <t>Casa Pia de Évora</t>
  </si>
  <si>
    <t>Clube Português de Marcha Atlética</t>
  </si>
  <si>
    <t>União Desp. Rec. de Casal Previlégio</t>
  </si>
  <si>
    <t>Centro Popular Rec. de A-Do-Barbas</t>
  </si>
  <si>
    <t>Centro Rec. Amadores de Música Os Leões</t>
  </si>
  <si>
    <t>Clube Rec. de Coimbrões</t>
  </si>
  <si>
    <t>Clube Rec. Cruz de Pau</t>
  </si>
  <si>
    <t>Clube Rec. Desp. de Cabeça Gorda</t>
  </si>
  <si>
    <t>Centro Cult. Rec. Desp. Cortiçadas de Lavre</t>
  </si>
  <si>
    <t>Centro Rec. Desp. Cult. de Santiago</t>
  </si>
  <si>
    <t>Centro Rec. de Estarreja</t>
  </si>
  <si>
    <t>Núcleo Cult. Rec. de Vilar</t>
  </si>
  <si>
    <t>Clube de Rugby de Juromenha</t>
  </si>
  <si>
    <t>Centro Recreio Popular de S. Tiago</t>
  </si>
  <si>
    <t>Centro de Santarém</t>
  </si>
  <si>
    <t>Centro Social Cult. de Ribamar</t>
  </si>
  <si>
    <t>Colégio de Santa Clara, Clube</t>
  </si>
  <si>
    <t>Centro Social de Gondar</t>
  </si>
  <si>
    <t>Clube Spiridon de Gaia</t>
  </si>
  <si>
    <t>Centro Social Juventude Unida de Marinhas</t>
  </si>
  <si>
    <t>Colégio de São Mamede</t>
  </si>
  <si>
    <t>Centro Social Rec. de Queirela</t>
  </si>
  <si>
    <t>Centro Social Cult. Rec. Desp. de São Martinho</t>
  </si>
  <si>
    <t>Centro de Solidariedade Social de Pinhal de Frades</t>
  </si>
  <si>
    <t>Clube de Veteranos de Atletismo</t>
  </si>
  <si>
    <t>Clube Vencedores de Sangemil, Associação</t>
  </si>
  <si>
    <t>Clube de Vela de Tavira</t>
  </si>
  <si>
    <t>Clube de Veteranos de Viseu</t>
  </si>
  <si>
    <t>Dragões de Azemeis</t>
  </si>
  <si>
    <t>Dragões de Aveiro</t>
  </si>
  <si>
    <t>Desp. Atlético de Recardães</t>
  </si>
  <si>
    <t>Desp. Ases de S. Jorge</t>
  </si>
  <si>
    <t>Desp. de Gondufe</t>
  </si>
  <si>
    <t>Decatlum - Núcleo de Felgueiras</t>
  </si>
  <si>
    <t>Desp. de Pombal</t>
  </si>
  <si>
    <t>Escola de Atletismo Alzira Lário</t>
  </si>
  <si>
    <t>Escola de Atletismo Mário Silva</t>
  </si>
  <si>
    <t>Escola Básica 2-3 de Fernando Pessoa</t>
  </si>
  <si>
    <t>Escola Básica 2-3 de Gualtar</t>
  </si>
  <si>
    <t>Escola Básica 2-3 Dr. João de Barros</t>
  </si>
  <si>
    <t>Escola Básica 2-3 de Tondela</t>
  </si>
  <si>
    <t>Escola Básica 2-3 de Vila Nova de Tazem</t>
  </si>
  <si>
    <t>Escola Básica Integrada de Arrifes (Clube de Desporto Escolar)</t>
  </si>
  <si>
    <t>Escola Básica 2-3 de Aires Barbosa</t>
  </si>
  <si>
    <t>Escola Básica 2-3 Ciclos de Anadia</t>
  </si>
  <si>
    <t>Escola Básica de Castro Matoso</t>
  </si>
  <si>
    <t>Escola Básica 2-3 Ciclos de Escariz, Ass. Pais</t>
  </si>
  <si>
    <t>Escola Básica 2+3 de Maria Alice Gouveia</t>
  </si>
  <si>
    <t>Escola Básica Monitorizada de Cabrela</t>
  </si>
  <si>
    <t>Escola Básica 2-3 de Taveiro</t>
  </si>
  <si>
    <t>Escola C+S de Prado</t>
  </si>
  <si>
    <t>Escola Basica 2,3 de D. Dinis - Leiria</t>
  </si>
  <si>
    <t>Escola Desp. de Viana</t>
  </si>
  <si>
    <t>Escola Básica 2-3 de Fornos de Algodres</t>
  </si>
  <si>
    <t>Escola de Formação de Atletismo de Braga</t>
  </si>
  <si>
    <t>Eléctrico Futebol Clube - Ponte de Sôr</t>
  </si>
  <si>
    <t>Escola Prep. de Algés</t>
  </si>
  <si>
    <t>Escola Prep. de Anadia</t>
  </si>
  <si>
    <t>Escola Prep. de Aveiro</t>
  </si>
  <si>
    <t>Escola Prep. de Capelas, Clube Desp.</t>
  </si>
  <si>
    <t>Escola Prep. de Marrazes</t>
  </si>
  <si>
    <t>Escola Prep. de Mem Ramires</t>
  </si>
  <si>
    <t>Escola Prep. de Rio Maior</t>
  </si>
  <si>
    <t>Escola Prep. de S. Roque</t>
  </si>
  <si>
    <t>Clube Desp. Escolar de Velas</t>
  </si>
  <si>
    <t>Escola Sec. de André Gouveia</t>
  </si>
  <si>
    <t>Escola Sec. de Beja-2</t>
  </si>
  <si>
    <t>Escola Sec. de Besteiros</t>
  </si>
  <si>
    <t>Escola Sec. de Cantanhede</t>
  </si>
  <si>
    <t>Escola Sec. de Carrazeda de Ansiães</t>
  </si>
  <si>
    <t>Escola Sec. de Júlio Dinis</t>
  </si>
  <si>
    <t>Escola Sec. de Dr. Serafim Leite</t>
  </si>
  <si>
    <t>Escola Sec. de Nuno Álvares, Ass. Desp. Cult.</t>
  </si>
  <si>
    <t>Escola Sec. de Paião</t>
  </si>
  <si>
    <t>Escola Sec. de Seomara Costa Primo</t>
  </si>
  <si>
    <t>Futebol Clube de Avintes</t>
  </si>
  <si>
    <t>Futebol Clube de Alverca</t>
  </si>
  <si>
    <t>Futebol Clube de Alpendorada</t>
  </si>
  <si>
    <t>Futebol Clube de Ferreiras</t>
  </si>
  <si>
    <t>Futebol Clube de Famalicão</t>
  </si>
  <si>
    <t>Futebol Clube de Fonte Santa</t>
  </si>
  <si>
    <t>Futebol Clube de Parada</t>
  </si>
  <si>
    <t>Futebol Clube de Penafiel</t>
  </si>
  <si>
    <t>Futebol Clube de Paço de Sousa</t>
  </si>
  <si>
    <t>Futebol Clube de Ranhados</t>
  </si>
  <si>
    <t>Futebol Clube de Vizela</t>
  </si>
  <si>
    <t>Grupo de Atletismo de Fátima</t>
  </si>
  <si>
    <t>Grupo Desp. Cult. de Galamares</t>
  </si>
  <si>
    <t>Grupo de Atletismo de Ormaquel</t>
  </si>
  <si>
    <t>Grupo de Atletismo de Pêroviseu</t>
  </si>
  <si>
    <t>Grupo de Atletismo Os Reis</t>
  </si>
  <si>
    <t>Grupo de Atletismo de Sernelha</t>
  </si>
  <si>
    <t>Grupo de Atletismo Super Estrelas</t>
  </si>
  <si>
    <t>Grupo de Atletismo de Valejas</t>
  </si>
  <si>
    <t>Ginásio Clube de Alcobaça</t>
  </si>
  <si>
    <t>Ginásio Clube de Bragança</t>
  </si>
  <si>
    <t>Ginásio Clube de Chaves</t>
  </si>
  <si>
    <t>Grupo Cult. Desp. de Aguiar</t>
  </si>
  <si>
    <t>Grupo Cult. Desp. de Ferreiros</t>
  </si>
  <si>
    <t>Grupo Cult. Desp. de Sanfins</t>
  </si>
  <si>
    <t>Grupo Cult. Desp. de Sever</t>
  </si>
  <si>
    <t>Ginásio Clube de Mafamude</t>
  </si>
  <si>
    <t>Ginásio Clube de Sines</t>
  </si>
  <si>
    <t>Ginásio Clube de Santo Tirso</t>
  </si>
  <si>
    <t>Grupo Desp. de Alcoutim</t>
  </si>
  <si>
    <t>Grupo Desp. de Alfarim</t>
  </si>
  <si>
    <t>Grupo Desp. de Bragança</t>
  </si>
  <si>
    <t>Grupo Desp. de Chaves</t>
  </si>
  <si>
    <t>Grupo Desp. Cult. de Codal</t>
  </si>
  <si>
    <t>Grupo Desp. Cult. de Castelo de Paiva</t>
  </si>
  <si>
    <t>Grupo Desp. Cult. de Cabeços</t>
  </si>
  <si>
    <t>Grupo Desp. de Chelas</t>
  </si>
  <si>
    <t>Grupo Desp. de Covelas</t>
  </si>
  <si>
    <t>Grupo Desp. Cult. de Rebelhos</t>
  </si>
  <si>
    <t>Grupo Desp. Cult. Rio de Moinhos</t>
  </si>
  <si>
    <t>Grupo Desp. de Custoias</t>
  </si>
  <si>
    <t>Grupo Desp. de Diana</t>
  </si>
  <si>
    <t>Grupo Desp. de Francisco Nogueira Pinto</t>
  </si>
  <si>
    <t>Grupo Desp. de Joane</t>
  </si>
  <si>
    <t>Grupo Desp. de Lagoa</t>
  </si>
  <si>
    <t>Grupo Desp. de Marinhais</t>
  </si>
  <si>
    <t>Grupo Desp. "Os Patuscos" de Vialonga</t>
  </si>
  <si>
    <t>Grupo Desp. de Pavia</t>
  </si>
  <si>
    <t>Grupo Desp. de Penhalonga</t>
  </si>
  <si>
    <t>Grupo Desp. Rec. Covas de Coina</t>
  </si>
  <si>
    <t>Grupo Desp. Rec. Cult. de Parada de Cunhos</t>
  </si>
  <si>
    <t>Grupo Desp. Rec. de Ferraria</t>
  </si>
  <si>
    <t>Grupo Desp. Rec. Manique de Cima</t>
  </si>
  <si>
    <t>Grupo Desp. Rec. de Talhas</t>
  </si>
  <si>
    <t>Grupo Desp. Rec. de Vale Grande</t>
  </si>
  <si>
    <t>Grupo Desp. de Salvador Caetano</t>
  </si>
  <si>
    <t>Grupo Desp. de São Domingos</t>
  </si>
  <si>
    <t>Grupo Desp. de Setúbal</t>
  </si>
  <si>
    <t>Grupo Desp. de S. Faustino</t>
  </si>
  <si>
    <t>Grupo Desp. de Sameiro</t>
  </si>
  <si>
    <t>Grupo Desp. de São Paio de Oleiros</t>
  </si>
  <si>
    <t>Grupo Desp. de São Roque</t>
  </si>
  <si>
    <t>Grupo Desp. de S. Vicente Ferreira</t>
  </si>
  <si>
    <t>Grupo Desp. de Urra</t>
  </si>
  <si>
    <t>Grupo Desp. de Vilamoura</t>
  </si>
  <si>
    <t>Grupo Desp. de Valado</t>
  </si>
  <si>
    <t>Grupo Desp. de Verdemilho</t>
  </si>
  <si>
    <t>Grupo Desp. de Valverde</t>
  </si>
  <si>
    <t>Grupo de Instrução Musical Desp. de Abóboda</t>
  </si>
  <si>
    <t>Grupo Juvenil de Vila de Punhe</t>
  </si>
  <si>
    <t>Grupo Musical Desp. 1º Julho de Alcoitão</t>
  </si>
  <si>
    <t>Grupo Musical Estrela de Argoncilhe</t>
  </si>
  <si>
    <t>Grupo Rec. Cult. de Famões</t>
  </si>
  <si>
    <t>Grupo Rec. Cult. de Telhadela</t>
  </si>
  <si>
    <t>Ass. Desp. Rec. Cult. de Santo António</t>
  </si>
  <si>
    <t>Grupo Rec. de Tercena</t>
  </si>
  <si>
    <t>Grupo Desp. Cult. Santo António de Grijó</t>
  </si>
  <si>
    <t>Ginásio Vo2 (Volume de Oxigénio)</t>
  </si>
  <si>
    <t>Inter Clube de Atletismo</t>
  </si>
  <si>
    <t>Instituto Nacional de Tempos Livres</t>
  </si>
  <si>
    <t>Instituto Superior de  Educação Fisíca de Lisboa</t>
  </si>
  <si>
    <t>Instituto S. Tiago (Coop. de Ensino, Crl)</t>
  </si>
  <si>
    <t>Juventude Associativa de Santa Comba de Seia</t>
  </si>
  <si>
    <t>Juventude Desp. de Almansor, Associação</t>
  </si>
  <si>
    <t>Junta de Freguesia de S. Jacinto</t>
  </si>
  <si>
    <t>Juventude Operária de Monte Abraão</t>
  </si>
  <si>
    <t>Juventude de Ronfe</t>
  </si>
  <si>
    <t>Juventude Unida de Fornos</t>
  </si>
  <si>
    <t>Clube Desporto C+S de Lavra</t>
  </si>
  <si>
    <t>Leais Videirinhos de Pedrouços, Associação</t>
  </si>
  <si>
    <t>Maratona Clube de Aveiro</t>
  </si>
  <si>
    <t>Maratona Clube de Leiria</t>
  </si>
  <si>
    <t>Maratona Clube de Portugal</t>
  </si>
  <si>
    <t>Maratona Clube de Setúbal</t>
  </si>
  <si>
    <t>Movimento Juventude de Merelim</t>
  </si>
  <si>
    <t>Desp. de Monte Real</t>
  </si>
  <si>
    <t>Núcleo de Atletismo Alcabideche</t>
  </si>
  <si>
    <t>Núcleo de Atletismo de Cucujães</t>
  </si>
  <si>
    <t>Núcleo de Atletismo de Joane</t>
  </si>
  <si>
    <t>Núcleo de Atletismo de Matosinhos</t>
  </si>
  <si>
    <t>Núcleo de Atletismo Nossa Senhora Conceição</t>
  </si>
  <si>
    <t>Núcleo de Atletismo de Odivelas</t>
  </si>
  <si>
    <t>Núcleo de Atletismo de Roriz</t>
  </si>
  <si>
    <t>Núcleo de Atletismo Ribeiro Sanches</t>
  </si>
  <si>
    <t>Núcleo de Atletismo de Vila Real</t>
  </si>
  <si>
    <t>Núcleo Desp. Cult. de Odemira</t>
  </si>
  <si>
    <t>Núcleo Sportinguista de Almoçageme</t>
  </si>
  <si>
    <t>Núcleo Sportinguista de Faro</t>
  </si>
  <si>
    <t>Núcleo Sportinguista de Paredes de Coura</t>
  </si>
  <si>
    <t>Olímpico Clube de Lagos</t>
  </si>
  <si>
    <t>Centro Cult. Desp. de Olivais Sul</t>
  </si>
  <si>
    <t>Os Papaléguas Clube de Atletismo</t>
  </si>
  <si>
    <t>Escolas de Pinhel</t>
  </si>
  <si>
    <t>Grupo 1 de Maio de Tires</t>
  </si>
  <si>
    <t>Porto Runners Clube de Corrida</t>
  </si>
  <si>
    <t>Riba de Ave Hóquei Clube</t>
  </si>
  <si>
    <t>Sporting Clube de Abrantes</t>
  </si>
  <si>
    <t>Sporting Clube de Braga</t>
  </si>
  <si>
    <t>Sporting Clube de Cuba</t>
  </si>
  <si>
    <t>Sporting Clube de Landeira</t>
  </si>
  <si>
    <t>Sport Clube de Mirandela</t>
  </si>
  <si>
    <t>Sporting Clube de Pombal</t>
  </si>
  <si>
    <t>Sport Clube de Rio Tinto</t>
  </si>
  <si>
    <t>Sporting Clube de Tomar</t>
  </si>
  <si>
    <t>Sporting Clube de Valongo</t>
  </si>
  <si>
    <t>Sporting Clube de Vila Verde</t>
  </si>
  <si>
    <t>Soc. Rec. de Camarnal</t>
  </si>
  <si>
    <t>Teatro Clube de Alpedrinha</t>
  </si>
  <si>
    <t>Terra Nova - Coop. de Rádio Difusão</t>
  </si>
  <si>
    <t>Clube de Atletismo de Tovim</t>
  </si>
  <si>
    <t>União Cult. Rec. de Aborim</t>
  </si>
  <si>
    <t>União Desp. de Beiriz</t>
  </si>
  <si>
    <t>União Desp. Cult. Rec. de Silveiro</t>
  </si>
  <si>
    <t>União Desp. de Pinhel</t>
  </si>
  <si>
    <t>União Desp. de Santarém</t>
  </si>
  <si>
    <t>União Desp. de Valmaior</t>
  </si>
  <si>
    <t>União Futebol Clube de Almeirim</t>
  </si>
  <si>
    <t>União de Futebol Degolados</t>
  </si>
  <si>
    <t>União Desp. de Fetais</t>
  </si>
  <si>
    <t>União Futebol de Garapoa</t>
  </si>
  <si>
    <t>Uniao Sport Clube de Paredes</t>
  </si>
  <si>
    <t>Vitória Clube de Ovar</t>
  </si>
  <si>
    <t>Centro Desp. Rec. de Olivais Velho</t>
  </si>
  <si>
    <t>Ass. Agricultores Filantrópica do Lugar de Figueira de Lorvão</t>
  </si>
  <si>
    <t>Ass. Atletismo Lebres do Sado</t>
  </si>
  <si>
    <t>Ass. Atlética do Pêgo Longo</t>
  </si>
  <si>
    <t>Ass. Bairro do Cansado</t>
  </si>
  <si>
    <t>Amigos do Bairro Municipal, Grupo Desp.</t>
  </si>
  <si>
    <t>Ass. Cult. Desp. de Dornelas do Vouga</t>
  </si>
  <si>
    <t>Ass. Cult. Desp. do Monte</t>
  </si>
  <si>
    <t>Ass. Cult. Desp. Rec. de Ois do Bairro</t>
  </si>
  <si>
    <t>Ass. Cult. Rec. de Foros Benfica do Ribatejo</t>
  </si>
  <si>
    <t>Ass. Cult. Jornal Jovens do Alvarenga</t>
  </si>
  <si>
    <t>Ass. Cult. Rec. Senhora do Desterro</t>
  </si>
  <si>
    <t>Ass. Caboverdiana do Algarve</t>
  </si>
  <si>
    <t>Ass. Rec. Cult. do  Bairro do Valongo</t>
  </si>
  <si>
    <t>Ass. Desp. Cult. Rec. do Painho</t>
  </si>
  <si>
    <t>Ass. Educação Física São Pedro do Sul</t>
  </si>
  <si>
    <t>Ass. Juv. Desp. Poço do Canto</t>
  </si>
  <si>
    <t>Ass. de Modalidades Inovadoras do Gove</t>
  </si>
  <si>
    <t>Ass. Promoção Social do Calvário</t>
  </si>
  <si>
    <t>Ass. Rec. Cult. do Bairro do Valongo</t>
  </si>
  <si>
    <t>Ass. Rec. Cult. Desp. do Bairro de Santiago</t>
  </si>
  <si>
    <t>Ass. Rec. Cult. Desp. do Grou</t>
  </si>
  <si>
    <t>Ass. Rec. Estrela do Sul</t>
  </si>
  <si>
    <t>Ass. Rec. Juventude do Muro</t>
  </si>
  <si>
    <t>Ass. Cult. Rec. do Arnal</t>
  </si>
  <si>
    <t>Ass. Terras do Barro</t>
  </si>
  <si>
    <t>Clube de Amigos de Alvações do Corgo</t>
  </si>
  <si>
    <t>Clube de Atletismo do Centro</t>
  </si>
  <si>
    <t>Clube de Atletismo Ferreira do Zêzere</t>
  </si>
  <si>
    <t>Centro de Atletismo do Porto</t>
  </si>
  <si>
    <t>Clube de Atletismo de Vila Boa do Bispo</t>
  </si>
  <si>
    <t>Casa do Benfica Em Alcobaça</t>
  </si>
  <si>
    <t>Casa do Benfica Em Beja</t>
  </si>
  <si>
    <t>Casa do Benfica Em Campo Maior</t>
  </si>
  <si>
    <t>Casa do Benfica Em Elvas</t>
  </si>
  <si>
    <t>Casa do Benfica de Faro - Hubel</t>
  </si>
  <si>
    <t>Casa do Benfica do Fundão</t>
  </si>
  <si>
    <t>Casa do Benfica Na Guarda</t>
  </si>
  <si>
    <t>Casa do Benfica Em Gondomar</t>
  </si>
  <si>
    <t>Casa do Benfica Em Leiria</t>
  </si>
  <si>
    <t>Casa do Benfica de Mirandela</t>
  </si>
  <si>
    <t>Casa do Benfica No Porto</t>
  </si>
  <si>
    <t>Casa do Benfica Em Portimão</t>
  </si>
  <si>
    <t>Casa do Benfica Em Paredes</t>
  </si>
  <si>
    <t>Clube Boavista de S. Mateus do Pico</t>
  </si>
  <si>
    <t>Casa do Benfica Em Viseu,  Ascrd</t>
  </si>
  <si>
    <t>Casa do Concelho de Arcos de Valdevez</t>
  </si>
  <si>
    <t>Centro Popular do Posto Santo</t>
  </si>
  <si>
    <t>Centro Cult. Rec. do Alto do Moinho</t>
  </si>
  <si>
    <t>Centro Cult. Rec. do Lugar de Gaia</t>
  </si>
  <si>
    <t>Clube Desp. Asas do Milénium</t>
  </si>
  <si>
    <t>Clube Desp. do Candal</t>
  </si>
  <si>
    <t>Clube Desp. Escolar de São Roque do Pico</t>
  </si>
  <si>
    <t>Clube Desp. do Furadouro</t>
  </si>
  <si>
    <t>Clube Desp. do Montijo</t>
  </si>
  <si>
    <t>Clube Desp. do Marco</t>
  </si>
  <si>
    <t>Centro Social Desp. Praias do Ribatejo</t>
  </si>
  <si>
    <t>Clube Desp. do Sobreiro</t>
  </si>
  <si>
    <t>Clube Desp. de São Salvador do Campo</t>
  </si>
  <si>
    <t>Centro Desp. Universitário do Porto</t>
  </si>
  <si>
    <t>Clube Escolar do Cerco do Porto</t>
  </si>
  <si>
    <t>Clube Escola Júlio do Carvalhal</t>
  </si>
  <si>
    <t>Centro de Atletismo do Freixieiro</t>
  </si>
  <si>
    <t>Clube de Atletismo do Monte de Caparica</t>
  </si>
  <si>
    <t>Colégio do Mondego</t>
  </si>
  <si>
    <t>Nossa Senhora do Rosário, Casa do Povo</t>
  </si>
  <si>
    <t>Clube Oriental do Pechão</t>
  </si>
  <si>
    <t>Casa do Povo de Alvito</t>
  </si>
  <si>
    <t>Casa do Povo de Alcanena</t>
  </si>
  <si>
    <t>Casa do Povo de Corroios</t>
  </si>
  <si>
    <t>Casa do Povo de Castendo</t>
  </si>
  <si>
    <t>Casa do Povo de Campo Maior</t>
  </si>
  <si>
    <t>Casa do Povo de Ervedal</t>
  </si>
  <si>
    <t>Casa do Povo de Fátima</t>
  </si>
  <si>
    <t>Casa do Povo do Ferro</t>
  </si>
  <si>
    <t>Casa do Povo de Leomil</t>
  </si>
  <si>
    <t>Casa do Povo de Mangualde</t>
  </si>
  <si>
    <t>Casa do Povo de Miranda do Corvo</t>
  </si>
  <si>
    <t>Casa do Povo de Moncarapacho</t>
  </si>
  <si>
    <t>Casa do Povo de Mouriscas</t>
  </si>
  <si>
    <t>Casa do Povo de Montalvo</t>
  </si>
  <si>
    <t>Casa do Povo de Nine</t>
  </si>
  <si>
    <t>Casa do Povo de Pontével</t>
  </si>
  <si>
    <t>Casa do Povo de Raminho (Grupo Desp.)</t>
  </si>
  <si>
    <t>Casa do Povo de Satão</t>
  </si>
  <si>
    <t>Casa do Povo de S. Mateus</t>
  </si>
  <si>
    <t>Casa do Povo Vila Nova Pavia</t>
  </si>
  <si>
    <t>Casa do Povo de Valongo do Vouga</t>
  </si>
  <si>
    <t>Centro Rec. Cult. do Vale</t>
  </si>
  <si>
    <t>Clube Rec. do Feijó</t>
  </si>
  <si>
    <t>Clube Rec. do Palheirão</t>
  </si>
  <si>
    <t>Centro Social Paroquial do Vale</t>
  </si>
  <si>
    <t>Clube de Veteranos de Atletismo do Valongo</t>
  </si>
  <si>
    <t>Clube de Veteranos do Fundão</t>
  </si>
  <si>
    <t>Clube de Veteranos do Lis</t>
  </si>
  <si>
    <t>Clube de Veteranos do Porto</t>
  </si>
  <si>
    <t>Clube de Veteranos do Teixoso</t>
  </si>
  <si>
    <t>Desp. Operário do Rangel</t>
  </si>
  <si>
    <t>Escola Basica 2,3 do Feijo, Núcleo de Atletismo</t>
  </si>
  <si>
    <t>Escola Sec. de Angra do Heroismo</t>
  </si>
  <si>
    <t>Escola do Movimento</t>
  </si>
  <si>
    <t>Escola Sec. do Fundão</t>
  </si>
  <si>
    <t>Escola Sec. do Mogadouro</t>
  </si>
  <si>
    <t>Escola Sec. de Miranda do Corvo</t>
  </si>
  <si>
    <t>Escola Sec. de Oliveira do Hospital</t>
  </si>
  <si>
    <t>Futebol Clube do Porto</t>
  </si>
  <si>
    <t>Grupo Cult. Rec. "Os Amigos do 14 de Março" - Farlab</t>
  </si>
  <si>
    <t>Grupo de Amigos do Crasto Futebol Clube</t>
  </si>
  <si>
    <t>Ginásio do Alto do Pina</t>
  </si>
  <si>
    <t>Ginásio Clube do Sul</t>
  </si>
  <si>
    <t>Grupo Desp. Águias do Canhoso</t>
  </si>
  <si>
    <t>Grupo Desp. do Cavadas</t>
  </si>
  <si>
    <t>Grupo Desp. Cult. do Enxerim</t>
  </si>
  <si>
    <t>Grupo Desp. Cult. Estádio do Mar</t>
  </si>
  <si>
    <t>Grupo Desp. Cult. Rec. do Telhado</t>
  </si>
  <si>
    <t>Grupo Desp. Cult. de Foros do Arrão</t>
  </si>
  <si>
    <t>Grupo Desp. Foz do Tâmega Torrão</t>
  </si>
  <si>
    <t>Grupo Desp. Moita do Norte</t>
  </si>
  <si>
    <t>Grupo Desp. do Maranhão</t>
  </si>
  <si>
    <t>Grupo Desp. Rec. Cult. do Alto Avilho</t>
  </si>
  <si>
    <t>Grupo Desp. Rec. do Pinheiro</t>
  </si>
  <si>
    <t>Grupo Desp. do Reguengo/São Mateus</t>
  </si>
  <si>
    <t>Grupo Desp. de São Julião do Tojal</t>
  </si>
  <si>
    <t>Grupo de Escuteiros do Posto Santo</t>
  </si>
  <si>
    <t>Juventude Em Acção de Vilar do Pinheiro</t>
  </si>
  <si>
    <t>Lagartos do Sardoal</t>
  </si>
  <si>
    <t>Maratona Clube do Algarve</t>
  </si>
  <si>
    <t>Maratona Clube do Montijo</t>
  </si>
  <si>
    <t>Moimenta do Dão Futebol Clube</t>
  </si>
  <si>
    <t>Núcleo de Atletismo Águias do Rossio</t>
  </si>
  <si>
    <t>Núcleo de Atletismo do Concelho de Alcanena</t>
  </si>
  <si>
    <t>Núcleo Desp. Juvenil do Laranjeiro</t>
  </si>
  <si>
    <t>Núcleo Sportinguista do Cartaxo</t>
  </si>
  <si>
    <t>Portuguesa do Viso</t>
  </si>
  <si>
    <t>Sport Clube de Ferreira do Zêzere</t>
  </si>
  <si>
    <t>Seminário do Fundão</t>
  </si>
  <si>
    <t>Soc. Rec. Cult. do Lavradio</t>
  </si>
  <si>
    <t>União Desportiva do Nordeste</t>
  </si>
  <si>
    <t>União Grupo A. Desp. Cult. do Montijo</t>
  </si>
  <si>
    <t>União Rec. do Barrio - Leiria</t>
  </si>
  <si>
    <t>União Rec. do Dafundo</t>
  </si>
  <si>
    <t>União Rec. do Barrio - Santarem</t>
  </si>
  <si>
    <t>Ass. dos Amigos de Almeida</t>
  </si>
  <si>
    <t>Atletismo dos Amigos Fazendas de Almeirim</t>
  </si>
  <si>
    <t>Ass. Cult. Rec. dos Soutos</t>
  </si>
  <si>
    <t>Ass. Cult. Desp. Rec. dos Calheiros</t>
  </si>
  <si>
    <t>Ass. Desp. Rec. dos Barreiros</t>
  </si>
  <si>
    <t>Ass. Humanitária dos Bombeiros Voluntários Avisenses</t>
  </si>
  <si>
    <t>Ass. Desp. Cult. Rec. do Bairro dos Anjos</t>
  </si>
  <si>
    <t>Grupo Desp. dos Bons Dias</t>
  </si>
  <si>
    <t>Ass. Humanitária dos Bombeiros Voluntários de Beja</t>
  </si>
  <si>
    <t>Centro Cult. Rec. dos Raposos</t>
  </si>
  <si>
    <t>Clube Desp. dos Ilhéus</t>
  </si>
  <si>
    <t>Centro Popular dos Trabalhadores de Arzila</t>
  </si>
  <si>
    <t>Casa do Povo dos Altares (Ass. Desp.)</t>
  </si>
  <si>
    <t>Centro Sócio-Cultural dos Trab. dos Serviços Prisionais</t>
  </si>
  <si>
    <t>O Elvas - Clube Alentejano dos Desportos</t>
  </si>
  <si>
    <t>Externato Nss Sra dos Remédios</t>
  </si>
  <si>
    <t>Grupo de Amigos dos Casais do Vento</t>
  </si>
  <si>
    <t>Grupo Desp. Amigos Sº António dos Cavaleiros</t>
  </si>
  <si>
    <t>Grupo Desp. Cult. Rec. dos Matos Velhos</t>
  </si>
  <si>
    <t>Grupo Desp. Cult. dos Trab. Estaleiros Navais</t>
  </si>
  <si>
    <t>Grupo Desp. dos Ferroviários do Entroncamento</t>
  </si>
  <si>
    <t>Grupo Desp. Rec. dos Olhos D'Agua</t>
  </si>
  <si>
    <t>Grupo de Futebol dos Emp. Comércio de Santarém</t>
  </si>
  <si>
    <t>Liga dos Amigos do Alcaide</t>
  </si>
  <si>
    <t>Liga dos Combatentes de Monção</t>
  </si>
  <si>
    <t>Paredes - Rota dos Móveis</t>
  </si>
  <si>
    <t>Soc. União Operária dos Vais</t>
  </si>
  <si>
    <t>Amigos do Atletismo da Charneca da Caparica</t>
  </si>
  <si>
    <t>Amigos Atletismo da Moita (Clube)</t>
  </si>
  <si>
    <t>Ass. Atletismo da Senhora Aparecida</t>
  </si>
  <si>
    <t>Ass. Académica da Universidade de Aveiro</t>
  </si>
  <si>
    <t>Ass. Acad. Universidade da Beira Interior</t>
  </si>
  <si>
    <t>Ass. Cult. Desporto da Brandoa</t>
  </si>
  <si>
    <t>Ases da Bola Clube "Os Espichenses"</t>
  </si>
  <si>
    <t>Atletismo Clube da Cordinhã</t>
  </si>
  <si>
    <t>Ass. Cult. Desp. da Cotovia</t>
  </si>
  <si>
    <t>Ass. Cult. Desp. da Coobital</t>
  </si>
  <si>
    <t>Ass. Cult. Desp. Rec. do Casal da Quinta</t>
  </si>
  <si>
    <t>Ass. Cult. Desp. Rec. da Serra</t>
  </si>
  <si>
    <t>Atlético Clube da Guarda</t>
  </si>
  <si>
    <t>Adão da Conceicão Lima</t>
  </si>
  <si>
    <t>Ass. Cristã da Mocidade (Coimbra)</t>
  </si>
  <si>
    <t>Ass. Cristã da Mocidade (Açores)</t>
  </si>
  <si>
    <t>Académico Clube da Madalena</t>
  </si>
  <si>
    <t>Ass. Cult. Rec. Festas da Amizade</t>
  </si>
  <si>
    <t>Ass. Cult. Desp. Rec. da Graciosa</t>
  </si>
  <si>
    <t>Ass. Cult. Rec. da Mealhada</t>
  </si>
  <si>
    <t>Ass. Cult. Rec. de S. João da Serra</t>
  </si>
  <si>
    <t>Atletismo Clube da Tocha</t>
  </si>
  <si>
    <t>Ass. Desp. da Charneca</t>
  </si>
  <si>
    <t>Ass. Desp. Cult. Amigos da Soalheira</t>
  </si>
  <si>
    <t>Ass. Desp. Cult. do Bairro Nogueira da Silva</t>
  </si>
  <si>
    <t>Ass. Desp. Cult. da Escola Diogo Cão</t>
  </si>
  <si>
    <t>Ass. Desp. Cult. da  Moita da Roda</t>
  </si>
  <si>
    <t>Ass. Desp. da Correlha</t>
  </si>
  <si>
    <t>Ass. Desp. Cult. Rec. da Aldeia de Joanes</t>
  </si>
  <si>
    <t>Ass. Desp. Cult. Rec. da Senhora dos Campos</t>
  </si>
  <si>
    <t>Ass. Desp. da Efacec</t>
  </si>
  <si>
    <t>Ass. Desp. Cult. Rec. da Serena</t>
  </si>
  <si>
    <t>Academia Desp. Praia da Vitória</t>
  </si>
  <si>
    <t>Ass. Desp. Rec. Bairro da Fraternidade</t>
  </si>
  <si>
    <t>Ass. Desp. Rec. da Pasteleira</t>
  </si>
  <si>
    <t>Ass. da Força Aérea Portuguesa</t>
  </si>
  <si>
    <t>Ass. Protecção Cult. Recreio da Foz da Sertã</t>
  </si>
  <si>
    <t>Ass. da Juventude Activa da Castanheira</t>
  </si>
  <si>
    <t>Ass. Juventude da Candelária</t>
  </si>
  <si>
    <t>Ass. Moradores da Cova</t>
  </si>
  <si>
    <t>Ass. de Moradores da Emboladoura de Gondar</t>
  </si>
  <si>
    <t>Ass. Rec. Cult. da Freguesia de Oliveirinha</t>
  </si>
  <si>
    <t>Ass. Rec. Cult. Valentes da Beira</t>
  </si>
  <si>
    <t>Ass. Rec. da Torre</t>
  </si>
  <si>
    <t>Ass. Sócio Cultural da Valeirinha</t>
  </si>
  <si>
    <t>Ass. Cult. Rec. Desp. Trabalhadores da Câmara Municipal de Campo Maior</t>
  </si>
  <si>
    <t>Ass. da Várzea</t>
  </si>
  <si>
    <t>Agrupamento Vertical de Escolas Paulo da Gama</t>
  </si>
  <si>
    <t>Centro Rec. Estrelas da Balsa</t>
  </si>
  <si>
    <t>Centro Desporto Cult. Rec. da Che "As Sete Bicas"</t>
  </si>
  <si>
    <t>Bairros Unidos da Balsa, Centro Desp. Rec. Cult.</t>
  </si>
  <si>
    <t>Bombeiros Voluntários de Celorico da Beira</t>
  </si>
  <si>
    <t>Centro de Atletismo da Baixa da Banheira</t>
  </si>
  <si>
    <t>Clube de Atletismo da Barreira</t>
  </si>
  <si>
    <t>Clube de Atletismo da Escola Augusto Moreno</t>
  </si>
  <si>
    <t>Clube de Atletismo da Escola Emidio Garcia</t>
  </si>
  <si>
    <t>Clube Académico da Feira</t>
  </si>
  <si>
    <t>Clube de Atletismo da Foz do Douro</t>
  </si>
  <si>
    <t>Centro de Atletismo da Ilha Terceira</t>
  </si>
  <si>
    <t>Clube de Atletismo da Lousã</t>
  </si>
  <si>
    <t>Clube de Atletismo da Marinha Grande</t>
  </si>
  <si>
    <t>Clube de Atletismo Nss Sra da Conceição</t>
  </si>
  <si>
    <t>Clube As. Poços da Serra</t>
  </si>
  <si>
    <t>Clube de Atletismo da Póvoa de Varzim</t>
  </si>
  <si>
    <t>Clube de Atletismo da Ribeira</t>
  </si>
  <si>
    <t>Clube de Atletismo da Terceira</t>
  </si>
  <si>
    <t>Clube Atlético da Brandoa</t>
  </si>
  <si>
    <t>Centro de Atletismo do Vale da Amoreira</t>
  </si>
  <si>
    <t>Casa do Benfica da Charneca da Caparica</t>
  </si>
  <si>
    <t>Casa do Benfica da Lourinhã</t>
  </si>
  <si>
    <t>Centro Cult. Desp. dos Trabalhadores da Câmara Municipal de Gondomar</t>
  </si>
  <si>
    <t>Centro Cult. Desp. Rec. da Madorna</t>
  </si>
  <si>
    <t>Centro Cult. Desp. da Renault Portuguesa</t>
  </si>
  <si>
    <t>Centro Cult. Desp. Subregião Saúde da Guarda</t>
  </si>
  <si>
    <t>Centro Cult. Rec. Alqueidão da Serra</t>
  </si>
  <si>
    <t>Centro Cult. Rec. Desp. do Moinho da Mata</t>
  </si>
  <si>
    <t>Cooperativa Cult. Rec. da Gafanha da Nazaré, C.R.L.</t>
  </si>
  <si>
    <t>Clube de Campismo de S. João da Madeira</t>
  </si>
  <si>
    <t>Centro Desp. Cult. da Campeã</t>
  </si>
  <si>
    <t>Centro Desp. Cult. da Biquinha</t>
  </si>
  <si>
    <t>Clube Desp. Cult. da Nave</t>
  </si>
  <si>
    <t>Comissão Desp. Cult. Rec. da Nestlé</t>
  </si>
  <si>
    <t>Clube Desp. da Escola Internacional do Algarve</t>
  </si>
  <si>
    <t>Clube Desp. Escolar da Maia</t>
  </si>
  <si>
    <t>Clube Desp. Escolar da Povoação</t>
  </si>
  <si>
    <t>Clube Desp. da Escola do Prado</t>
  </si>
  <si>
    <t>Clube Desporto da Escola Básica 2-3 de Vila Flor</t>
  </si>
  <si>
    <t>Clube Desp. da Garcia</t>
  </si>
  <si>
    <t>Clube Desp. da Ncl</t>
  </si>
  <si>
    <t>Clube Desp. da Póvoa</t>
  </si>
  <si>
    <t>Clube Desp. da Praia da Vitória</t>
  </si>
  <si>
    <t>Clube Desp. Rec. da Silveira</t>
  </si>
  <si>
    <t>Centro de Educação Física da Armada</t>
  </si>
  <si>
    <t>Centro da Guarda</t>
  </si>
  <si>
    <t>Clube Independente de Atletismo da Ilha Azul</t>
  </si>
  <si>
    <t>Clube da Natureza de Alvito</t>
  </si>
  <si>
    <t>Casa do Povo da Agualva  (Ass. Desp.)</t>
  </si>
  <si>
    <t>Clube de Praças da Armada</t>
  </si>
  <si>
    <t>Casa do Povo da Barreira</t>
  </si>
  <si>
    <t>Casa do Povo da Conceição de Faro</t>
  </si>
  <si>
    <t>Casa do Povo da Castanheira de Pêra</t>
  </si>
  <si>
    <t>Casa do Povo da Conceição de Tavira</t>
  </si>
  <si>
    <t>Casa do Povo da Ribeirinha</t>
  </si>
  <si>
    <t>Casa do Povo da Ribeira Grande</t>
  </si>
  <si>
    <t>Casa do Povo Souto da Casa</t>
  </si>
  <si>
    <t>Casa do Povo da Terra Chã</t>
  </si>
  <si>
    <t>Clube Rec. Águias da Musgueira</t>
  </si>
  <si>
    <t>Centro Rec. Cult. do Casal da Azinheira</t>
  </si>
  <si>
    <t>Clube Rec. da Praia Salema</t>
  </si>
  <si>
    <t>Clube Sportivo da Calheta</t>
  </si>
  <si>
    <t>Centro Social Paroquial da Brandoa</t>
  </si>
  <si>
    <t>Centro Social Rec. da Foz do Arelho</t>
  </si>
  <si>
    <t>Centro de Atletismo da Moita</t>
  </si>
  <si>
    <t>Grupo Desp. da Companhia União Fabril</t>
  </si>
  <si>
    <t>Clube de Veteranos da Covilhã</t>
  </si>
  <si>
    <t>Dínamo da Estação</t>
  </si>
  <si>
    <t>Escola de Atletismo da Covilhã</t>
  </si>
  <si>
    <t>Núcleo de Atletismo da Esc. Básica 2-3 de Silgueiros</t>
  </si>
  <si>
    <t>Escola Basica 2-3 Paulo da Gama</t>
  </si>
  <si>
    <t>Ass. Académica da Escola C+S de Mondim de Basto</t>
  </si>
  <si>
    <t>Ass. Pais da Escola Bás. 2-3 de D.Afonso Iii</t>
  </si>
  <si>
    <t>Escola Prep. da Calheta</t>
  </si>
  <si>
    <t>Escola Prep. da Lousã</t>
  </si>
  <si>
    <t>Escola Regional Feminina da Cerdeira</t>
  </si>
  <si>
    <t>Escola Sec. 3 da Covilhã</t>
  </si>
  <si>
    <t>Clube Desp. da Escola Sec. de Gondomar</t>
  </si>
  <si>
    <t>Clube Desp. da Costa do Estoril</t>
  </si>
  <si>
    <t>Futebol Clube da Foz</t>
  </si>
  <si>
    <t>Futebol Clube da Lapa</t>
  </si>
  <si>
    <t>Futebol Clube da Maia</t>
  </si>
  <si>
    <t>Futebol Clube da Madalena</t>
  </si>
  <si>
    <t>Grupo de Atletismo da Barrinha</t>
  </si>
  <si>
    <t>Os Garinos da Ass. Desp. Darquense</t>
  </si>
  <si>
    <t>Grupo de Atletismo da Freguesia de Vidais</t>
  </si>
  <si>
    <t>Grupo Académico da Régua</t>
  </si>
  <si>
    <t>Grupo Desp. da Assempark</t>
  </si>
  <si>
    <t>Grupo Desp. Águias da Charneca</t>
  </si>
  <si>
    <t>Grupo Desp. da Bouça</t>
  </si>
  <si>
    <t>Grupo Desp. Cult. da Nora</t>
  </si>
  <si>
    <t>Grupo Desp. Cult. da Cruz da Picada</t>
  </si>
  <si>
    <t>Grupo Desp. Cult. da Quinta da Princesa</t>
  </si>
  <si>
    <t>Grupo Desp. da Gafanha</t>
  </si>
  <si>
    <t>Grupo Desp. Cult. Sobralense Os Galitos da Serra</t>
  </si>
  <si>
    <t>Grupo Desp. da Lourocoope</t>
  </si>
  <si>
    <t>Grupo Desp. da Maconde</t>
  </si>
  <si>
    <t>Grupo Desp. da Mata</t>
  </si>
  <si>
    <t>Grupo Desp. da Penha</t>
  </si>
  <si>
    <t>Grupo Desp. da Penha - Faro</t>
  </si>
  <si>
    <t>Grupo Desp. da Quimigal</t>
  </si>
  <si>
    <t>Grupo Desp. da Quinta da Fonte de Prata</t>
  </si>
  <si>
    <t>Grupo Desp. Rec. da Conforlimpa</t>
  </si>
  <si>
    <t>Grupo Desp. Rec. da Reboleira</t>
  </si>
  <si>
    <t>Grupo Desp. da Selsa</t>
  </si>
  <si>
    <t>Grupo Desp. União da Azóia</t>
  </si>
  <si>
    <t>Grupo Desp. da Volta da Pedra</t>
  </si>
  <si>
    <t>Grupo Juvenil de Pinheiro da Bemposta</t>
  </si>
  <si>
    <t>Gente da Nave do Alvite</t>
  </si>
  <si>
    <t>Grupo Rec. Associativo da Cruz</t>
  </si>
  <si>
    <t>Grupo Rec. "Amigos da Paz"</t>
  </si>
  <si>
    <t>Grupo Rec. da Quinta da Lomba</t>
  </si>
  <si>
    <t>Ginásio da Trofa</t>
  </si>
  <si>
    <t>Juventude da Castanheira</t>
  </si>
  <si>
    <t>Juventude Desp. da Cidade Sol</t>
  </si>
  <si>
    <t>Junta de Freguesia de Santa Maria da Feira</t>
  </si>
  <si>
    <t>Ass. de Jovens da Branca</t>
  </si>
  <si>
    <t>Maratona Clube da Maia</t>
  </si>
  <si>
    <t>Meia Maratona Internacional da Nazaré</t>
  </si>
  <si>
    <t>Núcleo de Atletismo da Adega Foz Côa</t>
  </si>
  <si>
    <t>Núcleo de Atletismo da Bairrada</t>
  </si>
  <si>
    <t>Núcleo de Atletismo da Casa do Povo de Lavre</t>
  </si>
  <si>
    <t>Núcleo de Atletismo da Cruz Vermelha de Sabrosa</t>
  </si>
  <si>
    <t>Núcleo de Atletismo da Esc. Municipal de Desporto de Setúbal</t>
  </si>
  <si>
    <t>Núcleo de Atletismo da Esc. Prep. da Damaia</t>
  </si>
  <si>
    <t>Núcleo de Atletismo da Guarda</t>
  </si>
  <si>
    <t>Núcleo de Atletismo da Moita</t>
  </si>
  <si>
    <t>Núcleo de Atletismo da Póvoa de Varzim</t>
  </si>
  <si>
    <t>Núcleo de Atletismo da Ass. Académica da Univ. de Aveiro</t>
  </si>
  <si>
    <t>Núcleo de Atletismo Zona da Abóboda</t>
  </si>
  <si>
    <t>Núcleo Desp. da Silva</t>
  </si>
  <si>
    <t>Núcleo Rec. Desp. Idolos da  Praça</t>
  </si>
  <si>
    <t>Núcleo Sportinguista da Ilha Terceira</t>
  </si>
  <si>
    <t>Núcleo Sportinguista da Lourinhã</t>
  </si>
  <si>
    <t>Núcleo Sportinguista Leões da Fronteira</t>
  </si>
  <si>
    <t>Núcleo Sportinguista da Mealhada</t>
  </si>
  <si>
    <t>Real Juventude da Agruela</t>
  </si>
  <si>
    <t>Sporting Clube da Cruz</t>
  </si>
  <si>
    <t>Santa Casa da Misericórdia - "Convívio Jovem"</t>
  </si>
  <si>
    <t>Sport Clube Maria da Fonte</t>
  </si>
  <si>
    <t>Sporting Clube da Póvoa</t>
  </si>
  <si>
    <t>Sport Clube S. Vicente da Beira</t>
  </si>
  <si>
    <t>Soc. Filamórnica Recreio Artístico da Amadora</t>
  </si>
  <si>
    <t>Serviços Sociais dos Trabalhadores da Câm. Mun. de Ovar</t>
  </si>
  <si>
    <t>Serviços Sociais dos Trabalhadores da Câm. Mun. de S. João da Madeira</t>
  </si>
  <si>
    <t>Sport União da Caparica</t>
  </si>
  <si>
    <t>Clube de Atletismo da Terbel</t>
  </si>
  <si>
    <t>Ferasportive - União Atlética da Guarda</t>
  </si>
  <si>
    <t>União Desp. da Ponte de Frielas</t>
  </si>
  <si>
    <t>União Desp. da Tocha</t>
  </si>
  <si>
    <t>União Desp. da Várzea</t>
  </si>
  <si>
    <t>União Desp. Rec. da Zona Alta</t>
  </si>
  <si>
    <t>União Popular da Rebordosa</t>
  </si>
  <si>
    <t>Centro de Atletismo das Galinheiras</t>
  </si>
  <si>
    <t>Centro de Atletismo das Marinhas</t>
  </si>
  <si>
    <t>Clube Atlético das Patameiras</t>
  </si>
  <si>
    <t>Clube Desp. Escolar das Lajes do Pico</t>
  </si>
  <si>
    <t>Clube Jovem das Marinhas</t>
  </si>
  <si>
    <t>Casa do Povo das Doze Ribeiras (Ass. Desp.)</t>
  </si>
  <si>
    <t>Casa do Povo das Fontinhas  (Ass. Desp.)</t>
  </si>
  <si>
    <t>Casa do Povo das Lajes</t>
  </si>
  <si>
    <t>Ass. Desp. das Quatro Ribeiras (Casa do Povo)</t>
  </si>
  <si>
    <t>Centro Rec. Cult. das Neves</t>
  </si>
  <si>
    <t>Centro Social das Marinhas</t>
  </si>
  <si>
    <t>Escola Básica 2-3 do Pintor Mário Augusto das Alhadas</t>
  </si>
  <si>
    <t>Escola Básica J I das 5 Ribeiras</t>
  </si>
  <si>
    <t>Grupo Desp. das Pedreiras</t>
  </si>
  <si>
    <t>Grupo Desp. Rec. das Figueiras</t>
  </si>
  <si>
    <t>Juventude Desp. das Fontainhas</t>
  </si>
  <si>
    <t>Juventude Desp. das Neves</t>
  </si>
  <si>
    <t>Núcleo de Atletismo de Vila Franca das Naves</t>
  </si>
  <si>
    <t>Secção Autónoma de Atletismo da Ass. de Funcionários da Universidade de Aveiro</t>
  </si>
  <si>
    <t>Ass. Cult. Desp. Social 1º de Maio</t>
  </si>
  <si>
    <t>Centro Cult. Desp. "O Alvitejo"</t>
  </si>
  <si>
    <t>Grupo Desp. Peões</t>
  </si>
  <si>
    <t>Ass. dos Amigos da Cultura e do Desporto de Ponte de Telhe</t>
  </si>
  <si>
    <t>Ass. de Cegos e Amblíopes de Portugal</t>
  </si>
  <si>
    <t>Ass. Cult. Desp. Rec. de Torneira e Serrião</t>
  </si>
  <si>
    <t>Ass. Caça e Pesca Casaleirense</t>
  </si>
  <si>
    <t>Ass. Desp. Cult. Rec. Arruda e Sendieira</t>
  </si>
  <si>
    <t>Ass. Cult. Rec. e de Assistência de Seixas</t>
  </si>
  <si>
    <t>Ass. Cult. Rec. e Social do Viso</t>
  </si>
  <si>
    <t>Ass. Cult. Social e  Rec. Santiago</t>
  </si>
  <si>
    <t>Academia Desp. e Cult. Praia da Falésia</t>
  </si>
  <si>
    <t>Ass. Desenvolvimento e Formação Profissional, Núcleo de Atletismo</t>
  </si>
  <si>
    <t>Ass. Desp. Outeiro e Calvos</t>
  </si>
  <si>
    <t>Ass. Desp. Rec. e Educativa da Palhaça</t>
  </si>
  <si>
    <t>Ass. Estudantes da Fac. de Ciências e Tecnologia - Unl</t>
  </si>
  <si>
    <t>Ass. Juvenil Desp. e Rec. S. Barnabé</t>
  </si>
  <si>
    <t>Ass. Melhor Viver - Desporto, Cultura e Lazer</t>
  </si>
  <si>
    <t>A Noz - Ass. Nogueirense de Cult. e Desporto</t>
  </si>
  <si>
    <t>Ass. Promotora Cult. Recreio e Desporto</t>
  </si>
  <si>
    <t>Ass. Pais e Enc. Educação Concelho de Gavião</t>
  </si>
  <si>
    <t>Ass. Proprietários e Moradores Serra Silveira</t>
  </si>
  <si>
    <t>Ass. de Recreio e Instrução de Santa Comba</t>
  </si>
  <si>
    <t>Ass. Rec. Luz e Vida Gondomarense</t>
  </si>
  <si>
    <t>Ass. Teatro e Construção</t>
  </si>
  <si>
    <t>Ass. P/Desenv. Sócio-Cultural Desp. e "Vitória Unidos"</t>
  </si>
  <si>
    <t>Centro de Cultura e Desporto do Bairro Nss Senhora da Conceição</t>
  </si>
  <si>
    <t>Centro de Amizade e Animação Social</t>
  </si>
  <si>
    <t>Circulo de Arte e Recreio</t>
  </si>
  <si>
    <t>Centro de Arte e Desporto de Barbeita</t>
  </si>
  <si>
    <t>Castelo Branco Sport Clube, Soc. União Recreio e Desporto</t>
  </si>
  <si>
    <t>Clube Carnaxide Cult. e Desportos</t>
  </si>
  <si>
    <t>Centro Cultural e Desp. do Pessoal da Câm Mun de Portalegre</t>
  </si>
  <si>
    <t>Clube de Cultura e Desporto de Ribeirão</t>
  </si>
  <si>
    <t>Centro Cult. de Figueira e Barros</t>
  </si>
  <si>
    <t>Clube Caça e Pesca do Alto Douro</t>
  </si>
  <si>
    <t>Centro Desporto, Cultura e Solidariedade Social do Pinheiro</t>
  </si>
  <si>
    <t>Clube Desp. Olivais e Moscavide</t>
  </si>
  <si>
    <t>Clube Desp. e Rec. de Porto Côvo</t>
  </si>
  <si>
    <t>Clube Desporto e Cultura de Seia</t>
  </si>
  <si>
    <t>Clube Escola Desporto e Artes</t>
  </si>
  <si>
    <t>Clube Flaviens de Caça e Pesca</t>
  </si>
  <si>
    <t>Clube Figueira Cultura e Tempos Livres</t>
  </si>
  <si>
    <t>Clube de Iniciação e Propaganda do Atletismo</t>
  </si>
  <si>
    <t>Circulo de Recreio Arte e Cultura</t>
  </si>
  <si>
    <t>Clube de Lazer Aventura e Competição</t>
  </si>
  <si>
    <t>Clube de Natação e Cultura</t>
  </si>
  <si>
    <t>Clube Recreio e Desporto Santaluziense</t>
  </si>
  <si>
    <t>Centro Rec. e Popular de Barrosas</t>
  </si>
  <si>
    <t>Centro de Desporto, Cultura e Recreio dos Ctt - Faro</t>
  </si>
  <si>
    <t>Centro de Desporto, Cultura e Recreio dos Ctt - Leiria</t>
  </si>
  <si>
    <t>Desportos e Juventude de Mira Sintra</t>
  </si>
  <si>
    <t>Escola Básica e Jardim de Infância de São João de Deus</t>
  </si>
  <si>
    <t>Escola Básica e Jardim de Infância da Carreirinha</t>
  </si>
  <si>
    <t>Escola Básica e Jardim de Infância da Conceição</t>
  </si>
  <si>
    <t>Escola Sec. Pinheiro e Rosa</t>
  </si>
  <si>
    <t>Fundação Técnica e Científica - Desporto</t>
  </si>
  <si>
    <t>Grupo de Animação Desp. e Cult. de Valpaços</t>
  </si>
  <si>
    <t>Grupo Alegre e Unido da Bajouca</t>
  </si>
  <si>
    <t>Grupo Amizade Verde e Amarelo</t>
  </si>
  <si>
    <t>Grupo de Convivio e Amizade Nas Donas</t>
  </si>
  <si>
    <t>Grupo Desp. e Animação Cult. da Bouça</t>
  </si>
  <si>
    <t>Grupo de Instrução e Recreio do Rodrigo</t>
  </si>
  <si>
    <t>Núcleo de Atletismo e Recreio de Messejana</t>
  </si>
  <si>
    <t>Núcleo de Desporto e Cultura de Gouveia</t>
  </si>
  <si>
    <t>Núcleo Sportinguista S. Miguel e S. Maria</t>
  </si>
  <si>
    <t>Os "Falta D'Ar" - Desporto e Cultura</t>
  </si>
  <si>
    <t>Ritus - Ass. Rec. e Cult.</t>
  </si>
  <si>
    <t>Sport Almada e Figueirinhas</t>
  </si>
  <si>
    <t>Sport Brejão e Benfica</t>
  </si>
  <si>
    <t>Sporting Clube da Reboleira e Damaia</t>
  </si>
  <si>
    <t>Sport Faro e Benfica</t>
  </si>
  <si>
    <t>Soc. Filarmónica Comércio e Indústria da Amadora</t>
  </si>
  <si>
    <t>Soc. de Instrução e Recreio Aldreense</t>
  </si>
  <si>
    <t>Sport Lagos e Benfica</t>
  </si>
  <si>
    <t>Sport Nisa e Benfica</t>
  </si>
  <si>
    <t>Sport Viseu e Benfica</t>
  </si>
  <si>
    <t>Centro de Cultura, Recreio e Desporto Santa Vitória</t>
  </si>
  <si>
    <t>União Desp. Recreio e Cultura Bairro 25 Abril</t>
  </si>
  <si>
    <t>União de Futebol, Comércio e Indústria de Tomar</t>
  </si>
  <si>
    <t>União Rec. e Juventude de Fernão Ferro</t>
  </si>
  <si>
    <t>Grupo Desp. de Vale Covo e Carrascais</t>
  </si>
  <si>
    <t>Voxmania - Importação e Exportação, Lda.</t>
  </si>
  <si>
    <t xml:space="preserve">Viana do Castelo </t>
  </si>
  <si>
    <t>Castelo Branco</t>
  </si>
  <si>
    <t>✔</t>
  </si>
  <si>
    <t>(em que se inscreve)</t>
  </si>
  <si>
    <t xml:space="preserve">Eu, </t>
  </si>
  <si>
    <t>Nº CC/BI*</t>
  </si>
  <si>
    <t>Seleccione uma ou várias opções</t>
  </si>
  <si>
    <t></t>
  </si>
  <si>
    <t>Natural de</t>
  </si>
  <si>
    <t>Natural de*</t>
  </si>
  <si>
    <t>Atleta:</t>
  </si>
  <si>
    <t>Telemóvel</t>
  </si>
  <si>
    <t>Assinaturas:</t>
  </si>
  <si>
    <t>Dinis Gomes</t>
  </si>
  <si>
    <t>António Luís Gomes</t>
  </si>
  <si>
    <t>José Noronha</t>
  </si>
  <si>
    <t>Adriano Gonçalves</t>
  </si>
  <si>
    <t>Alfredo Sequeira</t>
  </si>
  <si>
    <t>Alcino Pereira</t>
  </si>
  <si>
    <t>António Góis</t>
  </si>
  <si>
    <t>Filipa Nóbrega</t>
  </si>
  <si>
    <t>Ricardo Nunes</t>
  </si>
  <si>
    <t>Miguel Ângelo</t>
  </si>
  <si>
    <t>Paulo Colaço</t>
  </si>
  <si>
    <t>Horácio Alves</t>
  </si>
  <si>
    <t>Braulio Silva</t>
  </si>
  <si>
    <t>Ricardo Vasconcelos</t>
  </si>
  <si>
    <t>Vítor Barros</t>
  </si>
  <si>
    <t>Nélio Ornelas</t>
  </si>
  <si>
    <t>Adelino Fernandes</t>
  </si>
  <si>
    <t>Cristina Sousa Gonçalves</t>
  </si>
  <si>
    <t>Nuno Rodrigues</t>
  </si>
  <si>
    <t>Hugo Coelho</t>
  </si>
  <si>
    <t>Dinarte França</t>
  </si>
  <si>
    <t>Ilídio Gonçalves</t>
  </si>
  <si>
    <t>Gonçalo Pacheco</t>
  </si>
  <si>
    <t>Richard Abreu</t>
  </si>
  <si>
    <t>Sandra Araújo</t>
  </si>
  <si>
    <t>Miquelina Ornelas</t>
  </si>
  <si>
    <t>José Abreu</t>
  </si>
  <si>
    <t>Rúben Fernandes</t>
  </si>
  <si>
    <t>Daniel Neves</t>
  </si>
  <si>
    <t>Carina Gonçalves</t>
  </si>
  <si>
    <t>Teresa Ornelas</t>
  </si>
  <si>
    <t>Joana Silva</t>
  </si>
  <si>
    <t>Adério Rocha</t>
  </si>
  <si>
    <t>Catarina Vieira</t>
  </si>
  <si>
    <t>Veríssimo Fernandes</t>
  </si>
  <si>
    <t>Cristina Gonçalves</t>
  </si>
  <si>
    <t>Claúdio Canada</t>
  </si>
  <si>
    <t>Maria João Pereira</t>
  </si>
  <si>
    <t>Marco Castedo</t>
  </si>
  <si>
    <t>Paz Nascimento</t>
  </si>
  <si>
    <t>Marcelo Carvalho</t>
  </si>
  <si>
    <t>Ana Luísa Carvalho</t>
  </si>
  <si>
    <t>Pedro Cisneiros</t>
  </si>
  <si>
    <t>José Dinis Freitas Gomes</t>
  </si>
  <si>
    <t>António Luís Sousa Gomes</t>
  </si>
  <si>
    <t>José Celestino Abreu Fernandes Noronha</t>
  </si>
  <si>
    <t>José Adriano Gonçalves</t>
  </si>
  <si>
    <t>José Alfredo Tomaz Delgado Sequeira</t>
  </si>
  <si>
    <t>António Alcino de Queirós Pereira</t>
  </si>
  <si>
    <t>António Jesus de Góis</t>
  </si>
  <si>
    <t>Lília Filipa Gonçalves de Sousa Nóbrega</t>
  </si>
  <si>
    <t>Ricardo Nuno Abreu Nunes</t>
  </si>
  <si>
    <t>Miguel Ângelo Vieira Nóbrega</t>
  </si>
  <si>
    <t>Paulo Jorge Colaço Oliveira</t>
  </si>
  <si>
    <t>Horácio Avelino Freitas Sousa Alves</t>
  </si>
  <si>
    <t>Braulio Sérgio Teixeira da Silva</t>
  </si>
  <si>
    <t>Ricardo Jorge Bettencourt Vasconcelos</t>
  </si>
  <si>
    <t>Vítor Dinis Baía de Barros</t>
  </si>
  <si>
    <t>José Nélio Fernandes Ornelas</t>
  </si>
  <si>
    <t>Adelino Conceição Fernandes</t>
  </si>
  <si>
    <t>Cristina Marta Gonçalves Sousa Gonçalves</t>
  </si>
  <si>
    <t>Nuno Alberto Gouveia Rodrigues</t>
  </si>
  <si>
    <t>Hugo Alexandre Batista Cardona Silva Coelho</t>
  </si>
  <si>
    <t>Jorge Afonso da Silva Mendes</t>
  </si>
  <si>
    <t>Dinarte Paulo Dias França</t>
  </si>
  <si>
    <t>Ilídio José Dias Gonçalves</t>
  </si>
  <si>
    <t>Gonçalo José Neves Pacheco</t>
  </si>
  <si>
    <t>Richard António Dias Abreu</t>
  </si>
  <si>
    <t>Sandra Nazaré Pereira Araújo</t>
  </si>
  <si>
    <t>Maria Miquelina Faria Ornelas</t>
  </si>
  <si>
    <t>José Manuel Rodrigues Abreu</t>
  </si>
  <si>
    <t>Rúben José Pereira Fernandes</t>
  </si>
  <si>
    <t>Daniel Márcio Fernandes Neves</t>
  </si>
  <si>
    <t>Andreia Carina Carvalho Gonçalves</t>
  </si>
  <si>
    <t>Maria Teresa Faria Ornelas</t>
  </si>
  <si>
    <t>Joana Judite Gonçalves da Silva</t>
  </si>
  <si>
    <t>Adério Joni de Freitas Rocha</t>
  </si>
  <si>
    <t>Catarina Fernandes Vieira</t>
  </si>
  <si>
    <t>Veríssimo Nuno Araújo Fernandes</t>
  </si>
  <si>
    <t>Cristina Martins de Figueira Gonçalves</t>
  </si>
  <si>
    <t>Claúdio Jerónimo Cardoso Canada</t>
  </si>
  <si>
    <t>Maria João Gonçalves Pereira</t>
  </si>
  <si>
    <t>Marco António Castedo Cerqueira</t>
  </si>
  <si>
    <t>Maria da Paz Corte Nascimento</t>
  </si>
  <si>
    <t>Paulo Marcelo Carvalho</t>
  </si>
  <si>
    <t>Ana Luísa Melim Carvalho</t>
  </si>
  <si>
    <t>Pedro Machado Santos Pessanha Cisneiros</t>
  </si>
  <si>
    <t>Cédula Trein</t>
  </si>
  <si>
    <t>Baião</t>
  </si>
  <si>
    <t>Seia</t>
  </si>
  <si>
    <t>Covilhã</t>
  </si>
  <si>
    <t>Mirandela</t>
  </si>
  <si>
    <t>Venezuela - Chacao</t>
  </si>
  <si>
    <t>Venezuela</t>
  </si>
  <si>
    <t>Brasil</t>
  </si>
  <si>
    <t>dinis_gomes@sapo.pt</t>
  </si>
  <si>
    <t>jotanoronha@sapo.pt</t>
  </si>
  <si>
    <t>tiago.castro@netmadeira.com</t>
  </si>
  <si>
    <t>joseadriano@netmadeira.com</t>
  </si>
  <si>
    <t>alcinopereira@netmadeira.com</t>
  </si>
  <si>
    <t>rafaeljfdesousa@gmail.com</t>
  </si>
  <si>
    <t>antoniogoist@hotmail.com</t>
  </si>
  <si>
    <t>josecarv@gmail.com</t>
  </si>
  <si>
    <t>cmfrancisco@sapo.pt</t>
  </si>
  <si>
    <t>filipanobrega@netmadeira.com</t>
  </si>
  <si>
    <t>ricardonanunes@hotmail.com</t>
  </si>
  <si>
    <t>sa@netmadeira.com</t>
  </si>
  <si>
    <t>miguelavn@netmadeira.com</t>
  </si>
  <si>
    <t>joseornelas@iol.pt</t>
  </si>
  <si>
    <t>petra1isabel@yahoo.com</t>
  </si>
  <si>
    <t>vitorbaia@gmail.com</t>
  </si>
  <si>
    <t>neliornelas@hotmail.com</t>
  </si>
  <si>
    <t>nunogoncalves@gmail.com</t>
  </si>
  <si>
    <t>adelinofernandes@netmadeira.com</t>
  </si>
  <si>
    <t>cristina@equilibrium.pt</t>
  </si>
  <si>
    <t>nunopiscinas@hotmail.com</t>
  </si>
  <si>
    <t>hugocoel@gmail.com</t>
  </si>
  <si>
    <t>jorgemendes@netmadeira.com</t>
  </si>
  <si>
    <t>dipadias@hotmail.com</t>
  </si>
  <si>
    <t>jmcamacho@live.com.pt</t>
  </si>
  <si>
    <t>frank@netmadeira.com</t>
  </si>
  <si>
    <t>gonpacheco1@hotmail.com</t>
  </si>
  <si>
    <t>janucris79@hotmail.com</t>
  </si>
  <si>
    <t>sandranaz@hotmail.com</t>
  </si>
  <si>
    <t>a_miguel_fraga@hotmail.com</t>
  </si>
  <si>
    <t>rikrespo@gmail.com</t>
  </si>
  <si>
    <t>miki444@hotmail.com</t>
  </si>
  <si>
    <t>rubenjpfernandes@gmail.com</t>
  </si>
  <si>
    <t>carinacarvalho11@hotmail.com</t>
  </si>
  <si>
    <t>angelinogon@hotmail.com</t>
  </si>
  <si>
    <t>d1ogosousa@gmail.com</t>
  </si>
  <si>
    <t>teresafaria1@hotmail.com</t>
  </si>
  <si>
    <t>joanajuditesilva@gmail.com</t>
  </si>
  <si>
    <t>aderiorocha@oninet.pt</t>
  </si>
  <si>
    <t>catyfvieira@hotmail.com</t>
  </si>
  <si>
    <t>nuno_adrap@hotmail.com</t>
  </si>
  <si>
    <t>cristymfg@hotmail.com</t>
  </si>
  <si>
    <t>claudio_canada@hotmail.com</t>
  </si>
  <si>
    <t>Brunopaulo@netmadeira.com</t>
  </si>
  <si>
    <t>mari_joper@hotmail.com</t>
  </si>
  <si>
    <t>tiagosilva99@hotmail.com</t>
  </si>
  <si>
    <t>adcspaulo@hotmail.com</t>
  </si>
  <si>
    <t>maryfreitas_3@hotmail.com</t>
  </si>
  <si>
    <t>djmarcelobrazuca@hotmail.com</t>
  </si>
  <si>
    <t>tojoluisa1998@sapo.pt</t>
  </si>
  <si>
    <t>pedrocisneiros@gmail.com</t>
  </si>
  <si>
    <t>R. do Combóio, 18, r/c</t>
  </si>
  <si>
    <t>R. Nova da Alegria, 8-B</t>
  </si>
  <si>
    <t>R. dos Dragoeiros nº 19</t>
  </si>
  <si>
    <t>Caminho da Bemposta, n.º 95</t>
  </si>
  <si>
    <t>Caminho Velho do Jardim, Ed. Nascente, Bl. E, 2º AG</t>
  </si>
  <si>
    <t>R. Dr. Aurélio Bastos, LT, E2, r/c Esqº</t>
  </si>
  <si>
    <t>Edif. Quintinha S. João III, Bl. 10 - CQ</t>
  </si>
  <si>
    <t>Estrada da Roda, nº 33</t>
  </si>
  <si>
    <t>Caminho do Lombo dos Policarpos, 61</t>
  </si>
  <si>
    <t>Sitio da Panasqueira</t>
  </si>
  <si>
    <t>Caminho de S. Roque nº 22, Achadas Village, Moradia I</t>
  </si>
  <si>
    <t>Estrada Dr. João Abel de Freitas, 168</t>
  </si>
  <si>
    <t>Travessa da Fonte da Saraiva</t>
  </si>
  <si>
    <t>Complexo Habitacional da Penteada, Bl. 5, Entr. 3, 1º Esqº</t>
  </si>
  <si>
    <t>R. Bartolomeu Perestrelo, 59 - Edif. Varandas da Falésia, Bl. C 3º A</t>
  </si>
  <si>
    <t>Trav. do Lombo da Lourencinha, 26</t>
  </si>
  <si>
    <t>Trav. Piornais, 35, Edif. Vila Piornais, Bl. I, r/c, B</t>
  </si>
  <si>
    <t>Rua Princesa Dona Amélia, n.º 18, 3º AI</t>
  </si>
  <si>
    <t>Av. Luís de Camões, 17 H</t>
  </si>
  <si>
    <t>Ladeira do Jamboto, nº 39 - Stº António</t>
  </si>
  <si>
    <t>Estrada Dr. João Abel de Freitas, 218 H - Ed. Vista Barcelos 4V</t>
  </si>
  <si>
    <t>Caminho das Heras - Conj. Hab. Preces, Bl.3, Ap.5</t>
  </si>
  <si>
    <t>Rua Francisco Sá Carneiro, n.º 15</t>
  </si>
  <si>
    <t>R. S. Pedro, Ed. Belo Vale, nº 5, 2º J</t>
  </si>
  <si>
    <t>Sitio da Igreja</t>
  </si>
  <si>
    <t>Av. Madalena 53, Edif. Gemini, Bl. C, 4º BK</t>
  </si>
  <si>
    <t>Av. Madalenas, "Praça Madalenas II", nº122-A, Bl.B, 4ºD</t>
  </si>
  <si>
    <t>Rua da Quebrada de Baixo, n.º 2</t>
  </si>
  <si>
    <t>Sítio das Romeiras</t>
  </si>
  <si>
    <t>Sítio Pé da Ladeira, R. Infante D. Henrique nº 2</t>
  </si>
  <si>
    <t>Rua Dr. António Salles Caldeira, 18</t>
  </si>
  <si>
    <t>Estrada do Luzirão, 39-B</t>
  </si>
  <si>
    <t>Rua Dr. António Salles Caldeira 18</t>
  </si>
  <si>
    <t>R. da Portada nº 18</t>
  </si>
  <si>
    <t>Estrada Santo António da Serra, n.º 139</t>
  </si>
  <si>
    <t>Estrada do Aeroporto nº 61, Central Village, Moradia N</t>
  </si>
  <si>
    <t>Rua 24 de Julho, Imp. N.º 1, Sitio da Bemposta</t>
  </si>
  <si>
    <t>Estrada Regional, 237 - Sítio do Lombo, n.º 49</t>
  </si>
  <si>
    <t>Calçada Fregueses Novos, n.º 11</t>
  </si>
  <si>
    <t>Av. Madalenas, 99 - Ed. Praça Madalenas, Bl.E - 1º B</t>
  </si>
  <si>
    <t>Beco da Cidade de Santos nº 2</t>
  </si>
  <si>
    <t>Caminho Velho da Igreja, 16</t>
  </si>
  <si>
    <t>Rua Luís da Paixão Fernandes, 1-A</t>
  </si>
  <si>
    <t>Caminho da Bemposta, n.º 73</t>
  </si>
  <si>
    <t>Urbanização José Carvalho, lote 5, n.º3</t>
  </si>
  <si>
    <t>Estrada do Monte n.º 11</t>
  </si>
  <si>
    <t>9060-204</t>
  </si>
  <si>
    <t>2670-697</t>
  </si>
  <si>
    <t>9135-</t>
  </si>
  <si>
    <t>9000-350</t>
  </si>
  <si>
    <t>9050-102</t>
  </si>
  <si>
    <t>9300-063</t>
  </si>
  <si>
    <t>9000-019</t>
  </si>
  <si>
    <t>9050-</t>
  </si>
  <si>
    <t>9000-328</t>
  </si>
  <si>
    <t>9370-119</t>
  </si>
  <si>
    <t>9350-212</t>
  </si>
  <si>
    <t>9200-</t>
  </si>
  <si>
    <t>9200-017</t>
  </si>
  <si>
    <t>9230-</t>
  </si>
  <si>
    <t>9100-222</t>
  </si>
  <si>
    <t>9200-229</t>
  </si>
  <si>
    <t>9360-345</t>
  </si>
  <si>
    <t>9050-226</t>
  </si>
  <si>
    <t>9300-315</t>
  </si>
  <si>
    <t>9060-413</t>
  </si>
  <si>
    <t>9200-212</t>
  </si>
  <si>
    <t>Fanhões</t>
  </si>
  <si>
    <t>Stª Cruz</t>
  </si>
  <si>
    <t>Tr</t>
  </si>
  <si>
    <r>
      <t>Federação Portuguesa de Atletismo</t>
    </r>
    <r>
      <rPr>
        <b/>
        <sz val="20"/>
        <color rgb="FF0000FF"/>
        <rFont val="Arial"/>
      </rPr>
      <t xml:space="preserve"> / AARAM</t>
    </r>
  </si>
  <si>
    <t xml:space="preserve"> - - - - - - - - - - - - - - - - - - - - - - - - - - - - - - - - - - - - - - - - - - - - - - - - - - - - - - - - - - - - - - - -</t>
  </si>
  <si>
    <t xml:space="preserve"> - - - - - - - - - - - - - - - - - - - - - - - - - - - - - - - - - - - - - - - - - - - - - - - - - - - - - - - - - - - - - - - - - - - -</t>
  </si>
  <si>
    <t xml:space="preserve"> - - - - - - - - - - - - - - - - - - - - - - - - - - - - - - - - - - - - - - - - - - - - - - - - - - - - - - - - - - - - - - - - - - - - - - - - - - - - - - - - - - - - - - - - -</t>
  </si>
  <si>
    <t>i) Declaração obrigatória nos termos do nº 3 do Artº 30 da Lei no 27/2009 de 19 de Junho para todos os atletas que sejam menores de idade à data da sua inscrição na FPA mesmo que atinjam a maioridade no decorrer da época desportiva para a qual se inscrevem.</t>
  </si>
  <si>
    <t>Data Emisão</t>
  </si>
  <si>
    <t>Validade da Apólice  de</t>
  </si>
  <si>
    <t>Escalão:</t>
  </si>
  <si>
    <t xml:space="preserve">E-Mail * </t>
  </si>
  <si>
    <t xml:space="preserve">Nome de Competição </t>
  </si>
  <si>
    <t>Treinador</t>
  </si>
  <si>
    <t>Nº Cédula/validade</t>
  </si>
  <si>
    <t>até 31/Dez</t>
  </si>
  <si>
    <t>após 1/Jan</t>
  </si>
  <si>
    <t xml:space="preserve">Inscrição Inicial </t>
  </si>
  <si>
    <t xml:space="preserve">Renovação </t>
  </si>
  <si>
    <t>28</t>
  </si>
  <si>
    <t>Representante Atleta</t>
  </si>
  <si>
    <t xml:space="preserve"> </t>
  </si>
  <si>
    <t>x</t>
  </si>
  <si>
    <t>Declara-se que a presente filiação não contraria o disposto nos Arto.s 6º-1 e 7º-1 do Regulamento Geral de Competições</t>
  </si>
  <si>
    <r>
      <t xml:space="preserve">Para realizar uma inscrição de Renovação ou Transferência preencha a ficha no separador </t>
    </r>
    <r>
      <rPr>
        <b/>
        <sz val="12"/>
        <color rgb="FF800000"/>
        <rFont val="Arial"/>
      </rPr>
      <t>Renovação_Transferência.</t>
    </r>
  </si>
  <si>
    <r>
      <t xml:space="preserve">Para realizar uma Inscrição Inicial preencha a ficha no separador </t>
    </r>
    <r>
      <rPr>
        <b/>
        <sz val="12"/>
        <color rgb="FF800000"/>
        <rFont val="Arial"/>
      </rPr>
      <t>Inscrição_Inicial.</t>
    </r>
  </si>
  <si>
    <r>
      <t xml:space="preserve">Começe sempre por inserir, </t>
    </r>
    <r>
      <rPr>
        <b/>
        <u/>
        <sz val="11"/>
        <rFont val="Arial"/>
      </rPr>
      <t>em primeiro lugar, o número do Bilhete de Identidade ou Cartão de Cidadão</t>
    </r>
    <r>
      <rPr>
        <sz val="11"/>
        <rFont val="Arial"/>
        <family val="2"/>
      </rPr>
      <t xml:space="preserve"> do atleta. Por vezes os clubes não sabem se um atleta está ou esteve federado noutro clube em anos anteriores e se introduzir o número de identificação consegue saber se o atleta esteve federado nas últimas duas épocas.</t>
    </r>
  </si>
  <si>
    <t xml:space="preserve">Atleta </t>
  </si>
  <si>
    <t>Outros agentes:</t>
  </si>
  <si>
    <r>
      <t xml:space="preserve">Para realizar uma Transferência de outra Associação, preencha a ficha no separador </t>
    </r>
    <r>
      <rPr>
        <b/>
        <sz val="12"/>
        <color rgb="FF800000"/>
        <rFont val="Arial"/>
      </rPr>
      <t>Transf_outras_AARRs.</t>
    </r>
  </si>
  <si>
    <t>Neste separador o processo é quase totalmente automatizado, mas não é possível corrigir os dados directamente porque se perderiam as fórmulas que automatizam o processo. 
1. Comece por inserir o número do BI ou Cartão de Cidadão.
2. Seleccione as opções disponíveis.
3. Imprima o ficheiro.
4. Com letra legível, complete à mão os dados em falta (os dados assinalados com * são obrigatórios)
5. Recolha as assinaturas.
6. Entregue na AARAM.</t>
  </si>
  <si>
    <t>1. Nestes separadores, comece por inserir o número do BI ou Cartão de Cidadão.
2. Seleccione as opções disponíveis e complete todos os dados solicitados (os dados assinalados com * são obrigatórios).
3. Imprima o ficheiro.
4. Recolha as assinaturas.
5. Entregue na AARAM.</t>
  </si>
  <si>
    <t/>
  </si>
</sst>
</file>

<file path=xl/styles.xml><?xml version="1.0" encoding="utf-8"?>
<styleSheet xmlns="http://schemas.openxmlformats.org/spreadsheetml/2006/main">
  <numFmts count="8">
    <numFmt numFmtId="44" formatCode="_-* #,##0.00\ &quot;€&quot;_-;\-* #,##0.00\ &quot;€&quot;_-;_-* &quot;-&quot;??\ &quot;€&quot;_-;_-@_-"/>
    <numFmt numFmtId="164" formatCode="d/m/yyyy;@"/>
    <numFmt numFmtId="165" formatCode="dd\-mm\-yyyy;@"/>
    <numFmt numFmtId="166" formatCode="[&lt;=999999999]###\ ###\ ###;\(###\)\ ###\ ###\ ###"/>
    <numFmt numFmtId="167" formatCode="[$-816]d\ &quot;de&quot;\ mmmm\ &quot;de&quot;\ yyyy;@"/>
    <numFmt numFmtId="168" formatCode="0000\-000"/>
    <numFmt numFmtId="169" formatCode="[$-816]d\-mmm\-yyyy;@"/>
    <numFmt numFmtId="170" formatCode="dd/mm/yy;@"/>
  </numFmts>
  <fonts count="57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Garamond"/>
      <family val="1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Arial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2"/>
      <name val="Garamond"/>
      <family val="1"/>
    </font>
    <font>
      <i/>
      <sz val="9"/>
      <name val="Arial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0"/>
      <name val="Calibri"/>
      <scheme val="minor"/>
    </font>
    <font>
      <sz val="11"/>
      <name val="Calibri"/>
      <scheme val="minor"/>
    </font>
    <font>
      <b/>
      <u/>
      <sz val="10"/>
      <name val="Calibri"/>
      <scheme val="minor"/>
    </font>
    <font>
      <sz val="11"/>
      <name val="Zapf Dingbats"/>
    </font>
    <font>
      <b/>
      <sz val="14"/>
      <name val="Arial"/>
    </font>
    <font>
      <sz val="10"/>
      <color rgb="FFFF0000"/>
      <name val="Arial"/>
    </font>
    <font>
      <sz val="12"/>
      <color rgb="FFFF0000"/>
      <name val="Wingdings"/>
    </font>
    <font>
      <u/>
      <sz val="10"/>
      <color rgb="FFFF0000"/>
      <name val="Arial"/>
    </font>
    <font>
      <sz val="10"/>
      <name val="Arial Narrow"/>
      <family val="2"/>
    </font>
    <font>
      <b/>
      <sz val="18"/>
      <name val="Arial"/>
    </font>
    <font>
      <b/>
      <sz val="14"/>
      <color indexed="53"/>
      <name val="Arial"/>
    </font>
    <font>
      <b/>
      <u/>
      <sz val="9"/>
      <color rgb="FFFF0000"/>
      <name val="Arial"/>
    </font>
    <font>
      <b/>
      <sz val="9"/>
      <color indexed="81"/>
      <name val="Arial"/>
    </font>
    <font>
      <sz val="7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20"/>
      <name val="Arial"/>
    </font>
    <font>
      <b/>
      <sz val="20"/>
      <color rgb="FF0000FF"/>
      <name val="Arial"/>
    </font>
    <font>
      <i/>
      <sz val="10"/>
      <name val="Arial"/>
    </font>
    <font>
      <b/>
      <sz val="7"/>
      <name val="Arial"/>
    </font>
    <font>
      <b/>
      <sz val="10"/>
      <color rgb="FF000090"/>
      <name val="Arial"/>
    </font>
    <font>
      <sz val="8"/>
      <name val="Arial Narrow"/>
      <family val="2"/>
    </font>
    <font>
      <sz val="10"/>
      <name val="Arial"/>
      <family val="2"/>
    </font>
    <font>
      <sz val="14"/>
      <color indexed="53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  <font>
      <sz val="8"/>
      <color rgb="FF80000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color rgb="FF050707"/>
      <name val="Arial"/>
      <family val="2"/>
    </font>
    <font>
      <b/>
      <sz val="8"/>
      <color rgb="FFFF0000"/>
      <name val="Arial"/>
    </font>
    <font>
      <b/>
      <sz val="12"/>
      <color rgb="FF800000"/>
      <name val="Arial"/>
    </font>
    <font>
      <b/>
      <u/>
      <sz val="11"/>
      <name val="Arial"/>
    </font>
    <font>
      <b/>
      <u/>
      <sz val="9"/>
      <color indexed="8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1" fillId="0" borderId="0"/>
    <xf numFmtId="0" fontId="17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97">
    <xf numFmtId="0" fontId="0" fillId="0" borderId="0" xfId="0"/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9" fillId="0" borderId="2" xfId="0" applyFont="1" applyBorder="1" applyAlignment="1"/>
    <xf numFmtId="0" fontId="3" fillId="0" borderId="0" xfId="2" applyFont="1" applyBorder="1" applyAlignment="1" applyProtection="1">
      <alignment horizontal="center"/>
      <protection hidden="1"/>
    </xf>
    <xf numFmtId="14" fontId="2" fillId="0" borderId="0" xfId="2" applyNumberFormat="1" applyFont="1" applyFill="1" applyBorder="1" applyAlignment="1" applyProtection="1">
      <alignment horizontal="center"/>
      <protection hidden="1"/>
    </xf>
    <xf numFmtId="0" fontId="2" fillId="0" borderId="0" xfId="2" applyNumberFormat="1" applyFont="1" applyAlignment="1" applyProtection="1">
      <alignment horizontal="center"/>
      <protection hidden="1"/>
    </xf>
    <xf numFmtId="0" fontId="2" fillId="0" borderId="0" xfId="2" applyFont="1" applyFill="1" applyBorder="1" applyAlignment="1" applyProtection="1">
      <alignment horizontal="center"/>
      <protection hidden="1"/>
    </xf>
    <xf numFmtId="0" fontId="2" fillId="0" borderId="0" xfId="2" applyNumberFormat="1" applyFont="1" applyAlignment="1" applyProtection="1">
      <alignment horizontal="left"/>
      <protection hidden="1"/>
    </xf>
    <xf numFmtId="0" fontId="2" fillId="0" borderId="0" xfId="2" applyFont="1" applyBorder="1" applyProtection="1">
      <protection hidden="1"/>
    </xf>
    <xf numFmtId="0" fontId="2" fillId="0" borderId="0" xfId="2" applyNumberFormat="1" applyFont="1" applyFill="1" applyBorder="1" applyAlignment="1" applyProtection="1"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1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14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2" fillId="0" borderId="0" xfId="2" applyFont="1" applyBorder="1" applyProtection="1">
      <protection hidden="1"/>
    </xf>
    <xf numFmtId="14" fontId="2" fillId="0" borderId="0" xfId="2" applyNumberFormat="1" applyFont="1" applyFill="1" applyBorder="1" applyAlignment="1" applyProtection="1">
      <alignment horizontal="left"/>
      <protection hidden="1"/>
    </xf>
    <xf numFmtId="0" fontId="2" fillId="0" borderId="0" xfId="2" applyFont="1" applyFill="1" applyBorder="1" applyAlignment="1" applyProtection="1">
      <alignment horizontal="left"/>
      <protection hidden="1"/>
    </xf>
    <xf numFmtId="0" fontId="7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2" applyFont="1" applyFill="1" applyBorder="1" applyAlignment="1" applyProtection="1">
      <alignment horizontal="right"/>
      <protection hidden="1"/>
    </xf>
    <xf numFmtId="0" fontId="7" fillId="0" borderId="0" xfId="0" applyNumberFormat="1" applyFont="1" applyBorder="1" applyAlignment="1" applyProtection="1">
      <alignment horizontal="right"/>
      <protection hidden="1"/>
    </xf>
    <xf numFmtId="0" fontId="2" fillId="0" borderId="0" xfId="2" applyNumberFormat="1" applyFont="1" applyFill="1" applyBorder="1" applyAlignment="1" applyProtection="1">
      <alignment horizontal="right"/>
      <protection hidden="1"/>
    </xf>
    <xf numFmtId="0" fontId="2" fillId="0" borderId="0" xfId="2" applyNumberFormat="1" applyFont="1" applyAlignment="1" applyProtection="1">
      <alignment horizontal="right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3" fillId="0" borderId="0" xfId="0" applyNumberFormat="1" applyFont="1" applyBorder="1" applyAlignment="1" applyProtection="1">
      <alignment horizontal="left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1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NumberFormat="1" applyFont="1" applyFill="1" applyBorder="1" applyAlignment="1" applyProtection="1"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0" fontId="2" fillId="0" borderId="0" xfId="0" applyFont="1"/>
    <xf numFmtId="14" fontId="7" fillId="0" borderId="0" xfId="0" applyNumberFormat="1" applyFont="1" applyBorder="1" applyAlignment="1" applyProtection="1">
      <alignment horizontal="center"/>
      <protection hidden="1"/>
    </xf>
    <xf numFmtId="14" fontId="2" fillId="0" borderId="0" xfId="2" applyNumberFormat="1" applyFont="1" applyAlignment="1" applyProtection="1">
      <alignment horizontal="right"/>
      <protection hidden="1"/>
    </xf>
    <xf numFmtId="0" fontId="9" fillId="0" borderId="0" xfId="0" applyFont="1" applyAlignment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vertical="center"/>
      <protection hidden="1"/>
    </xf>
    <xf numFmtId="14" fontId="15" fillId="0" borderId="0" xfId="0" applyNumberFormat="1" applyFont="1" applyAlignment="1" applyProtection="1">
      <alignment vertical="center" wrapText="1"/>
      <protection hidden="1"/>
    </xf>
    <xf numFmtId="0" fontId="14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0" fontId="4" fillId="0" borderId="0" xfId="0" applyNumberFormat="1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14" fontId="12" fillId="0" borderId="0" xfId="0" applyNumberFormat="1" applyFont="1" applyBorder="1" applyAlignment="1" applyProtection="1">
      <alignment vertical="center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14" fontId="8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4" fillId="0" borderId="0" xfId="0" applyNumberFormat="1" applyFont="1" applyBorder="1" applyAlignment="1" applyProtection="1">
      <alignment vertical="center" wrapText="1"/>
      <protection hidden="1"/>
    </xf>
    <xf numFmtId="0" fontId="7" fillId="4" borderId="10" xfId="0" applyFont="1" applyFill="1" applyBorder="1" applyAlignment="1" applyProtection="1">
      <alignment vertical="center" wrapText="1"/>
      <protection hidden="1"/>
    </xf>
    <xf numFmtId="14" fontId="8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vertical="center" wrapText="1"/>
      <protection hidden="1"/>
    </xf>
    <xf numFmtId="0" fontId="10" fillId="4" borderId="7" xfId="0" applyFont="1" applyFill="1" applyBorder="1" applyAlignment="1" applyProtection="1">
      <alignment horizontal="center" vertical="center" wrapText="1"/>
      <protection hidden="1"/>
    </xf>
    <xf numFmtId="0" fontId="7" fillId="4" borderId="7" xfId="0" applyFont="1" applyFill="1" applyBorder="1" applyAlignment="1" applyProtection="1">
      <alignment horizontal="right" vertical="center" wrapText="1"/>
      <protection hidden="1"/>
    </xf>
    <xf numFmtId="0" fontId="22" fillId="4" borderId="7" xfId="0" applyFont="1" applyFill="1" applyBorder="1" applyAlignment="1" applyProtection="1">
      <alignment vertical="center" wrapText="1"/>
      <protection hidden="1"/>
    </xf>
    <xf numFmtId="0" fontId="7" fillId="4" borderId="13" xfId="0" applyFont="1" applyFill="1" applyBorder="1" applyAlignment="1" applyProtection="1">
      <alignment horizontal="right" vertical="center" wrapText="1"/>
      <protection hidden="1"/>
    </xf>
    <xf numFmtId="0" fontId="7" fillId="0" borderId="0" xfId="0" quotePrefix="1" applyFont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0" fontId="12" fillId="4" borderId="11" xfId="0" applyFont="1" applyFill="1" applyBorder="1" applyAlignment="1" applyProtection="1">
      <alignment horizontal="center" vertical="center" wrapText="1"/>
      <protection hidden="1"/>
    </xf>
    <xf numFmtId="0" fontId="12" fillId="4" borderId="10" xfId="0" applyFont="1" applyFill="1" applyBorder="1" applyAlignment="1" applyProtection="1">
      <alignment horizontal="center" vertical="center" wrapText="1"/>
      <protection hidden="1"/>
    </xf>
    <xf numFmtId="0" fontId="12" fillId="4" borderId="13" xfId="0" applyFont="1" applyFill="1" applyBorder="1" applyAlignment="1" applyProtection="1">
      <alignment horizontal="center" vertical="center" wrapText="1"/>
      <protection hidden="1"/>
    </xf>
    <xf numFmtId="0" fontId="12" fillId="4" borderId="14" xfId="0" applyFont="1" applyFill="1" applyBorder="1" applyAlignment="1" applyProtection="1">
      <alignment horizontal="center" vertical="center" wrapText="1"/>
      <protection hidden="1"/>
    </xf>
    <xf numFmtId="0" fontId="12" fillId="4" borderId="8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14" fontId="9" fillId="0" borderId="0" xfId="0" applyNumberFormat="1" applyFont="1" applyBorder="1" applyAlignment="1" applyProtection="1">
      <alignment vertical="center"/>
      <protection hidden="1"/>
    </xf>
    <xf numFmtId="0" fontId="7" fillId="4" borderId="14" xfId="0" applyFont="1" applyFill="1" applyBorder="1" applyAlignment="1" applyProtection="1">
      <alignment vertical="center" wrapText="1"/>
      <protection hidden="1"/>
    </xf>
    <xf numFmtId="0" fontId="7" fillId="4" borderId="8" xfId="0" applyFont="1" applyFill="1" applyBorder="1" applyAlignment="1" applyProtection="1">
      <alignment vertical="center" wrapText="1"/>
      <protection hidden="1"/>
    </xf>
    <xf numFmtId="0" fontId="4" fillId="4" borderId="8" xfId="0" applyFont="1" applyFill="1" applyBorder="1" applyAlignment="1" applyProtection="1">
      <alignment horizontal="left" vertical="center" wrapText="1"/>
      <protection hidden="1"/>
    </xf>
    <xf numFmtId="0" fontId="4" fillId="4" borderId="0" xfId="0" applyFont="1" applyFill="1" applyBorder="1" applyAlignment="1" applyProtection="1">
      <alignment horizontal="left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left" vertical="center" wrapText="1"/>
      <protection hidden="1"/>
    </xf>
    <xf numFmtId="0" fontId="7" fillId="4" borderId="7" xfId="0" applyFont="1" applyFill="1" applyBorder="1" applyAlignment="1" applyProtection="1">
      <alignment vertical="center" wrapText="1"/>
      <protection hidden="1"/>
    </xf>
    <xf numFmtId="0" fontId="7" fillId="4" borderId="7" xfId="0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left" vertical="center" wrapText="1"/>
      <protection hidden="1"/>
    </xf>
    <xf numFmtId="0" fontId="4" fillId="4" borderId="1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12" fillId="0" borderId="2" xfId="0" applyFont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protection hidden="1"/>
    </xf>
    <xf numFmtId="0" fontId="0" fillId="0" borderId="0" xfId="0" applyFont="1" applyAlignment="1" applyProtection="1">
      <protection hidden="1"/>
    </xf>
    <xf numFmtId="0" fontId="0" fillId="0" borderId="0" xfId="0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0" fillId="0" borderId="0" xfId="0" applyFont="1"/>
    <xf numFmtId="0" fontId="8" fillId="0" borderId="0" xfId="0" applyFont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24" fillId="0" borderId="0" xfId="0" applyFont="1" applyFill="1"/>
    <xf numFmtId="0" fontId="24" fillId="0" borderId="0" xfId="0" applyFont="1" applyFill="1" applyBorder="1" applyAlignment="1" applyProtection="1">
      <alignment horizontal="left"/>
    </xf>
    <xf numFmtId="0" fontId="25" fillId="0" borderId="20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vertical="center" wrapText="1" shrinkToFit="1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7" fillId="4" borderId="0" xfId="0" applyFont="1" applyFill="1" applyBorder="1" applyAlignment="1" applyProtection="1">
      <alignment vertical="center" wrapText="1"/>
      <protection hidden="1"/>
    </xf>
    <xf numFmtId="0" fontId="8" fillId="4" borderId="0" xfId="0" applyFont="1" applyFill="1" applyBorder="1" applyAlignment="1" applyProtection="1">
      <alignment horizontal="left" vertical="center" wrapText="1"/>
      <protection hidden="1"/>
    </xf>
    <xf numFmtId="0" fontId="0" fillId="4" borderId="0" xfId="0" applyFont="1" applyFill="1" applyBorder="1" applyAlignment="1" applyProtection="1">
      <alignment horizontal="left" vertical="center" shrinkToFit="1"/>
      <protection hidden="1"/>
    </xf>
    <xf numFmtId="0" fontId="12" fillId="4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vertical="center"/>
      <protection hidden="1"/>
    </xf>
    <xf numFmtId="14" fontId="2" fillId="0" borderId="0" xfId="2" applyNumberFormat="1" applyFont="1" applyAlignment="1" applyProtection="1">
      <alignment horizontal="center"/>
      <protection hidden="1"/>
    </xf>
    <xf numFmtId="166" fontId="7" fillId="0" borderId="0" xfId="0" applyNumberFormat="1" applyFont="1" applyBorder="1" applyAlignment="1" applyProtection="1">
      <alignment horizontal="center"/>
      <protection hidden="1"/>
    </xf>
    <xf numFmtId="166" fontId="7" fillId="0" borderId="0" xfId="0" applyNumberFormat="1" applyFont="1" applyFill="1" applyBorder="1" applyAlignment="1" applyProtection="1">
      <alignment horizontal="center" vertical="center"/>
      <protection hidden="1"/>
    </xf>
    <xf numFmtId="166" fontId="2" fillId="0" borderId="0" xfId="2" applyNumberFormat="1" applyFont="1" applyAlignment="1" applyProtection="1">
      <alignment horizontal="center"/>
      <protection hidden="1"/>
    </xf>
    <xf numFmtId="166" fontId="2" fillId="0" borderId="0" xfId="2" applyNumberFormat="1" applyFont="1" applyFill="1" applyBorder="1" applyAlignment="1" applyProtection="1">
      <alignment horizontal="center"/>
      <protection hidden="1"/>
    </xf>
    <xf numFmtId="166" fontId="2" fillId="0" borderId="0" xfId="0" applyNumberFormat="1" applyFont="1" applyAlignment="1" applyProtection="1">
      <alignment horizontal="center"/>
      <protection hidden="1"/>
    </xf>
    <xf numFmtId="166" fontId="2" fillId="0" borderId="0" xfId="0" applyNumberFormat="1" applyFont="1" applyFill="1" applyBorder="1" applyAlignment="1" applyProtection="1">
      <alignment horizontal="center"/>
      <protection hidden="1"/>
    </xf>
    <xf numFmtId="0" fontId="9" fillId="5" borderId="19" xfId="0" applyFont="1" applyFill="1" applyBorder="1" applyAlignment="1" applyProtection="1">
      <alignment horizontal="center" vertical="center" shrinkToFit="1"/>
      <protection hidden="1"/>
    </xf>
    <xf numFmtId="166" fontId="7" fillId="0" borderId="0" xfId="0" applyNumberFormat="1" applyFont="1" applyBorder="1" applyAlignment="1" applyProtection="1">
      <alignment horizontal="right"/>
      <protection hidden="1"/>
    </xf>
    <xf numFmtId="166" fontId="2" fillId="0" borderId="0" xfId="2" applyNumberFormat="1" applyFont="1" applyAlignment="1" applyProtection="1">
      <alignment horizontal="right"/>
      <protection hidden="1"/>
    </xf>
    <xf numFmtId="166" fontId="2" fillId="0" borderId="0" xfId="0" applyNumberFormat="1" applyFont="1" applyBorder="1" applyAlignment="1" applyProtection="1">
      <alignment horizontal="right"/>
      <protection hidden="1"/>
    </xf>
    <xf numFmtId="49" fontId="3" fillId="0" borderId="0" xfId="2" applyNumberFormat="1" applyFont="1" applyBorder="1" applyAlignment="1" applyProtection="1">
      <alignment horizontal="center"/>
      <protection hidden="1"/>
    </xf>
    <xf numFmtId="49" fontId="2" fillId="0" borderId="0" xfId="2" applyNumberFormat="1" applyFont="1" applyBorder="1" applyProtection="1">
      <protection hidden="1"/>
    </xf>
    <xf numFmtId="49" fontId="12" fillId="0" borderId="0" xfId="2" applyNumberFormat="1" applyFont="1" applyBorder="1" applyProtection="1">
      <protection hidden="1"/>
    </xf>
    <xf numFmtId="0" fontId="3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2" fillId="6" borderId="0" xfId="2" applyNumberFormat="1" applyFont="1" applyFill="1" applyAlignment="1" applyProtection="1">
      <alignment horizontal="right"/>
      <protection hidden="1"/>
    </xf>
    <xf numFmtId="0" fontId="1" fillId="0" borderId="0" xfId="2"/>
    <xf numFmtId="0" fontId="0" fillId="0" borderId="0" xfId="2" applyFont="1"/>
    <xf numFmtId="0" fontId="31" fillId="0" borderId="0" xfId="2" applyFont="1"/>
    <xf numFmtId="169" fontId="31" fillId="0" borderId="0" xfId="2" applyNumberFormat="1" applyFont="1" applyAlignment="1">
      <alignment horizontal="center"/>
    </xf>
    <xf numFmtId="3" fontId="31" fillId="0" borderId="0" xfId="2" applyNumberFormat="1" applyFont="1" applyFill="1" applyAlignment="1">
      <alignment horizontal="center"/>
    </xf>
    <xf numFmtId="164" fontId="31" fillId="0" borderId="0" xfId="2" applyNumberFormat="1" applyFont="1" applyFill="1" applyAlignment="1">
      <alignment horizontal="center"/>
    </xf>
    <xf numFmtId="0" fontId="31" fillId="0" borderId="0" xfId="2" applyFont="1" applyFill="1"/>
    <xf numFmtId="168" fontId="31" fillId="0" borderId="0" xfId="2" applyNumberFormat="1" applyFont="1" applyAlignment="1">
      <alignment horizontal="left"/>
    </xf>
    <xf numFmtId="14" fontId="2" fillId="0" borderId="0" xfId="2" applyNumberFormat="1" applyFont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32" fillId="3" borderId="0" xfId="0" applyNumberFormat="1" applyFont="1" applyFill="1" applyAlignment="1" applyProtection="1">
      <alignment vertical="center"/>
      <protection hidden="1"/>
    </xf>
    <xf numFmtId="0" fontId="32" fillId="3" borderId="0" xfId="0" applyNumberFormat="1" applyFont="1" applyFill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0" fontId="10" fillId="4" borderId="8" xfId="0" applyFont="1" applyFill="1" applyBorder="1" applyAlignment="1" applyProtection="1">
      <alignment horizontal="center" vertical="center" wrapText="1"/>
      <protection hidden="1"/>
    </xf>
    <xf numFmtId="0" fontId="10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0" fillId="4" borderId="8" xfId="0" applyFont="1" applyFill="1" applyBorder="1" applyAlignment="1" applyProtection="1">
      <alignment vertical="center" wrapText="1"/>
      <protection hidden="1"/>
    </xf>
    <xf numFmtId="0" fontId="0" fillId="4" borderId="9" xfId="0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4" borderId="0" xfId="0" applyFont="1" applyFill="1" applyBorder="1" applyAlignment="1" applyProtection="1">
      <alignment vertical="center" wrapText="1"/>
      <protection hidden="1"/>
    </xf>
    <xf numFmtId="0" fontId="0" fillId="4" borderId="11" xfId="0" applyFont="1" applyFill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/>
    <xf numFmtId="0" fontId="20" fillId="4" borderId="8" xfId="0" applyFont="1" applyFill="1" applyBorder="1" applyAlignment="1" applyProtection="1">
      <alignment vertical="center"/>
      <protection hidden="1"/>
    </xf>
    <xf numFmtId="0" fontId="0" fillId="4" borderId="12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top" wrapText="1"/>
      <protection hidden="1"/>
    </xf>
    <xf numFmtId="0" fontId="3" fillId="0" borderId="0" xfId="0" quotePrefix="1" applyFont="1" applyBorder="1" applyAlignment="1" applyProtection="1">
      <alignment vertical="center" wrapText="1"/>
      <protection hidden="1"/>
    </xf>
    <xf numFmtId="0" fontId="7" fillId="5" borderId="0" xfId="0" applyFont="1" applyFill="1" applyAlignment="1" applyProtection="1">
      <alignment horizontal="center" vertical="center" wrapText="1"/>
      <protection hidden="1"/>
    </xf>
    <xf numFmtId="0" fontId="4" fillId="5" borderId="0" xfId="0" applyFont="1" applyFill="1" applyBorder="1" applyAlignment="1" applyProtection="1">
      <alignment horizontal="center" vertical="center" shrinkToFit="1"/>
      <protection hidden="1"/>
    </xf>
    <xf numFmtId="0" fontId="0" fillId="5" borderId="0" xfId="0" applyFont="1" applyFill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10" fillId="0" borderId="18" xfId="0" quotePrefix="1" applyFont="1" applyBorder="1" applyAlignment="1" applyProtection="1">
      <alignment horizontal="center" vertical="center" wrapText="1"/>
      <protection locked="0" hidden="1"/>
    </xf>
    <xf numFmtId="0" fontId="27" fillId="4" borderId="0" xfId="0" quotePrefix="1" applyFont="1" applyFill="1" applyBorder="1" applyAlignment="1" applyProtection="1">
      <alignment horizontal="center" vertical="center" wrapText="1"/>
      <protection hidden="1"/>
    </xf>
    <xf numFmtId="0" fontId="27" fillId="0" borderId="0" xfId="0" quotePrefix="1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quotePrefix="1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2" fillId="0" borderId="0" xfId="0" quotePrefix="1" applyFont="1" applyAlignment="1" applyProtection="1">
      <alignment vertical="top" wrapText="1"/>
      <protection hidden="1"/>
    </xf>
    <xf numFmtId="0" fontId="45" fillId="0" borderId="0" xfId="0" applyFont="1" applyAlignment="1" applyProtection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7" fillId="0" borderId="0" xfId="0" applyFont="1" applyBorder="1" applyAlignment="1" applyProtection="1">
      <alignment horizontal="left" vertical="center" wrapText="1"/>
      <protection hidden="1"/>
    </xf>
    <xf numFmtId="0" fontId="48" fillId="0" borderId="0" xfId="0" applyFont="1" applyBorder="1" applyAlignment="1" applyProtection="1">
      <alignment vertical="center" wrapText="1"/>
      <protection hidden="1"/>
    </xf>
    <xf numFmtId="0" fontId="50" fillId="0" borderId="0" xfId="0" applyFont="1" applyBorder="1" applyAlignment="1" applyProtection="1">
      <alignment horizontal="left" vertical="center"/>
      <protection hidden="1"/>
    </xf>
    <xf numFmtId="0" fontId="2" fillId="0" borderId="21" xfId="0" quotePrefix="1" applyFont="1" applyBorder="1" applyAlignment="1" applyProtection="1">
      <alignment vertical="center" shrinkToFit="1"/>
      <protection hidden="1"/>
    </xf>
    <xf numFmtId="0" fontId="51" fillId="4" borderId="14" xfId="0" applyFont="1" applyFill="1" applyBorder="1" applyAlignment="1" applyProtection="1">
      <alignment vertical="center"/>
      <protection hidden="1"/>
    </xf>
    <xf numFmtId="0" fontId="2" fillId="4" borderId="0" xfId="0" quotePrefix="1" applyFont="1" applyFill="1" applyBorder="1" applyAlignment="1" applyProtection="1">
      <alignment horizontal="right" vertical="center"/>
      <protection hidden="1"/>
    </xf>
    <xf numFmtId="0" fontId="12" fillId="4" borderId="10" xfId="0" applyFont="1" applyFill="1" applyBorder="1" applyAlignment="1" applyProtection="1">
      <alignment vertical="center" wrapText="1"/>
      <protection hidden="1"/>
    </xf>
    <xf numFmtId="0" fontId="12" fillId="4" borderId="0" xfId="0" applyFont="1" applyFill="1" applyBorder="1" applyAlignment="1" applyProtection="1">
      <alignment vertical="center" wrapText="1"/>
      <protection hidden="1"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shrinkToFit="1"/>
      <protection hidden="1"/>
    </xf>
    <xf numFmtId="49" fontId="3" fillId="0" borderId="0" xfId="2" applyNumberFormat="1" applyFont="1" applyBorder="1" applyAlignment="1" applyProtection="1">
      <alignment horizontal="center" wrapText="1"/>
      <protection hidden="1"/>
    </xf>
    <xf numFmtId="0" fontId="3" fillId="0" borderId="0" xfId="2" applyFont="1" applyBorder="1" applyAlignment="1" applyProtection="1">
      <alignment horizontal="center" wrapText="1"/>
      <protection hidden="1"/>
    </xf>
    <xf numFmtId="0" fontId="10" fillId="4" borderId="18" xfId="0" quotePrefix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shrinkToFit="1"/>
      <protection hidden="1"/>
    </xf>
    <xf numFmtId="0" fontId="2" fillId="0" borderId="0" xfId="0" quotePrefix="1" applyFont="1" applyAlignment="1" applyProtection="1">
      <alignment horizontal="right" vertical="center" shrinkToFit="1"/>
      <protection hidden="1"/>
    </xf>
    <xf numFmtId="0" fontId="53" fillId="0" borderId="0" xfId="0" applyFont="1" applyBorder="1" applyAlignment="1" applyProtection="1">
      <alignment vertical="center"/>
      <protection hidden="1"/>
    </xf>
    <xf numFmtId="0" fontId="0" fillId="0" borderId="0" xfId="0" quotePrefix="1" applyAlignment="1" applyProtection="1">
      <protection hidden="1"/>
    </xf>
    <xf numFmtId="0" fontId="4" fillId="0" borderId="18" xfId="0" quotePrefix="1" applyFont="1" applyBorder="1" applyAlignment="1" applyProtection="1">
      <alignment horizontal="center" vertical="center" wrapText="1"/>
      <protection locked="0" hidden="1"/>
    </xf>
    <xf numFmtId="0" fontId="10" fillId="5" borderId="18" xfId="0" quotePrefix="1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locked="0" hidden="1"/>
    </xf>
    <xf numFmtId="0" fontId="4" fillId="0" borderId="18" xfId="0" quotePrefix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42" fillId="0" borderId="0" xfId="0" applyFont="1" applyAlignment="1" applyProtection="1">
      <alignment horizontal="left" wrapText="1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36" fillId="0" borderId="0" xfId="0" applyFont="1" applyAlignment="1" applyProtection="1">
      <alignment horizontal="left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center" shrinkToFit="1"/>
      <protection hidden="1"/>
    </xf>
    <xf numFmtId="0" fontId="2" fillId="0" borderId="0" xfId="0" quotePrefix="1" applyFont="1" applyAlignment="1" applyProtection="1">
      <alignment horizontal="left" vertical="center" shrinkToFit="1"/>
      <protection hidden="1"/>
    </xf>
    <xf numFmtId="0" fontId="2" fillId="0" borderId="5" xfId="0" quotePrefix="1" applyFont="1" applyBorder="1" applyAlignment="1" applyProtection="1">
      <alignment horizontal="left" vertical="center" shrinkToFit="1"/>
      <protection hidden="1"/>
    </xf>
    <xf numFmtId="0" fontId="4" fillId="0" borderId="3" xfId="0" applyFont="1" applyBorder="1" applyAlignment="1" applyProtection="1">
      <alignment horizontal="left" vertical="center" indent="1" shrinkToFit="1"/>
      <protection hidden="1"/>
    </xf>
    <xf numFmtId="0" fontId="4" fillId="0" borderId="6" xfId="0" applyFont="1" applyBorder="1" applyAlignment="1" applyProtection="1">
      <alignment horizontal="left" vertical="center" indent="1" shrinkToFit="1"/>
      <protection hidden="1"/>
    </xf>
    <xf numFmtId="0" fontId="4" fillId="0" borderId="4" xfId="0" applyFont="1" applyBorder="1" applyAlignment="1" applyProtection="1">
      <alignment horizontal="left" vertical="center" indent="1" shrinkToFit="1"/>
      <protection hidden="1"/>
    </xf>
    <xf numFmtId="0" fontId="2" fillId="0" borderId="0" xfId="0" applyFont="1" applyBorder="1" applyAlignment="1" applyProtection="1">
      <alignment horizontal="right" shrinkToFit="1"/>
      <protection hidden="1"/>
    </xf>
    <xf numFmtId="0" fontId="2" fillId="0" borderId="11" xfId="0" applyFont="1" applyBorder="1" applyAlignment="1" applyProtection="1">
      <alignment horizontal="right" shrinkToFit="1"/>
      <protection hidden="1"/>
    </xf>
    <xf numFmtId="166" fontId="2" fillId="0" borderId="23" xfId="0" applyNumberFormat="1" applyFont="1" applyBorder="1" applyAlignment="1" applyProtection="1">
      <alignment horizontal="center" vertical="center" shrinkToFit="1"/>
      <protection hidden="1"/>
    </xf>
    <xf numFmtId="166" fontId="2" fillId="0" borderId="24" xfId="0" applyNumberFormat="1" applyFont="1" applyBorder="1" applyAlignment="1" applyProtection="1">
      <alignment horizontal="center" vertical="center" shrinkToFit="1"/>
      <protection hidden="1"/>
    </xf>
    <xf numFmtId="166" fontId="2" fillId="0" borderId="25" xfId="0" applyNumberFormat="1" applyFont="1" applyBorder="1" applyAlignment="1" applyProtection="1">
      <alignment horizontal="center" vertical="center" shrinkToFit="1"/>
      <protection hidden="1"/>
    </xf>
    <xf numFmtId="170" fontId="2" fillId="0" borderId="23" xfId="0" applyNumberFormat="1" applyFont="1" applyBorder="1" applyAlignment="1" applyProtection="1">
      <alignment horizontal="center" vertical="center" shrinkToFit="1"/>
      <protection hidden="1"/>
    </xf>
    <xf numFmtId="170" fontId="2" fillId="0" borderId="25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quotePrefix="1" applyFont="1" applyBorder="1" applyAlignment="1" applyProtection="1">
      <alignment horizontal="right" vertical="center" shrinkToFit="1"/>
      <protection hidden="1"/>
    </xf>
    <xf numFmtId="0" fontId="2" fillId="0" borderId="11" xfId="0" quotePrefix="1" applyFont="1" applyBorder="1" applyAlignment="1" applyProtection="1">
      <alignment horizontal="right" vertical="center" shrinkToFit="1"/>
      <protection hidden="1"/>
    </xf>
    <xf numFmtId="3" fontId="2" fillId="0" borderId="0" xfId="0" applyNumberFormat="1" applyFont="1" applyBorder="1" applyAlignment="1" applyProtection="1">
      <alignment horizontal="right" vertical="center"/>
      <protection hidden="1"/>
    </xf>
    <xf numFmtId="3" fontId="2" fillId="0" borderId="11" xfId="0" applyNumberFormat="1" applyFont="1" applyBorder="1" applyAlignment="1" applyProtection="1">
      <alignment horizontal="right" vertical="center"/>
      <protection hidden="1"/>
    </xf>
    <xf numFmtId="0" fontId="3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1" xfId="0" quotePrefix="1" applyFont="1" applyBorder="1" applyAlignment="1" applyProtection="1">
      <alignment horizontal="right" vertical="center"/>
      <protection hidden="1"/>
    </xf>
    <xf numFmtId="0" fontId="2" fillId="0" borderId="0" xfId="0" quotePrefix="1" applyFont="1" applyAlignment="1" applyProtection="1">
      <alignment horizontal="right" vertical="center"/>
      <protection hidden="1"/>
    </xf>
    <xf numFmtId="0" fontId="2" fillId="0" borderId="11" xfId="0" quotePrefix="1" applyFont="1" applyBorder="1" applyAlignment="1" applyProtection="1">
      <alignment horizontal="right" vertical="center"/>
      <protection hidden="1"/>
    </xf>
    <xf numFmtId="0" fontId="2" fillId="4" borderId="12" xfId="0" applyFont="1" applyFill="1" applyBorder="1" applyAlignment="1" applyProtection="1">
      <alignment horizontal="left" vertical="center" wrapText="1"/>
      <protection hidden="1"/>
    </xf>
    <xf numFmtId="0" fontId="2" fillId="4" borderId="7" xfId="0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shrinkToFit="1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center" shrinkToFit="1"/>
      <protection hidden="1"/>
    </xf>
    <xf numFmtId="0" fontId="2" fillId="0" borderId="5" xfId="0" applyFont="1" applyBorder="1" applyAlignment="1" applyProtection="1">
      <alignment horizontal="right" vertical="center" shrinkToFit="1"/>
      <protection hidden="1"/>
    </xf>
    <xf numFmtId="0" fontId="2" fillId="0" borderId="0" xfId="0" applyFont="1" applyAlignment="1" applyProtection="1">
      <alignment horizontal="left" shrinkToFit="1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22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5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horizontal="left" shrinkToFi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shrinkToFit="1"/>
      <protection hidden="1"/>
    </xf>
    <xf numFmtId="0" fontId="12" fillId="0" borderId="6" xfId="0" applyFont="1" applyBorder="1" applyAlignment="1" applyProtection="1">
      <alignment horizontal="center" shrinkToFit="1"/>
      <protection hidden="1"/>
    </xf>
    <xf numFmtId="0" fontId="12" fillId="0" borderId="4" xfId="0" applyFont="1" applyBorder="1" applyAlignment="1" applyProtection="1">
      <alignment horizontal="center" shrinkToFit="1"/>
      <protection hidden="1"/>
    </xf>
    <xf numFmtId="0" fontId="0" fillId="0" borderId="3" xfId="0" applyFont="1" applyBorder="1" applyAlignment="1" applyProtection="1">
      <alignment horizontal="left" vertical="center" wrapText="1" indent="1"/>
      <protection hidden="1"/>
    </xf>
    <xf numFmtId="0" fontId="0" fillId="0" borderId="6" xfId="0" applyFont="1" applyBorder="1" applyAlignment="1" applyProtection="1">
      <alignment horizontal="left" vertical="center" wrapText="1" indent="1"/>
      <protection hidden="1"/>
    </xf>
    <xf numFmtId="0" fontId="0" fillId="0" borderId="4" xfId="0" applyFont="1" applyBorder="1" applyAlignment="1" applyProtection="1">
      <alignment horizontal="left" vertical="center" wrapText="1" indent="1"/>
      <protection hidden="1"/>
    </xf>
    <xf numFmtId="0" fontId="0" fillId="0" borderId="3" xfId="0" applyNumberFormat="1" applyFont="1" applyBorder="1" applyAlignment="1" applyProtection="1">
      <alignment horizontal="left" vertical="center" indent="1" shrinkToFit="1"/>
      <protection hidden="1"/>
    </xf>
    <xf numFmtId="0" fontId="0" fillId="0" borderId="6" xfId="0" applyNumberFormat="1" applyFont="1" applyBorder="1" applyAlignment="1" applyProtection="1">
      <alignment horizontal="left" vertical="center" indent="1" shrinkToFit="1"/>
      <protection hidden="1"/>
    </xf>
    <xf numFmtId="0" fontId="0" fillId="0" borderId="4" xfId="0" applyNumberFormat="1" applyFont="1" applyBorder="1" applyAlignment="1" applyProtection="1">
      <alignment horizontal="left" vertical="center" indent="1" shrinkToFit="1"/>
      <protection hidden="1"/>
    </xf>
    <xf numFmtId="0" fontId="0" fillId="4" borderId="3" xfId="0" applyFont="1" applyFill="1" applyBorder="1" applyAlignment="1" applyProtection="1">
      <alignment horizontal="center" vertical="center" wrapText="1"/>
      <protection hidden="1"/>
    </xf>
    <xf numFmtId="0" fontId="0" fillId="4" borderId="6" xfId="0" applyFont="1" applyFill="1" applyBorder="1" applyAlignment="1" applyProtection="1">
      <alignment horizontal="center" vertical="center" wrapText="1"/>
      <protection hidden="1"/>
    </xf>
    <xf numFmtId="0" fontId="0" fillId="4" borderId="4" xfId="0" applyFont="1" applyFill="1" applyBorder="1" applyAlignment="1" applyProtection="1">
      <alignment horizontal="center" vertical="center" wrapText="1"/>
      <protection hidden="1"/>
    </xf>
    <xf numFmtId="166" fontId="0" fillId="0" borderId="3" xfId="0" applyNumberFormat="1" applyFont="1" applyBorder="1" applyAlignment="1" applyProtection="1">
      <alignment horizontal="center" vertical="center" wrapText="1"/>
      <protection hidden="1"/>
    </xf>
    <xf numFmtId="166" fontId="0" fillId="0" borderId="6" xfId="0" applyNumberFormat="1" applyFont="1" applyBorder="1" applyAlignment="1" applyProtection="1">
      <alignment horizontal="center" vertical="center" wrapText="1"/>
      <protection hidden="1"/>
    </xf>
    <xf numFmtId="166" fontId="0" fillId="0" borderId="4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 shrinkToFit="1"/>
      <protection hidden="1"/>
    </xf>
    <xf numFmtId="0" fontId="0" fillId="0" borderId="3" xfId="0" applyFont="1" applyBorder="1" applyAlignment="1" applyProtection="1">
      <alignment horizontal="center" shrinkToFit="1"/>
      <protection locked="0" hidden="1"/>
    </xf>
    <xf numFmtId="0" fontId="0" fillId="0" borderId="6" xfId="0" applyFont="1" applyBorder="1" applyAlignment="1" applyProtection="1">
      <alignment horizontal="center" shrinkToFit="1"/>
      <protection locked="0" hidden="1"/>
    </xf>
    <xf numFmtId="0" fontId="0" fillId="0" borderId="4" xfId="0" applyFont="1" applyBorder="1" applyAlignment="1" applyProtection="1">
      <alignment horizontal="center" shrinkToFit="1"/>
      <protection locked="0" hidden="1"/>
    </xf>
    <xf numFmtId="0" fontId="2" fillId="4" borderId="22" xfId="0" applyFont="1" applyFill="1" applyBorder="1" applyAlignment="1" applyProtection="1">
      <alignment horizontal="right" vertical="center" shrinkToFit="1"/>
      <protection hidden="1"/>
    </xf>
    <xf numFmtId="0" fontId="2" fillId="4" borderId="5" xfId="0" applyFont="1" applyFill="1" applyBorder="1" applyAlignment="1" applyProtection="1">
      <alignment horizontal="right" vertical="center" shrinkToFi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5" xfId="0" applyFont="1" applyBorder="1" applyAlignment="1" applyProtection="1">
      <alignment horizontal="right" vertical="center" wrapText="1"/>
      <protection hidden="1"/>
    </xf>
    <xf numFmtId="0" fontId="7" fillId="4" borderId="3" xfId="0" applyFont="1" applyFill="1" applyBorder="1" applyAlignment="1" applyProtection="1">
      <alignment horizontal="center" vertical="center" shrinkToFit="1"/>
      <protection hidden="1"/>
    </xf>
    <xf numFmtId="0" fontId="7" fillId="4" borderId="6" xfId="0" applyFont="1" applyFill="1" applyBorder="1" applyAlignment="1" applyProtection="1">
      <alignment horizontal="center" vertical="center" shrinkToFit="1"/>
      <protection hidden="1"/>
    </xf>
    <xf numFmtId="0" fontId="7" fillId="4" borderId="4" xfId="0" applyFont="1" applyFill="1" applyBorder="1" applyAlignment="1" applyProtection="1">
      <alignment horizontal="center" vertical="center" shrinkToFit="1"/>
      <protection hidden="1"/>
    </xf>
    <xf numFmtId="0" fontId="4" fillId="4" borderId="3" xfId="0" applyFont="1" applyFill="1" applyBorder="1" applyAlignment="1" applyProtection="1">
      <alignment horizontal="center" vertical="center" shrinkToFit="1"/>
      <protection hidden="1"/>
    </xf>
    <xf numFmtId="0" fontId="4" fillId="4" borderId="6" xfId="0" applyFont="1" applyFill="1" applyBorder="1" applyAlignment="1" applyProtection="1">
      <alignment horizontal="center" vertical="center" shrinkToFit="1"/>
      <protection hidden="1"/>
    </xf>
    <xf numFmtId="0" fontId="4" fillId="4" borderId="4" xfId="0" applyFont="1" applyFill="1" applyBorder="1" applyAlignment="1" applyProtection="1">
      <alignment horizontal="center" vertical="center" shrinkToFit="1"/>
      <protection hidden="1"/>
    </xf>
    <xf numFmtId="0" fontId="4" fillId="5" borderId="3" xfId="0" applyFont="1" applyFill="1" applyBorder="1" applyAlignment="1" applyProtection="1">
      <alignment horizontal="center" vertical="center" shrinkToFit="1"/>
      <protection hidden="1"/>
    </xf>
    <xf numFmtId="0" fontId="4" fillId="5" borderId="6" xfId="0" applyFont="1" applyFill="1" applyBorder="1" applyAlignment="1" applyProtection="1">
      <alignment horizontal="center" vertical="center" shrinkToFit="1"/>
      <protection hidden="1"/>
    </xf>
    <xf numFmtId="0" fontId="4" fillId="5" borderId="4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21" xfId="0" applyFont="1" applyFill="1" applyBorder="1" applyAlignment="1" applyProtection="1">
      <alignment horizontal="right" vertical="center" shrinkToFit="1"/>
      <protection hidden="1"/>
    </xf>
    <xf numFmtId="0" fontId="2" fillId="4" borderId="0" xfId="0" applyFont="1" applyFill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right" vertical="center" shrinkToFit="1"/>
      <protection hidden="1"/>
    </xf>
    <xf numFmtId="0" fontId="2" fillId="0" borderId="0" xfId="0" quotePrefix="1" applyFont="1" applyAlignment="1" applyProtection="1">
      <alignment horizontal="right" vertical="center" shrinkToFit="1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right" vertical="center"/>
      <protection hidden="1"/>
    </xf>
    <xf numFmtId="0" fontId="39" fillId="3" borderId="0" xfId="0" applyNumberFormat="1" applyFont="1" applyFill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 vertical="center" wrapText="1"/>
      <protection hidden="1"/>
    </xf>
    <xf numFmtId="165" fontId="0" fillId="0" borderId="3" xfId="0" applyNumberFormat="1" applyFont="1" applyBorder="1" applyAlignment="1" applyProtection="1">
      <alignment horizontal="center" vertical="center" wrapText="1"/>
      <protection hidden="1"/>
    </xf>
    <xf numFmtId="165" fontId="0" fillId="0" borderId="6" xfId="0" applyNumberFormat="1" applyFont="1" applyBorder="1" applyAlignment="1" applyProtection="1">
      <alignment horizontal="center" vertical="center" wrapText="1"/>
      <protection hidden="1"/>
    </xf>
    <xf numFmtId="165" fontId="0" fillId="0" borderId="4" xfId="0" applyNumberFormat="1" applyFont="1" applyBorder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left" vertical="center" indent="1" shrinkToFit="1"/>
      <protection locked="0" hidden="1"/>
    </xf>
    <xf numFmtId="0" fontId="7" fillId="5" borderId="6" xfId="0" applyFont="1" applyFill="1" applyBorder="1" applyAlignment="1" applyProtection="1">
      <alignment horizontal="left" vertical="center" indent="1" shrinkToFit="1"/>
      <protection locked="0" hidden="1"/>
    </xf>
    <xf numFmtId="0" fontId="7" fillId="4" borderId="3" xfId="0" applyFont="1" applyFill="1" applyBorder="1" applyAlignment="1" applyProtection="1">
      <alignment horizontal="center" vertical="center" wrapText="1"/>
      <protection locked="0" hidden="1"/>
    </xf>
    <xf numFmtId="0" fontId="7" fillId="4" borderId="6" xfId="0" applyFont="1" applyFill="1" applyBorder="1" applyAlignment="1" applyProtection="1">
      <alignment horizontal="center" vertical="center" wrapText="1"/>
      <protection locked="0" hidden="1"/>
    </xf>
    <xf numFmtId="0" fontId="7" fillId="4" borderId="4" xfId="0" applyFont="1" applyFill="1" applyBorder="1" applyAlignment="1" applyProtection="1">
      <alignment horizontal="center" vertical="center" wrapText="1"/>
      <protection locked="0" hidden="1"/>
    </xf>
    <xf numFmtId="14" fontId="2" fillId="0" borderId="0" xfId="0" applyNumberFormat="1" applyFont="1" applyAlignment="1" applyProtection="1">
      <alignment horizontal="right" vertical="center" shrinkToFit="1"/>
      <protection hidden="1"/>
    </xf>
    <xf numFmtId="14" fontId="2" fillId="0" borderId="5" xfId="0" applyNumberFormat="1" applyFont="1" applyBorder="1" applyAlignment="1" applyProtection="1">
      <alignment horizontal="right" vertical="center" shrinkToFit="1"/>
      <protection hidden="1"/>
    </xf>
    <xf numFmtId="14" fontId="2" fillId="0" borderId="6" xfId="0" applyNumberFormat="1" applyFont="1" applyBorder="1" applyAlignment="1" applyProtection="1">
      <alignment horizontal="right" vertical="top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2" fillId="0" borderId="22" xfId="0" quotePrefix="1" applyFont="1" applyBorder="1" applyAlignment="1" applyProtection="1">
      <alignment horizontal="right" vertical="center" shrinkToFit="1"/>
      <protection hidden="1"/>
    </xf>
    <xf numFmtId="0" fontId="2" fillId="0" borderId="5" xfId="0" quotePrefix="1" applyFont="1" applyBorder="1" applyAlignment="1" applyProtection="1">
      <alignment horizontal="right" vertical="center" shrinkToFit="1"/>
      <protection hidden="1"/>
    </xf>
    <xf numFmtId="0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165" fontId="7" fillId="5" borderId="3" xfId="2" applyNumberFormat="1" applyFont="1" applyFill="1" applyBorder="1" applyAlignment="1" applyProtection="1">
      <alignment horizontal="center" vertical="center"/>
      <protection locked="0" hidden="1"/>
    </xf>
    <xf numFmtId="165" fontId="7" fillId="5" borderId="6" xfId="2" applyNumberFormat="1" applyFont="1" applyFill="1" applyBorder="1" applyAlignment="1" applyProtection="1">
      <alignment horizontal="center" vertical="center"/>
      <protection locked="0" hidden="1"/>
    </xf>
    <xf numFmtId="165" fontId="7" fillId="5" borderId="4" xfId="2" applyNumberFormat="1" applyFont="1" applyFill="1" applyBorder="1" applyAlignment="1" applyProtection="1">
      <alignment horizontal="center" vertical="center"/>
      <protection locked="0" hidden="1"/>
    </xf>
    <xf numFmtId="165" fontId="12" fillId="0" borderId="3" xfId="0" applyNumberFormat="1" applyFont="1" applyBorder="1" applyAlignment="1" applyProtection="1">
      <alignment horizontal="center" vertical="center" wrapText="1"/>
      <protection hidden="1"/>
    </xf>
    <xf numFmtId="165" fontId="12" fillId="0" borderId="6" xfId="0" applyNumberFormat="1" applyFont="1" applyBorder="1" applyAlignment="1" applyProtection="1">
      <alignment horizontal="center" vertical="center" wrapText="1"/>
      <protection hidden="1"/>
    </xf>
    <xf numFmtId="165" fontId="12" fillId="0" borderId="4" xfId="0" applyNumberFormat="1" applyFont="1" applyBorder="1" applyAlignment="1" applyProtection="1">
      <alignment horizontal="center" vertical="center" wrapText="1"/>
      <protection hidden="1"/>
    </xf>
    <xf numFmtId="0" fontId="4" fillId="5" borderId="3" xfId="2" applyNumberFormat="1" applyFont="1" applyFill="1" applyBorder="1" applyAlignment="1" applyProtection="1">
      <alignment horizontal="center" vertical="center"/>
      <protection locked="0" hidden="1"/>
    </xf>
    <xf numFmtId="0" fontId="0" fillId="5" borderId="6" xfId="0" applyFill="1" applyBorder="1" applyProtection="1">
      <protection locked="0" hidden="1"/>
    </xf>
    <xf numFmtId="0" fontId="0" fillId="5" borderId="4" xfId="0" applyFill="1" applyBorder="1" applyProtection="1">
      <protection locked="0" hidden="1"/>
    </xf>
    <xf numFmtId="0" fontId="12" fillId="5" borderId="15" xfId="0" applyFont="1" applyFill="1" applyBorder="1" applyAlignment="1" applyProtection="1">
      <alignment horizontal="center" vertical="center" shrinkToFit="1"/>
      <protection locked="0" hidden="1"/>
    </xf>
    <xf numFmtId="0" fontId="12" fillId="5" borderId="17" xfId="0" applyFont="1" applyFill="1" applyBorder="1" applyAlignment="1" applyProtection="1">
      <alignment horizontal="center" vertical="center" shrinkToFit="1"/>
      <protection locked="0" hidden="1"/>
    </xf>
    <xf numFmtId="0" fontId="2" fillId="0" borderId="21" xfId="0" applyFont="1" applyBorder="1" applyAlignment="1" applyProtection="1">
      <alignment horizontal="right" vertical="center" shrinkToFit="1"/>
      <protection hidden="1"/>
    </xf>
    <xf numFmtId="0" fontId="2" fillId="0" borderId="11" xfId="0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 wrapText="1"/>
      <protection hidden="1"/>
    </xf>
    <xf numFmtId="0" fontId="4" fillId="0" borderId="3" xfId="0" applyFont="1" applyBorder="1" applyAlignment="1" applyProtection="1">
      <alignment horizontal="center" shrinkToFit="1"/>
      <protection locked="0" hidden="1"/>
    </xf>
    <xf numFmtId="0" fontId="4" fillId="0" borderId="6" xfId="0" applyFont="1" applyBorder="1" applyAlignment="1" applyProtection="1">
      <alignment horizontal="center" shrinkToFit="1"/>
      <protection locked="0" hidden="1"/>
    </xf>
    <xf numFmtId="0" fontId="4" fillId="0" borderId="4" xfId="0" applyFont="1" applyBorder="1" applyAlignment="1" applyProtection="1">
      <alignment horizontal="center" shrinkToFit="1"/>
      <protection locked="0" hidden="1"/>
    </xf>
    <xf numFmtId="0" fontId="10" fillId="0" borderId="0" xfId="0" applyFont="1" applyAlignment="1" applyProtection="1">
      <alignment horizontal="center" vertical="center" shrinkToFit="1"/>
      <protection hidden="1"/>
    </xf>
    <xf numFmtId="167" fontId="12" fillId="0" borderId="3" xfId="0" applyNumberFormat="1" applyFont="1" applyBorder="1" applyAlignment="1" applyProtection="1">
      <alignment horizontal="center" vertical="center" shrinkToFit="1"/>
      <protection locked="0" hidden="1"/>
    </xf>
    <xf numFmtId="167" fontId="12" fillId="0" borderId="6" xfId="0" applyNumberFormat="1" applyFont="1" applyBorder="1" applyAlignment="1" applyProtection="1">
      <alignment horizontal="center" vertical="center" shrinkToFit="1"/>
      <protection locked="0" hidden="1"/>
    </xf>
    <xf numFmtId="167" fontId="12" fillId="0" borderId="4" xfId="0" applyNumberFormat="1" applyFont="1" applyBorder="1" applyAlignment="1" applyProtection="1">
      <alignment horizontal="center" vertical="center" shrinkToFit="1"/>
      <protection locked="0"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12" fillId="0" borderId="0" xfId="0" applyFont="1" applyAlignment="1" applyProtection="1">
      <alignment horizontal="center" vertical="center" shrinkToFit="1"/>
      <protection hidden="1"/>
    </xf>
    <xf numFmtId="0" fontId="2" fillId="4" borderId="10" xfId="0" quotePrefix="1" applyFont="1" applyFill="1" applyBorder="1" applyAlignment="1" applyProtection="1">
      <alignment horizontal="right" vertical="center" shrinkToFit="1"/>
      <protection hidden="1"/>
    </xf>
    <xf numFmtId="0" fontId="2" fillId="4" borderId="0" xfId="0" quotePrefix="1" applyFont="1" applyFill="1" applyBorder="1" applyAlignment="1" applyProtection="1">
      <alignment horizontal="right" vertical="center" shrinkToFit="1"/>
      <protection hidden="1"/>
    </xf>
    <xf numFmtId="0" fontId="2" fillId="4" borderId="11" xfId="0" quotePrefix="1" applyFont="1" applyFill="1" applyBorder="1" applyAlignment="1" applyProtection="1">
      <alignment horizontal="right" vertical="center" shrinkToFit="1"/>
      <protection hidden="1"/>
    </xf>
    <xf numFmtId="0" fontId="52" fillId="0" borderId="0" xfId="0" applyFont="1" applyAlignment="1">
      <alignment horizontal="left" vertical="center" shrinkToFit="1"/>
    </xf>
    <xf numFmtId="0" fontId="52" fillId="0" borderId="11" xfId="0" applyFont="1" applyBorder="1" applyAlignment="1">
      <alignment horizontal="left" vertical="center" shrinkToFit="1"/>
    </xf>
    <xf numFmtId="0" fontId="2" fillId="0" borderId="21" xfId="0" quotePrefix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5" xfId="0" applyFont="1" applyBorder="1" applyAlignment="1" applyProtection="1">
      <alignment horizontal="right" vertical="center" wrapText="1"/>
      <protection hidden="1"/>
    </xf>
    <xf numFmtId="0" fontId="2" fillId="0" borderId="0" xfId="0" applyFont="1" applyFill="1" applyAlignment="1" applyProtection="1">
      <alignment horizontal="center" vertical="top" shrinkToFit="1"/>
      <protection hidden="1"/>
    </xf>
    <xf numFmtId="0" fontId="2" fillId="0" borderId="22" xfId="0" applyFont="1" applyBorder="1" applyAlignment="1" applyProtection="1">
      <alignment horizontal="right"/>
      <protection hidden="1"/>
    </xf>
    <xf numFmtId="0" fontId="2" fillId="0" borderId="5" xfId="0" applyFont="1" applyBorder="1" applyAlignment="1" applyProtection="1">
      <alignment horizontal="right"/>
      <protection hidden="1"/>
    </xf>
    <xf numFmtId="164" fontId="3" fillId="4" borderId="3" xfId="0" applyNumberFormat="1" applyFont="1" applyFill="1" applyBorder="1" applyAlignment="1" applyProtection="1">
      <alignment horizontal="center" vertical="center" shrinkToFit="1"/>
      <protection locked="0" hidden="1"/>
    </xf>
    <xf numFmtId="164" fontId="3" fillId="4" borderId="6" xfId="0" applyNumberFormat="1" applyFont="1" applyFill="1" applyBorder="1" applyAlignment="1" applyProtection="1">
      <alignment horizontal="center" vertical="center" shrinkToFit="1"/>
      <protection locked="0" hidden="1"/>
    </xf>
    <xf numFmtId="164" fontId="3" fillId="4" borderId="4" xfId="0" applyNumberFormat="1" applyFont="1" applyFill="1" applyBorder="1" applyAlignment="1" applyProtection="1">
      <alignment horizontal="center" vertical="center" shrinkToFit="1"/>
      <protection locked="0" hidden="1"/>
    </xf>
    <xf numFmtId="14" fontId="4" fillId="0" borderId="0" xfId="0" applyNumberFormat="1" applyFont="1" applyBorder="1" applyAlignment="1" applyProtection="1">
      <alignment horizontal="left" vertical="center" shrinkToFit="1"/>
      <protection hidden="1"/>
    </xf>
    <xf numFmtId="0" fontId="7" fillId="4" borderId="3" xfId="0" applyFont="1" applyFill="1" applyBorder="1" applyAlignment="1" applyProtection="1">
      <alignment horizontal="center" vertical="center" shrinkToFit="1"/>
      <protection locked="0" hidden="1"/>
    </xf>
    <xf numFmtId="0" fontId="7" fillId="4" borderId="6" xfId="0" applyFont="1" applyFill="1" applyBorder="1" applyAlignment="1" applyProtection="1">
      <alignment horizontal="center" vertical="center" shrinkToFit="1"/>
      <protection locked="0" hidden="1"/>
    </xf>
    <xf numFmtId="0" fontId="7" fillId="4" borderId="4" xfId="0" applyFont="1" applyFill="1" applyBorder="1" applyAlignment="1" applyProtection="1">
      <alignment horizontal="center" vertical="center" shrinkToFit="1"/>
      <protection locked="0" hidden="1"/>
    </xf>
    <xf numFmtId="0" fontId="2" fillId="0" borderId="0" xfId="0" quotePrefix="1" applyFont="1" applyBorder="1" applyAlignment="1" applyProtection="1">
      <alignment horizontal="right" vertical="center" wrapText="1"/>
      <protection hidden="1"/>
    </xf>
    <xf numFmtId="0" fontId="2" fillId="0" borderId="5" xfId="0" quotePrefix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2" fillId="0" borderId="22" xfId="0" applyFont="1" applyBorder="1" applyAlignment="1" applyProtection="1">
      <alignment horizontal="right" vertical="center" shrinkToFit="1"/>
      <protection hidden="1"/>
    </xf>
    <xf numFmtId="0" fontId="2" fillId="0" borderId="0" xfId="0" applyFont="1" applyBorder="1" applyAlignment="1" applyProtection="1">
      <alignment horizontal="right" vertical="center" shrinkToFit="1"/>
      <protection hidden="1"/>
    </xf>
    <xf numFmtId="0" fontId="2" fillId="4" borderId="22" xfId="0" applyFont="1" applyFill="1" applyBorder="1" applyAlignment="1" applyProtection="1">
      <alignment horizontal="right" vertical="center" wrapText="1"/>
      <protection hidden="1"/>
    </xf>
    <xf numFmtId="0" fontId="2" fillId="4" borderId="0" xfId="0" applyFont="1" applyFill="1" applyBorder="1" applyAlignment="1" applyProtection="1">
      <alignment horizontal="right" vertical="center" wrapText="1"/>
      <protection hidden="1"/>
    </xf>
    <xf numFmtId="0" fontId="2" fillId="4" borderId="5" xfId="0" applyFont="1" applyFill="1" applyBorder="1" applyAlignment="1" applyProtection="1">
      <alignment horizontal="right" vertical="center" wrapText="1"/>
      <protection hidden="1"/>
    </xf>
    <xf numFmtId="0" fontId="49" fillId="0" borderId="22" xfId="0" applyNumberFormat="1" applyFont="1" applyBorder="1" applyAlignment="1" applyProtection="1">
      <alignment horizontal="right" vertical="center" shrinkToFit="1"/>
      <protection hidden="1"/>
    </xf>
    <xf numFmtId="0" fontId="49" fillId="0" borderId="0" xfId="0" applyNumberFormat="1" applyFont="1" applyBorder="1" applyAlignment="1" applyProtection="1">
      <alignment horizontal="right" vertical="center" shrinkToFit="1"/>
      <protection hidden="1"/>
    </xf>
    <xf numFmtId="0" fontId="43" fillId="0" borderId="3" xfId="0" applyFont="1" applyBorder="1" applyAlignment="1" applyProtection="1">
      <alignment horizontal="left" vertical="center" wrapText="1" indent="1" shrinkToFit="1"/>
      <protection hidden="1"/>
    </xf>
    <xf numFmtId="0" fontId="43" fillId="0" borderId="6" xfId="0" applyFont="1" applyBorder="1" applyAlignment="1" applyProtection="1">
      <alignment horizontal="left" vertical="center" wrapText="1" indent="1" shrinkToFit="1"/>
      <protection hidden="1"/>
    </xf>
    <xf numFmtId="0" fontId="43" fillId="0" borderId="4" xfId="0" applyFont="1" applyBorder="1" applyAlignment="1" applyProtection="1">
      <alignment horizontal="left" vertical="center" wrapText="1" indent="1" shrinkToFit="1"/>
      <protection hidden="1"/>
    </xf>
    <xf numFmtId="166" fontId="0" fillId="0" borderId="3" xfId="0" applyNumberFormat="1" applyFont="1" applyFill="1" applyBorder="1" applyAlignment="1" applyProtection="1">
      <alignment horizontal="center" vertical="center" wrapText="1"/>
      <protection hidden="1"/>
    </xf>
    <xf numFmtId="166" fontId="0" fillId="0" borderId="6" xfId="0" applyNumberFormat="1" applyFont="1" applyFill="1" applyBorder="1" applyAlignment="1" applyProtection="1">
      <alignment horizontal="center" vertical="center" wrapText="1"/>
      <protection hidden="1"/>
    </xf>
    <xf numFmtId="166" fontId="0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left" vertical="center" indent="1" shrinkToFit="1"/>
      <protection hidden="1"/>
    </xf>
    <xf numFmtId="0" fontId="0" fillId="0" borderId="6" xfId="0" applyFont="1" applyBorder="1" applyAlignment="1" applyProtection="1">
      <alignment horizontal="left" vertical="center" indent="1" shrinkToFit="1"/>
      <protection hidden="1"/>
    </xf>
    <xf numFmtId="0" fontId="0" fillId="0" borderId="4" xfId="0" applyFont="1" applyBorder="1" applyAlignment="1" applyProtection="1">
      <alignment horizontal="left" vertical="center" indent="1" shrinkToFit="1"/>
      <protection hidden="1"/>
    </xf>
    <xf numFmtId="0" fontId="2" fillId="0" borderId="22" xfId="0" applyFont="1" applyFill="1" applyBorder="1" applyAlignment="1" applyProtection="1">
      <alignment horizontal="right" vertical="center" wrapText="1"/>
      <protection hidden="1"/>
    </xf>
    <xf numFmtId="0" fontId="2" fillId="0" borderId="5" xfId="0" applyFont="1" applyFill="1" applyBorder="1" applyAlignment="1" applyProtection="1">
      <alignment horizontal="right" vertical="center" wrapText="1"/>
      <protection hidden="1"/>
    </xf>
    <xf numFmtId="0" fontId="2" fillId="4" borderId="0" xfId="0" applyFont="1" applyFill="1" applyBorder="1" applyAlignment="1">
      <alignment horizontal="right" vertical="center" shrinkToFit="1"/>
    </xf>
    <xf numFmtId="0" fontId="2" fillId="4" borderId="5" xfId="0" applyFont="1" applyFill="1" applyBorder="1" applyAlignment="1">
      <alignment horizontal="right" vertical="center" shrinkToFit="1"/>
    </xf>
    <xf numFmtId="0" fontId="3" fillId="4" borderId="3" xfId="0" applyFont="1" applyFill="1" applyBorder="1" applyAlignment="1" applyProtection="1">
      <alignment horizontal="center" vertical="center" shrinkToFit="1"/>
      <protection hidden="1"/>
    </xf>
    <xf numFmtId="0" fontId="3" fillId="4" borderId="6" xfId="0" applyFont="1" applyFill="1" applyBorder="1" applyAlignment="1" applyProtection="1">
      <alignment horizontal="center" vertical="center" shrinkToFit="1"/>
      <protection hidden="1"/>
    </xf>
    <xf numFmtId="0" fontId="3" fillId="4" borderId="4" xfId="0" applyFont="1" applyFill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Border="1" applyAlignment="1" applyProtection="1">
      <alignment horizontal="right" vertical="center" shrinkToFit="1"/>
      <protection hidden="1"/>
    </xf>
    <xf numFmtId="0" fontId="2" fillId="0" borderId="5" xfId="0" applyNumberFormat="1" applyFont="1" applyBorder="1" applyAlignment="1" applyProtection="1">
      <alignment horizontal="right" vertical="center" shrinkToFit="1"/>
      <protection hidden="1"/>
    </xf>
    <xf numFmtId="0" fontId="4" fillId="5" borderId="15" xfId="2" applyNumberFormat="1" applyFont="1" applyFill="1" applyBorder="1" applyAlignment="1" applyProtection="1">
      <alignment horizontal="center" vertical="center" shrinkToFit="1"/>
      <protection locked="0" hidden="1"/>
    </xf>
    <xf numFmtId="0" fontId="4" fillId="5" borderId="16" xfId="2" applyNumberFormat="1" applyFont="1" applyFill="1" applyBorder="1" applyAlignment="1" applyProtection="1">
      <alignment horizontal="center" vertical="center" shrinkToFit="1"/>
      <protection locked="0" hidden="1"/>
    </xf>
    <xf numFmtId="0" fontId="4" fillId="5" borderId="17" xfId="2" applyNumberFormat="1" applyFont="1" applyFill="1" applyBorder="1" applyAlignment="1" applyProtection="1">
      <alignment horizontal="center" vertical="center" shrinkToFit="1"/>
      <protection locked="0" hidden="1"/>
    </xf>
    <xf numFmtId="0" fontId="3" fillId="5" borderId="3" xfId="0" applyFont="1" applyFill="1" applyBorder="1" applyAlignment="1" applyProtection="1">
      <alignment horizontal="center" vertical="center" shrinkToFit="1"/>
      <protection hidden="1"/>
    </xf>
    <xf numFmtId="0" fontId="3" fillId="5" borderId="6" xfId="0" applyFont="1" applyFill="1" applyBorder="1" applyAlignment="1" applyProtection="1">
      <alignment horizontal="center" vertical="center" shrinkToFit="1"/>
      <protection hidden="1"/>
    </xf>
    <xf numFmtId="0" fontId="3" fillId="5" borderId="4" xfId="0" applyFont="1" applyFill="1" applyBorder="1" applyAlignment="1" applyProtection="1">
      <alignment horizontal="center" vertical="center" shrinkToFit="1"/>
      <protection hidden="1"/>
    </xf>
    <xf numFmtId="0" fontId="7" fillId="5" borderId="3" xfId="0" applyFont="1" applyFill="1" applyBorder="1" applyAlignment="1" applyProtection="1">
      <alignment horizontal="center" vertical="center" shrinkToFit="1"/>
      <protection hidden="1"/>
    </xf>
    <xf numFmtId="0" fontId="7" fillId="5" borderId="6" xfId="0" applyFont="1" applyFill="1" applyBorder="1" applyAlignment="1" applyProtection="1">
      <alignment horizontal="center" vertical="center" shrinkToFit="1"/>
      <protection hidden="1"/>
    </xf>
    <xf numFmtId="0" fontId="7" fillId="5" borderId="4" xfId="0" applyFont="1" applyFill="1" applyBorder="1" applyAlignment="1" applyProtection="1">
      <alignment horizontal="center" vertical="center" shrinkToFit="1"/>
      <protection hidden="1"/>
    </xf>
    <xf numFmtId="0" fontId="4" fillId="5" borderId="3" xfId="0" applyFont="1" applyFill="1" applyBorder="1" applyAlignment="1" applyProtection="1">
      <alignment horizontal="center" vertical="center" shrinkToFit="1"/>
      <protection locked="0" hidden="1"/>
    </xf>
    <xf numFmtId="0" fontId="4" fillId="5" borderId="6" xfId="0" applyFont="1" applyFill="1" applyBorder="1" applyAlignment="1" applyProtection="1">
      <alignment horizontal="center" vertical="center" shrinkToFit="1"/>
      <protection locked="0" hidden="1"/>
    </xf>
    <xf numFmtId="0" fontId="4" fillId="5" borderId="4" xfId="0" applyFont="1" applyFill="1" applyBorder="1" applyAlignment="1" applyProtection="1">
      <alignment horizontal="center" vertical="center" shrinkToFit="1"/>
      <protection locked="0" hidden="1"/>
    </xf>
    <xf numFmtId="0" fontId="2" fillId="4" borderId="10" xfId="0" quotePrefix="1" applyFont="1" applyFill="1" applyBorder="1" applyAlignment="1" applyProtection="1">
      <alignment horizontal="right" vertical="center"/>
      <protection hidden="1"/>
    </xf>
    <xf numFmtId="0" fontId="2" fillId="4" borderId="0" xfId="0" quotePrefix="1" applyFont="1" applyFill="1" applyBorder="1" applyAlignment="1" applyProtection="1">
      <alignment horizontal="right" vertical="center"/>
      <protection hidden="1"/>
    </xf>
    <xf numFmtId="0" fontId="2" fillId="4" borderId="11" xfId="0" quotePrefix="1" applyFont="1" applyFill="1" applyBorder="1" applyAlignment="1" applyProtection="1">
      <alignment horizontal="right" vertical="center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locked="0" hidden="1"/>
    </xf>
    <xf numFmtId="0" fontId="7" fillId="5" borderId="6" xfId="0" applyFont="1" applyFill="1" applyBorder="1" applyAlignment="1" applyProtection="1">
      <alignment horizontal="center" vertical="center" wrapText="1"/>
      <protection locked="0" hidden="1"/>
    </xf>
    <xf numFmtId="0" fontId="7" fillId="5" borderId="4" xfId="0" applyFont="1" applyFill="1" applyBorder="1" applyAlignment="1" applyProtection="1">
      <alignment horizontal="center" vertical="center" wrapText="1"/>
      <protection locked="0" hidden="1"/>
    </xf>
    <xf numFmtId="166" fontId="2" fillId="0" borderId="23" xfId="0" applyNumberFormat="1" applyFont="1" applyBorder="1" applyAlignment="1" applyProtection="1">
      <alignment horizontal="center" vertical="center" shrinkToFit="1"/>
      <protection locked="0" hidden="1"/>
    </xf>
    <xf numFmtId="166" fontId="2" fillId="0" borderId="24" xfId="0" applyNumberFormat="1" applyFont="1" applyBorder="1" applyAlignment="1" applyProtection="1">
      <alignment horizontal="center" vertical="center" shrinkToFit="1"/>
      <protection locked="0" hidden="1"/>
    </xf>
    <xf numFmtId="166" fontId="2" fillId="0" borderId="25" xfId="0" applyNumberFormat="1" applyFont="1" applyBorder="1" applyAlignment="1" applyProtection="1">
      <alignment horizontal="center" vertical="center" shrinkToFit="1"/>
      <protection locked="0" hidden="1"/>
    </xf>
    <xf numFmtId="170" fontId="2" fillId="0" borderId="23" xfId="0" applyNumberFormat="1" applyFont="1" applyBorder="1" applyAlignment="1" applyProtection="1">
      <alignment horizontal="center" vertical="center" shrinkToFit="1"/>
      <protection locked="0" hidden="1"/>
    </xf>
    <xf numFmtId="170" fontId="2" fillId="0" borderId="25" xfId="0" applyNumberFormat="1" applyFont="1" applyBorder="1" applyAlignment="1" applyProtection="1">
      <alignment horizontal="center" vertical="center" shrinkToFit="1"/>
      <protection locked="0" hidden="1"/>
    </xf>
    <xf numFmtId="0" fontId="0" fillId="0" borderId="3" xfId="0" applyNumberFormat="1" applyFont="1" applyBorder="1" applyAlignment="1" applyProtection="1">
      <alignment horizontal="left" vertical="center" indent="1" shrinkToFit="1"/>
      <protection locked="0" hidden="1"/>
    </xf>
    <xf numFmtId="0" fontId="0" fillId="0" borderId="6" xfId="0" applyNumberFormat="1" applyFont="1" applyBorder="1" applyAlignment="1" applyProtection="1">
      <alignment horizontal="left" vertical="center" indent="1" shrinkToFit="1"/>
      <protection locked="0" hidden="1"/>
    </xf>
    <xf numFmtId="0" fontId="0" fillId="0" borderId="4" xfId="0" applyNumberFormat="1" applyFont="1" applyBorder="1" applyAlignment="1" applyProtection="1">
      <alignment horizontal="left" vertical="center" indent="1" shrinkToFit="1"/>
      <protection locked="0" hidden="1"/>
    </xf>
    <xf numFmtId="0" fontId="0" fillId="0" borderId="3" xfId="0" applyNumberFormat="1" applyFont="1" applyBorder="1" applyAlignment="1" applyProtection="1">
      <alignment horizontal="center" vertical="center" wrapText="1"/>
      <protection locked="0" hidden="1"/>
    </xf>
    <xf numFmtId="0" fontId="0" fillId="0" borderId="6" xfId="0" applyNumberFormat="1" applyFont="1" applyBorder="1" applyAlignment="1" applyProtection="1">
      <alignment horizontal="center" vertical="center" wrapText="1"/>
      <protection locked="0" hidden="1"/>
    </xf>
    <xf numFmtId="0" fontId="0" fillId="0" borderId="4" xfId="0" applyNumberFormat="1" applyFont="1" applyBorder="1" applyAlignment="1" applyProtection="1">
      <alignment horizontal="center" vertical="center" wrapText="1"/>
      <protection locked="0" hidden="1"/>
    </xf>
    <xf numFmtId="0" fontId="4" fillId="5" borderId="6" xfId="2" applyNumberFormat="1" applyFont="1" applyFill="1" applyBorder="1" applyAlignment="1" applyProtection="1">
      <alignment horizontal="center" vertical="center"/>
      <protection locked="0" hidden="1"/>
    </xf>
    <xf numFmtId="0" fontId="4" fillId="5" borderId="4" xfId="2" applyNumberFormat="1" applyFont="1" applyFill="1" applyBorder="1" applyAlignment="1" applyProtection="1">
      <alignment horizontal="center" vertical="center"/>
      <protection locked="0" hidden="1"/>
    </xf>
    <xf numFmtId="166" fontId="0" fillId="0" borderId="3" xfId="0" applyNumberFormat="1" applyFont="1" applyBorder="1" applyAlignment="1" applyProtection="1">
      <alignment horizontal="center" vertical="center" wrapText="1"/>
      <protection locked="0" hidden="1"/>
    </xf>
    <xf numFmtId="166" fontId="0" fillId="0" borderId="6" xfId="0" applyNumberFormat="1" applyFont="1" applyBorder="1" applyAlignment="1" applyProtection="1">
      <alignment horizontal="center" vertical="center" wrapText="1"/>
      <protection locked="0" hidden="1"/>
    </xf>
    <xf numFmtId="166" fontId="0" fillId="0" borderId="4" xfId="0" applyNumberFormat="1" applyFont="1" applyBorder="1" applyAlignment="1" applyProtection="1">
      <alignment horizontal="center" vertical="center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0" fillId="0" borderId="3" xfId="0" applyFont="1" applyBorder="1" applyAlignment="1" applyProtection="1">
      <alignment horizontal="left" vertical="center" wrapText="1" indent="1"/>
      <protection locked="0" hidden="1"/>
    </xf>
    <xf numFmtId="0" fontId="0" fillId="0" borderId="6" xfId="0" applyFont="1" applyBorder="1" applyAlignment="1" applyProtection="1">
      <alignment horizontal="left" vertical="center" wrapText="1" indent="1"/>
      <protection locked="0" hidden="1"/>
    </xf>
    <xf numFmtId="0" fontId="0" fillId="0" borderId="4" xfId="0" applyFont="1" applyBorder="1" applyAlignment="1" applyProtection="1">
      <alignment horizontal="left" vertical="center" wrapText="1" indent="1"/>
      <protection locked="0" hidden="1"/>
    </xf>
    <xf numFmtId="0" fontId="12" fillId="0" borderId="3" xfId="0" applyFont="1" applyBorder="1" applyAlignment="1" applyProtection="1">
      <alignment horizontal="center" vertical="center" shrinkToFit="1"/>
      <protection hidden="1"/>
    </xf>
    <xf numFmtId="0" fontId="12" fillId="0" borderId="6" xfId="0" applyFont="1" applyBorder="1" applyAlignment="1" applyProtection="1">
      <alignment horizontal="center" vertical="center" shrinkToFit="1"/>
      <protection hidden="1"/>
    </xf>
    <xf numFmtId="0" fontId="12" fillId="0" borderId="4" xfId="0" applyFont="1" applyBorder="1" applyAlignment="1" applyProtection="1">
      <alignment horizontal="center" vertical="center" shrinkToFit="1"/>
      <protection hidden="1"/>
    </xf>
    <xf numFmtId="0" fontId="0" fillId="0" borderId="23" xfId="0" applyFont="1" applyBorder="1" applyAlignment="1" applyProtection="1">
      <alignment horizontal="left" vertic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25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 indent="1" shrinkToFit="1"/>
      <protection locked="0" hidden="1"/>
    </xf>
    <xf numFmtId="0" fontId="9" fillId="0" borderId="6" xfId="0" applyFont="1" applyBorder="1" applyAlignment="1" applyProtection="1">
      <alignment horizontal="left" vertical="center" indent="1" shrinkToFit="1"/>
      <protection locked="0" hidden="1"/>
    </xf>
    <xf numFmtId="0" fontId="9" fillId="0" borderId="4" xfId="0" applyFont="1" applyBorder="1" applyAlignment="1" applyProtection="1">
      <alignment horizontal="left" vertical="center" indent="1" shrinkToFit="1"/>
      <protection locked="0" hidden="1"/>
    </xf>
    <xf numFmtId="0" fontId="0" fillId="0" borderId="3" xfId="0" applyFont="1" applyBorder="1" applyAlignment="1" applyProtection="1">
      <alignment horizontal="center" vertical="center"/>
      <protection locked="0" hidden="1"/>
    </xf>
    <xf numFmtId="0" fontId="0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0" borderId="3" xfId="0" applyFont="1" applyBorder="1" applyAlignment="1" applyProtection="1">
      <alignment horizontal="left" vertical="center" indent="1" shrinkToFit="1"/>
      <protection locked="0" hidden="1"/>
    </xf>
    <xf numFmtId="0" fontId="0" fillId="0" borderId="6" xfId="0" applyFont="1" applyBorder="1" applyAlignment="1" applyProtection="1">
      <alignment horizontal="left" vertical="center" indent="1" shrinkToFit="1"/>
      <protection locked="0" hidden="1"/>
    </xf>
    <xf numFmtId="0" fontId="0" fillId="0" borderId="4" xfId="0" applyFont="1" applyBorder="1" applyAlignment="1" applyProtection="1">
      <alignment horizontal="left" vertical="center" indent="1" shrinkToFit="1"/>
      <protection locked="0" hidden="1"/>
    </xf>
    <xf numFmtId="0" fontId="2" fillId="0" borderId="22" xfId="0" applyNumberFormat="1" applyFont="1" applyBorder="1" applyAlignment="1" applyProtection="1">
      <alignment horizontal="right" vertical="center" shrinkToFit="1"/>
      <protection hidden="1"/>
    </xf>
    <xf numFmtId="0" fontId="12" fillId="5" borderId="23" xfId="0" applyFont="1" applyFill="1" applyBorder="1" applyAlignment="1" applyProtection="1">
      <alignment horizontal="center" vertical="center" shrinkToFit="1"/>
      <protection locked="0" hidden="1"/>
    </xf>
    <xf numFmtId="0" fontId="12" fillId="5" borderId="25" xfId="0" applyFont="1" applyFill="1" applyBorder="1" applyAlignment="1" applyProtection="1">
      <alignment horizontal="center" vertical="center" shrinkToFit="1"/>
      <protection locked="0" hidden="1"/>
    </xf>
    <xf numFmtId="165" fontId="12" fillId="0" borderId="3" xfId="0" applyNumberFormat="1" applyFont="1" applyBorder="1" applyAlignment="1" applyProtection="1">
      <alignment horizontal="center" vertical="center" wrapText="1"/>
      <protection locked="0" hidden="1"/>
    </xf>
    <xf numFmtId="165" fontId="12" fillId="0" borderId="6" xfId="0" applyNumberFormat="1" applyFont="1" applyBorder="1" applyAlignment="1" applyProtection="1">
      <alignment horizontal="center" vertical="center" wrapText="1"/>
      <protection locked="0" hidden="1"/>
    </xf>
    <xf numFmtId="165" fontId="12" fillId="0" borderId="4" xfId="0" applyNumberFormat="1" applyFont="1" applyBorder="1" applyAlignment="1" applyProtection="1">
      <alignment horizontal="center" vertical="center" wrapText="1"/>
      <protection locked="0" hidden="1"/>
    </xf>
    <xf numFmtId="0" fontId="43" fillId="0" borderId="3" xfId="0" applyFont="1" applyBorder="1" applyAlignment="1" applyProtection="1">
      <alignment horizontal="left" vertical="center" wrapText="1" indent="1" shrinkToFit="1"/>
      <protection locked="0" hidden="1"/>
    </xf>
    <xf numFmtId="0" fontId="43" fillId="0" borderId="6" xfId="0" applyFont="1" applyBorder="1" applyAlignment="1" applyProtection="1">
      <alignment horizontal="left" vertical="center" wrapText="1" indent="1" shrinkToFit="1"/>
      <protection locked="0" hidden="1"/>
    </xf>
    <xf numFmtId="0" fontId="43" fillId="0" borderId="4" xfId="0" applyFont="1" applyBorder="1" applyAlignment="1" applyProtection="1">
      <alignment horizontal="left" vertical="center" wrapText="1" indent="1" shrinkToFit="1"/>
      <protection locked="0" hidden="1"/>
    </xf>
    <xf numFmtId="165" fontId="0" fillId="0" borderId="3" xfId="0" applyNumberFormat="1" applyFont="1" applyBorder="1" applyAlignment="1" applyProtection="1">
      <alignment horizontal="center" vertical="center" wrapText="1"/>
      <protection locked="0" hidden="1"/>
    </xf>
    <xf numFmtId="165" fontId="0" fillId="0" borderId="6" xfId="0" applyNumberFormat="1" applyFont="1" applyBorder="1" applyAlignment="1" applyProtection="1">
      <alignment horizontal="center" vertical="center" wrapText="1"/>
      <protection locked="0" hidden="1"/>
    </xf>
    <xf numFmtId="165" fontId="0" fillId="0" borderId="4" xfId="0" applyNumberFormat="1" applyFont="1" applyBorder="1" applyAlignment="1" applyProtection="1">
      <alignment horizontal="center" vertical="center" wrapText="1"/>
      <protection locked="0"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45">
    <cellStyle name="Euro" xfId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" xfId="27" builtinId="8" hidden="1"/>
    <cellStyle name="Hiperligação" xfId="29" builtinId="8" hidden="1"/>
    <cellStyle name="Hiperligação" xfId="31" builtinId="8" hidden="1"/>
    <cellStyle name="Hiperligação" xfId="33" builtinId="8" hidden="1"/>
    <cellStyle name="Hiperligação" xfId="35" builtinId="8" hidden="1"/>
    <cellStyle name="Hiperligação" xfId="37" builtinId="8" hidden="1"/>
    <cellStyle name="Hiperligação" xfId="39" builtinId="8" hidden="1"/>
    <cellStyle name="Hiperligação" xfId="41" builtinId="8" hidden="1"/>
    <cellStyle name="Hiperligação" xfId="43" builtinId="8" hidden="1"/>
    <cellStyle name="Hiperligação" xfId="45" builtinId="8" hidden="1"/>
    <cellStyle name="Hiperligação" xfId="47" builtinId="8" hidden="1"/>
    <cellStyle name="Hiperligação" xfId="49" builtinId="8" hidden="1"/>
    <cellStyle name="Hiperligação" xfId="51" builtinId="8" hidden="1"/>
    <cellStyle name="Hiperligação" xfId="53" builtinId="8" hidden="1"/>
    <cellStyle name="Hiperligação" xfId="55" builtinId="8" hidden="1"/>
    <cellStyle name="Hiperligação" xfId="57" builtinId="8" hidden="1"/>
    <cellStyle name="Hiperligação" xfId="59" builtinId="8" hidden="1"/>
    <cellStyle name="Hiperligação" xfId="61" builtinId="8" hidden="1"/>
    <cellStyle name="Hiperligação" xfId="63" builtinId="8" hidden="1"/>
    <cellStyle name="Hiperligação" xfId="65" builtinId="8" hidden="1"/>
    <cellStyle name="Hiperligação" xfId="67" builtinId="8" hidden="1"/>
    <cellStyle name="Hiperligação" xfId="69" builtinId="8" hidden="1"/>
    <cellStyle name="Hiperligação" xfId="71" builtinId="8" hidden="1"/>
    <cellStyle name="Hiperligação" xfId="73" builtinId="8" hidden="1"/>
    <cellStyle name="Hiperligação" xfId="75" builtinId="8" hidden="1"/>
    <cellStyle name="Hiperligação" xfId="77" builtinId="8" hidden="1"/>
    <cellStyle name="Hiperligação" xfId="79" builtinId="8" hidden="1"/>
    <cellStyle name="Hiperligação" xfId="81" builtinId="8" hidden="1"/>
    <cellStyle name="Hiperligação" xfId="83" builtinId="8" hidden="1"/>
    <cellStyle name="Hiperligação" xfId="85" builtinId="8" hidden="1"/>
    <cellStyle name="Hiperligação" xfId="87" builtinId="8" hidden="1"/>
    <cellStyle name="Hiperligação" xfId="89" builtinId="8" hidden="1"/>
    <cellStyle name="Hiperligação" xfId="91" builtinId="8" hidden="1"/>
    <cellStyle name="Hiperligação" xfId="93" builtinId="8" hidden="1"/>
    <cellStyle name="Hiperligação" xfId="95" builtinId="8" hidden="1"/>
    <cellStyle name="Hiperligação" xfId="97" builtinId="8" hidden="1"/>
    <cellStyle name="Hiperligação" xfId="99" builtinId="8" hidden="1"/>
    <cellStyle name="Hiperligação" xfId="101" builtinId="8" hidden="1"/>
    <cellStyle name="Hiperligação" xfId="103" builtinId="8" hidden="1"/>
    <cellStyle name="Hiperligação" xfId="105" builtinId="8" hidden="1"/>
    <cellStyle name="Hiperligação" xfId="107" builtinId="8" hidden="1"/>
    <cellStyle name="Hiperligação" xfId="109" builtinId="8" hidden="1"/>
    <cellStyle name="Hiperligação" xfId="111" builtinId="8" hidden="1"/>
    <cellStyle name="Hiperligação" xfId="113" builtinId="8" hidden="1"/>
    <cellStyle name="Hiperligação" xfId="115" builtinId="8" hidden="1"/>
    <cellStyle name="Hiperligação" xfId="117" builtinId="8" hidden="1"/>
    <cellStyle name="Hiperligação" xfId="119" builtinId="8" hidden="1"/>
    <cellStyle name="Hiperligação" xfId="121" builtinId="8" hidden="1"/>
    <cellStyle name="Hiperligação" xfId="123" builtinId="8" hidden="1"/>
    <cellStyle name="Hiperligação" xfId="125" builtinId="8" hidden="1"/>
    <cellStyle name="Hiperligação" xfId="127" builtinId="8" hidden="1"/>
    <cellStyle name="Hiperligação" xfId="129" builtinId="8" hidden="1"/>
    <cellStyle name="Hiperligação" xfId="131" builtinId="8" hidden="1"/>
    <cellStyle name="Hiperligação" xfId="133" builtinId="8" hidden="1"/>
    <cellStyle name="Hiperligação" xfId="135" builtinId="8" hidden="1"/>
    <cellStyle name="Hiperligação" xfId="137" builtinId="8" hidden="1"/>
    <cellStyle name="Hiperligação" xfId="139" builtinId="8" hidden="1"/>
    <cellStyle name="Hiperligação" xfId="141" builtinId="8" hidden="1"/>
    <cellStyle name="Hiperligação" xfId="143" builtinId="8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Hiperligação Visitada" xfId="28" builtinId="9" hidden="1"/>
    <cellStyle name="Hiperligação Visitada" xfId="30" builtinId="9" hidden="1"/>
    <cellStyle name="Hiperligação Visitada" xfId="32" builtinId="9" hidden="1"/>
    <cellStyle name="Hiperligação Visitada" xfId="34" builtinId="9" hidden="1"/>
    <cellStyle name="Hiperligação Visitada" xfId="36" builtinId="9" hidden="1"/>
    <cellStyle name="Hiperligação Visitada" xfId="38" builtinId="9" hidden="1"/>
    <cellStyle name="Hiperligação Visitada" xfId="40" builtinId="9" hidden="1"/>
    <cellStyle name="Hiperligação Visitada" xfId="42" builtinId="9" hidden="1"/>
    <cellStyle name="Hiperligação Visitada" xfId="44" builtinId="9" hidden="1"/>
    <cellStyle name="Hiperligação Visitada" xfId="46" builtinId="9" hidden="1"/>
    <cellStyle name="Hiperligação Visitada" xfId="48" builtinId="9" hidden="1"/>
    <cellStyle name="Hiperligação Visitada" xfId="50" builtinId="9" hidden="1"/>
    <cellStyle name="Hiperligação Visitada" xfId="52" builtinId="9" hidden="1"/>
    <cellStyle name="Hiperligação Visitada" xfId="54" builtinId="9" hidden="1"/>
    <cellStyle name="Hiperligação Visitada" xfId="56" builtinId="9" hidden="1"/>
    <cellStyle name="Hiperligação Visitada" xfId="58" builtinId="9" hidden="1"/>
    <cellStyle name="Hiperligação Visitada" xfId="60" builtinId="9" hidden="1"/>
    <cellStyle name="Hiperligação Visitada" xfId="62" builtinId="9" hidden="1"/>
    <cellStyle name="Hiperligação Visitada" xfId="64" builtinId="9" hidden="1"/>
    <cellStyle name="Hiperligação Visitada" xfId="66" builtinId="9" hidden="1"/>
    <cellStyle name="Hiperligação Visitada" xfId="68" builtinId="9" hidden="1"/>
    <cellStyle name="Hiperligação Visitada" xfId="70" builtinId="9" hidden="1"/>
    <cellStyle name="Hiperligação Visitada" xfId="72" builtinId="9" hidden="1"/>
    <cellStyle name="Hiperligação Visitada" xfId="74" builtinId="9" hidden="1"/>
    <cellStyle name="Hiperligação Visitada" xfId="76" builtinId="9" hidden="1"/>
    <cellStyle name="Hiperligação Visitada" xfId="78" builtinId="9" hidden="1"/>
    <cellStyle name="Hiperligação Visitada" xfId="80" builtinId="9" hidden="1"/>
    <cellStyle name="Hiperligação Visitada" xfId="82" builtinId="9" hidden="1"/>
    <cellStyle name="Hiperligação Visitada" xfId="84" builtinId="9" hidden="1"/>
    <cellStyle name="Hiperligação Visitada" xfId="86" builtinId="9" hidden="1"/>
    <cellStyle name="Hiperligação Visitada" xfId="88" builtinId="9" hidden="1"/>
    <cellStyle name="Hiperligação Visitada" xfId="90" builtinId="9" hidden="1"/>
    <cellStyle name="Hiperligação Visitada" xfId="92" builtinId="9" hidden="1"/>
    <cellStyle name="Hiperligação Visitada" xfId="94" builtinId="9" hidden="1"/>
    <cellStyle name="Hiperligação Visitada" xfId="96" builtinId="9" hidden="1"/>
    <cellStyle name="Hiperligação Visitada" xfId="98" builtinId="9" hidden="1"/>
    <cellStyle name="Hiperligação Visitada" xfId="100" builtinId="9" hidden="1"/>
    <cellStyle name="Hiperligação Visitada" xfId="102" builtinId="9" hidden="1"/>
    <cellStyle name="Hiperligação Visitada" xfId="104" builtinId="9" hidden="1"/>
    <cellStyle name="Hiperligação Visitada" xfId="106" builtinId="9" hidden="1"/>
    <cellStyle name="Hiperligação Visitada" xfId="108" builtinId="9" hidden="1"/>
    <cellStyle name="Hiperligação Visitada" xfId="110" builtinId="9" hidden="1"/>
    <cellStyle name="Hiperligação Visitada" xfId="112" builtinId="9" hidden="1"/>
    <cellStyle name="Hiperligação Visitada" xfId="114" builtinId="9" hidden="1"/>
    <cellStyle name="Hiperligação Visitada" xfId="116" builtinId="9" hidden="1"/>
    <cellStyle name="Hiperligação Visitada" xfId="118" builtinId="9" hidden="1"/>
    <cellStyle name="Hiperligação Visitada" xfId="120" builtinId="9" hidden="1"/>
    <cellStyle name="Hiperligação Visitada" xfId="122" builtinId="9" hidden="1"/>
    <cellStyle name="Hiperligação Visitada" xfId="124" builtinId="9" hidden="1"/>
    <cellStyle name="Hiperligação Visitada" xfId="126" builtinId="9" hidden="1"/>
    <cellStyle name="Hiperligação Visitada" xfId="128" builtinId="9" hidden="1"/>
    <cellStyle name="Hiperligação Visitada" xfId="130" builtinId="9" hidden="1"/>
    <cellStyle name="Hiperligação Visitada" xfId="132" builtinId="9" hidden="1"/>
    <cellStyle name="Hiperligação Visitada" xfId="134" builtinId="9" hidden="1"/>
    <cellStyle name="Hiperligação Visitada" xfId="136" builtinId="9" hidden="1"/>
    <cellStyle name="Hiperligação Visitada" xfId="138" builtinId="9" hidden="1"/>
    <cellStyle name="Hiperligação Visitada" xfId="140" builtinId="9" hidden="1"/>
    <cellStyle name="Hiperligação Visitada" xfId="142" builtinId="9" hidden="1"/>
    <cellStyle name="Hiperligação Visitada" xfId="144" builtinId="9" hidden="1"/>
    <cellStyle name="Normal" xfId="0" builtinId="0"/>
    <cellStyle name="Normal 2" xfId="2"/>
    <cellStyle name="Normal 2 2" xfId="3"/>
    <cellStyle name="Total" xfId="4" builtinId="25" customBuiltin="1"/>
  </cellStyles>
  <dxfs count="48">
    <dxf>
      <font>
        <color rgb="FF9C6500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59999389629810485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AL2561"/>
  <sheetViews>
    <sheetView topLeftCell="P1" zoomScale="120" zoomScaleNormal="120" zoomScalePageLayoutView="120" workbookViewId="0">
      <pane ySplit="2" topLeftCell="A35" activePane="bottomLeft" state="frozenSplit"/>
      <selection activeCell="E1" sqref="E1"/>
      <selection pane="bottomLeft" activeCell="T57" sqref="T57"/>
    </sheetView>
  </sheetViews>
  <sheetFormatPr defaultColWidth="9.140625" defaultRowHeight="15" customHeight="1"/>
  <cols>
    <col min="1" max="2" width="13.7109375" style="31" customWidth="1"/>
    <col min="3" max="3" width="13.7109375" style="140" customWidth="1"/>
    <col min="4" max="4" width="13.7109375" style="149" customWidth="1"/>
    <col min="5" max="5" width="13.7109375" style="13" customWidth="1"/>
    <col min="6" max="6" width="8.42578125" style="28" bestFit="1" customWidth="1"/>
    <col min="7" max="7" width="15.42578125" style="17" bestFit="1" customWidth="1"/>
    <col min="8" max="8" width="17.140625" style="25" bestFit="1" customWidth="1"/>
    <col min="9" max="9" width="37.85546875" style="26" customWidth="1"/>
    <col min="10" max="10" width="11.140625" style="12" customWidth="1"/>
    <col min="11" max="11" width="9.7109375" style="14" customWidth="1"/>
    <col min="12" max="12" width="68.7109375" style="26" customWidth="1"/>
    <col min="13" max="13" width="16.42578125" style="26" customWidth="1"/>
    <col min="14" max="14" width="21.28515625" style="26" customWidth="1"/>
    <col min="15" max="16" width="12.42578125" style="143" customWidth="1"/>
    <col min="17" max="17" width="30.42578125" style="15" customWidth="1"/>
    <col min="18" max="18" width="16.28515625" style="13" customWidth="1"/>
    <col min="19" max="19" width="60.42578125" style="15" customWidth="1"/>
    <col min="20" max="20" width="8.28515625" style="13" customWidth="1"/>
    <col min="21" max="21" width="60.42578125" style="35" customWidth="1"/>
    <col min="22" max="22" width="8.28515625" style="16" customWidth="1"/>
    <col min="23" max="23" width="60.42578125" style="16" customWidth="1"/>
    <col min="24" max="24" width="8.28515625" style="16" customWidth="1"/>
    <col min="25" max="25" width="52.7109375" style="16" customWidth="1"/>
    <col min="26" max="26" width="8.28515625" style="16" customWidth="1"/>
    <col min="27" max="27" width="13.85546875" style="152" customWidth="1"/>
    <col min="28" max="28" width="10.7109375" style="152" customWidth="1"/>
    <col min="29" max="16384" width="9.140625" style="16"/>
  </cols>
  <sheetData>
    <row r="1" spans="1:34" s="11" customFormat="1" ht="15" customHeight="1">
      <c r="A1" s="29">
        <v>1</v>
      </c>
      <c r="B1" s="29">
        <v>2</v>
      </c>
      <c r="C1" s="18">
        <v>3</v>
      </c>
      <c r="D1" s="148">
        <v>4</v>
      </c>
      <c r="E1" s="27">
        <v>5</v>
      </c>
      <c r="F1" s="29">
        <v>6</v>
      </c>
      <c r="G1" s="27">
        <v>7</v>
      </c>
      <c r="H1" s="29">
        <v>8</v>
      </c>
      <c r="I1" s="27">
        <v>9</v>
      </c>
      <c r="J1" s="19">
        <v>10</v>
      </c>
      <c r="K1" s="19">
        <v>11</v>
      </c>
      <c r="L1" s="19">
        <v>12</v>
      </c>
      <c r="M1" s="21">
        <v>13</v>
      </c>
      <c r="N1" s="18">
        <v>14</v>
      </c>
      <c r="O1" s="141">
        <v>15</v>
      </c>
      <c r="P1" s="141">
        <v>16</v>
      </c>
      <c r="Q1" s="11">
        <v>17</v>
      </c>
      <c r="R1" s="11">
        <v>18</v>
      </c>
      <c r="S1" s="33">
        <v>19</v>
      </c>
      <c r="T1" s="33" t="s">
        <v>8915</v>
      </c>
      <c r="U1" s="33">
        <v>21</v>
      </c>
      <c r="V1" s="33" t="s">
        <v>7336</v>
      </c>
      <c r="W1" s="33">
        <v>23</v>
      </c>
      <c r="X1" s="33" t="s">
        <v>2858</v>
      </c>
      <c r="Y1" s="33">
        <v>25</v>
      </c>
      <c r="Z1" s="33" t="s">
        <v>1936</v>
      </c>
      <c r="AA1" s="151">
        <v>27</v>
      </c>
      <c r="AB1" s="151" t="s">
        <v>11962</v>
      </c>
      <c r="AC1" s="11">
        <v>29</v>
      </c>
      <c r="AD1" s="11">
        <v>30</v>
      </c>
      <c r="AE1" s="11">
        <v>31</v>
      </c>
      <c r="AF1" s="11">
        <v>32</v>
      </c>
      <c r="AG1" s="11">
        <v>33</v>
      </c>
      <c r="AH1" s="11">
        <v>34</v>
      </c>
    </row>
    <row r="2" spans="1:34" s="11" customFormat="1" ht="23.25" customHeight="1">
      <c r="A2" s="18" t="s">
        <v>913</v>
      </c>
      <c r="B2" s="18" t="s">
        <v>7337</v>
      </c>
      <c r="C2" s="45" t="s">
        <v>7344</v>
      </c>
      <c r="D2" s="141" t="s">
        <v>7345</v>
      </c>
      <c r="E2" s="18" t="s">
        <v>5531</v>
      </c>
      <c r="F2" s="21" t="s">
        <v>5535</v>
      </c>
      <c r="G2" s="21" t="s">
        <v>2859</v>
      </c>
      <c r="H2" s="22" t="s">
        <v>92</v>
      </c>
      <c r="I2" s="21" t="s">
        <v>243</v>
      </c>
      <c r="J2" s="20" t="s">
        <v>912</v>
      </c>
      <c r="K2" s="23" t="s">
        <v>245</v>
      </c>
      <c r="L2" s="23" t="s">
        <v>2902</v>
      </c>
      <c r="M2" s="21" t="s">
        <v>2903</v>
      </c>
      <c r="N2" s="21" t="s">
        <v>2904</v>
      </c>
      <c r="O2" s="141" t="s">
        <v>2905</v>
      </c>
      <c r="P2" s="142" t="s">
        <v>11728</v>
      </c>
      <c r="Q2" s="21" t="s">
        <v>2906</v>
      </c>
      <c r="R2" s="21" t="s">
        <v>914</v>
      </c>
      <c r="S2" s="33" t="s">
        <v>244</v>
      </c>
      <c r="T2" s="34" t="s">
        <v>571</v>
      </c>
      <c r="U2" s="33" t="s">
        <v>244</v>
      </c>
      <c r="V2" s="34" t="s">
        <v>571</v>
      </c>
      <c r="W2" s="34" t="s">
        <v>244</v>
      </c>
      <c r="X2" s="34" t="s">
        <v>571</v>
      </c>
      <c r="Y2" s="34" t="s">
        <v>244</v>
      </c>
      <c r="Z2" s="34" t="s">
        <v>571</v>
      </c>
      <c r="AA2" s="151" t="s">
        <v>11725</v>
      </c>
      <c r="AB2" s="230" t="s">
        <v>11956</v>
      </c>
      <c r="AC2" s="11" t="s">
        <v>11817</v>
      </c>
      <c r="AD2" s="11" t="s">
        <v>7344</v>
      </c>
      <c r="AE2" s="11" t="s">
        <v>8945</v>
      </c>
      <c r="AF2" s="11" t="s">
        <v>8950</v>
      </c>
      <c r="AG2" s="231" t="s">
        <v>11963</v>
      </c>
      <c r="AH2" s="11" t="s">
        <v>8947</v>
      </c>
    </row>
    <row r="3" spans="1:34" ht="15" customHeight="1">
      <c r="A3" s="31">
        <v>14949037</v>
      </c>
      <c r="B3" s="31" t="s">
        <v>7346</v>
      </c>
      <c r="C3" s="46">
        <v>40459</v>
      </c>
      <c r="F3" s="30"/>
      <c r="G3" s="28">
        <v>160733</v>
      </c>
      <c r="H3" s="17" t="s">
        <v>270</v>
      </c>
      <c r="I3" s="25" t="s">
        <v>1119</v>
      </c>
      <c r="J3" s="25">
        <v>36047</v>
      </c>
      <c r="K3" s="12" t="s">
        <v>250</v>
      </c>
      <c r="L3" s="14" t="s">
        <v>3012</v>
      </c>
      <c r="M3" s="26" t="s">
        <v>3013</v>
      </c>
      <c r="N3" s="26" t="s">
        <v>2910</v>
      </c>
      <c r="O3" s="143">
        <v>0</v>
      </c>
      <c r="P3" s="144">
        <v>969447333</v>
      </c>
      <c r="Q3" s="13"/>
      <c r="R3" s="15" t="s">
        <v>576</v>
      </c>
      <c r="S3" s="15" t="s">
        <v>47</v>
      </c>
      <c r="T3" s="15"/>
      <c r="U3" s="15" t="s">
        <v>47</v>
      </c>
      <c r="W3" s="16" t="s">
        <v>1183</v>
      </c>
      <c r="X3" s="16" t="s">
        <v>248</v>
      </c>
      <c r="Y3" s="16" t="s">
        <v>684</v>
      </c>
    </row>
    <row r="4" spans="1:34" ht="15" customHeight="1">
      <c r="A4" s="31">
        <v>11560</v>
      </c>
      <c r="B4" s="31" t="s">
        <v>7347</v>
      </c>
      <c r="C4" s="46">
        <v>43303</v>
      </c>
      <c r="D4" s="149">
        <v>243740271</v>
      </c>
      <c r="F4" s="30">
        <v>1124</v>
      </c>
      <c r="G4" s="28"/>
      <c r="H4" s="17" t="s">
        <v>8177</v>
      </c>
      <c r="I4" s="25" t="s">
        <v>8178</v>
      </c>
      <c r="J4" s="25">
        <v>24672</v>
      </c>
      <c r="K4" s="12" t="s">
        <v>520</v>
      </c>
      <c r="L4" s="14" t="s">
        <v>8179</v>
      </c>
      <c r="M4" s="26" t="s">
        <v>3480</v>
      </c>
      <c r="N4" s="26" t="s">
        <v>2983</v>
      </c>
      <c r="O4" s="143">
        <v>291957625</v>
      </c>
      <c r="P4" s="144">
        <v>961406567</v>
      </c>
      <c r="Q4" s="13" t="s">
        <v>8180</v>
      </c>
      <c r="R4" s="15" t="s">
        <v>1371</v>
      </c>
      <c r="T4" s="15"/>
      <c r="U4" s="15" t="s">
        <v>47</v>
      </c>
      <c r="W4" s="16" t="s">
        <v>47</v>
      </c>
      <c r="Y4" s="16" t="s">
        <v>47</v>
      </c>
    </row>
    <row r="5" spans="1:34" ht="15" customHeight="1">
      <c r="A5" s="31">
        <v>16823</v>
      </c>
      <c r="C5" s="46">
        <v>45072</v>
      </c>
      <c r="D5" s="149">
        <v>272147990</v>
      </c>
      <c r="F5" s="30">
        <v>4092</v>
      </c>
      <c r="G5" s="28"/>
      <c r="H5" s="17" t="s">
        <v>1760</v>
      </c>
      <c r="I5" s="25" t="s">
        <v>1761</v>
      </c>
      <c r="J5" s="25">
        <v>35844</v>
      </c>
      <c r="K5" s="12" t="s">
        <v>250</v>
      </c>
      <c r="L5" s="14" t="s">
        <v>4904</v>
      </c>
      <c r="M5" s="26" t="s">
        <v>8395</v>
      </c>
      <c r="N5" s="26" t="s">
        <v>2983</v>
      </c>
      <c r="P5" s="144"/>
      <c r="Q5" s="13"/>
      <c r="R5" s="15" t="s">
        <v>1146</v>
      </c>
      <c r="S5" s="15" t="s">
        <v>249</v>
      </c>
      <c r="T5" s="15" t="s">
        <v>247</v>
      </c>
      <c r="U5" s="15" t="s">
        <v>47</v>
      </c>
      <c r="W5" s="16" t="s">
        <v>47</v>
      </c>
      <c r="Y5" s="16" t="s">
        <v>249</v>
      </c>
    </row>
    <row r="6" spans="1:34" ht="15" customHeight="1">
      <c r="A6" s="31">
        <v>47591</v>
      </c>
      <c r="B6" s="31" t="s">
        <v>7347</v>
      </c>
      <c r="C6" s="46">
        <v>41336</v>
      </c>
      <c r="F6" s="30">
        <v>190</v>
      </c>
      <c r="G6" s="28"/>
      <c r="H6" s="17" t="s">
        <v>6882</v>
      </c>
      <c r="I6" s="25" t="s">
        <v>6882</v>
      </c>
      <c r="J6" s="25">
        <v>20290</v>
      </c>
      <c r="K6" s="12" t="s">
        <v>250</v>
      </c>
      <c r="L6" s="14" t="s">
        <v>6883</v>
      </c>
      <c r="M6" s="26" t="s">
        <v>6884</v>
      </c>
      <c r="N6" s="26" t="s">
        <v>2910</v>
      </c>
      <c r="O6" s="143">
        <v>291771624</v>
      </c>
      <c r="P6" s="144">
        <v>963363102</v>
      </c>
      <c r="Q6" s="13"/>
      <c r="R6" s="15" t="s">
        <v>5817</v>
      </c>
      <c r="S6" s="15" t="s">
        <v>47</v>
      </c>
      <c r="T6" s="15"/>
      <c r="U6" s="15" t="s">
        <v>580</v>
      </c>
      <c r="V6" s="16" t="s">
        <v>247</v>
      </c>
      <c r="W6" s="16" t="s">
        <v>47</v>
      </c>
      <c r="Y6" s="16" t="s">
        <v>47</v>
      </c>
      <c r="Z6" s="16" t="s">
        <v>246</v>
      </c>
    </row>
    <row r="7" spans="1:34" ht="15" customHeight="1">
      <c r="A7" s="31">
        <v>153735</v>
      </c>
      <c r="B7" s="31" t="s">
        <v>7346</v>
      </c>
      <c r="C7" s="46" t="s">
        <v>7348</v>
      </c>
      <c r="E7" s="13" t="s">
        <v>5435</v>
      </c>
      <c r="F7" s="30">
        <v>805</v>
      </c>
      <c r="G7" s="28"/>
      <c r="H7" s="17" t="s">
        <v>1764</v>
      </c>
      <c r="I7" s="25" t="s">
        <v>1765</v>
      </c>
      <c r="J7" s="25">
        <v>15946</v>
      </c>
      <c r="K7" s="12" t="s">
        <v>520</v>
      </c>
      <c r="L7" s="14" t="s">
        <v>4604</v>
      </c>
      <c r="M7" s="26" t="s">
        <v>4327</v>
      </c>
      <c r="N7" s="26" t="s">
        <v>2910</v>
      </c>
      <c r="O7" s="143">
        <v>0</v>
      </c>
      <c r="P7" s="144">
        <v>962196314</v>
      </c>
      <c r="Q7" s="13"/>
      <c r="R7" s="15" t="s">
        <v>576</v>
      </c>
      <c r="S7" s="15" t="s">
        <v>251</v>
      </c>
      <c r="T7" s="15" t="s">
        <v>246</v>
      </c>
      <c r="U7" s="15" t="s">
        <v>251</v>
      </c>
      <c r="V7" s="16" t="s">
        <v>246</v>
      </c>
      <c r="W7" s="16" t="s">
        <v>251</v>
      </c>
      <c r="X7" s="16" t="s">
        <v>246</v>
      </c>
      <c r="Y7" s="16" t="s">
        <v>251</v>
      </c>
    </row>
    <row r="8" spans="1:34" ht="15" customHeight="1">
      <c r="A8" s="31">
        <v>195834</v>
      </c>
      <c r="B8" s="31" t="s">
        <v>7346</v>
      </c>
      <c r="C8" s="46" t="s">
        <v>7348</v>
      </c>
      <c r="D8" s="149">
        <v>102659672</v>
      </c>
      <c r="E8" s="13" t="s">
        <v>6075</v>
      </c>
      <c r="F8" s="30">
        <v>685</v>
      </c>
      <c r="G8" s="28"/>
      <c r="H8" s="17" t="s">
        <v>1581</v>
      </c>
      <c r="I8" s="25" t="s">
        <v>1582</v>
      </c>
      <c r="J8" s="25">
        <v>17513</v>
      </c>
      <c r="K8" s="12" t="s">
        <v>520</v>
      </c>
      <c r="L8" s="14" t="s">
        <v>6076</v>
      </c>
      <c r="M8" s="26">
        <v>9270</v>
      </c>
      <c r="N8" s="26" t="s">
        <v>3581</v>
      </c>
      <c r="O8" s="143">
        <v>291853259</v>
      </c>
      <c r="P8" s="144">
        <v>962676107</v>
      </c>
      <c r="Q8" s="13"/>
      <c r="R8" s="15" t="s">
        <v>576</v>
      </c>
      <c r="S8" s="15" t="s">
        <v>223</v>
      </c>
      <c r="T8" s="15" t="s">
        <v>246</v>
      </c>
      <c r="U8" s="15" t="s">
        <v>223</v>
      </c>
      <c r="V8" s="16" t="s">
        <v>246</v>
      </c>
      <c r="W8" s="16" t="s">
        <v>223</v>
      </c>
      <c r="X8" s="16" t="s">
        <v>246</v>
      </c>
      <c r="Y8" s="16" t="s">
        <v>223</v>
      </c>
    </row>
    <row r="9" spans="1:34" ht="15" customHeight="1">
      <c r="A9" s="31">
        <v>379627</v>
      </c>
      <c r="B9" s="31" t="s">
        <v>7343</v>
      </c>
      <c r="C9" s="46">
        <v>42305</v>
      </c>
      <c r="D9" s="149">
        <v>122606124</v>
      </c>
      <c r="E9" s="13" t="s">
        <v>7905</v>
      </c>
      <c r="F9" s="30">
        <v>1014</v>
      </c>
      <c r="G9" s="28"/>
      <c r="H9" s="17" t="s">
        <v>7906</v>
      </c>
      <c r="I9" s="25" t="s">
        <v>7907</v>
      </c>
      <c r="J9" s="25">
        <v>18064</v>
      </c>
      <c r="K9" s="12" t="s">
        <v>520</v>
      </c>
      <c r="L9" s="14" t="s">
        <v>7908</v>
      </c>
      <c r="M9" s="26">
        <v>9000</v>
      </c>
      <c r="N9" s="26" t="s">
        <v>2910</v>
      </c>
      <c r="P9" s="144">
        <v>966117625</v>
      </c>
      <c r="Q9" s="13" t="s">
        <v>7909</v>
      </c>
      <c r="R9" s="15" t="s">
        <v>576</v>
      </c>
      <c r="S9" s="15" t="s">
        <v>589</v>
      </c>
      <c r="T9" s="15" t="s">
        <v>247</v>
      </c>
      <c r="U9" s="15" t="s">
        <v>47</v>
      </c>
      <c r="W9" s="16" t="s">
        <v>47</v>
      </c>
      <c r="Y9" s="16" t="s">
        <v>47</v>
      </c>
    </row>
    <row r="10" spans="1:34" ht="15" customHeight="1">
      <c r="A10" s="159">
        <v>385616</v>
      </c>
      <c r="G10" s="17" t="s">
        <v>11945</v>
      </c>
      <c r="H10" s="160" t="s">
        <v>11730</v>
      </c>
      <c r="I10" s="162" t="s">
        <v>11773</v>
      </c>
      <c r="J10" s="12">
        <v>15582</v>
      </c>
      <c r="K10" s="163" t="s">
        <v>520</v>
      </c>
      <c r="L10" s="162" t="s">
        <v>11876</v>
      </c>
      <c r="M10" s="167" t="s">
        <v>7619</v>
      </c>
      <c r="N10" s="162" t="s">
        <v>2910</v>
      </c>
      <c r="P10" s="162">
        <v>964442181</v>
      </c>
      <c r="Q10" s="15" t="s">
        <v>11825</v>
      </c>
      <c r="R10" s="166" t="s">
        <v>576</v>
      </c>
      <c r="AA10" s="166" t="s">
        <v>9058</v>
      </c>
      <c r="AB10" s="166"/>
      <c r="AC10" s="164"/>
      <c r="AD10" s="165"/>
    </row>
    <row r="11" spans="1:34" ht="15" customHeight="1">
      <c r="A11" s="31">
        <v>1198653</v>
      </c>
      <c r="B11" s="31" t="s">
        <v>7346</v>
      </c>
      <c r="C11" s="46" t="s">
        <v>7348</v>
      </c>
      <c r="D11" s="149">
        <v>140612149</v>
      </c>
      <c r="E11" s="13" t="s">
        <v>7272</v>
      </c>
      <c r="F11" s="30">
        <v>236</v>
      </c>
      <c r="G11" s="28">
        <v>163585</v>
      </c>
      <c r="H11" s="17" t="s">
        <v>1294</v>
      </c>
      <c r="I11" s="25" t="s">
        <v>1295</v>
      </c>
      <c r="J11" s="25">
        <v>14754</v>
      </c>
      <c r="K11" s="12" t="s">
        <v>250</v>
      </c>
      <c r="L11" s="14" t="s">
        <v>7273</v>
      </c>
      <c r="M11" s="26" t="s">
        <v>7274</v>
      </c>
      <c r="N11" s="26" t="s">
        <v>2912</v>
      </c>
      <c r="P11" s="144">
        <v>964670274</v>
      </c>
      <c r="Q11" s="13"/>
      <c r="R11" s="15" t="s">
        <v>576</v>
      </c>
      <c r="S11" s="15" t="s">
        <v>699</v>
      </c>
      <c r="T11" s="15" t="s">
        <v>248</v>
      </c>
      <c r="U11" s="15" t="s">
        <v>81</v>
      </c>
      <c r="V11" s="16" t="s">
        <v>246</v>
      </c>
      <c r="W11" s="16" t="s">
        <v>47</v>
      </c>
      <c r="Y11" s="16" t="s">
        <v>81</v>
      </c>
      <c r="Z11" s="16" t="s">
        <v>248</v>
      </c>
    </row>
    <row r="12" spans="1:34" ht="15" customHeight="1">
      <c r="A12" s="31">
        <v>1244627</v>
      </c>
      <c r="B12" s="31" t="s">
        <v>7347</v>
      </c>
      <c r="C12" s="46">
        <v>40786</v>
      </c>
      <c r="D12" s="149">
        <v>246277777</v>
      </c>
      <c r="E12" s="13" t="s">
        <v>5316</v>
      </c>
      <c r="F12" s="30">
        <v>767</v>
      </c>
      <c r="G12" s="28"/>
      <c r="H12" s="17" t="s">
        <v>2326</v>
      </c>
      <c r="I12" s="25" t="s">
        <v>2327</v>
      </c>
      <c r="J12" s="25">
        <v>22026</v>
      </c>
      <c r="K12" s="12" t="s">
        <v>520</v>
      </c>
      <c r="L12" s="14" t="s">
        <v>3839</v>
      </c>
      <c r="M12" s="26">
        <v>9300</v>
      </c>
      <c r="N12" s="26" t="s">
        <v>2912</v>
      </c>
      <c r="O12" s="143">
        <v>0</v>
      </c>
      <c r="P12" s="144">
        <v>962550031</v>
      </c>
      <c r="Q12" s="13"/>
      <c r="R12" s="15" t="s">
        <v>303</v>
      </c>
      <c r="S12" s="15" t="s">
        <v>47</v>
      </c>
      <c r="T12" s="15"/>
      <c r="U12" s="15" t="s">
        <v>47</v>
      </c>
      <c r="W12" s="16" t="s">
        <v>1386</v>
      </c>
      <c r="X12" s="16" t="s">
        <v>246</v>
      </c>
      <c r="Y12" s="16" t="s">
        <v>1386</v>
      </c>
      <c r="Z12" s="16" t="s">
        <v>246</v>
      </c>
    </row>
    <row r="13" spans="1:34" ht="15" customHeight="1">
      <c r="A13" s="159">
        <v>1275222</v>
      </c>
      <c r="G13" s="17" t="s">
        <v>11945</v>
      </c>
      <c r="H13" s="160" t="s">
        <v>11731</v>
      </c>
      <c r="I13" s="162" t="s">
        <v>11774</v>
      </c>
      <c r="J13" s="12">
        <v>18105</v>
      </c>
      <c r="K13" s="163" t="s">
        <v>520</v>
      </c>
      <c r="L13" s="162" t="s">
        <v>11877</v>
      </c>
      <c r="M13" s="167" t="s">
        <v>11922</v>
      </c>
      <c r="N13" s="162" t="s">
        <v>2910</v>
      </c>
      <c r="P13" s="162">
        <v>966108665</v>
      </c>
      <c r="Q13" s="15" t="s">
        <v>8941</v>
      </c>
      <c r="R13" s="166" t="s">
        <v>576</v>
      </c>
      <c r="AA13" s="166" t="s">
        <v>9058</v>
      </c>
      <c r="AB13" s="166"/>
      <c r="AC13" s="164"/>
      <c r="AD13" s="165"/>
    </row>
    <row r="14" spans="1:34" ht="15" customHeight="1">
      <c r="A14" s="31">
        <v>1337281</v>
      </c>
      <c r="B14" s="31" t="s">
        <v>7346</v>
      </c>
      <c r="C14" s="46">
        <v>43143</v>
      </c>
      <c r="D14" s="149">
        <v>169199894</v>
      </c>
      <c r="E14" s="13" t="s">
        <v>5439</v>
      </c>
      <c r="F14" s="30">
        <v>785</v>
      </c>
      <c r="G14" s="28"/>
      <c r="H14" s="17" t="s">
        <v>1788</v>
      </c>
      <c r="I14" s="25" t="s">
        <v>1789</v>
      </c>
      <c r="J14" s="25">
        <v>14734</v>
      </c>
      <c r="K14" s="12" t="s">
        <v>520</v>
      </c>
      <c r="L14" s="14" t="s">
        <v>4654</v>
      </c>
      <c r="M14" s="26" t="s">
        <v>3331</v>
      </c>
      <c r="N14" s="26" t="s">
        <v>2910</v>
      </c>
      <c r="O14" s="143">
        <v>0</v>
      </c>
      <c r="P14" s="144">
        <v>919811288</v>
      </c>
      <c r="Q14" s="13"/>
      <c r="R14" s="15" t="s">
        <v>576</v>
      </c>
      <c r="S14" s="15" t="s">
        <v>1386</v>
      </c>
      <c r="T14" s="15" t="s">
        <v>246</v>
      </c>
      <c r="U14" s="15" t="s">
        <v>1386</v>
      </c>
      <c r="V14" s="16" t="s">
        <v>246</v>
      </c>
      <c r="W14" s="16" t="s">
        <v>1386</v>
      </c>
      <c r="X14" s="16" t="s">
        <v>246</v>
      </c>
      <c r="Y14" s="16" t="s">
        <v>1386</v>
      </c>
      <c r="Z14" s="16" t="s">
        <v>247</v>
      </c>
    </row>
    <row r="15" spans="1:34" ht="15" customHeight="1">
      <c r="A15" s="31">
        <v>1399426</v>
      </c>
      <c r="B15" s="31" t="s">
        <v>7346</v>
      </c>
      <c r="C15" s="46">
        <v>41910</v>
      </c>
      <c r="D15" s="149">
        <v>177052260</v>
      </c>
      <c r="E15" s="13" t="s">
        <v>5293</v>
      </c>
      <c r="F15" s="30">
        <v>290</v>
      </c>
      <c r="G15" s="28">
        <v>153187</v>
      </c>
      <c r="H15" s="17" t="s">
        <v>843</v>
      </c>
      <c r="I15" s="25" t="s">
        <v>45</v>
      </c>
      <c r="J15" s="25">
        <v>18867</v>
      </c>
      <c r="K15" s="12" t="s">
        <v>250</v>
      </c>
      <c r="L15" s="14" t="s">
        <v>6038</v>
      </c>
      <c r="M15" s="26" t="s">
        <v>3255</v>
      </c>
      <c r="N15" s="26" t="s">
        <v>2910</v>
      </c>
      <c r="O15" s="143">
        <v>0</v>
      </c>
      <c r="P15" s="144">
        <v>962697289</v>
      </c>
      <c r="Q15" s="13" t="s">
        <v>6039</v>
      </c>
      <c r="R15" s="15" t="s">
        <v>576</v>
      </c>
      <c r="S15" s="15" t="s">
        <v>699</v>
      </c>
      <c r="T15" s="15" t="s">
        <v>246</v>
      </c>
      <c r="U15" s="15" t="s">
        <v>699</v>
      </c>
      <c r="V15" s="16" t="s">
        <v>246</v>
      </c>
      <c r="W15" s="16" t="s">
        <v>699</v>
      </c>
      <c r="X15" s="16" t="s">
        <v>246</v>
      </c>
      <c r="Y15" s="16" t="s">
        <v>699</v>
      </c>
      <c r="Z15" s="16" t="s">
        <v>247</v>
      </c>
    </row>
    <row r="16" spans="1:34" ht="15" customHeight="1">
      <c r="A16" s="31">
        <v>1856250</v>
      </c>
      <c r="C16" s="46"/>
      <c r="F16" s="30"/>
      <c r="G16" s="28"/>
      <c r="H16" s="17" t="s">
        <v>2740</v>
      </c>
      <c r="I16" s="25" t="s">
        <v>2741</v>
      </c>
      <c r="J16" s="25">
        <v>22323</v>
      </c>
      <c r="K16" s="12" t="s">
        <v>520</v>
      </c>
      <c r="L16" s="14"/>
      <c r="P16" s="144"/>
      <c r="Q16" s="13"/>
      <c r="R16" s="15" t="s">
        <v>576</v>
      </c>
      <c r="S16" s="15" t="s">
        <v>47</v>
      </c>
      <c r="T16" s="15"/>
      <c r="U16" s="15" t="s">
        <v>47</v>
      </c>
      <c r="W16" s="16" t="s">
        <v>47</v>
      </c>
      <c r="Y16" s="16" t="s">
        <v>1410</v>
      </c>
    </row>
    <row r="17" spans="1:30" ht="15" customHeight="1">
      <c r="A17" s="159">
        <v>2047805</v>
      </c>
      <c r="G17" s="17" t="s">
        <v>11945</v>
      </c>
      <c r="H17" s="160" t="s">
        <v>11732</v>
      </c>
      <c r="I17" s="162" t="s">
        <v>11775</v>
      </c>
      <c r="J17" s="12">
        <v>18402</v>
      </c>
      <c r="K17" s="163" t="s">
        <v>520</v>
      </c>
      <c r="L17" s="162" t="s">
        <v>11878</v>
      </c>
      <c r="M17" s="167" t="s">
        <v>3480</v>
      </c>
      <c r="N17" s="162" t="s">
        <v>2983</v>
      </c>
      <c r="P17" s="162">
        <v>964395537</v>
      </c>
      <c r="Q17" s="15" t="s">
        <v>11826</v>
      </c>
      <c r="R17" s="166" t="s">
        <v>576</v>
      </c>
      <c r="AA17" s="166" t="s">
        <v>9058</v>
      </c>
      <c r="AB17" s="166" t="s">
        <v>11956</v>
      </c>
      <c r="AC17" s="164"/>
      <c r="AD17" s="165"/>
    </row>
    <row r="18" spans="1:30" ht="15" customHeight="1">
      <c r="A18" s="31">
        <v>2103460</v>
      </c>
      <c r="B18" s="31" t="s">
        <v>7343</v>
      </c>
      <c r="C18" s="46">
        <v>41712</v>
      </c>
      <c r="D18" s="149">
        <v>102119937</v>
      </c>
      <c r="E18" s="13" t="s">
        <v>5347</v>
      </c>
      <c r="F18" s="30">
        <v>960</v>
      </c>
      <c r="G18" s="28">
        <v>153188</v>
      </c>
      <c r="H18" s="17" t="s">
        <v>851</v>
      </c>
      <c r="I18" s="25" t="s">
        <v>646</v>
      </c>
      <c r="J18" s="25">
        <v>16891</v>
      </c>
      <c r="K18" s="12" t="s">
        <v>520</v>
      </c>
      <c r="L18" s="14"/>
      <c r="O18" s="143">
        <v>0</v>
      </c>
      <c r="P18" s="144">
        <v>963860052</v>
      </c>
      <c r="Q18" s="13"/>
      <c r="R18" s="15" t="s">
        <v>576</v>
      </c>
      <c r="S18" s="15" t="s">
        <v>699</v>
      </c>
      <c r="T18" s="15" t="s">
        <v>246</v>
      </c>
      <c r="U18" s="15" t="s">
        <v>699</v>
      </c>
      <c r="V18" s="16" t="s">
        <v>246</v>
      </c>
      <c r="W18" s="16" t="s">
        <v>699</v>
      </c>
      <c r="X18" s="16" t="s">
        <v>246</v>
      </c>
      <c r="Y18" s="16" t="s">
        <v>699</v>
      </c>
      <c r="Z18" s="16" t="s">
        <v>247</v>
      </c>
    </row>
    <row r="19" spans="1:30" ht="15" customHeight="1">
      <c r="A19" s="31">
        <v>2186474</v>
      </c>
      <c r="B19" s="31" t="s">
        <v>7343</v>
      </c>
      <c r="C19" s="46">
        <v>42278</v>
      </c>
      <c r="D19" s="149">
        <v>178297712</v>
      </c>
      <c r="E19" s="13" t="s">
        <v>5378</v>
      </c>
      <c r="F19" s="30">
        <v>911</v>
      </c>
      <c r="G19" s="28"/>
      <c r="H19" s="17" t="s">
        <v>2458</v>
      </c>
      <c r="I19" s="25" t="s">
        <v>2459</v>
      </c>
      <c r="J19" s="25">
        <v>19505</v>
      </c>
      <c r="K19" s="12" t="s">
        <v>520</v>
      </c>
      <c r="L19" s="14" t="s">
        <v>4220</v>
      </c>
      <c r="M19" s="26" t="s">
        <v>4221</v>
      </c>
      <c r="N19" s="26" t="s">
        <v>2910</v>
      </c>
      <c r="O19" s="143">
        <v>0</v>
      </c>
      <c r="P19" s="144">
        <v>962566284</v>
      </c>
      <c r="Q19" s="13" t="s">
        <v>6474</v>
      </c>
      <c r="R19" s="15" t="s">
        <v>576</v>
      </c>
      <c r="S19" s="15" t="s">
        <v>554</v>
      </c>
      <c r="T19" s="15" t="s">
        <v>246</v>
      </c>
      <c r="U19" s="15" t="s">
        <v>554</v>
      </c>
      <c r="V19" s="16" t="s">
        <v>246</v>
      </c>
      <c r="W19" s="16" t="s">
        <v>554</v>
      </c>
      <c r="X19" s="16" t="s">
        <v>246</v>
      </c>
      <c r="Y19" s="16" t="s">
        <v>554</v>
      </c>
    </row>
    <row r="20" spans="1:30" ht="15" customHeight="1">
      <c r="A20" s="31">
        <v>2206776</v>
      </c>
      <c r="B20" s="31" t="s">
        <v>7346</v>
      </c>
      <c r="C20" s="46">
        <v>41546</v>
      </c>
      <c r="D20" s="149">
        <v>117999800</v>
      </c>
      <c r="E20" s="13" t="s">
        <v>5563</v>
      </c>
      <c r="F20" s="30">
        <v>695</v>
      </c>
      <c r="G20" s="28"/>
      <c r="H20" s="17" t="s">
        <v>5564</v>
      </c>
      <c r="I20" s="25" t="s">
        <v>5565</v>
      </c>
      <c r="J20" s="25">
        <v>18361</v>
      </c>
      <c r="K20" s="12" t="s">
        <v>520</v>
      </c>
      <c r="L20" s="14" t="s">
        <v>7431</v>
      </c>
      <c r="M20" s="26" t="s">
        <v>5566</v>
      </c>
      <c r="N20" s="26" t="s">
        <v>2910</v>
      </c>
      <c r="P20" s="144">
        <v>965430431</v>
      </c>
      <c r="Q20" s="13" t="s">
        <v>7432</v>
      </c>
      <c r="R20" s="15" t="s">
        <v>576</v>
      </c>
      <c r="S20" s="15" t="s">
        <v>554</v>
      </c>
      <c r="T20" s="15" t="s">
        <v>246</v>
      </c>
      <c r="U20" s="15" t="s">
        <v>554</v>
      </c>
      <c r="V20" s="16" t="s">
        <v>247</v>
      </c>
      <c r="W20" s="16" t="s">
        <v>47</v>
      </c>
      <c r="Y20" s="16" t="s">
        <v>47</v>
      </c>
    </row>
    <row r="21" spans="1:30" ht="15" customHeight="1">
      <c r="A21" s="31">
        <v>2216806</v>
      </c>
      <c r="B21" s="31" t="s">
        <v>7343</v>
      </c>
      <c r="C21" s="46">
        <v>41824</v>
      </c>
      <c r="D21" s="149">
        <v>213246775</v>
      </c>
      <c r="E21" s="13" t="s">
        <v>5367</v>
      </c>
      <c r="F21" s="30">
        <v>912</v>
      </c>
      <c r="G21" s="28">
        <v>122549</v>
      </c>
      <c r="H21" s="17" t="s">
        <v>2443</v>
      </c>
      <c r="I21" s="25" t="s">
        <v>1198</v>
      </c>
      <c r="J21" s="25">
        <v>17457</v>
      </c>
      <c r="K21" s="12" t="s">
        <v>520</v>
      </c>
      <c r="L21" s="14" t="s">
        <v>4190</v>
      </c>
      <c r="M21" s="26" t="s">
        <v>4191</v>
      </c>
      <c r="N21" s="26" t="s">
        <v>2910</v>
      </c>
      <c r="O21" s="143">
        <v>0</v>
      </c>
      <c r="P21" s="144">
        <v>967574772</v>
      </c>
      <c r="Q21" s="13"/>
      <c r="R21" s="15" t="s">
        <v>576</v>
      </c>
      <c r="S21" s="15" t="s">
        <v>7411</v>
      </c>
      <c r="T21" s="15" t="e">
        <v>#N/A</v>
      </c>
      <c r="U21" s="15" t="s">
        <v>47</v>
      </c>
      <c r="W21" s="16" t="s">
        <v>554</v>
      </c>
      <c r="X21" s="16" t="s">
        <v>246</v>
      </c>
      <c r="Y21" s="16" t="s">
        <v>554</v>
      </c>
      <c r="Z21" s="16" t="s">
        <v>247</v>
      </c>
    </row>
    <row r="22" spans="1:30" ht="15" customHeight="1">
      <c r="A22" s="31">
        <v>2240270</v>
      </c>
      <c r="B22" s="31" t="s">
        <v>7343</v>
      </c>
      <c r="C22" s="46">
        <v>41725</v>
      </c>
      <c r="D22" s="149">
        <v>126655006</v>
      </c>
      <c r="E22" s="13" t="s">
        <v>8165</v>
      </c>
      <c r="F22" s="30">
        <v>1082</v>
      </c>
      <c r="G22" s="28"/>
      <c r="H22" s="17" t="s">
        <v>8166</v>
      </c>
      <c r="I22" s="25" t="s">
        <v>8167</v>
      </c>
      <c r="J22" s="25">
        <v>17812</v>
      </c>
      <c r="K22" s="12" t="s">
        <v>520</v>
      </c>
      <c r="L22" s="14" t="s">
        <v>8168</v>
      </c>
      <c r="M22" s="26" t="s">
        <v>7759</v>
      </c>
      <c r="N22" s="26" t="s">
        <v>3423</v>
      </c>
      <c r="O22" s="143">
        <v>291627024</v>
      </c>
      <c r="P22" s="144">
        <v>965882990</v>
      </c>
      <c r="Q22" s="13" t="s">
        <v>8169</v>
      </c>
      <c r="R22" s="15" t="s">
        <v>576</v>
      </c>
      <c r="S22" s="15" t="s">
        <v>569</v>
      </c>
      <c r="T22" s="15" t="s">
        <v>247</v>
      </c>
      <c r="U22" s="15" t="s">
        <v>47</v>
      </c>
      <c r="W22" s="16" t="s">
        <v>47</v>
      </c>
      <c r="Y22" s="16" t="s">
        <v>47</v>
      </c>
    </row>
    <row r="23" spans="1:30" ht="15" customHeight="1">
      <c r="A23" s="31">
        <v>2249655</v>
      </c>
      <c r="B23" s="31" t="s">
        <v>7346</v>
      </c>
      <c r="C23" s="46" t="s">
        <v>7348</v>
      </c>
      <c r="D23" s="149">
        <v>102847533</v>
      </c>
      <c r="E23" s="13" t="s">
        <v>7530</v>
      </c>
      <c r="F23" s="30">
        <v>1057</v>
      </c>
      <c r="G23" s="28"/>
      <c r="H23" s="17" t="s">
        <v>1479</v>
      </c>
      <c r="I23" s="25" t="s">
        <v>1480</v>
      </c>
      <c r="J23" s="25">
        <v>14305</v>
      </c>
      <c r="K23" s="12" t="s">
        <v>520</v>
      </c>
      <c r="L23" s="14" t="s">
        <v>3241</v>
      </c>
      <c r="M23" s="26" t="s">
        <v>3242</v>
      </c>
      <c r="N23" s="26" t="s">
        <v>2910</v>
      </c>
      <c r="O23" s="143">
        <v>291228544</v>
      </c>
      <c r="P23" s="144">
        <v>919260223</v>
      </c>
      <c r="Q23" s="13"/>
      <c r="R23" s="15" t="s">
        <v>576</v>
      </c>
      <c r="S23" s="15" t="s">
        <v>554</v>
      </c>
      <c r="T23" s="15" t="s">
        <v>248</v>
      </c>
      <c r="U23" s="15" t="s">
        <v>1386</v>
      </c>
      <c r="V23" s="16" t="s">
        <v>246</v>
      </c>
      <c r="W23" s="16" t="s">
        <v>1386</v>
      </c>
      <c r="X23" s="16" t="s">
        <v>246</v>
      </c>
      <c r="Y23" s="16" t="s">
        <v>1386</v>
      </c>
      <c r="Z23" s="16" t="s">
        <v>248</v>
      </c>
    </row>
    <row r="24" spans="1:30" ht="15" customHeight="1">
      <c r="A24" s="31">
        <v>2317993</v>
      </c>
      <c r="B24" s="31" t="s">
        <v>7346</v>
      </c>
      <c r="C24" s="46">
        <v>43200</v>
      </c>
      <c r="D24" s="149">
        <v>112984355</v>
      </c>
      <c r="E24" s="13" t="s">
        <v>5225</v>
      </c>
      <c r="F24" s="30">
        <v>860</v>
      </c>
      <c r="G24" s="28">
        <v>130295</v>
      </c>
      <c r="H24" s="17" t="s">
        <v>218</v>
      </c>
      <c r="I24" s="25" t="s">
        <v>698</v>
      </c>
      <c r="J24" s="25">
        <v>19582</v>
      </c>
      <c r="K24" s="12" t="s">
        <v>520</v>
      </c>
      <c r="L24" s="14" t="s">
        <v>3209</v>
      </c>
      <c r="M24" s="26" t="s">
        <v>3210</v>
      </c>
      <c r="N24" s="26" t="s">
        <v>2910</v>
      </c>
      <c r="O24" s="143">
        <v>0</v>
      </c>
      <c r="P24" s="144">
        <v>967714956</v>
      </c>
      <c r="Q24" s="13"/>
      <c r="R24" s="15" t="s">
        <v>576</v>
      </c>
      <c r="S24" s="15" t="s">
        <v>337</v>
      </c>
      <c r="T24" s="15" t="s">
        <v>246</v>
      </c>
      <c r="U24" s="15" t="s">
        <v>337</v>
      </c>
      <c r="V24" s="16" t="s">
        <v>246</v>
      </c>
      <c r="W24" s="16" t="s">
        <v>337</v>
      </c>
      <c r="X24" s="16" t="s">
        <v>246</v>
      </c>
      <c r="Y24" s="16" t="s">
        <v>337</v>
      </c>
    </row>
    <row r="25" spans="1:30" ht="15" customHeight="1">
      <c r="A25" s="31">
        <v>2366788</v>
      </c>
      <c r="C25" s="46"/>
      <c r="F25" s="30"/>
      <c r="G25" s="28"/>
      <c r="H25" s="17" t="s">
        <v>2054</v>
      </c>
      <c r="I25" s="25" t="s">
        <v>2055</v>
      </c>
      <c r="J25" s="25">
        <v>24520</v>
      </c>
      <c r="K25" s="12" t="s">
        <v>520</v>
      </c>
      <c r="L25" s="14"/>
      <c r="P25" s="144"/>
      <c r="Q25" s="13"/>
      <c r="R25" s="15" t="s">
        <v>576</v>
      </c>
      <c r="S25" s="15" t="s">
        <v>47</v>
      </c>
      <c r="T25" s="15"/>
      <c r="U25" s="15" t="s">
        <v>47</v>
      </c>
      <c r="W25" s="16" t="s">
        <v>47</v>
      </c>
      <c r="Y25" s="16" t="s">
        <v>12</v>
      </c>
      <c r="Z25" s="16" t="s">
        <v>247</v>
      </c>
    </row>
    <row r="26" spans="1:30" ht="15" customHeight="1">
      <c r="A26" s="31">
        <v>3137659</v>
      </c>
      <c r="B26" s="31" t="s">
        <v>7346</v>
      </c>
      <c r="C26" s="46">
        <v>41630</v>
      </c>
      <c r="E26" s="13" t="s">
        <v>6404</v>
      </c>
      <c r="F26" s="30">
        <v>727</v>
      </c>
      <c r="G26" s="28">
        <v>154624</v>
      </c>
      <c r="H26" s="17" t="s">
        <v>852</v>
      </c>
      <c r="I26" s="25" t="s">
        <v>1175</v>
      </c>
      <c r="J26" s="25">
        <v>18768</v>
      </c>
      <c r="K26" s="12" t="s">
        <v>520</v>
      </c>
      <c r="L26" s="14" t="s">
        <v>6405</v>
      </c>
      <c r="M26" s="26" t="s">
        <v>6406</v>
      </c>
      <c r="N26" s="26" t="s">
        <v>4150</v>
      </c>
      <c r="O26" s="143">
        <v>962485560</v>
      </c>
      <c r="P26" s="144">
        <v>913609287</v>
      </c>
      <c r="Q26" s="13" t="s">
        <v>4151</v>
      </c>
      <c r="R26" s="15" t="s">
        <v>576</v>
      </c>
      <c r="S26" s="15" t="s">
        <v>47</v>
      </c>
      <c r="T26" s="15"/>
      <c r="U26" s="15" t="s">
        <v>699</v>
      </c>
      <c r="V26" s="16" t="s">
        <v>246</v>
      </c>
      <c r="W26" s="16" t="s">
        <v>699</v>
      </c>
      <c r="X26" s="16" t="s">
        <v>246</v>
      </c>
      <c r="Y26" s="16" t="s">
        <v>699</v>
      </c>
    </row>
    <row r="27" spans="1:30" ht="15" customHeight="1">
      <c r="A27" s="31">
        <v>3167408</v>
      </c>
      <c r="B27" s="31" t="s">
        <v>7346</v>
      </c>
      <c r="C27" s="46">
        <v>40876</v>
      </c>
      <c r="D27" s="149">
        <v>106725815</v>
      </c>
      <c r="E27" s="13" t="s">
        <v>5417</v>
      </c>
      <c r="F27" s="30">
        <v>751</v>
      </c>
      <c r="G27" s="28">
        <v>135459</v>
      </c>
      <c r="H27" s="17" t="s">
        <v>859</v>
      </c>
      <c r="I27" s="25" t="s">
        <v>1355</v>
      </c>
      <c r="J27" s="25">
        <v>20174</v>
      </c>
      <c r="K27" s="12" t="s">
        <v>520</v>
      </c>
      <c r="L27" s="14"/>
      <c r="P27" s="144"/>
      <c r="Q27" s="13"/>
      <c r="R27" s="15" t="s">
        <v>576</v>
      </c>
      <c r="S27" s="15" t="s">
        <v>699</v>
      </c>
      <c r="T27" s="15" t="s">
        <v>246</v>
      </c>
      <c r="U27" s="15" t="s">
        <v>699</v>
      </c>
      <c r="V27" s="16" t="s">
        <v>246</v>
      </c>
      <c r="W27" s="16" t="s">
        <v>699</v>
      </c>
      <c r="X27" s="16" t="s">
        <v>246</v>
      </c>
      <c r="Y27" s="16" t="s">
        <v>699</v>
      </c>
    </row>
    <row r="28" spans="1:30" ht="15" customHeight="1">
      <c r="A28" s="31">
        <v>3695710</v>
      </c>
      <c r="B28" s="31" t="s">
        <v>7346</v>
      </c>
      <c r="C28" s="46">
        <v>40544</v>
      </c>
      <c r="D28" s="149">
        <v>101788134</v>
      </c>
      <c r="E28" s="13" t="s">
        <v>5348</v>
      </c>
      <c r="F28" s="30">
        <v>820</v>
      </c>
      <c r="G28" s="28">
        <v>114075</v>
      </c>
      <c r="H28" s="17" t="s">
        <v>389</v>
      </c>
      <c r="I28" s="25" t="s">
        <v>1209</v>
      </c>
      <c r="J28" s="25">
        <v>19728</v>
      </c>
      <c r="K28" s="12" t="s">
        <v>520</v>
      </c>
      <c r="L28" s="162" t="s">
        <v>11879</v>
      </c>
      <c r="M28" s="167" t="s">
        <v>3962</v>
      </c>
      <c r="N28" s="162" t="s">
        <v>2963</v>
      </c>
      <c r="P28" s="162">
        <v>966285081</v>
      </c>
      <c r="R28" s="15" t="s">
        <v>576</v>
      </c>
      <c r="S28" s="15" t="s">
        <v>47</v>
      </c>
      <c r="T28" s="15"/>
      <c r="U28" s="15" t="s">
        <v>251</v>
      </c>
      <c r="V28" s="16" t="s">
        <v>246</v>
      </c>
      <c r="W28" s="16" t="s">
        <v>251</v>
      </c>
      <c r="X28" s="16" t="s">
        <v>246</v>
      </c>
      <c r="Y28" s="16" t="s">
        <v>251</v>
      </c>
      <c r="Z28" s="16" t="s">
        <v>247</v>
      </c>
      <c r="AA28" s="152" t="s">
        <v>9016</v>
      </c>
    </row>
    <row r="29" spans="1:30" ht="15" customHeight="1">
      <c r="A29" s="31">
        <v>3780318</v>
      </c>
      <c r="B29" s="31" t="s">
        <v>7346</v>
      </c>
      <c r="C29" s="46">
        <v>41240</v>
      </c>
      <c r="E29" s="13" t="s">
        <v>6184</v>
      </c>
      <c r="F29" s="30">
        <v>606</v>
      </c>
      <c r="G29" s="28"/>
      <c r="H29" s="17" t="s">
        <v>6185</v>
      </c>
      <c r="I29" s="25" t="s">
        <v>6186</v>
      </c>
      <c r="J29" s="25">
        <v>20252</v>
      </c>
      <c r="K29" s="12" t="s">
        <v>520</v>
      </c>
      <c r="L29" s="14"/>
      <c r="P29" s="144">
        <v>966538587</v>
      </c>
      <c r="Q29" s="13" t="s">
        <v>6187</v>
      </c>
      <c r="R29" s="15" t="s">
        <v>576</v>
      </c>
      <c r="S29" s="15" t="s">
        <v>47</v>
      </c>
      <c r="T29" s="15"/>
      <c r="U29" s="15" t="s">
        <v>1410</v>
      </c>
      <c r="V29" s="16" t="s">
        <v>247</v>
      </c>
      <c r="W29" s="16" t="s">
        <v>47</v>
      </c>
      <c r="Y29" s="16" t="s">
        <v>47</v>
      </c>
    </row>
    <row r="30" spans="1:30" ht="15" customHeight="1">
      <c r="A30" s="31">
        <v>3849291</v>
      </c>
      <c r="B30" s="31" t="s">
        <v>7343</v>
      </c>
      <c r="C30" s="46">
        <v>42334</v>
      </c>
      <c r="D30" s="149">
        <v>131178709</v>
      </c>
      <c r="F30" s="30"/>
      <c r="G30" s="28"/>
      <c r="H30" s="17" t="s">
        <v>3228</v>
      </c>
      <c r="I30" s="25" t="s">
        <v>3229</v>
      </c>
      <c r="J30" s="25">
        <v>21517</v>
      </c>
      <c r="K30" s="12" t="s">
        <v>520</v>
      </c>
      <c r="L30" s="14" t="s">
        <v>3230</v>
      </c>
      <c r="M30" s="26" t="s">
        <v>3231</v>
      </c>
      <c r="N30" s="26" t="s">
        <v>2910</v>
      </c>
      <c r="O30" s="143">
        <v>0</v>
      </c>
      <c r="P30" s="144">
        <v>925463258</v>
      </c>
      <c r="Q30" s="13" t="s">
        <v>3232</v>
      </c>
      <c r="R30" s="15" t="s">
        <v>576</v>
      </c>
      <c r="S30" s="15" t="s">
        <v>47</v>
      </c>
      <c r="T30" s="15"/>
      <c r="U30" s="15" t="s">
        <v>47</v>
      </c>
      <c r="W30" s="16" t="s">
        <v>221</v>
      </c>
      <c r="X30" s="16" t="s">
        <v>247</v>
      </c>
      <c r="Y30" s="16" t="s">
        <v>47</v>
      </c>
      <c r="Z30" s="16" t="s">
        <v>247</v>
      </c>
    </row>
    <row r="31" spans="1:30" ht="15" customHeight="1">
      <c r="A31" s="31">
        <v>4504198</v>
      </c>
      <c r="C31" s="46"/>
      <c r="F31" s="30"/>
      <c r="G31" s="28"/>
      <c r="H31" s="17" t="s">
        <v>2771</v>
      </c>
      <c r="I31" s="25" t="s">
        <v>2772</v>
      </c>
      <c r="J31" s="25">
        <v>16572</v>
      </c>
      <c r="K31" s="12" t="s">
        <v>520</v>
      </c>
      <c r="L31" s="14"/>
      <c r="P31" s="144"/>
      <c r="Q31" s="13"/>
      <c r="R31" s="15" t="s">
        <v>576</v>
      </c>
      <c r="S31" s="15" t="s">
        <v>47</v>
      </c>
      <c r="T31" s="15"/>
      <c r="U31" s="15" t="s">
        <v>47</v>
      </c>
      <c r="W31" s="16" t="s">
        <v>47</v>
      </c>
      <c r="Y31" s="16" t="s">
        <v>580</v>
      </c>
    </row>
    <row r="32" spans="1:30" ht="15" customHeight="1">
      <c r="A32" s="31">
        <v>4545958</v>
      </c>
      <c r="B32" s="31" t="s">
        <v>7346</v>
      </c>
      <c r="C32" s="46">
        <v>42685</v>
      </c>
      <c r="E32" s="13" t="s">
        <v>6414</v>
      </c>
      <c r="F32" s="30">
        <v>670</v>
      </c>
      <c r="G32" s="28"/>
      <c r="H32" s="17" t="s">
        <v>6415</v>
      </c>
      <c r="I32" s="25" t="s">
        <v>6416</v>
      </c>
      <c r="J32" s="25">
        <v>20032</v>
      </c>
      <c r="K32" s="12" t="s">
        <v>520</v>
      </c>
      <c r="L32" s="14" t="s">
        <v>8122</v>
      </c>
      <c r="M32" s="26" t="s">
        <v>6417</v>
      </c>
      <c r="N32" s="26" t="s">
        <v>2910</v>
      </c>
      <c r="P32" s="144">
        <v>966400665</v>
      </c>
      <c r="Q32" s="13"/>
      <c r="R32" s="15" t="s">
        <v>576</v>
      </c>
      <c r="S32" s="15" t="s">
        <v>699</v>
      </c>
      <c r="T32" s="15" t="s">
        <v>246</v>
      </c>
      <c r="U32" s="15" t="s">
        <v>699</v>
      </c>
      <c r="V32" s="16" t="s">
        <v>247</v>
      </c>
      <c r="W32" s="16" t="s">
        <v>47</v>
      </c>
      <c r="Y32" s="16" t="s">
        <v>47</v>
      </c>
      <c r="Z32" s="16" t="s">
        <v>246</v>
      </c>
    </row>
    <row r="33" spans="1:26" ht="15" customHeight="1">
      <c r="A33" s="31">
        <v>4549459</v>
      </c>
      <c r="B33" s="31" t="s">
        <v>7346</v>
      </c>
      <c r="C33" s="46">
        <v>40905</v>
      </c>
      <c r="D33" s="149">
        <v>125450869</v>
      </c>
      <c r="E33" s="13" t="s">
        <v>5302</v>
      </c>
      <c r="F33" s="30">
        <v>723</v>
      </c>
      <c r="G33" s="28"/>
      <c r="H33" s="17" t="s">
        <v>2296</v>
      </c>
      <c r="I33" s="25" t="s">
        <v>2297</v>
      </c>
      <c r="J33" s="25">
        <v>18874</v>
      </c>
      <c r="K33" s="12" t="s">
        <v>520</v>
      </c>
      <c r="L33" s="14"/>
      <c r="P33" s="144"/>
      <c r="Q33" s="13"/>
      <c r="R33" s="15" t="s">
        <v>576</v>
      </c>
      <c r="S33" s="15" t="s">
        <v>41</v>
      </c>
      <c r="T33" s="15" t="s">
        <v>246</v>
      </c>
      <c r="U33" s="15" t="s">
        <v>41</v>
      </c>
      <c r="V33" s="16" t="s">
        <v>248</v>
      </c>
      <c r="W33" s="16" t="s">
        <v>221</v>
      </c>
      <c r="X33" s="16" t="s">
        <v>246</v>
      </c>
      <c r="Y33" s="16" t="s">
        <v>221</v>
      </c>
      <c r="Z33" s="16" t="s">
        <v>247</v>
      </c>
    </row>
    <row r="34" spans="1:26" ht="15" customHeight="1">
      <c r="A34" s="31">
        <v>4553354</v>
      </c>
      <c r="B34" s="31" t="s">
        <v>7346</v>
      </c>
      <c r="C34" s="46">
        <v>42139</v>
      </c>
      <c r="E34" s="13" t="s">
        <v>6180</v>
      </c>
      <c r="F34" s="30">
        <v>673</v>
      </c>
      <c r="G34" s="28">
        <v>119816</v>
      </c>
      <c r="H34" s="17" t="s">
        <v>529</v>
      </c>
      <c r="I34" s="25" t="s">
        <v>530</v>
      </c>
      <c r="J34" s="25">
        <v>19768</v>
      </c>
      <c r="K34" s="12" t="s">
        <v>520</v>
      </c>
      <c r="L34" s="14" t="s">
        <v>6181</v>
      </c>
      <c r="M34" s="26" t="s">
        <v>6182</v>
      </c>
      <c r="N34" s="26" t="s">
        <v>2910</v>
      </c>
      <c r="O34" s="143">
        <v>291938063</v>
      </c>
      <c r="P34" s="144">
        <v>919758813</v>
      </c>
      <c r="Q34" s="13" t="s">
        <v>6183</v>
      </c>
      <c r="R34" s="15" t="s">
        <v>576</v>
      </c>
      <c r="S34" s="15" t="s">
        <v>47</v>
      </c>
      <c r="T34" s="15"/>
      <c r="U34" s="15" t="s">
        <v>221</v>
      </c>
      <c r="V34" s="16" t="s">
        <v>247</v>
      </c>
      <c r="W34" s="16" t="s">
        <v>47</v>
      </c>
      <c r="Y34" s="16" t="s">
        <v>47</v>
      </c>
      <c r="Z34" s="16" t="s">
        <v>247</v>
      </c>
    </row>
    <row r="35" spans="1:26" ht="15" customHeight="1">
      <c r="A35" s="31">
        <v>4557520</v>
      </c>
      <c r="B35" s="31" t="s">
        <v>7343</v>
      </c>
      <c r="C35" s="46">
        <v>42376</v>
      </c>
      <c r="D35" s="149">
        <v>101339950</v>
      </c>
      <c r="E35" s="13" t="s">
        <v>5299</v>
      </c>
      <c r="F35" s="30">
        <v>968</v>
      </c>
      <c r="G35" s="28">
        <v>119820</v>
      </c>
      <c r="H35" s="17" t="s">
        <v>845</v>
      </c>
      <c r="I35" s="25" t="s">
        <v>648</v>
      </c>
      <c r="J35" s="25">
        <v>17049</v>
      </c>
      <c r="K35" s="12" t="s">
        <v>520</v>
      </c>
      <c r="L35" s="14"/>
      <c r="O35" s="143">
        <v>0</v>
      </c>
      <c r="P35" s="144">
        <v>969516755</v>
      </c>
      <c r="Q35" s="13"/>
      <c r="R35" s="15" t="s">
        <v>576</v>
      </c>
      <c r="S35" s="15" t="s">
        <v>699</v>
      </c>
      <c r="T35" s="15" t="s">
        <v>246</v>
      </c>
      <c r="U35" s="15" t="s">
        <v>699</v>
      </c>
      <c r="V35" s="16" t="s">
        <v>246</v>
      </c>
      <c r="W35" s="16" t="s">
        <v>699</v>
      </c>
      <c r="X35" s="16" t="s">
        <v>246</v>
      </c>
      <c r="Y35" s="16" t="s">
        <v>699</v>
      </c>
      <c r="Z35" s="16" t="s">
        <v>246</v>
      </c>
    </row>
    <row r="36" spans="1:26" ht="15" customHeight="1">
      <c r="A36" s="31">
        <v>4574124</v>
      </c>
      <c r="B36" s="31" t="s">
        <v>7343</v>
      </c>
      <c r="C36" s="46">
        <v>41886</v>
      </c>
      <c r="D36" s="149">
        <v>141576162</v>
      </c>
      <c r="F36" s="30"/>
      <c r="G36" s="28">
        <v>153190</v>
      </c>
      <c r="H36" s="17" t="s">
        <v>858</v>
      </c>
      <c r="I36" s="25" t="s">
        <v>1176</v>
      </c>
      <c r="J36" s="25">
        <v>20060</v>
      </c>
      <c r="K36" s="12" t="s">
        <v>520</v>
      </c>
      <c r="L36" s="14" t="s">
        <v>4437</v>
      </c>
      <c r="M36" s="26" t="s">
        <v>4438</v>
      </c>
      <c r="N36" s="26" t="s">
        <v>2910</v>
      </c>
      <c r="O36" s="144">
        <v>291220987</v>
      </c>
      <c r="P36" s="143">
        <v>960273066</v>
      </c>
      <c r="Q36" s="13" t="s">
        <v>4439</v>
      </c>
      <c r="R36" s="15" t="s">
        <v>576</v>
      </c>
      <c r="S36" s="15" t="s">
        <v>47</v>
      </c>
      <c r="T36" s="15"/>
      <c r="U36" s="15" t="s">
        <v>47</v>
      </c>
      <c r="W36" s="16" t="s">
        <v>699</v>
      </c>
      <c r="X36" s="16" t="s">
        <v>246</v>
      </c>
      <c r="Y36" s="16" t="s">
        <v>699</v>
      </c>
      <c r="Z36" s="16" t="s">
        <v>248</v>
      </c>
    </row>
    <row r="37" spans="1:26" ht="15" customHeight="1">
      <c r="A37" s="31">
        <v>4585678</v>
      </c>
      <c r="C37" s="46"/>
      <c r="E37" s="13" t="s">
        <v>8882</v>
      </c>
      <c r="F37" s="30">
        <v>984</v>
      </c>
      <c r="G37" s="28"/>
      <c r="H37" s="17" t="s">
        <v>8883</v>
      </c>
      <c r="I37" s="25"/>
      <c r="J37" s="25">
        <v>19678</v>
      </c>
      <c r="K37" s="12" t="s">
        <v>520</v>
      </c>
      <c r="L37" s="14"/>
      <c r="P37" s="144"/>
      <c r="Q37" s="13"/>
      <c r="R37" s="15" t="s">
        <v>576</v>
      </c>
      <c r="S37" s="15" t="s">
        <v>7411</v>
      </c>
      <c r="T37" s="15" t="s">
        <v>246</v>
      </c>
      <c r="U37" s="15" t="s">
        <v>47</v>
      </c>
      <c r="W37" s="16" t="s">
        <v>47</v>
      </c>
      <c r="Y37" s="16" t="s">
        <v>47</v>
      </c>
    </row>
    <row r="38" spans="1:26" ht="15" customHeight="1">
      <c r="A38" s="31">
        <v>4622050</v>
      </c>
      <c r="B38" s="31" t="s">
        <v>7346</v>
      </c>
      <c r="C38" s="46">
        <v>42743</v>
      </c>
      <c r="E38" s="13" t="s">
        <v>5360</v>
      </c>
      <c r="F38" s="30">
        <v>700</v>
      </c>
      <c r="G38" s="28"/>
      <c r="H38" s="17" t="s">
        <v>4156</v>
      </c>
      <c r="I38" s="25" t="s">
        <v>4157</v>
      </c>
      <c r="J38" s="25">
        <v>19234</v>
      </c>
      <c r="K38" s="12" t="s">
        <v>520</v>
      </c>
      <c r="L38" s="14" t="s">
        <v>4158</v>
      </c>
      <c r="M38" s="26" t="s">
        <v>4159</v>
      </c>
      <c r="N38" s="26" t="s">
        <v>2910</v>
      </c>
      <c r="O38" s="143">
        <v>0</v>
      </c>
      <c r="P38" s="144">
        <v>965011953</v>
      </c>
      <c r="Q38" s="13"/>
      <c r="R38" s="15" t="s">
        <v>576</v>
      </c>
      <c r="S38" s="15" t="s">
        <v>554</v>
      </c>
      <c r="T38" s="15" t="s">
        <v>246</v>
      </c>
      <c r="U38" s="15" t="s">
        <v>554</v>
      </c>
      <c r="V38" s="16" t="s">
        <v>246</v>
      </c>
      <c r="W38" s="16" t="s">
        <v>554</v>
      </c>
      <c r="X38" s="16" t="s">
        <v>247</v>
      </c>
      <c r="Y38" s="16" t="s">
        <v>47</v>
      </c>
      <c r="Z38" s="16" t="s">
        <v>246</v>
      </c>
    </row>
    <row r="39" spans="1:26" ht="15" customHeight="1">
      <c r="A39" s="31">
        <v>4694525</v>
      </c>
      <c r="B39" s="31" t="s">
        <v>7346</v>
      </c>
      <c r="C39" s="46">
        <v>41454</v>
      </c>
      <c r="D39" s="149">
        <v>102286680</v>
      </c>
      <c r="E39" s="13" t="s">
        <v>5297</v>
      </c>
      <c r="F39" s="30">
        <v>798</v>
      </c>
      <c r="G39" s="28"/>
      <c r="H39" s="17" t="s">
        <v>1580</v>
      </c>
      <c r="I39" s="25" t="s">
        <v>1580</v>
      </c>
      <c r="J39" s="25">
        <v>18977</v>
      </c>
      <c r="K39" s="12" t="s">
        <v>520</v>
      </c>
      <c r="L39" s="14" t="s">
        <v>7800</v>
      </c>
      <c r="M39" s="26" t="s">
        <v>7801</v>
      </c>
      <c r="N39" s="26" t="s">
        <v>2910</v>
      </c>
      <c r="O39" s="143">
        <v>0</v>
      </c>
      <c r="P39" s="144">
        <v>910885439</v>
      </c>
      <c r="Q39" s="13"/>
      <c r="R39" s="15" t="s">
        <v>576</v>
      </c>
      <c r="S39" s="15" t="s">
        <v>589</v>
      </c>
      <c r="T39" s="15" t="s">
        <v>246</v>
      </c>
      <c r="U39" s="15" t="s">
        <v>589</v>
      </c>
      <c r="V39" s="16" t="s">
        <v>246</v>
      </c>
      <c r="W39" s="16" t="s">
        <v>589</v>
      </c>
      <c r="X39" s="16" t="s">
        <v>246</v>
      </c>
      <c r="Y39" s="16" t="s">
        <v>589</v>
      </c>
      <c r="Z39" s="16" t="s">
        <v>247</v>
      </c>
    </row>
    <row r="40" spans="1:26" ht="15" customHeight="1">
      <c r="A40" s="31">
        <v>4716278</v>
      </c>
      <c r="B40" s="31" t="s">
        <v>7343</v>
      </c>
      <c r="C40" s="46">
        <v>42545</v>
      </c>
      <c r="D40" s="149">
        <v>160706211</v>
      </c>
      <c r="E40" s="13" t="s">
        <v>6699</v>
      </c>
      <c r="F40" s="30">
        <v>612</v>
      </c>
      <c r="G40" s="28">
        <v>137878</v>
      </c>
      <c r="H40" s="17" t="s">
        <v>176</v>
      </c>
      <c r="I40" s="25" t="s">
        <v>1356</v>
      </c>
      <c r="J40" s="25">
        <v>20435</v>
      </c>
      <c r="K40" s="12" t="s">
        <v>520</v>
      </c>
      <c r="L40" s="14" t="s">
        <v>6700</v>
      </c>
      <c r="M40" s="26" t="s">
        <v>6030</v>
      </c>
      <c r="N40" s="26" t="s">
        <v>2910</v>
      </c>
      <c r="P40" s="144">
        <v>917548232</v>
      </c>
      <c r="Q40" s="13" t="s">
        <v>6701</v>
      </c>
      <c r="R40" s="15" t="s">
        <v>576</v>
      </c>
      <c r="S40" s="15" t="s">
        <v>569</v>
      </c>
      <c r="T40" s="15" t="s">
        <v>246</v>
      </c>
      <c r="U40" s="15" t="s">
        <v>569</v>
      </c>
      <c r="V40" s="16" t="s">
        <v>247</v>
      </c>
      <c r="W40" s="16" t="s">
        <v>47</v>
      </c>
      <c r="Y40" s="16" t="s">
        <v>47</v>
      </c>
    </row>
    <row r="41" spans="1:26" ht="15" customHeight="1">
      <c r="A41" s="31">
        <v>4719966</v>
      </c>
      <c r="B41" s="31" t="s">
        <v>7343</v>
      </c>
      <c r="C41" s="46">
        <v>42954</v>
      </c>
      <c r="D41" s="149">
        <v>140379401</v>
      </c>
      <c r="E41" s="13" t="s">
        <v>5328</v>
      </c>
      <c r="F41" s="30">
        <v>903</v>
      </c>
      <c r="G41" s="28"/>
      <c r="H41" s="17" t="s">
        <v>1611</v>
      </c>
      <c r="I41" s="25" t="s">
        <v>1612</v>
      </c>
      <c r="J41" s="25">
        <v>20607</v>
      </c>
      <c r="K41" s="12" t="s">
        <v>520</v>
      </c>
      <c r="L41" s="14" t="s">
        <v>3940</v>
      </c>
      <c r="M41" s="26" t="s">
        <v>3941</v>
      </c>
      <c r="N41" s="26" t="s">
        <v>2910</v>
      </c>
      <c r="O41" s="143">
        <v>0</v>
      </c>
      <c r="P41" s="144">
        <v>969321830</v>
      </c>
      <c r="Q41" s="13"/>
      <c r="R41" s="15" t="s">
        <v>576</v>
      </c>
      <c r="S41" s="15" t="s">
        <v>699</v>
      </c>
      <c r="T41" s="15" t="s">
        <v>246</v>
      </c>
      <c r="U41" s="15" t="s">
        <v>699</v>
      </c>
      <c r="V41" s="16" t="s">
        <v>246</v>
      </c>
      <c r="W41" s="16" t="s">
        <v>699</v>
      </c>
      <c r="X41" s="16" t="s">
        <v>248</v>
      </c>
      <c r="Y41" s="16" t="s">
        <v>554</v>
      </c>
      <c r="Z41" s="16" t="s">
        <v>246</v>
      </c>
    </row>
    <row r="42" spans="1:26" ht="15" customHeight="1">
      <c r="A42" s="31">
        <v>4744708</v>
      </c>
      <c r="C42" s="46"/>
      <c r="E42" s="13" t="s">
        <v>8896</v>
      </c>
      <c r="F42" s="30">
        <v>983</v>
      </c>
      <c r="G42" s="28"/>
      <c r="H42" s="17" t="s">
        <v>8897</v>
      </c>
      <c r="I42" s="25"/>
      <c r="J42" s="25">
        <v>20416</v>
      </c>
      <c r="K42" s="12" t="s">
        <v>520</v>
      </c>
      <c r="L42" s="14"/>
      <c r="P42" s="144"/>
      <c r="Q42" s="13"/>
      <c r="R42" s="15" t="s">
        <v>576</v>
      </c>
      <c r="S42" s="15" t="s">
        <v>7411</v>
      </c>
      <c r="T42" s="15" t="s">
        <v>246</v>
      </c>
      <c r="U42" s="15" t="s">
        <v>47</v>
      </c>
      <c r="W42" s="16" t="s">
        <v>47</v>
      </c>
      <c r="Y42" s="16" t="s">
        <v>47</v>
      </c>
    </row>
    <row r="43" spans="1:26" ht="15" customHeight="1">
      <c r="A43" s="31">
        <v>4762088</v>
      </c>
      <c r="B43" s="31" t="s">
        <v>7343</v>
      </c>
      <c r="C43" s="46">
        <v>42200</v>
      </c>
      <c r="D43" s="149">
        <v>102468184</v>
      </c>
      <c r="E43" s="13" t="s">
        <v>5231</v>
      </c>
      <c r="F43" s="30">
        <v>921</v>
      </c>
      <c r="G43" s="28"/>
      <c r="H43" s="17" t="s">
        <v>1478</v>
      </c>
      <c r="I43" s="25" t="s">
        <v>1478</v>
      </c>
      <c r="J43" s="25">
        <v>18316</v>
      </c>
      <c r="K43" s="12" t="s">
        <v>520</v>
      </c>
      <c r="L43" s="14" t="s">
        <v>3239</v>
      </c>
      <c r="M43" s="26" t="s">
        <v>3240</v>
      </c>
      <c r="N43" s="26" t="s">
        <v>2910</v>
      </c>
      <c r="O43" s="143">
        <v>0</v>
      </c>
      <c r="P43" s="144">
        <v>962851411</v>
      </c>
      <c r="Q43" s="13"/>
      <c r="R43" s="15" t="s">
        <v>576</v>
      </c>
      <c r="S43" s="15" t="s">
        <v>223</v>
      </c>
      <c r="T43" s="15" t="s">
        <v>246</v>
      </c>
      <c r="U43" s="15" t="s">
        <v>223</v>
      </c>
      <c r="V43" s="16" t="s">
        <v>246</v>
      </c>
      <c r="W43" s="16" t="s">
        <v>223</v>
      </c>
      <c r="X43" s="16" t="s">
        <v>246</v>
      </c>
      <c r="Y43" s="16" t="s">
        <v>223</v>
      </c>
      <c r="Z43" s="16" t="s">
        <v>247</v>
      </c>
    </row>
    <row r="44" spans="1:26" ht="15" customHeight="1">
      <c r="A44" s="31">
        <v>4813184</v>
      </c>
      <c r="B44" s="31" t="s">
        <v>7346</v>
      </c>
      <c r="C44" s="46">
        <v>41410</v>
      </c>
      <c r="E44" s="13" t="s">
        <v>7505</v>
      </c>
      <c r="F44" s="30">
        <v>1236</v>
      </c>
      <c r="G44" s="28">
        <v>126023</v>
      </c>
      <c r="H44" s="17" t="s">
        <v>836</v>
      </c>
      <c r="I44" s="25" t="s">
        <v>1063</v>
      </c>
      <c r="J44" s="25">
        <v>19090</v>
      </c>
      <c r="K44" s="12" t="s">
        <v>520</v>
      </c>
      <c r="L44" s="14" t="s">
        <v>3171</v>
      </c>
      <c r="M44" s="26" t="s">
        <v>3172</v>
      </c>
      <c r="N44" s="26" t="s">
        <v>2910</v>
      </c>
      <c r="O44" s="143">
        <v>0</v>
      </c>
      <c r="P44" s="144">
        <v>966007116</v>
      </c>
      <c r="Q44" s="13"/>
      <c r="R44" s="15" t="s">
        <v>576</v>
      </c>
      <c r="S44" s="15" t="s">
        <v>699</v>
      </c>
      <c r="T44" s="15" t="s">
        <v>246</v>
      </c>
      <c r="U44" s="15" t="s">
        <v>47</v>
      </c>
      <c r="W44" s="16" t="s">
        <v>699</v>
      </c>
      <c r="X44" s="16" t="s">
        <v>246</v>
      </c>
      <c r="Y44" s="16" t="s">
        <v>47</v>
      </c>
    </row>
    <row r="45" spans="1:26" ht="15" customHeight="1">
      <c r="A45" s="31">
        <v>4833209</v>
      </c>
      <c r="B45" s="31" t="s">
        <v>7343</v>
      </c>
      <c r="C45" s="46">
        <v>41975</v>
      </c>
      <c r="D45" s="149">
        <v>110999819</v>
      </c>
      <c r="E45" s="13" t="s">
        <v>7138</v>
      </c>
      <c r="F45" s="30">
        <v>207</v>
      </c>
      <c r="G45" s="28"/>
      <c r="H45" s="17" t="s">
        <v>7139</v>
      </c>
      <c r="I45" s="25" t="s">
        <v>7140</v>
      </c>
      <c r="J45" s="25">
        <v>20097</v>
      </c>
      <c r="K45" s="12" t="s">
        <v>250</v>
      </c>
      <c r="L45" s="14" t="s">
        <v>6976</v>
      </c>
      <c r="M45" s="26" t="s">
        <v>5566</v>
      </c>
      <c r="N45" s="26" t="s">
        <v>2910</v>
      </c>
      <c r="P45" s="144">
        <v>963637063</v>
      </c>
      <c r="Q45" s="13"/>
      <c r="R45" s="15" t="s">
        <v>576</v>
      </c>
      <c r="S45" s="15" t="s">
        <v>580</v>
      </c>
      <c r="T45" s="15" t="s">
        <v>246</v>
      </c>
      <c r="U45" s="15" t="s">
        <v>580</v>
      </c>
      <c r="V45" s="16" t="s">
        <v>247</v>
      </c>
      <c r="W45" s="16" t="s">
        <v>47</v>
      </c>
      <c r="Y45" s="16" t="s">
        <v>47</v>
      </c>
      <c r="Z45" s="16" t="s">
        <v>246</v>
      </c>
    </row>
    <row r="46" spans="1:26" ht="15" customHeight="1">
      <c r="A46" s="31">
        <v>4864067</v>
      </c>
      <c r="B46" s="31" t="s">
        <v>7346</v>
      </c>
      <c r="C46" s="46">
        <v>41916</v>
      </c>
      <c r="D46" s="149">
        <v>106270265</v>
      </c>
      <c r="E46" s="13" t="s">
        <v>5397</v>
      </c>
      <c r="F46" s="30">
        <v>788</v>
      </c>
      <c r="G46" s="28"/>
      <c r="H46" s="17" t="s">
        <v>1702</v>
      </c>
      <c r="I46" s="25" t="s">
        <v>1703</v>
      </c>
      <c r="J46" s="25">
        <v>20624</v>
      </c>
      <c r="K46" s="12" t="s">
        <v>520</v>
      </c>
      <c r="L46" s="14" t="s">
        <v>4291</v>
      </c>
      <c r="M46" s="26" t="s">
        <v>3190</v>
      </c>
      <c r="N46" s="26" t="s">
        <v>2910</v>
      </c>
      <c r="O46" s="143">
        <v>0</v>
      </c>
      <c r="P46" s="144">
        <v>963728981</v>
      </c>
      <c r="Q46" s="13"/>
      <c r="R46" s="15" t="s">
        <v>576</v>
      </c>
      <c r="S46" s="15" t="s">
        <v>699</v>
      </c>
      <c r="T46" s="15" t="s">
        <v>246</v>
      </c>
      <c r="U46" s="15" t="s">
        <v>699</v>
      </c>
      <c r="V46" s="16" t="s">
        <v>248</v>
      </c>
      <c r="W46" s="16" t="s">
        <v>1386</v>
      </c>
      <c r="X46" s="16" t="s">
        <v>246</v>
      </c>
      <c r="Y46" s="16" t="s">
        <v>1386</v>
      </c>
    </row>
    <row r="47" spans="1:26" ht="15" customHeight="1">
      <c r="A47" s="31">
        <v>4900160</v>
      </c>
      <c r="B47" s="31" t="s">
        <v>7343</v>
      </c>
      <c r="C47" s="46">
        <v>42387</v>
      </c>
      <c r="D47" s="149">
        <v>117383740</v>
      </c>
      <c r="E47" s="13" t="s">
        <v>5303</v>
      </c>
      <c r="F47" s="30">
        <v>918</v>
      </c>
      <c r="G47" s="28"/>
      <c r="H47" s="17" t="s">
        <v>1031</v>
      </c>
      <c r="I47" s="25" t="s">
        <v>2298</v>
      </c>
      <c r="J47" s="25">
        <v>20182</v>
      </c>
      <c r="K47" s="12" t="s">
        <v>520</v>
      </c>
      <c r="L47" s="14" t="s">
        <v>3746</v>
      </c>
      <c r="M47" s="26" t="s">
        <v>3747</v>
      </c>
      <c r="N47" s="26" t="s">
        <v>2910</v>
      </c>
      <c r="O47" s="143">
        <v>0</v>
      </c>
      <c r="P47" s="144">
        <v>968534854</v>
      </c>
      <c r="Q47" s="13" t="s">
        <v>3748</v>
      </c>
      <c r="R47" s="15" t="s">
        <v>576</v>
      </c>
      <c r="S47" s="15" t="s">
        <v>554</v>
      </c>
      <c r="T47" s="15" t="s">
        <v>246</v>
      </c>
      <c r="U47" s="15" t="s">
        <v>554</v>
      </c>
      <c r="V47" s="16" t="s">
        <v>246</v>
      </c>
      <c r="W47" s="16" t="s">
        <v>554</v>
      </c>
      <c r="X47" s="16" t="s">
        <v>246</v>
      </c>
      <c r="Y47" s="16" t="s">
        <v>554</v>
      </c>
      <c r="Z47" s="16" t="s">
        <v>247</v>
      </c>
    </row>
    <row r="48" spans="1:26" ht="15" customHeight="1">
      <c r="A48" s="31">
        <v>5016411</v>
      </c>
      <c r="B48" s="31" t="s">
        <v>7346</v>
      </c>
      <c r="C48" s="46">
        <v>42402</v>
      </c>
      <c r="E48" s="13" t="s">
        <v>6831</v>
      </c>
      <c r="F48" s="30">
        <v>786</v>
      </c>
      <c r="G48" s="28">
        <v>118748</v>
      </c>
      <c r="H48" s="17" t="s">
        <v>265</v>
      </c>
      <c r="I48" s="25" t="s">
        <v>566</v>
      </c>
      <c r="J48" s="25">
        <v>21057</v>
      </c>
      <c r="K48" s="12" t="s">
        <v>520</v>
      </c>
      <c r="L48" s="14" t="s">
        <v>4610</v>
      </c>
      <c r="M48" s="26" t="s">
        <v>4611</v>
      </c>
      <c r="N48" s="26" t="s">
        <v>2910</v>
      </c>
      <c r="O48" s="143">
        <v>0</v>
      </c>
      <c r="P48" s="144">
        <v>934878907</v>
      </c>
      <c r="Q48" s="13"/>
      <c r="R48" s="15" t="s">
        <v>576</v>
      </c>
      <c r="S48" s="15" t="s">
        <v>41</v>
      </c>
      <c r="T48" s="15" t="s">
        <v>246</v>
      </c>
      <c r="U48" s="15" t="s">
        <v>41</v>
      </c>
      <c r="V48" s="16" t="s">
        <v>246</v>
      </c>
      <c r="W48" s="16" t="s">
        <v>41</v>
      </c>
      <c r="X48" s="16" t="s">
        <v>246</v>
      </c>
      <c r="Y48" s="16" t="s">
        <v>41</v>
      </c>
      <c r="Z48" s="16" t="s">
        <v>247</v>
      </c>
    </row>
    <row r="49" spans="1:28" ht="15" customHeight="1">
      <c r="A49" s="31">
        <v>5051132</v>
      </c>
      <c r="B49" s="31" t="s">
        <v>7343</v>
      </c>
      <c r="C49" s="46">
        <v>42193</v>
      </c>
      <c r="D49" s="149">
        <v>112888330</v>
      </c>
      <c r="E49" s="13" t="s">
        <v>5336</v>
      </c>
      <c r="F49" s="30">
        <v>916</v>
      </c>
      <c r="G49" s="28"/>
      <c r="H49" s="17" t="s">
        <v>1630</v>
      </c>
      <c r="I49" s="25" t="s">
        <v>1631</v>
      </c>
      <c r="J49" s="25">
        <v>20867</v>
      </c>
      <c r="K49" s="12" t="s">
        <v>520</v>
      </c>
      <c r="L49" s="14" t="s">
        <v>4031</v>
      </c>
      <c r="M49" s="26" t="s">
        <v>4032</v>
      </c>
      <c r="N49" s="26" t="s">
        <v>3581</v>
      </c>
      <c r="O49" s="143">
        <v>291852414</v>
      </c>
      <c r="P49" s="144">
        <v>964772435</v>
      </c>
      <c r="Q49" s="13"/>
      <c r="R49" s="15" t="s">
        <v>576</v>
      </c>
      <c r="S49" s="15" t="s">
        <v>223</v>
      </c>
      <c r="T49" s="15" t="s">
        <v>246</v>
      </c>
      <c r="U49" s="15" t="s">
        <v>223</v>
      </c>
      <c r="V49" s="16" t="s">
        <v>246</v>
      </c>
      <c r="W49" s="16" t="s">
        <v>223</v>
      </c>
      <c r="X49" s="16" t="s">
        <v>246</v>
      </c>
      <c r="Y49" s="16" t="s">
        <v>223</v>
      </c>
    </row>
    <row r="50" spans="1:28" ht="15" customHeight="1">
      <c r="A50" s="31">
        <v>5062505</v>
      </c>
      <c r="B50" s="31" t="s">
        <v>7343</v>
      </c>
      <c r="C50" s="46">
        <v>42501</v>
      </c>
      <c r="D50" s="149">
        <v>104540966</v>
      </c>
      <c r="E50" s="13" t="s">
        <v>5312</v>
      </c>
      <c r="F50" s="30">
        <v>966</v>
      </c>
      <c r="G50" s="28">
        <v>126005</v>
      </c>
      <c r="H50" s="17" t="s">
        <v>846</v>
      </c>
      <c r="I50" s="25" t="s">
        <v>1194</v>
      </c>
      <c r="J50" s="25">
        <v>18412</v>
      </c>
      <c r="K50" s="12" t="s">
        <v>520</v>
      </c>
      <c r="L50" s="14" t="s">
        <v>6154</v>
      </c>
      <c r="N50" s="26" t="s">
        <v>2910</v>
      </c>
      <c r="O50" s="143">
        <v>0</v>
      </c>
      <c r="P50" s="144">
        <v>962380992</v>
      </c>
      <c r="Q50" s="13"/>
      <c r="R50" s="15" t="s">
        <v>576</v>
      </c>
      <c r="S50" s="15" t="s">
        <v>699</v>
      </c>
      <c r="T50" s="15" t="s">
        <v>246</v>
      </c>
      <c r="U50" s="15" t="s">
        <v>699</v>
      </c>
      <c r="V50" s="16" t="s">
        <v>246</v>
      </c>
      <c r="W50" s="16" t="s">
        <v>699</v>
      </c>
      <c r="X50" s="16" t="s">
        <v>246</v>
      </c>
      <c r="Y50" s="16" t="s">
        <v>699</v>
      </c>
      <c r="Z50" s="16" t="s">
        <v>246</v>
      </c>
    </row>
    <row r="51" spans="1:28" ht="15" customHeight="1">
      <c r="A51" s="31">
        <v>5146602</v>
      </c>
      <c r="B51" s="31" t="s">
        <v>7343</v>
      </c>
      <c r="C51" s="46">
        <v>42758</v>
      </c>
      <c r="D51" s="149">
        <v>125766840</v>
      </c>
      <c r="E51" s="13" t="s">
        <v>5227</v>
      </c>
      <c r="F51" s="30">
        <v>876</v>
      </c>
      <c r="G51" s="28"/>
      <c r="H51" s="17" t="s">
        <v>1474</v>
      </c>
      <c r="I51" s="25" t="s">
        <v>1475</v>
      </c>
      <c r="J51" s="25">
        <v>18084</v>
      </c>
      <c r="K51" s="12" t="s">
        <v>520</v>
      </c>
      <c r="L51" s="14" t="s">
        <v>3215</v>
      </c>
      <c r="M51" s="26" t="s">
        <v>3196</v>
      </c>
      <c r="N51" s="26" t="s">
        <v>2910</v>
      </c>
      <c r="O51" s="143">
        <v>0</v>
      </c>
      <c r="P51" s="144">
        <v>966935262</v>
      </c>
      <c r="Q51" s="13"/>
      <c r="R51" s="15" t="s">
        <v>576</v>
      </c>
      <c r="S51" s="15" t="s">
        <v>554</v>
      </c>
      <c r="T51" s="15" t="s">
        <v>246</v>
      </c>
      <c r="U51" s="15" t="s">
        <v>554</v>
      </c>
      <c r="V51" s="16" t="s">
        <v>246</v>
      </c>
      <c r="W51" s="16" t="s">
        <v>554</v>
      </c>
      <c r="X51" s="16" t="s">
        <v>248</v>
      </c>
      <c r="Y51" s="16" t="s">
        <v>337</v>
      </c>
      <c r="Z51" s="16" t="s">
        <v>248</v>
      </c>
    </row>
    <row r="52" spans="1:28" ht="15" customHeight="1">
      <c r="A52" s="31">
        <v>5237449</v>
      </c>
      <c r="B52" s="31" t="s">
        <v>7343</v>
      </c>
      <c r="C52" s="46">
        <v>42359</v>
      </c>
      <c r="D52" s="149">
        <v>202772837</v>
      </c>
      <c r="E52" s="13" t="s">
        <v>5194</v>
      </c>
      <c r="F52" s="30">
        <v>638</v>
      </c>
      <c r="G52" s="28"/>
      <c r="H52" s="17" t="s">
        <v>1392</v>
      </c>
      <c r="I52" s="25" t="s">
        <v>1393</v>
      </c>
      <c r="J52" s="25">
        <v>20609</v>
      </c>
      <c r="K52" s="12" t="s">
        <v>520</v>
      </c>
      <c r="L52" s="14" t="s">
        <v>2911</v>
      </c>
      <c r="M52" s="26">
        <v>9300</v>
      </c>
      <c r="N52" s="26" t="s">
        <v>2912</v>
      </c>
      <c r="O52" s="143">
        <v>0</v>
      </c>
      <c r="P52" s="144">
        <v>967820026</v>
      </c>
      <c r="Q52" s="13"/>
      <c r="R52" s="15" t="s">
        <v>576</v>
      </c>
      <c r="S52" s="15" t="s">
        <v>1386</v>
      </c>
      <c r="T52" s="15" t="s">
        <v>246</v>
      </c>
      <c r="U52" s="15" t="s">
        <v>1386</v>
      </c>
      <c r="V52" s="16" t="s">
        <v>246</v>
      </c>
      <c r="W52" s="16" t="s">
        <v>1386</v>
      </c>
      <c r="X52" s="16" t="s">
        <v>246</v>
      </c>
      <c r="Y52" s="16" t="s">
        <v>1386</v>
      </c>
      <c r="Z52" s="16" t="s">
        <v>246</v>
      </c>
    </row>
    <row r="53" spans="1:28" ht="15" customHeight="1">
      <c r="A53" s="31">
        <v>5250268</v>
      </c>
      <c r="B53" s="31" t="s">
        <v>7346</v>
      </c>
      <c r="C53" s="46">
        <v>43055</v>
      </c>
      <c r="D53" s="149">
        <v>112746543</v>
      </c>
      <c r="E53" s="13" t="s">
        <v>5427</v>
      </c>
      <c r="F53" s="30">
        <v>284</v>
      </c>
      <c r="G53" s="28"/>
      <c r="H53" s="17" t="s">
        <v>2608</v>
      </c>
      <c r="I53" s="25" t="s">
        <v>2609</v>
      </c>
      <c r="J53" s="25">
        <v>21630</v>
      </c>
      <c r="K53" s="12" t="s">
        <v>250</v>
      </c>
      <c r="L53" s="14" t="s">
        <v>4533</v>
      </c>
      <c r="M53" s="26" t="s">
        <v>3747</v>
      </c>
      <c r="N53" s="26" t="s">
        <v>2910</v>
      </c>
      <c r="O53" s="143">
        <v>0</v>
      </c>
      <c r="P53" s="144">
        <v>965104059</v>
      </c>
      <c r="Q53" s="13"/>
      <c r="R53" s="15" t="s">
        <v>576</v>
      </c>
      <c r="S53" s="15" t="s">
        <v>572</v>
      </c>
      <c r="T53" s="15" t="s">
        <v>246</v>
      </c>
      <c r="U53" s="15" t="s">
        <v>572</v>
      </c>
      <c r="V53" s="16" t="s">
        <v>246</v>
      </c>
      <c r="W53" s="16" t="s">
        <v>572</v>
      </c>
      <c r="X53" s="16" t="s">
        <v>246</v>
      </c>
      <c r="Y53" s="16" t="s">
        <v>572</v>
      </c>
    </row>
    <row r="54" spans="1:28" ht="15" customHeight="1">
      <c r="A54" s="31">
        <v>5256942</v>
      </c>
      <c r="B54" s="31" t="s">
        <v>7346</v>
      </c>
      <c r="C54" s="46" t="s">
        <v>7348</v>
      </c>
      <c r="E54" s="13" t="s">
        <v>5514</v>
      </c>
      <c r="F54" s="30">
        <v>1427</v>
      </c>
      <c r="G54" s="28">
        <v>163586</v>
      </c>
      <c r="H54" s="17" t="s">
        <v>1298</v>
      </c>
      <c r="I54" s="25" t="s">
        <v>1299</v>
      </c>
      <c r="J54" s="25">
        <v>16681</v>
      </c>
      <c r="K54" s="12" t="s">
        <v>520</v>
      </c>
      <c r="L54" s="14"/>
      <c r="O54" s="143">
        <v>0</v>
      </c>
      <c r="P54" s="144">
        <v>969113195</v>
      </c>
      <c r="Q54" s="13"/>
      <c r="R54" s="15" t="s">
        <v>576</v>
      </c>
      <c r="S54" s="15" t="s">
        <v>1386</v>
      </c>
      <c r="T54" s="15" t="s">
        <v>246</v>
      </c>
      <c r="U54" s="15" t="s">
        <v>1386</v>
      </c>
      <c r="V54" s="16" t="s">
        <v>246</v>
      </c>
      <c r="W54" s="16" t="s">
        <v>1386</v>
      </c>
      <c r="X54" s="16" t="s">
        <v>246</v>
      </c>
      <c r="Y54" s="16" t="s">
        <v>1386</v>
      </c>
    </row>
    <row r="55" spans="1:28" ht="15" customHeight="1">
      <c r="A55" s="31">
        <v>5297305</v>
      </c>
      <c r="B55" s="31" t="s">
        <v>7343</v>
      </c>
      <c r="C55" s="46">
        <v>41820</v>
      </c>
      <c r="D55" s="149">
        <v>103189149</v>
      </c>
      <c r="E55" s="13" t="s">
        <v>5362</v>
      </c>
      <c r="F55" s="30">
        <v>956</v>
      </c>
      <c r="G55" s="28">
        <v>126022</v>
      </c>
      <c r="H55" s="17" t="s">
        <v>854</v>
      </c>
      <c r="I55" s="25" t="s">
        <v>1197</v>
      </c>
      <c r="J55" s="25">
        <v>20329</v>
      </c>
      <c r="K55" s="12" t="s">
        <v>520</v>
      </c>
      <c r="L55" s="14" t="s">
        <v>8119</v>
      </c>
      <c r="M55" s="26">
        <v>9050</v>
      </c>
      <c r="N55" s="26" t="s">
        <v>2910</v>
      </c>
      <c r="O55" s="143">
        <v>291201240</v>
      </c>
      <c r="P55" s="144">
        <v>967104661</v>
      </c>
      <c r="Q55" s="13"/>
      <c r="R55" s="15" t="s">
        <v>576</v>
      </c>
      <c r="S55" s="15" t="s">
        <v>699</v>
      </c>
      <c r="T55" s="15" t="s">
        <v>246</v>
      </c>
      <c r="U55" s="15" t="s">
        <v>699</v>
      </c>
      <c r="V55" s="16" t="s">
        <v>246</v>
      </c>
      <c r="W55" s="16" t="s">
        <v>699</v>
      </c>
      <c r="X55" s="16" t="s">
        <v>246</v>
      </c>
      <c r="Y55" s="16" t="s">
        <v>699</v>
      </c>
    </row>
    <row r="56" spans="1:28" ht="15" customHeight="1">
      <c r="A56" s="31">
        <v>5361146</v>
      </c>
      <c r="B56" s="31" t="s">
        <v>7346</v>
      </c>
      <c r="C56" s="46">
        <v>41525</v>
      </c>
      <c r="D56" s="149">
        <v>178348430</v>
      </c>
      <c r="E56" s="13" t="s">
        <v>5344</v>
      </c>
      <c r="F56" s="30">
        <v>927</v>
      </c>
      <c r="G56" s="28"/>
      <c r="H56" s="17" t="s">
        <v>4087</v>
      </c>
      <c r="I56" s="25" t="s">
        <v>4088</v>
      </c>
      <c r="J56" s="25">
        <v>21946</v>
      </c>
      <c r="K56" s="12" t="s">
        <v>520</v>
      </c>
      <c r="L56" s="14" t="s">
        <v>4089</v>
      </c>
      <c r="M56" s="26" t="s">
        <v>4090</v>
      </c>
      <c r="N56" s="26" t="s">
        <v>3538</v>
      </c>
      <c r="O56" s="143">
        <v>0</v>
      </c>
      <c r="P56" s="144">
        <v>963914013</v>
      </c>
      <c r="Q56" s="13"/>
      <c r="R56" s="15" t="s">
        <v>576</v>
      </c>
      <c r="S56" s="15" t="s">
        <v>699</v>
      </c>
      <c r="T56" s="15" t="s">
        <v>246</v>
      </c>
      <c r="U56" s="15" t="s">
        <v>699</v>
      </c>
      <c r="V56" s="16" t="s">
        <v>246</v>
      </c>
      <c r="W56" s="16" t="s">
        <v>699</v>
      </c>
      <c r="X56" s="16" t="s">
        <v>247</v>
      </c>
      <c r="Y56" s="16" t="s">
        <v>47</v>
      </c>
      <c r="Z56" s="16" t="s">
        <v>247</v>
      </c>
    </row>
    <row r="57" spans="1:28" ht="15" customHeight="1">
      <c r="A57" s="31">
        <v>5361756</v>
      </c>
      <c r="C57" s="46"/>
      <c r="E57" s="13" t="s">
        <v>8888</v>
      </c>
      <c r="F57" s="30">
        <v>994</v>
      </c>
      <c r="G57" s="28"/>
      <c r="H57" s="17" t="s">
        <v>8889</v>
      </c>
      <c r="I57" s="25"/>
      <c r="J57" s="25">
        <v>20860</v>
      </c>
      <c r="K57" s="12" t="s">
        <v>520</v>
      </c>
      <c r="L57" s="14"/>
      <c r="P57" s="144"/>
      <c r="Q57" s="13"/>
      <c r="R57" s="15" t="s">
        <v>576</v>
      </c>
      <c r="S57" s="15" t="s">
        <v>7411</v>
      </c>
      <c r="T57" s="15" t="s">
        <v>246</v>
      </c>
      <c r="U57" s="15" t="s">
        <v>47</v>
      </c>
      <c r="W57" s="16" t="s">
        <v>47</v>
      </c>
      <c r="Y57" s="16" t="s">
        <v>47</v>
      </c>
    </row>
    <row r="58" spans="1:28" ht="15" customHeight="1">
      <c r="A58" s="31">
        <v>5362907</v>
      </c>
      <c r="B58" s="31" t="s">
        <v>7343</v>
      </c>
      <c r="C58" s="46">
        <v>41899</v>
      </c>
      <c r="D58" s="149">
        <v>112734014</v>
      </c>
      <c r="E58" s="13" t="s">
        <v>5201</v>
      </c>
      <c r="F58" s="30">
        <v>908</v>
      </c>
      <c r="G58" s="28"/>
      <c r="H58" s="17" t="s">
        <v>2949</v>
      </c>
      <c r="I58" s="25" t="s">
        <v>2950</v>
      </c>
      <c r="J58" s="25">
        <v>21807</v>
      </c>
      <c r="K58" s="12" t="s">
        <v>520</v>
      </c>
      <c r="L58" s="14" t="s">
        <v>2951</v>
      </c>
      <c r="M58" s="26" t="s">
        <v>2952</v>
      </c>
      <c r="N58" s="26" t="s">
        <v>2932</v>
      </c>
      <c r="O58" s="143">
        <v>0</v>
      </c>
      <c r="P58" s="144">
        <v>962468697</v>
      </c>
      <c r="Q58" s="13" t="s">
        <v>2953</v>
      </c>
      <c r="R58" s="15" t="s">
        <v>576</v>
      </c>
      <c r="S58" s="15" t="s">
        <v>7411</v>
      </c>
      <c r="T58" s="15" t="e">
        <v>#N/A</v>
      </c>
      <c r="U58" s="15" t="s">
        <v>47</v>
      </c>
      <c r="W58" s="16" t="s">
        <v>554</v>
      </c>
      <c r="X58" s="16" t="s">
        <v>247</v>
      </c>
      <c r="Y58" s="16" t="s">
        <v>47</v>
      </c>
      <c r="Z58" s="16" t="s">
        <v>247</v>
      </c>
    </row>
    <row r="59" spans="1:28" ht="15" customHeight="1">
      <c r="A59" s="31">
        <v>5405359</v>
      </c>
      <c r="B59" s="31" t="s">
        <v>7346</v>
      </c>
      <c r="C59" s="46">
        <v>40907</v>
      </c>
      <c r="D59" s="149">
        <v>171691571</v>
      </c>
      <c r="E59" s="13" t="s">
        <v>5515</v>
      </c>
      <c r="F59" s="30">
        <v>755</v>
      </c>
      <c r="G59" s="28">
        <v>128050</v>
      </c>
      <c r="H59" s="17" t="s">
        <v>368</v>
      </c>
      <c r="I59" s="25" t="s">
        <v>199</v>
      </c>
      <c r="J59" s="25">
        <v>21866</v>
      </c>
      <c r="K59" s="12" t="s">
        <v>520</v>
      </c>
      <c r="L59" s="14" t="s">
        <v>7284</v>
      </c>
      <c r="M59" s="26" t="s">
        <v>7285</v>
      </c>
      <c r="N59" s="26" t="s">
        <v>2983</v>
      </c>
      <c r="O59" s="143">
        <v>0</v>
      </c>
      <c r="P59" s="144">
        <v>966597144</v>
      </c>
      <c r="Q59" t="s">
        <v>11827</v>
      </c>
      <c r="R59" s="15" t="s">
        <v>576</v>
      </c>
      <c r="S59" s="15" t="s">
        <v>47</v>
      </c>
      <c r="T59" s="15"/>
      <c r="U59" s="15" t="s">
        <v>1183</v>
      </c>
      <c r="V59" s="16" t="s">
        <v>246</v>
      </c>
      <c r="W59" s="16" t="s">
        <v>1183</v>
      </c>
      <c r="X59" s="16" t="s">
        <v>246</v>
      </c>
      <c r="Y59" s="16" t="s">
        <v>1183</v>
      </c>
      <c r="AA59" s="152" t="s">
        <v>9058</v>
      </c>
      <c r="AB59" s="152" t="s">
        <v>11956</v>
      </c>
    </row>
    <row r="60" spans="1:28" ht="15" customHeight="1">
      <c r="A60" s="31">
        <v>5413669</v>
      </c>
      <c r="B60" s="31" t="s">
        <v>7346</v>
      </c>
      <c r="C60" s="46">
        <v>43085</v>
      </c>
      <c r="E60" s="13" t="s">
        <v>5342</v>
      </c>
      <c r="F60" s="30">
        <v>726</v>
      </c>
      <c r="G60" s="28"/>
      <c r="H60" s="17" t="s">
        <v>4080</v>
      </c>
      <c r="I60" s="25" t="s">
        <v>4081</v>
      </c>
      <c r="J60" s="25">
        <v>21650</v>
      </c>
      <c r="K60" s="12" t="s">
        <v>520</v>
      </c>
      <c r="L60" s="14" t="s">
        <v>4082</v>
      </c>
      <c r="M60" s="26" t="s">
        <v>4083</v>
      </c>
      <c r="N60" s="26" t="s">
        <v>2963</v>
      </c>
      <c r="O60" s="143">
        <v>291263256</v>
      </c>
      <c r="P60" s="144">
        <v>919696265</v>
      </c>
      <c r="Q60" s="13" t="s">
        <v>4084</v>
      </c>
      <c r="R60" s="15" t="s">
        <v>576</v>
      </c>
      <c r="S60" s="15" t="s">
        <v>251</v>
      </c>
      <c r="T60" s="15" t="s">
        <v>248</v>
      </c>
      <c r="U60" s="15" t="s">
        <v>554</v>
      </c>
      <c r="V60" s="16" t="s">
        <v>246</v>
      </c>
      <c r="W60" s="16" t="s">
        <v>554</v>
      </c>
      <c r="X60" s="16" t="s">
        <v>247</v>
      </c>
      <c r="Y60" s="16" t="s">
        <v>47</v>
      </c>
      <c r="Z60" s="16" t="s">
        <v>247</v>
      </c>
    </row>
    <row r="61" spans="1:28" ht="15" customHeight="1">
      <c r="A61" s="31">
        <v>5414825</v>
      </c>
      <c r="B61" s="31" t="s">
        <v>7343</v>
      </c>
      <c r="C61" s="46">
        <v>42149</v>
      </c>
      <c r="D61" s="149">
        <v>107006430</v>
      </c>
      <c r="E61" s="13" t="s">
        <v>6950</v>
      </c>
      <c r="F61" s="30">
        <v>878</v>
      </c>
      <c r="G61" s="28">
        <v>140846</v>
      </c>
      <c r="H61" s="17" t="s">
        <v>885</v>
      </c>
      <c r="I61" s="25" t="s">
        <v>202</v>
      </c>
      <c r="J61" s="25">
        <v>19498</v>
      </c>
      <c r="K61" s="12" t="s">
        <v>520</v>
      </c>
      <c r="L61" s="14" t="s">
        <v>3639</v>
      </c>
      <c r="M61" s="26" t="s">
        <v>3640</v>
      </c>
      <c r="N61" s="26" t="s">
        <v>2912</v>
      </c>
      <c r="O61" s="143">
        <v>0</v>
      </c>
      <c r="P61" s="144">
        <v>963253602</v>
      </c>
      <c r="Q61" s="13"/>
      <c r="R61" s="15" t="s">
        <v>576</v>
      </c>
      <c r="S61" s="15" t="s">
        <v>1386</v>
      </c>
      <c r="T61" s="15" t="s">
        <v>246</v>
      </c>
      <c r="U61" s="15" t="s">
        <v>1386</v>
      </c>
      <c r="V61" s="16" t="s">
        <v>246</v>
      </c>
      <c r="W61" s="16" t="s">
        <v>1386</v>
      </c>
      <c r="X61" s="16" t="s">
        <v>246</v>
      </c>
      <c r="Y61" s="16" t="s">
        <v>1386</v>
      </c>
      <c r="Z61" s="16" t="s">
        <v>247</v>
      </c>
    </row>
    <row r="62" spans="1:28" ht="15" customHeight="1">
      <c r="A62" s="31">
        <v>5426529</v>
      </c>
      <c r="C62" s="46"/>
      <c r="E62" s="13" t="s">
        <v>8890</v>
      </c>
      <c r="F62" s="30">
        <v>1359</v>
      </c>
      <c r="G62" s="28"/>
      <c r="H62" s="17" t="s">
        <v>8891</v>
      </c>
      <c r="I62" s="25"/>
      <c r="J62" s="25">
        <v>21058</v>
      </c>
      <c r="K62" s="12" t="s">
        <v>520</v>
      </c>
      <c r="L62" s="14"/>
      <c r="P62" s="144"/>
      <c r="Q62" s="13"/>
      <c r="R62" s="15" t="s">
        <v>576</v>
      </c>
      <c r="S62" s="15" t="s">
        <v>7411</v>
      </c>
      <c r="T62" s="15" t="s">
        <v>246</v>
      </c>
      <c r="U62" s="15" t="s">
        <v>47</v>
      </c>
      <c r="W62" s="16" t="s">
        <v>47</v>
      </c>
      <c r="Y62" s="16" t="s">
        <v>47</v>
      </c>
    </row>
    <row r="63" spans="1:28" ht="15" customHeight="1">
      <c r="A63" s="31">
        <v>5430781</v>
      </c>
      <c r="C63" s="46"/>
      <c r="F63" s="30"/>
      <c r="G63" s="28"/>
      <c r="H63" s="17" t="s">
        <v>1636</v>
      </c>
      <c r="I63" s="25" t="s">
        <v>1637</v>
      </c>
      <c r="J63" s="25">
        <v>21546</v>
      </c>
      <c r="K63" s="12" t="s">
        <v>520</v>
      </c>
      <c r="L63" s="14"/>
      <c r="P63" s="144"/>
      <c r="Q63" s="13"/>
      <c r="R63" s="15" t="s">
        <v>576</v>
      </c>
      <c r="S63" s="15" t="s">
        <v>47</v>
      </c>
      <c r="T63" s="15"/>
      <c r="U63" s="15" t="s">
        <v>47</v>
      </c>
      <c r="W63" s="16" t="s">
        <v>47</v>
      </c>
      <c r="Y63" s="16" t="s">
        <v>1000</v>
      </c>
      <c r="Z63" s="16" t="s">
        <v>247</v>
      </c>
    </row>
    <row r="64" spans="1:28" ht="15" customHeight="1">
      <c r="A64" s="31">
        <v>5461373</v>
      </c>
      <c r="B64" s="31" t="s">
        <v>7346</v>
      </c>
      <c r="C64" s="46">
        <v>41013</v>
      </c>
      <c r="F64" s="30">
        <v>576</v>
      </c>
      <c r="G64" s="28">
        <v>5121651</v>
      </c>
      <c r="H64" s="17" t="s">
        <v>848</v>
      </c>
      <c r="I64" s="25" t="s">
        <v>778</v>
      </c>
      <c r="J64" s="25">
        <v>20855</v>
      </c>
      <c r="K64" s="12" t="s">
        <v>520</v>
      </c>
      <c r="L64" s="14" t="s">
        <v>6324</v>
      </c>
      <c r="M64" s="26" t="s">
        <v>3043</v>
      </c>
      <c r="N64" s="26" t="s">
        <v>2910</v>
      </c>
      <c r="O64" s="144">
        <v>291771425</v>
      </c>
      <c r="Q64" s="13"/>
      <c r="R64" s="15" t="s">
        <v>576</v>
      </c>
      <c r="S64" s="15" t="s">
        <v>47</v>
      </c>
      <c r="T64" s="15"/>
      <c r="U64" s="15" t="s">
        <v>699</v>
      </c>
      <c r="V64" s="16" t="s">
        <v>247</v>
      </c>
      <c r="W64" s="16" t="s">
        <v>47</v>
      </c>
      <c r="Y64" s="16" t="s">
        <v>47</v>
      </c>
      <c r="Z64" s="16" t="s">
        <v>246</v>
      </c>
    </row>
    <row r="65" spans="1:30" ht="15" customHeight="1">
      <c r="A65" s="31">
        <v>5469295</v>
      </c>
      <c r="B65" s="31" t="s">
        <v>7343</v>
      </c>
      <c r="C65" s="46">
        <v>41954</v>
      </c>
      <c r="D65" s="149">
        <v>170646068</v>
      </c>
      <c r="E65" s="13" t="s">
        <v>5364</v>
      </c>
      <c r="F65" s="30">
        <v>955</v>
      </c>
      <c r="G65" s="28">
        <v>130296</v>
      </c>
      <c r="H65" s="17" t="s">
        <v>1667</v>
      </c>
      <c r="I65" s="25" t="s">
        <v>1064</v>
      </c>
      <c r="J65" s="25">
        <v>22450</v>
      </c>
      <c r="K65" s="12" t="s">
        <v>520</v>
      </c>
      <c r="L65" s="14" t="s">
        <v>4174</v>
      </c>
      <c r="M65" s="26" t="s">
        <v>4175</v>
      </c>
      <c r="N65" s="26" t="s">
        <v>2910</v>
      </c>
      <c r="O65" s="143">
        <v>0</v>
      </c>
      <c r="P65" s="144">
        <v>965847311</v>
      </c>
      <c r="Q65" s="13" t="s">
        <v>4176</v>
      </c>
      <c r="R65" s="15" t="s">
        <v>576</v>
      </c>
      <c r="S65" s="15" t="s">
        <v>1410</v>
      </c>
      <c r="T65" s="15" t="s">
        <v>246</v>
      </c>
      <c r="U65" s="15" t="s">
        <v>1410</v>
      </c>
      <c r="V65" s="16" t="s">
        <v>246</v>
      </c>
      <c r="W65" s="16" t="s">
        <v>1410</v>
      </c>
      <c r="X65" s="16" t="s">
        <v>246</v>
      </c>
      <c r="Y65" s="16" t="s">
        <v>1410</v>
      </c>
      <c r="Z65" s="16" t="s">
        <v>246</v>
      </c>
    </row>
    <row r="66" spans="1:30" ht="15" customHeight="1">
      <c r="A66" s="31">
        <v>5484046</v>
      </c>
      <c r="C66" s="46"/>
      <c r="F66" s="30"/>
      <c r="G66" s="28"/>
      <c r="H66" s="17" t="s">
        <v>2769</v>
      </c>
      <c r="I66" s="25" t="s">
        <v>2770</v>
      </c>
      <c r="J66" s="25">
        <v>22373</v>
      </c>
      <c r="K66" s="12" t="s">
        <v>520</v>
      </c>
      <c r="L66" s="14"/>
      <c r="P66" s="144"/>
      <c r="Q66" s="13"/>
      <c r="R66" s="15" t="s">
        <v>576</v>
      </c>
      <c r="S66" s="15" t="s">
        <v>47</v>
      </c>
      <c r="T66" s="15"/>
      <c r="U66" s="15" t="s">
        <v>47</v>
      </c>
      <c r="W66" s="16" t="s">
        <v>47</v>
      </c>
      <c r="Y66" s="16" t="s">
        <v>337</v>
      </c>
      <c r="Z66" s="16" t="s">
        <v>246</v>
      </c>
    </row>
    <row r="67" spans="1:30" ht="15" customHeight="1">
      <c r="A67" s="31">
        <v>5497464</v>
      </c>
      <c r="B67" s="31" t="s">
        <v>7346</v>
      </c>
      <c r="C67" s="46">
        <v>41049</v>
      </c>
      <c r="D67" s="149">
        <v>117529133</v>
      </c>
      <c r="E67" s="13" t="s">
        <v>5497</v>
      </c>
      <c r="F67" s="30">
        <v>781</v>
      </c>
      <c r="G67" s="28">
        <v>166559</v>
      </c>
      <c r="H67" s="17" t="s">
        <v>760</v>
      </c>
      <c r="I67" s="25" t="s">
        <v>761</v>
      </c>
      <c r="J67" s="25">
        <v>22580</v>
      </c>
      <c r="K67" s="12" t="s">
        <v>520</v>
      </c>
      <c r="L67" s="14"/>
      <c r="O67" s="143">
        <v>0</v>
      </c>
      <c r="P67" s="144">
        <v>964817027</v>
      </c>
      <c r="Q67" s="13"/>
      <c r="R67" s="15" t="s">
        <v>576</v>
      </c>
      <c r="S67" s="15" t="s">
        <v>47</v>
      </c>
      <c r="T67" s="15"/>
      <c r="U67" s="15" t="s">
        <v>47</v>
      </c>
      <c r="W67" s="16" t="s">
        <v>589</v>
      </c>
      <c r="X67" s="16" t="s">
        <v>246</v>
      </c>
      <c r="Y67" s="16" t="s">
        <v>589</v>
      </c>
      <c r="Z67" s="16" t="s">
        <v>247</v>
      </c>
    </row>
    <row r="68" spans="1:30" ht="15" customHeight="1">
      <c r="A68" s="31">
        <v>5499808</v>
      </c>
      <c r="B68" s="31" t="s">
        <v>7346</v>
      </c>
      <c r="C68" s="46">
        <v>40852</v>
      </c>
      <c r="E68" s="13" t="s">
        <v>5431</v>
      </c>
      <c r="F68" s="30">
        <v>264</v>
      </c>
      <c r="G68" s="28">
        <v>126009</v>
      </c>
      <c r="H68" s="17" t="s">
        <v>3</v>
      </c>
      <c r="I68" s="25" t="s">
        <v>1065</v>
      </c>
      <c r="J68" s="25">
        <v>21923</v>
      </c>
      <c r="K68" s="12" t="s">
        <v>250</v>
      </c>
      <c r="L68" s="14" t="s">
        <v>4549</v>
      </c>
      <c r="M68" s="26" t="s">
        <v>3660</v>
      </c>
      <c r="N68" s="26" t="s">
        <v>2910</v>
      </c>
      <c r="O68" s="143">
        <v>0</v>
      </c>
      <c r="P68" s="144">
        <v>961249426</v>
      </c>
      <c r="Q68" s="13"/>
      <c r="R68" s="15" t="s">
        <v>576</v>
      </c>
      <c r="S68" s="15" t="s">
        <v>337</v>
      </c>
      <c r="T68" s="15" t="s">
        <v>246</v>
      </c>
      <c r="U68" s="15" t="s">
        <v>337</v>
      </c>
      <c r="V68" s="16" t="s">
        <v>246</v>
      </c>
      <c r="W68" s="16" t="s">
        <v>337</v>
      </c>
      <c r="X68" s="16" t="s">
        <v>246</v>
      </c>
      <c r="Y68" s="16" t="s">
        <v>337</v>
      </c>
      <c r="Z68" s="16" t="s">
        <v>246</v>
      </c>
    </row>
    <row r="69" spans="1:30" ht="15" customHeight="1">
      <c r="A69" s="31">
        <v>5518120</v>
      </c>
      <c r="B69" s="31" t="s">
        <v>7343</v>
      </c>
      <c r="C69" s="46">
        <v>41368</v>
      </c>
      <c r="D69" s="149">
        <v>145765083</v>
      </c>
      <c r="E69" s="13" t="s">
        <v>7206</v>
      </c>
      <c r="F69" s="30">
        <v>602</v>
      </c>
      <c r="G69" s="28"/>
      <c r="H69" s="17" t="s">
        <v>7207</v>
      </c>
      <c r="I69" s="25" t="s">
        <v>7208</v>
      </c>
      <c r="J69" s="25">
        <v>21793</v>
      </c>
      <c r="K69" s="12" t="s">
        <v>520</v>
      </c>
      <c r="L69" s="14" t="s">
        <v>7209</v>
      </c>
      <c r="M69" s="26">
        <v>9100</v>
      </c>
      <c r="N69" s="26" t="s">
        <v>3032</v>
      </c>
      <c r="P69" s="144">
        <v>964885545</v>
      </c>
      <c r="Q69" s="13" t="s">
        <v>7210</v>
      </c>
      <c r="R69" s="15" t="s">
        <v>576</v>
      </c>
      <c r="S69" s="15" t="s">
        <v>554</v>
      </c>
      <c r="T69" s="15" t="s">
        <v>246</v>
      </c>
      <c r="U69" s="15" t="s">
        <v>554</v>
      </c>
      <c r="V69" s="16" t="s">
        <v>247</v>
      </c>
      <c r="W69" s="16" t="s">
        <v>47</v>
      </c>
      <c r="Y69" s="16" t="s">
        <v>47</v>
      </c>
      <c r="Z69" s="16" t="s">
        <v>246</v>
      </c>
    </row>
    <row r="70" spans="1:30" ht="15" customHeight="1">
      <c r="A70" s="31">
        <v>5538688</v>
      </c>
      <c r="B70" s="31" t="s">
        <v>7343</v>
      </c>
      <c r="C70" s="46">
        <v>41878</v>
      </c>
      <c r="D70" s="149">
        <v>121690130</v>
      </c>
      <c r="E70" s="13" t="s">
        <v>5351</v>
      </c>
      <c r="F70" s="30">
        <v>1034</v>
      </c>
      <c r="G70" s="28">
        <v>160208</v>
      </c>
      <c r="H70" s="17" t="s">
        <v>951</v>
      </c>
      <c r="I70" s="25" t="s">
        <v>286</v>
      </c>
      <c r="J70" s="25">
        <v>22185</v>
      </c>
      <c r="K70" s="12" t="s">
        <v>520</v>
      </c>
      <c r="L70" s="14" t="s">
        <v>4144</v>
      </c>
      <c r="N70" s="26" t="s">
        <v>2910</v>
      </c>
      <c r="O70" s="143">
        <v>0</v>
      </c>
      <c r="P70" s="144">
        <v>965010987</v>
      </c>
      <c r="Q70" s="13"/>
      <c r="R70" s="15" t="s">
        <v>576</v>
      </c>
      <c r="S70" s="15" t="s">
        <v>337</v>
      </c>
      <c r="T70" s="15" t="s">
        <v>246</v>
      </c>
      <c r="U70" s="15" t="s">
        <v>337</v>
      </c>
      <c r="V70" s="16" t="s">
        <v>246</v>
      </c>
      <c r="W70" s="16" t="s">
        <v>337</v>
      </c>
      <c r="X70" s="16" t="s">
        <v>246</v>
      </c>
      <c r="Y70" s="16" t="s">
        <v>337</v>
      </c>
      <c r="Z70" s="16" t="s">
        <v>246</v>
      </c>
    </row>
    <row r="71" spans="1:30" ht="15" customHeight="1">
      <c r="A71" s="31">
        <v>5540977</v>
      </c>
      <c r="B71" s="31" t="s">
        <v>7343</v>
      </c>
      <c r="C71" s="46">
        <v>42681</v>
      </c>
      <c r="D71" s="149">
        <v>137232284</v>
      </c>
      <c r="E71" s="13" t="s">
        <v>8073</v>
      </c>
      <c r="F71" s="30">
        <v>1320</v>
      </c>
      <c r="G71" s="28"/>
      <c r="H71" s="17" t="s">
        <v>8074</v>
      </c>
      <c r="I71" s="25" t="s">
        <v>8075</v>
      </c>
      <c r="J71" s="25">
        <v>21942</v>
      </c>
      <c r="K71" s="12" t="s">
        <v>520</v>
      </c>
      <c r="L71" s="14"/>
      <c r="N71" s="26" t="s">
        <v>3179</v>
      </c>
      <c r="P71" s="144">
        <v>924214554</v>
      </c>
      <c r="Q71" s="13"/>
      <c r="R71" s="15" t="s">
        <v>576</v>
      </c>
      <c r="S71" s="15" t="s">
        <v>554</v>
      </c>
      <c r="T71" s="15" t="s">
        <v>247</v>
      </c>
      <c r="U71" s="15" t="s">
        <v>47</v>
      </c>
      <c r="W71" s="16" t="s">
        <v>47</v>
      </c>
      <c r="Y71" s="16" t="s">
        <v>47</v>
      </c>
    </row>
    <row r="72" spans="1:30" ht="15" customHeight="1">
      <c r="A72" s="31">
        <v>5557221</v>
      </c>
      <c r="C72" s="46"/>
      <c r="F72" s="30"/>
      <c r="G72" s="28"/>
      <c r="H72" s="17" t="s">
        <v>663</v>
      </c>
      <c r="I72" s="25" t="s">
        <v>664</v>
      </c>
      <c r="J72" s="25">
        <v>22481</v>
      </c>
      <c r="K72" s="12" t="s">
        <v>520</v>
      </c>
      <c r="L72" s="14"/>
      <c r="P72" s="144"/>
      <c r="Q72" s="13"/>
      <c r="R72" s="15" t="s">
        <v>576</v>
      </c>
      <c r="S72" s="15" t="s">
        <v>47</v>
      </c>
      <c r="T72" s="15"/>
      <c r="U72" s="15" t="s">
        <v>47</v>
      </c>
      <c r="W72" s="16" t="s">
        <v>47</v>
      </c>
      <c r="Y72" s="16" t="s">
        <v>1410</v>
      </c>
    </row>
    <row r="73" spans="1:30" ht="15" customHeight="1">
      <c r="A73" s="31">
        <v>5570063</v>
      </c>
      <c r="B73" s="31" t="s">
        <v>7343</v>
      </c>
      <c r="C73" s="46">
        <v>41560</v>
      </c>
      <c r="D73" s="149">
        <v>153444665</v>
      </c>
      <c r="F73" s="30"/>
      <c r="G73" s="28"/>
      <c r="H73" s="17" t="s">
        <v>6307</v>
      </c>
      <c r="I73" s="25" t="s">
        <v>1629</v>
      </c>
      <c r="J73" s="25">
        <v>21821</v>
      </c>
      <c r="K73" s="12" t="s">
        <v>520</v>
      </c>
      <c r="L73" s="14" t="s">
        <v>3604</v>
      </c>
      <c r="M73" s="26" t="s">
        <v>3605</v>
      </c>
      <c r="N73" s="26" t="s">
        <v>2910</v>
      </c>
      <c r="O73" s="144">
        <v>291280128</v>
      </c>
      <c r="P73" s="143">
        <v>0</v>
      </c>
      <c r="Q73" s="13"/>
      <c r="R73" s="15" t="s">
        <v>576</v>
      </c>
      <c r="S73" s="15" t="s">
        <v>47</v>
      </c>
      <c r="T73" s="15"/>
      <c r="U73" s="15" t="s">
        <v>47</v>
      </c>
      <c r="W73" s="16" t="s">
        <v>79</v>
      </c>
      <c r="X73" s="16" t="s">
        <v>246</v>
      </c>
      <c r="Y73" s="16" t="s">
        <v>47</v>
      </c>
      <c r="Z73" s="16" t="s">
        <v>246</v>
      </c>
    </row>
    <row r="74" spans="1:30" ht="15" customHeight="1">
      <c r="A74" s="31">
        <v>5575047</v>
      </c>
      <c r="B74" s="31" t="s">
        <v>7343</v>
      </c>
      <c r="C74" s="46">
        <v>41954</v>
      </c>
      <c r="D74" s="149">
        <v>153472707</v>
      </c>
      <c r="E74" s="13" t="s">
        <v>5475</v>
      </c>
      <c r="F74" s="30">
        <v>713</v>
      </c>
      <c r="G74" s="28"/>
      <c r="H74" s="17" t="s">
        <v>4857</v>
      </c>
      <c r="I74" s="25" t="s">
        <v>4858</v>
      </c>
      <c r="J74" s="25">
        <v>21946</v>
      </c>
      <c r="K74" s="12" t="s">
        <v>520</v>
      </c>
      <c r="L74" s="14" t="s">
        <v>4859</v>
      </c>
      <c r="M74" s="26" t="s">
        <v>7063</v>
      </c>
      <c r="N74" s="26" t="s">
        <v>2910</v>
      </c>
      <c r="O74" s="143">
        <v>291743642</v>
      </c>
      <c r="P74" s="144">
        <v>966452938</v>
      </c>
      <c r="Q74" s="13"/>
      <c r="R74" s="15" t="s">
        <v>576</v>
      </c>
      <c r="S74" s="15" t="s">
        <v>554</v>
      </c>
      <c r="T74" s="15" t="s">
        <v>246</v>
      </c>
      <c r="U74" s="15" t="s">
        <v>554</v>
      </c>
      <c r="V74" s="16" t="s">
        <v>246</v>
      </c>
      <c r="W74" s="16" t="s">
        <v>554</v>
      </c>
      <c r="X74" s="16" t="s">
        <v>247</v>
      </c>
      <c r="Y74" s="16" t="s">
        <v>47</v>
      </c>
      <c r="Z74" s="16" t="s">
        <v>246</v>
      </c>
    </row>
    <row r="75" spans="1:30" ht="15" customHeight="1">
      <c r="A75" s="159">
        <v>5588931</v>
      </c>
      <c r="G75" s="17" t="s">
        <v>11945</v>
      </c>
      <c r="H75" s="160" t="s">
        <v>11733</v>
      </c>
      <c r="I75" s="162" t="s">
        <v>11776</v>
      </c>
      <c r="J75" s="12">
        <v>22383</v>
      </c>
      <c r="K75" s="163" t="s">
        <v>520</v>
      </c>
      <c r="L75" s="162" t="s">
        <v>11880</v>
      </c>
      <c r="M75" s="167" t="s">
        <v>4051</v>
      </c>
      <c r="N75" s="162" t="s">
        <v>2932</v>
      </c>
      <c r="P75" s="162">
        <v>967177881</v>
      </c>
      <c r="Q75" s="15" t="s">
        <v>11828</v>
      </c>
      <c r="R75" s="166" t="s">
        <v>576</v>
      </c>
      <c r="AA75" s="166" t="s">
        <v>9058</v>
      </c>
      <c r="AB75" s="166" t="s">
        <v>11956</v>
      </c>
      <c r="AC75" s="164">
        <v>6819</v>
      </c>
      <c r="AD75" s="165">
        <v>42684</v>
      </c>
    </row>
    <row r="76" spans="1:30" ht="15" customHeight="1">
      <c r="A76" s="31">
        <v>5606396</v>
      </c>
      <c r="B76" s="31" t="s">
        <v>7343</v>
      </c>
      <c r="C76" s="46">
        <v>42452</v>
      </c>
      <c r="D76" s="149">
        <v>129166804</v>
      </c>
      <c r="E76" s="13" t="s">
        <v>6188</v>
      </c>
      <c r="F76" s="30">
        <v>716</v>
      </c>
      <c r="G76" s="28"/>
      <c r="H76" s="17" t="s">
        <v>6189</v>
      </c>
      <c r="I76" s="25" t="s">
        <v>6190</v>
      </c>
      <c r="J76" s="25">
        <v>18158</v>
      </c>
      <c r="K76" s="12" t="s">
        <v>520</v>
      </c>
      <c r="L76" s="14" t="s">
        <v>5066</v>
      </c>
      <c r="M76" s="26" t="s">
        <v>4749</v>
      </c>
      <c r="N76" s="26" t="s">
        <v>3423</v>
      </c>
      <c r="P76" s="144">
        <v>963248207</v>
      </c>
      <c r="Q76" s="13"/>
      <c r="R76" s="15" t="s">
        <v>576</v>
      </c>
      <c r="S76" s="15" t="s">
        <v>2098</v>
      </c>
      <c r="T76" s="15" t="s">
        <v>246</v>
      </c>
      <c r="U76" s="15" t="s">
        <v>2098</v>
      </c>
      <c r="V76" s="16" t="s">
        <v>247</v>
      </c>
      <c r="W76" s="16" t="s">
        <v>47</v>
      </c>
      <c r="Y76" s="16" t="s">
        <v>47</v>
      </c>
      <c r="Z76" s="16" t="s">
        <v>246</v>
      </c>
    </row>
    <row r="77" spans="1:30" ht="15" customHeight="1">
      <c r="A77" s="31">
        <v>5639979</v>
      </c>
      <c r="B77" s="31" t="s">
        <v>7343</v>
      </c>
      <c r="C77" s="46">
        <v>41696</v>
      </c>
      <c r="D77" s="149">
        <v>102413991</v>
      </c>
      <c r="E77" s="13" t="s">
        <v>6155</v>
      </c>
      <c r="F77" s="30">
        <v>993</v>
      </c>
      <c r="G77" s="28"/>
      <c r="H77" s="17" t="s">
        <v>6156</v>
      </c>
      <c r="I77" s="25" t="s">
        <v>6157</v>
      </c>
      <c r="J77" s="25">
        <v>22313</v>
      </c>
      <c r="K77" s="12" t="s">
        <v>520</v>
      </c>
      <c r="L77" s="14"/>
      <c r="P77" s="144"/>
      <c r="Q77" s="13"/>
      <c r="R77" s="15" t="s">
        <v>576</v>
      </c>
      <c r="S77" s="15" t="s">
        <v>41</v>
      </c>
      <c r="T77" s="15" t="s">
        <v>246</v>
      </c>
      <c r="U77" s="15" t="s">
        <v>41</v>
      </c>
      <c r="V77" s="16" t="s">
        <v>247</v>
      </c>
      <c r="W77" s="16" t="s">
        <v>47</v>
      </c>
      <c r="Y77" s="16" t="s">
        <v>47</v>
      </c>
      <c r="Z77" s="16" t="s">
        <v>247</v>
      </c>
    </row>
    <row r="78" spans="1:30" ht="15" customHeight="1">
      <c r="A78" s="31">
        <v>5646147</v>
      </c>
      <c r="C78" s="46"/>
      <c r="E78" s="13" t="s">
        <v>8884</v>
      </c>
      <c r="F78" s="30">
        <v>995</v>
      </c>
      <c r="G78" s="28"/>
      <c r="H78" s="17" t="s">
        <v>8885</v>
      </c>
      <c r="I78" s="25"/>
      <c r="J78" s="25">
        <v>22562</v>
      </c>
      <c r="K78" s="12" t="s">
        <v>520</v>
      </c>
      <c r="L78" s="14"/>
      <c r="P78" s="144"/>
      <c r="Q78" s="13"/>
      <c r="R78" s="15" t="s">
        <v>576</v>
      </c>
      <c r="S78" s="15" t="s">
        <v>7411</v>
      </c>
      <c r="T78" s="15" t="s">
        <v>246</v>
      </c>
      <c r="U78" s="15" t="s">
        <v>47</v>
      </c>
      <c r="W78" s="16" t="s">
        <v>47</v>
      </c>
      <c r="Y78" s="16" t="s">
        <v>47</v>
      </c>
    </row>
    <row r="79" spans="1:30" ht="15" customHeight="1">
      <c r="A79" s="31">
        <v>5652291</v>
      </c>
      <c r="B79" s="31" t="s">
        <v>7346</v>
      </c>
      <c r="C79" s="46">
        <v>42771</v>
      </c>
      <c r="E79" s="13" t="s">
        <v>6506</v>
      </c>
      <c r="F79" s="30">
        <v>656</v>
      </c>
      <c r="G79" s="28"/>
      <c r="H79" s="17" t="s">
        <v>6507</v>
      </c>
      <c r="I79" s="25" t="s">
        <v>6508</v>
      </c>
      <c r="J79" s="25">
        <v>19197</v>
      </c>
      <c r="K79" s="12" t="s">
        <v>520</v>
      </c>
      <c r="L79" s="14" t="s">
        <v>6509</v>
      </c>
      <c r="M79" s="26" t="s">
        <v>6510</v>
      </c>
      <c r="N79" s="26" t="s">
        <v>3032</v>
      </c>
      <c r="O79" s="143">
        <v>964780418</v>
      </c>
      <c r="P79" s="144">
        <v>914056883</v>
      </c>
      <c r="Q79" s="13" t="s">
        <v>6511</v>
      </c>
      <c r="R79" s="15" t="s">
        <v>576</v>
      </c>
      <c r="S79" s="15" t="s">
        <v>47</v>
      </c>
      <c r="T79" s="15"/>
      <c r="U79" s="15" t="s">
        <v>554</v>
      </c>
      <c r="V79" s="16" t="s">
        <v>247</v>
      </c>
      <c r="W79" s="16" t="s">
        <v>47</v>
      </c>
      <c r="Y79" s="16" t="s">
        <v>47</v>
      </c>
      <c r="Z79" s="16" t="s">
        <v>246</v>
      </c>
    </row>
    <row r="80" spans="1:30" ht="15" customHeight="1">
      <c r="A80" s="31">
        <v>5662460</v>
      </c>
      <c r="B80" s="31" t="s">
        <v>7343</v>
      </c>
      <c r="C80" s="46">
        <v>42223</v>
      </c>
      <c r="D80" s="149">
        <v>124487840</v>
      </c>
      <c r="E80" s="13" t="s">
        <v>5468</v>
      </c>
      <c r="F80" s="30">
        <v>938</v>
      </c>
      <c r="G80" s="28">
        <v>119821</v>
      </c>
      <c r="H80" s="17" t="s">
        <v>865</v>
      </c>
      <c r="I80" s="25" t="s">
        <v>1201</v>
      </c>
      <c r="J80" s="25">
        <v>22704</v>
      </c>
      <c r="K80" s="12" t="s">
        <v>520</v>
      </c>
      <c r="L80" s="14" t="s">
        <v>6971</v>
      </c>
      <c r="M80" s="26" t="s">
        <v>7627</v>
      </c>
      <c r="N80" s="26" t="s">
        <v>2910</v>
      </c>
      <c r="O80" s="143">
        <v>0</v>
      </c>
      <c r="P80" s="144">
        <v>962732650</v>
      </c>
      <c r="Q80" s="13" t="s">
        <v>8575</v>
      </c>
      <c r="R80" s="15" t="s">
        <v>576</v>
      </c>
      <c r="S80" s="15" t="s">
        <v>699</v>
      </c>
      <c r="T80" s="15" t="s">
        <v>246</v>
      </c>
      <c r="U80" s="15" t="s">
        <v>699</v>
      </c>
      <c r="V80" s="16" t="s">
        <v>246</v>
      </c>
      <c r="W80" s="16" t="s">
        <v>699</v>
      </c>
      <c r="X80" s="16" t="s">
        <v>246</v>
      </c>
      <c r="Y80" s="16" t="s">
        <v>699</v>
      </c>
      <c r="Z80" s="16" t="s">
        <v>247</v>
      </c>
      <c r="AA80" s="152" t="s">
        <v>9058</v>
      </c>
      <c r="AB80" s="152" t="s">
        <v>11956</v>
      </c>
      <c r="AC80" s="16">
        <v>33784</v>
      </c>
      <c r="AD80" s="168">
        <v>42876</v>
      </c>
    </row>
    <row r="81" spans="1:31" ht="15" customHeight="1">
      <c r="A81" s="31">
        <v>5690868</v>
      </c>
      <c r="B81" s="31" t="s">
        <v>7343</v>
      </c>
      <c r="C81" s="46">
        <v>42242</v>
      </c>
      <c r="D81" s="149">
        <v>168850583</v>
      </c>
      <c r="E81" s="13" t="s">
        <v>5369</v>
      </c>
      <c r="F81" s="30">
        <v>841</v>
      </c>
      <c r="G81" s="28">
        <v>156613</v>
      </c>
      <c r="H81" s="17" t="s">
        <v>952</v>
      </c>
      <c r="I81" s="25" t="s">
        <v>749</v>
      </c>
      <c r="J81" s="25">
        <v>20685</v>
      </c>
      <c r="K81" s="12" t="s">
        <v>520</v>
      </c>
      <c r="L81" s="14" t="s">
        <v>4194</v>
      </c>
      <c r="M81" s="26" t="s">
        <v>3660</v>
      </c>
      <c r="N81" s="26" t="s">
        <v>2910</v>
      </c>
      <c r="O81" s="143">
        <v>0</v>
      </c>
      <c r="P81" s="144">
        <v>962981663</v>
      </c>
      <c r="Q81" s="13" t="s">
        <v>6421</v>
      </c>
      <c r="R81" s="15" t="s">
        <v>576</v>
      </c>
      <c r="S81" s="15" t="s">
        <v>337</v>
      </c>
      <c r="T81" s="15" t="s">
        <v>246</v>
      </c>
      <c r="U81" s="15" t="s">
        <v>337</v>
      </c>
      <c r="V81" s="16" t="s">
        <v>246</v>
      </c>
      <c r="W81" s="16" t="s">
        <v>337</v>
      </c>
      <c r="X81" s="16" t="s">
        <v>246</v>
      </c>
      <c r="Y81" s="16" t="s">
        <v>337</v>
      </c>
      <c r="AA81" s="152" t="s">
        <v>4059</v>
      </c>
      <c r="AB81" s="152" t="s">
        <v>11956</v>
      </c>
      <c r="AE81" s="16" t="s">
        <v>8945</v>
      </c>
    </row>
    <row r="82" spans="1:31" ht="15" customHeight="1">
      <c r="A82" s="31">
        <v>6061853</v>
      </c>
      <c r="B82" s="31" t="s">
        <v>7346</v>
      </c>
      <c r="C82" s="46">
        <v>41737</v>
      </c>
      <c r="D82" s="149">
        <v>152461957</v>
      </c>
      <c r="E82" s="13" t="s">
        <v>5230</v>
      </c>
      <c r="F82" s="30">
        <v>884</v>
      </c>
      <c r="G82" s="28">
        <v>140841</v>
      </c>
      <c r="H82" s="17" t="s">
        <v>478</v>
      </c>
      <c r="I82" s="25" t="s">
        <v>1385</v>
      </c>
      <c r="J82" s="25">
        <v>22412</v>
      </c>
      <c r="K82" s="12" t="s">
        <v>520</v>
      </c>
      <c r="L82" s="14" t="s">
        <v>3237</v>
      </c>
      <c r="M82" s="26" t="s">
        <v>3238</v>
      </c>
      <c r="N82" s="26" t="s">
        <v>2910</v>
      </c>
      <c r="O82" s="143">
        <v>926650164</v>
      </c>
      <c r="P82" s="144">
        <v>961451003</v>
      </c>
      <c r="Q82" s="13"/>
      <c r="R82" s="15" t="s">
        <v>576</v>
      </c>
      <c r="S82" s="15" t="s">
        <v>1386</v>
      </c>
      <c r="T82" s="15" t="s">
        <v>246</v>
      </c>
      <c r="U82" s="15" t="s">
        <v>1386</v>
      </c>
      <c r="V82" s="16" t="s">
        <v>246</v>
      </c>
      <c r="W82" s="16" t="s">
        <v>1386</v>
      </c>
      <c r="X82" s="16" t="s">
        <v>246</v>
      </c>
      <c r="Y82" s="16" t="s">
        <v>1386</v>
      </c>
    </row>
    <row r="83" spans="1:31" ht="15" customHeight="1">
      <c r="A83" s="159">
        <v>6072470</v>
      </c>
      <c r="G83" s="17" t="s">
        <v>11945</v>
      </c>
      <c r="H83" s="160" t="s">
        <v>11734</v>
      </c>
      <c r="I83" s="162" t="s">
        <v>11777</v>
      </c>
      <c r="J83" s="12">
        <v>22249</v>
      </c>
      <c r="K83" s="163" t="s">
        <v>520</v>
      </c>
      <c r="L83" s="162" t="s">
        <v>11881</v>
      </c>
      <c r="M83" s="167" t="s">
        <v>11923</v>
      </c>
      <c r="N83" s="162" t="s">
        <v>11943</v>
      </c>
      <c r="P83" s="162"/>
      <c r="Q83" s="15" t="s">
        <v>8942</v>
      </c>
      <c r="R83" s="166" t="s">
        <v>576</v>
      </c>
      <c r="AA83" s="166"/>
      <c r="AB83" s="166"/>
      <c r="AC83" s="164"/>
      <c r="AD83" s="165"/>
    </row>
    <row r="84" spans="1:31" ht="15" customHeight="1">
      <c r="A84" s="31">
        <v>6077827</v>
      </c>
      <c r="B84" s="31" t="s">
        <v>7346</v>
      </c>
      <c r="C84" s="46">
        <v>41565</v>
      </c>
      <c r="D84" s="149">
        <v>173693644</v>
      </c>
      <c r="E84" s="13" t="s">
        <v>5349</v>
      </c>
      <c r="F84" s="30">
        <v>791</v>
      </c>
      <c r="G84" s="28">
        <v>160291</v>
      </c>
      <c r="H84" s="17" t="s">
        <v>155</v>
      </c>
      <c r="I84" s="25" t="s">
        <v>475</v>
      </c>
      <c r="J84" s="25">
        <v>22602</v>
      </c>
      <c r="K84" s="12" t="s">
        <v>520</v>
      </c>
      <c r="L84" s="14" t="s">
        <v>3714</v>
      </c>
      <c r="M84" s="26" t="s">
        <v>2909</v>
      </c>
      <c r="N84" s="26" t="s">
        <v>2910</v>
      </c>
      <c r="O84" s="143">
        <v>0</v>
      </c>
      <c r="P84" s="144">
        <v>967728517</v>
      </c>
      <c r="Q84" s="13" t="s">
        <v>8104</v>
      </c>
      <c r="R84" s="15" t="s">
        <v>576</v>
      </c>
      <c r="S84" s="15" t="s">
        <v>221</v>
      </c>
      <c r="T84" s="15" t="s">
        <v>246</v>
      </c>
      <c r="U84" s="15" t="s">
        <v>221</v>
      </c>
      <c r="V84" s="16" t="s">
        <v>248</v>
      </c>
      <c r="W84" s="16" t="s">
        <v>41</v>
      </c>
      <c r="X84" s="16" t="s">
        <v>246</v>
      </c>
      <c r="Y84" s="16" t="s">
        <v>41</v>
      </c>
      <c r="Z84" s="16" t="s">
        <v>247</v>
      </c>
    </row>
    <row r="85" spans="1:31" ht="15" customHeight="1">
      <c r="A85" s="31">
        <v>6084042</v>
      </c>
      <c r="C85" s="46"/>
      <c r="E85" s="13" t="s">
        <v>6133</v>
      </c>
      <c r="F85" s="30">
        <v>976</v>
      </c>
      <c r="G85" s="28">
        <v>159943</v>
      </c>
      <c r="H85" s="17" t="s">
        <v>172</v>
      </c>
      <c r="I85" s="25" t="s">
        <v>577</v>
      </c>
      <c r="J85" s="25">
        <v>22600</v>
      </c>
      <c r="K85" s="12" t="s">
        <v>520</v>
      </c>
      <c r="L85" s="14"/>
      <c r="P85" s="144"/>
      <c r="Q85" s="13"/>
      <c r="R85" s="15" t="s">
        <v>576</v>
      </c>
      <c r="S85" s="15" t="s">
        <v>7411</v>
      </c>
      <c r="T85" s="15" t="e">
        <v>#N/A</v>
      </c>
      <c r="U85" s="15" t="s">
        <v>47</v>
      </c>
      <c r="W85" s="16" t="s">
        <v>47</v>
      </c>
      <c r="Y85" s="16" t="s">
        <v>569</v>
      </c>
    </row>
    <row r="86" spans="1:31" ht="15" customHeight="1">
      <c r="A86" s="31">
        <v>6089376</v>
      </c>
      <c r="B86" s="31" t="s">
        <v>7343</v>
      </c>
      <c r="C86" s="46">
        <v>42270</v>
      </c>
      <c r="D86" s="149">
        <v>110090004</v>
      </c>
      <c r="E86" s="13" t="s">
        <v>7802</v>
      </c>
      <c r="F86" s="30">
        <v>1355</v>
      </c>
      <c r="G86" s="28"/>
      <c r="H86" s="17" t="s">
        <v>7803</v>
      </c>
      <c r="I86" s="25" t="s">
        <v>7804</v>
      </c>
      <c r="J86" s="25">
        <v>22185</v>
      </c>
      <c r="K86" s="12" t="s">
        <v>520</v>
      </c>
      <c r="L86" s="14" t="s">
        <v>7805</v>
      </c>
      <c r="M86" s="26">
        <v>9300</v>
      </c>
      <c r="N86" s="26" t="s">
        <v>2912</v>
      </c>
      <c r="P86" s="144"/>
      <c r="Q86" s="13"/>
      <c r="R86" s="15" t="s">
        <v>576</v>
      </c>
      <c r="S86" s="15" t="s">
        <v>1183</v>
      </c>
      <c r="T86" s="15" t="s">
        <v>247</v>
      </c>
      <c r="U86" s="15" t="s">
        <v>47</v>
      </c>
      <c r="W86" s="16" t="s">
        <v>47</v>
      </c>
      <c r="Y86" s="16" t="s">
        <v>47</v>
      </c>
      <c r="Z86" s="16" t="s">
        <v>247</v>
      </c>
    </row>
    <row r="87" spans="1:31" ht="15" customHeight="1">
      <c r="A87" s="31">
        <v>6091100</v>
      </c>
      <c r="B87" s="31" t="s">
        <v>7346</v>
      </c>
      <c r="C87" s="46">
        <v>41642</v>
      </c>
      <c r="E87" s="13" t="s">
        <v>8182</v>
      </c>
      <c r="F87" s="30">
        <v>743</v>
      </c>
      <c r="G87" s="28">
        <v>115830</v>
      </c>
      <c r="H87" s="17" t="s">
        <v>158</v>
      </c>
      <c r="I87" s="25" t="s">
        <v>15</v>
      </c>
      <c r="J87" s="25">
        <v>22540</v>
      </c>
      <c r="K87" s="12" t="s">
        <v>520</v>
      </c>
      <c r="L87" s="14" t="s">
        <v>4253</v>
      </c>
      <c r="M87" s="26" t="s">
        <v>4254</v>
      </c>
      <c r="N87" s="26" t="s">
        <v>2910</v>
      </c>
      <c r="O87" s="143">
        <v>291204903</v>
      </c>
      <c r="P87" s="144">
        <v>966385720</v>
      </c>
      <c r="Q87" s="13" t="s">
        <v>4255</v>
      </c>
      <c r="R87" s="15" t="s">
        <v>576</v>
      </c>
      <c r="S87" s="15" t="s">
        <v>12</v>
      </c>
      <c r="T87" s="15" t="s">
        <v>246</v>
      </c>
      <c r="U87" s="15" t="s">
        <v>47</v>
      </c>
      <c r="W87" s="16" t="s">
        <v>12</v>
      </c>
      <c r="X87" s="16" t="s">
        <v>246</v>
      </c>
      <c r="Y87" s="16" t="s">
        <v>47</v>
      </c>
      <c r="Z87" s="16" t="s">
        <v>246</v>
      </c>
    </row>
    <row r="88" spans="1:31" ht="15" customHeight="1">
      <c r="A88" s="31">
        <v>6137089</v>
      </c>
      <c r="B88" s="31" t="s">
        <v>7346</v>
      </c>
      <c r="C88" s="46">
        <v>41977</v>
      </c>
      <c r="D88" s="149">
        <v>112734120</v>
      </c>
      <c r="E88" s="13" t="s">
        <v>5425</v>
      </c>
      <c r="F88" s="30">
        <v>256</v>
      </c>
      <c r="G88" s="28"/>
      <c r="H88" s="17" t="s">
        <v>2606</v>
      </c>
      <c r="I88" s="25" t="s">
        <v>2607</v>
      </c>
      <c r="J88" s="25">
        <v>21270</v>
      </c>
      <c r="K88" s="12" t="s">
        <v>250</v>
      </c>
      <c r="L88" s="14" t="s">
        <v>4291</v>
      </c>
      <c r="M88" s="26" t="s">
        <v>3190</v>
      </c>
      <c r="N88" s="26" t="s">
        <v>2910</v>
      </c>
      <c r="O88" s="143">
        <v>0</v>
      </c>
      <c r="P88" s="144">
        <v>963728981</v>
      </c>
      <c r="Q88" s="13"/>
      <c r="R88" s="15" t="s">
        <v>576</v>
      </c>
      <c r="S88" s="15" t="s">
        <v>699</v>
      </c>
      <c r="T88" s="15" t="s">
        <v>246</v>
      </c>
      <c r="U88" s="15" t="s">
        <v>699</v>
      </c>
      <c r="V88" s="16" t="s">
        <v>248</v>
      </c>
      <c r="W88" s="16" t="s">
        <v>1386</v>
      </c>
      <c r="X88" s="16" t="s">
        <v>246</v>
      </c>
      <c r="Y88" s="16" t="s">
        <v>1386</v>
      </c>
    </row>
    <row r="89" spans="1:31" ht="15" customHeight="1">
      <c r="A89" s="31">
        <v>6143739</v>
      </c>
      <c r="B89" s="31" t="s">
        <v>7346</v>
      </c>
      <c r="C89" s="46">
        <v>40906</v>
      </c>
      <c r="E89" s="13" t="s">
        <v>5381</v>
      </c>
      <c r="F89" s="30">
        <v>810</v>
      </c>
      <c r="G89" s="28"/>
      <c r="H89" s="17" t="s">
        <v>2464</v>
      </c>
      <c r="I89" s="25" t="s">
        <v>2465</v>
      </c>
      <c r="J89" s="25">
        <v>20445</v>
      </c>
      <c r="K89" s="12" t="s">
        <v>520</v>
      </c>
      <c r="L89" s="14" t="s">
        <v>4228</v>
      </c>
      <c r="M89" s="26" t="s">
        <v>4229</v>
      </c>
      <c r="N89" s="26" t="s">
        <v>2910</v>
      </c>
      <c r="O89" s="143">
        <v>291616228</v>
      </c>
      <c r="P89" s="144">
        <v>918160185</v>
      </c>
      <c r="Q89" s="13"/>
      <c r="R89" s="15" t="s">
        <v>576</v>
      </c>
      <c r="S89" s="15" t="s">
        <v>251</v>
      </c>
      <c r="T89" s="15" t="s">
        <v>246</v>
      </c>
      <c r="U89" s="15" t="s">
        <v>251</v>
      </c>
      <c r="V89" s="16" t="s">
        <v>246</v>
      </c>
      <c r="W89" s="16" t="s">
        <v>251</v>
      </c>
      <c r="X89" s="16" t="s">
        <v>246</v>
      </c>
      <c r="Y89" s="16" t="s">
        <v>251</v>
      </c>
    </row>
    <row r="90" spans="1:31" ht="15" customHeight="1">
      <c r="A90" s="31">
        <v>6161454</v>
      </c>
      <c r="B90" s="31" t="s">
        <v>7343</v>
      </c>
      <c r="C90" s="46">
        <v>41652</v>
      </c>
      <c r="D90" s="149">
        <v>114585458</v>
      </c>
      <c r="E90" s="13" t="s">
        <v>6371</v>
      </c>
      <c r="F90" s="30">
        <v>1466</v>
      </c>
      <c r="G90" s="28">
        <v>140848</v>
      </c>
      <c r="H90" s="17" t="s">
        <v>888</v>
      </c>
      <c r="I90" s="25" t="s">
        <v>203</v>
      </c>
      <c r="J90" s="25">
        <v>19681</v>
      </c>
      <c r="K90" s="12" t="s">
        <v>520</v>
      </c>
      <c r="L90" s="14"/>
      <c r="O90" s="143">
        <v>0</v>
      </c>
      <c r="P90" s="144">
        <v>965082171</v>
      </c>
      <c r="Q90" s="13"/>
      <c r="R90" s="15" t="s">
        <v>576</v>
      </c>
      <c r="S90" s="15" t="s">
        <v>1386</v>
      </c>
      <c r="T90" s="15" t="s">
        <v>246</v>
      </c>
      <c r="U90" s="15" t="s">
        <v>1386</v>
      </c>
      <c r="V90" s="16" t="s">
        <v>246</v>
      </c>
      <c r="W90" s="16" t="s">
        <v>1386</v>
      </c>
      <c r="X90" s="16" t="s">
        <v>246</v>
      </c>
      <c r="Y90" s="16" t="s">
        <v>1386</v>
      </c>
    </row>
    <row r="91" spans="1:31" ht="15" customHeight="1">
      <c r="A91" s="31">
        <v>6182327</v>
      </c>
      <c r="B91" s="31" t="s">
        <v>7343</v>
      </c>
      <c r="C91" s="46">
        <v>42075</v>
      </c>
      <c r="D91" s="149">
        <v>102135088</v>
      </c>
      <c r="E91" s="13" t="s">
        <v>5334</v>
      </c>
      <c r="F91" s="30">
        <v>1041</v>
      </c>
      <c r="G91" s="28">
        <v>126004</v>
      </c>
      <c r="H91" s="17" t="s">
        <v>847</v>
      </c>
      <c r="I91" s="25" t="s">
        <v>1195</v>
      </c>
      <c r="J91" s="25">
        <v>21045</v>
      </c>
      <c r="K91" s="12" t="s">
        <v>520</v>
      </c>
      <c r="L91" s="14" t="s">
        <v>4009</v>
      </c>
      <c r="M91" s="26">
        <v>9162</v>
      </c>
      <c r="N91" s="26" t="s">
        <v>2910</v>
      </c>
      <c r="O91" s="143">
        <v>0</v>
      </c>
      <c r="P91" s="144">
        <v>965487414</v>
      </c>
      <c r="Q91" s="13"/>
      <c r="R91" s="15" t="s">
        <v>576</v>
      </c>
      <c r="S91" s="15" t="s">
        <v>337</v>
      </c>
      <c r="T91" s="15" t="s">
        <v>246</v>
      </c>
      <c r="U91" s="15" t="s">
        <v>337</v>
      </c>
      <c r="V91" s="16" t="s">
        <v>246</v>
      </c>
      <c r="W91" s="16" t="s">
        <v>337</v>
      </c>
      <c r="X91" s="16" t="s">
        <v>246</v>
      </c>
      <c r="Y91" s="16" t="s">
        <v>337</v>
      </c>
      <c r="Z91" s="16" t="s">
        <v>246</v>
      </c>
    </row>
    <row r="92" spans="1:31" ht="15" customHeight="1">
      <c r="A92" s="31">
        <v>6198604</v>
      </c>
      <c r="B92" s="31" t="s">
        <v>7343</v>
      </c>
      <c r="C92" s="46">
        <v>42501</v>
      </c>
      <c r="D92" s="149">
        <v>168763850</v>
      </c>
      <c r="E92" s="13" t="s">
        <v>5463</v>
      </c>
      <c r="F92" s="30">
        <v>939</v>
      </c>
      <c r="G92" s="28"/>
      <c r="H92" s="17" t="s">
        <v>731</v>
      </c>
      <c r="I92" s="25" t="s">
        <v>732</v>
      </c>
      <c r="J92" s="25">
        <v>22268</v>
      </c>
      <c r="K92" s="12" t="s">
        <v>520</v>
      </c>
      <c r="L92" s="14"/>
      <c r="P92" s="144"/>
      <c r="Q92" s="13"/>
      <c r="R92" s="15" t="s">
        <v>576</v>
      </c>
      <c r="S92" s="15" t="s">
        <v>699</v>
      </c>
      <c r="T92" s="15" t="s">
        <v>246</v>
      </c>
      <c r="U92" s="15" t="s">
        <v>699</v>
      </c>
      <c r="V92" s="16" t="s">
        <v>246</v>
      </c>
      <c r="W92" s="16" t="s">
        <v>699</v>
      </c>
      <c r="X92" s="16" t="s">
        <v>246</v>
      </c>
      <c r="Y92" s="16" t="s">
        <v>699</v>
      </c>
      <c r="Z92" s="16" t="s">
        <v>246</v>
      </c>
    </row>
    <row r="93" spans="1:31" ht="15" customHeight="1">
      <c r="A93" s="31">
        <v>6198628</v>
      </c>
      <c r="B93" s="31" t="s">
        <v>7343</v>
      </c>
      <c r="C93" s="46">
        <v>42108</v>
      </c>
      <c r="D93" s="149">
        <v>174903839</v>
      </c>
      <c r="E93" s="13" t="s">
        <v>5429</v>
      </c>
      <c r="F93" s="30">
        <v>211</v>
      </c>
      <c r="G93" s="28">
        <v>159976</v>
      </c>
      <c r="H93" s="17" t="s">
        <v>834</v>
      </c>
      <c r="I93" s="25" t="s">
        <v>779</v>
      </c>
      <c r="J93" s="25">
        <v>21494</v>
      </c>
      <c r="K93" s="12" t="s">
        <v>250</v>
      </c>
      <c r="L93" s="14" t="s">
        <v>4536</v>
      </c>
      <c r="M93" s="26" t="s">
        <v>3255</v>
      </c>
      <c r="N93" s="26" t="s">
        <v>2910</v>
      </c>
      <c r="O93" s="143">
        <v>291600538</v>
      </c>
      <c r="P93" s="144">
        <v>961464680</v>
      </c>
      <c r="Q93" s="13" t="s">
        <v>4537</v>
      </c>
      <c r="R93" s="15" t="s">
        <v>576</v>
      </c>
      <c r="S93" s="15" t="s">
        <v>221</v>
      </c>
      <c r="T93" s="15" t="s">
        <v>246</v>
      </c>
      <c r="U93" s="15" t="s">
        <v>221</v>
      </c>
      <c r="V93" s="16" t="s">
        <v>248</v>
      </c>
      <c r="W93" s="16" t="s">
        <v>697</v>
      </c>
      <c r="X93" s="16" t="s">
        <v>246</v>
      </c>
      <c r="Y93" s="16" t="s">
        <v>697</v>
      </c>
    </row>
    <row r="94" spans="1:31" ht="15" customHeight="1">
      <c r="A94" s="31">
        <v>6199925</v>
      </c>
      <c r="C94" s="46"/>
      <c r="F94" s="30"/>
      <c r="G94" s="28">
        <v>138188</v>
      </c>
      <c r="H94" s="17" t="s">
        <v>160</v>
      </c>
      <c r="I94" s="25" t="s">
        <v>702</v>
      </c>
      <c r="J94" s="25">
        <v>22968</v>
      </c>
      <c r="K94" s="12" t="s">
        <v>520</v>
      </c>
      <c r="L94" s="14"/>
      <c r="P94" s="144"/>
      <c r="Q94" s="13"/>
      <c r="R94" s="15" t="s">
        <v>576</v>
      </c>
      <c r="S94" s="15" t="s">
        <v>47</v>
      </c>
      <c r="T94" s="15"/>
      <c r="U94" s="15" t="s">
        <v>47</v>
      </c>
      <c r="W94" s="16" t="s">
        <v>47</v>
      </c>
      <c r="Y94" s="16" t="s">
        <v>12</v>
      </c>
    </row>
    <row r="95" spans="1:31" ht="15" customHeight="1">
      <c r="A95" s="31">
        <v>6207697</v>
      </c>
      <c r="C95" s="46"/>
      <c r="E95" s="13" t="s">
        <v>5283</v>
      </c>
      <c r="F95" s="30">
        <v>904</v>
      </c>
      <c r="G95" s="28">
        <v>140844</v>
      </c>
      <c r="H95" s="17" t="s">
        <v>171</v>
      </c>
      <c r="I95" s="25" t="s">
        <v>201</v>
      </c>
      <c r="J95" s="25">
        <v>22015</v>
      </c>
      <c r="K95" s="12" t="s">
        <v>520</v>
      </c>
      <c r="L95" s="14" t="s">
        <v>3634</v>
      </c>
      <c r="M95" s="26" t="s">
        <v>3635</v>
      </c>
      <c r="N95" s="26" t="s">
        <v>2910</v>
      </c>
      <c r="O95" s="143">
        <v>0</v>
      </c>
      <c r="P95" s="144">
        <v>965654578</v>
      </c>
      <c r="Q95" s="13" t="s">
        <v>3636</v>
      </c>
      <c r="R95" s="15" t="s">
        <v>576</v>
      </c>
      <c r="S95" s="15" t="s">
        <v>569</v>
      </c>
      <c r="T95" s="15" t="s">
        <v>246</v>
      </c>
      <c r="U95" s="15" t="s">
        <v>569</v>
      </c>
      <c r="V95" s="16" t="s">
        <v>248</v>
      </c>
      <c r="W95" s="16" t="s">
        <v>41</v>
      </c>
      <c r="X95" s="16" t="s">
        <v>248</v>
      </c>
      <c r="Y95" s="16" t="s">
        <v>569</v>
      </c>
      <c r="Z95" s="16" t="s">
        <v>246</v>
      </c>
    </row>
    <row r="96" spans="1:31" ht="15" customHeight="1">
      <c r="A96" s="31">
        <v>6223899</v>
      </c>
      <c r="B96" s="31" t="s">
        <v>7346</v>
      </c>
      <c r="C96" s="46">
        <v>41613</v>
      </c>
      <c r="D96" s="149">
        <v>101684711</v>
      </c>
      <c r="E96" s="13" t="s">
        <v>5389</v>
      </c>
      <c r="F96" s="30">
        <v>614</v>
      </c>
      <c r="G96" s="28">
        <v>140850</v>
      </c>
      <c r="H96" s="17" t="s">
        <v>889</v>
      </c>
      <c r="I96" s="25" t="s">
        <v>2</v>
      </c>
      <c r="J96" s="25">
        <v>22582</v>
      </c>
      <c r="K96" s="12" t="s">
        <v>520</v>
      </c>
      <c r="L96" s="14" t="s">
        <v>4245</v>
      </c>
      <c r="M96" s="26" t="s">
        <v>4246</v>
      </c>
      <c r="N96" s="26" t="s">
        <v>2910</v>
      </c>
      <c r="O96" s="143">
        <v>0</v>
      </c>
      <c r="P96" s="144">
        <v>968585691</v>
      </c>
      <c r="Q96" s="13"/>
      <c r="R96" s="15" t="s">
        <v>576</v>
      </c>
      <c r="S96" s="15" t="s">
        <v>1386</v>
      </c>
      <c r="T96" s="15" t="s">
        <v>246</v>
      </c>
      <c r="U96" s="15" t="s">
        <v>1386</v>
      </c>
      <c r="V96" s="16" t="s">
        <v>246</v>
      </c>
      <c r="W96" s="16" t="s">
        <v>1386</v>
      </c>
      <c r="X96" s="16" t="s">
        <v>246</v>
      </c>
      <c r="Y96" s="16" t="s">
        <v>1386</v>
      </c>
    </row>
    <row r="97" spans="1:26" ht="15" customHeight="1">
      <c r="A97" s="31">
        <v>6228099</v>
      </c>
      <c r="B97" s="31" t="s">
        <v>7346</v>
      </c>
      <c r="C97" s="46">
        <v>41998</v>
      </c>
      <c r="D97" s="149">
        <v>190894610</v>
      </c>
      <c r="E97" s="13" t="s">
        <v>5262</v>
      </c>
      <c r="F97" s="30">
        <v>975</v>
      </c>
      <c r="G97" s="28">
        <v>163588</v>
      </c>
      <c r="H97" s="17" t="s">
        <v>1452</v>
      </c>
      <c r="I97" s="25" t="s">
        <v>1453</v>
      </c>
      <c r="J97" s="25">
        <v>22968</v>
      </c>
      <c r="K97" s="12" t="s">
        <v>520</v>
      </c>
      <c r="L97" s="14" t="s">
        <v>3447</v>
      </c>
      <c r="M97" s="26">
        <v>9350</v>
      </c>
      <c r="N97" s="26" t="s">
        <v>2983</v>
      </c>
      <c r="O97" s="144">
        <v>291957962</v>
      </c>
      <c r="P97" s="143">
        <v>0</v>
      </c>
      <c r="Q97" s="13"/>
      <c r="R97" s="15" t="s">
        <v>576</v>
      </c>
      <c r="S97" s="15" t="s">
        <v>580</v>
      </c>
      <c r="T97" s="15" t="s">
        <v>246</v>
      </c>
      <c r="U97" s="15" t="s">
        <v>580</v>
      </c>
      <c r="V97" s="16" t="s">
        <v>246</v>
      </c>
      <c r="W97" s="16" t="s">
        <v>580</v>
      </c>
      <c r="X97" s="16" t="s">
        <v>246</v>
      </c>
      <c r="Y97" s="16" t="s">
        <v>580</v>
      </c>
    </row>
    <row r="98" spans="1:26" ht="15" customHeight="1">
      <c r="A98" s="31">
        <v>6273936</v>
      </c>
      <c r="B98" s="31" t="s">
        <v>7343</v>
      </c>
      <c r="C98" s="46">
        <v>42293</v>
      </c>
      <c r="D98" s="149">
        <v>174903928</v>
      </c>
      <c r="E98" s="13" t="s">
        <v>8722</v>
      </c>
      <c r="F98" s="30">
        <v>1015</v>
      </c>
      <c r="G98" s="28"/>
      <c r="H98" s="17" t="s">
        <v>8723</v>
      </c>
      <c r="I98" s="25" t="s">
        <v>8724</v>
      </c>
      <c r="J98" s="25">
        <v>23210</v>
      </c>
      <c r="K98" s="12" t="s">
        <v>520</v>
      </c>
      <c r="L98" s="14" t="s">
        <v>8725</v>
      </c>
      <c r="M98" s="26" t="s">
        <v>8726</v>
      </c>
      <c r="N98" s="26" t="s">
        <v>3538</v>
      </c>
      <c r="P98" s="144">
        <v>966327974</v>
      </c>
      <c r="Q98" s="13" t="s">
        <v>8727</v>
      </c>
      <c r="R98" s="15" t="s">
        <v>576</v>
      </c>
      <c r="S98" s="15" t="s">
        <v>589</v>
      </c>
      <c r="T98" s="15" t="s">
        <v>247</v>
      </c>
      <c r="U98" s="15" t="s">
        <v>47</v>
      </c>
      <c r="W98" s="16" t="s">
        <v>47</v>
      </c>
      <c r="Y98" s="16" t="s">
        <v>47</v>
      </c>
      <c r="Z98" s="16" t="s">
        <v>246</v>
      </c>
    </row>
    <row r="99" spans="1:26" ht="15" customHeight="1">
      <c r="A99" s="31">
        <v>6274002</v>
      </c>
      <c r="B99" s="31" t="s">
        <v>7346</v>
      </c>
      <c r="C99" s="46">
        <v>42082</v>
      </c>
      <c r="E99" s="13" t="s">
        <v>5339</v>
      </c>
      <c r="F99" s="30">
        <v>792</v>
      </c>
      <c r="G99" s="28">
        <v>131327</v>
      </c>
      <c r="H99" s="17" t="s">
        <v>154</v>
      </c>
      <c r="I99" s="25" t="s">
        <v>14</v>
      </c>
      <c r="J99" s="25">
        <v>22937</v>
      </c>
      <c r="K99" s="12" t="s">
        <v>520</v>
      </c>
      <c r="L99" s="14" t="s">
        <v>4054</v>
      </c>
      <c r="M99" s="26" t="s">
        <v>4055</v>
      </c>
      <c r="N99" s="26" t="s">
        <v>2910</v>
      </c>
      <c r="O99" s="143">
        <v>0</v>
      </c>
      <c r="P99" s="144">
        <v>967851368</v>
      </c>
      <c r="Q99" s="13" t="s">
        <v>6317</v>
      </c>
      <c r="R99" s="15" t="s">
        <v>576</v>
      </c>
      <c r="S99" s="15" t="s">
        <v>1410</v>
      </c>
      <c r="T99" s="15" t="s">
        <v>246</v>
      </c>
      <c r="U99" s="15" t="s">
        <v>1410</v>
      </c>
      <c r="V99" s="16" t="s">
        <v>246</v>
      </c>
      <c r="W99" s="16" t="s">
        <v>1410</v>
      </c>
      <c r="X99" s="16" t="s">
        <v>246</v>
      </c>
      <c r="Y99" s="16" t="s">
        <v>1410</v>
      </c>
    </row>
    <row r="100" spans="1:26" ht="15" customHeight="1">
      <c r="A100" s="31">
        <v>6285992</v>
      </c>
      <c r="B100" s="31" t="s">
        <v>7346</v>
      </c>
      <c r="C100" s="46">
        <v>40983</v>
      </c>
      <c r="F100" s="30">
        <v>589</v>
      </c>
      <c r="G100" s="28"/>
      <c r="H100" s="17" t="s">
        <v>5885</v>
      </c>
      <c r="I100" s="25" t="s">
        <v>5886</v>
      </c>
      <c r="J100" s="25">
        <v>22369</v>
      </c>
      <c r="K100" s="12" t="s">
        <v>520</v>
      </c>
      <c r="L100" s="14" t="s">
        <v>5887</v>
      </c>
      <c r="M100" s="26" t="s">
        <v>5888</v>
      </c>
      <c r="N100" s="26" t="s">
        <v>2910</v>
      </c>
      <c r="P100" s="144">
        <v>967636978</v>
      </c>
      <c r="Q100" s="13" t="s">
        <v>5889</v>
      </c>
      <c r="R100" s="15" t="s">
        <v>576</v>
      </c>
      <c r="S100" s="15" t="s">
        <v>47</v>
      </c>
      <c r="T100" s="15"/>
      <c r="U100" s="15" t="s">
        <v>12</v>
      </c>
      <c r="V100" s="16" t="s">
        <v>247</v>
      </c>
      <c r="W100" s="16" t="s">
        <v>47</v>
      </c>
      <c r="Y100" s="16" t="s">
        <v>47</v>
      </c>
    </row>
    <row r="101" spans="1:26" ht="15" customHeight="1">
      <c r="A101" s="31">
        <v>6286175</v>
      </c>
      <c r="B101" s="31" t="s">
        <v>7346</v>
      </c>
      <c r="C101" s="46">
        <v>41452</v>
      </c>
      <c r="D101" s="149">
        <v>143963015</v>
      </c>
      <c r="E101" s="13" t="s">
        <v>6841</v>
      </c>
      <c r="F101" s="30">
        <v>653</v>
      </c>
      <c r="G101" s="28"/>
      <c r="H101" s="17" t="s">
        <v>2639</v>
      </c>
      <c r="I101" s="25" t="s">
        <v>2640</v>
      </c>
      <c r="J101" s="25">
        <v>23123</v>
      </c>
      <c r="K101" s="12" t="s">
        <v>520</v>
      </c>
      <c r="L101" s="14" t="s">
        <v>8439</v>
      </c>
      <c r="M101" s="26" t="s">
        <v>8440</v>
      </c>
      <c r="N101" s="26" t="s">
        <v>3032</v>
      </c>
      <c r="P101" s="144">
        <v>961232735</v>
      </c>
      <c r="Q101" s="13"/>
      <c r="R101" s="15" t="s">
        <v>576</v>
      </c>
      <c r="S101" s="15" t="s">
        <v>554</v>
      </c>
      <c r="T101" s="15" t="s">
        <v>247</v>
      </c>
      <c r="U101" s="15" t="s">
        <v>47</v>
      </c>
      <c r="W101" s="16" t="s">
        <v>47</v>
      </c>
      <c r="Y101" s="16" t="s">
        <v>251</v>
      </c>
      <c r="Z101" s="16" t="s">
        <v>246</v>
      </c>
    </row>
    <row r="102" spans="1:26" ht="15" customHeight="1">
      <c r="A102" s="31">
        <v>6288700</v>
      </c>
      <c r="B102" s="31" t="s">
        <v>7343</v>
      </c>
      <c r="C102" s="46">
        <v>41913</v>
      </c>
      <c r="D102" s="149">
        <v>126046000</v>
      </c>
      <c r="F102" s="30"/>
      <c r="G102" s="28"/>
      <c r="H102" s="17" t="s">
        <v>2435</v>
      </c>
      <c r="I102" s="25" t="s">
        <v>2436</v>
      </c>
      <c r="J102" s="25">
        <v>22987</v>
      </c>
      <c r="K102" s="12" t="s">
        <v>520</v>
      </c>
      <c r="L102" s="14" t="s">
        <v>4163</v>
      </c>
      <c r="M102" s="26" t="s">
        <v>4164</v>
      </c>
      <c r="N102" s="26" t="s">
        <v>2910</v>
      </c>
      <c r="O102" s="144">
        <v>291223078</v>
      </c>
      <c r="P102" s="143">
        <v>962310600</v>
      </c>
      <c r="Q102" s="13" t="s">
        <v>4165</v>
      </c>
      <c r="R102" s="15" t="s">
        <v>576</v>
      </c>
      <c r="S102" s="15" t="s">
        <v>47</v>
      </c>
      <c r="T102" s="15"/>
      <c r="U102" s="15" t="s">
        <v>47</v>
      </c>
      <c r="W102" s="16" t="s">
        <v>580</v>
      </c>
      <c r="X102" s="16" t="s">
        <v>246</v>
      </c>
      <c r="Y102" s="16" t="s">
        <v>580</v>
      </c>
      <c r="Z102" s="16" t="s">
        <v>246</v>
      </c>
    </row>
    <row r="103" spans="1:26" ht="15" customHeight="1">
      <c r="A103" s="31">
        <v>6297011</v>
      </c>
      <c r="B103" s="31" t="s">
        <v>7343</v>
      </c>
      <c r="C103" s="46">
        <v>41833</v>
      </c>
      <c r="D103" s="149">
        <v>178799459</v>
      </c>
      <c r="E103" s="13" t="s">
        <v>6149</v>
      </c>
      <c r="F103" s="30">
        <v>186</v>
      </c>
      <c r="G103" s="28"/>
      <c r="H103" s="17" t="s">
        <v>6150</v>
      </c>
      <c r="I103" s="25" t="s">
        <v>6151</v>
      </c>
      <c r="J103" s="25">
        <v>23048</v>
      </c>
      <c r="K103" s="12" t="s">
        <v>520</v>
      </c>
      <c r="L103" s="14" t="s">
        <v>6152</v>
      </c>
      <c r="M103" s="26" t="s">
        <v>4901</v>
      </c>
      <c r="N103" s="26" t="s">
        <v>2932</v>
      </c>
      <c r="O103" s="144">
        <v>291935277</v>
      </c>
      <c r="P103" s="143">
        <v>917379433</v>
      </c>
      <c r="Q103" s="13" t="s">
        <v>6153</v>
      </c>
      <c r="R103" s="15" t="s">
        <v>576</v>
      </c>
      <c r="S103" s="15" t="s">
        <v>47</v>
      </c>
      <c r="T103" s="15"/>
      <c r="U103" s="15" t="s">
        <v>554</v>
      </c>
      <c r="V103" s="16" t="s">
        <v>247</v>
      </c>
      <c r="W103" s="16" t="s">
        <v>47</v>
      </c>
      <c r="Y103" s="16" t="s">
        <v>47</v>
      </c>
      <c r="Z103" s="16" t="s">
        <v>247</v>
      </c>
    </row>
    <row r="104" spans="1:26" ht="15" customHeight="1">
      <c r="A104" s="31">
        <v>6333214</v>
      </c>
      <c r="B104" s="31" t="s">
        <v>7343</v>
      </c>
      <c r="C104" s="46">
        <v>42747</v>
      </c>
      <c r="D104" s="149">
        <v>108313026</v>
      </c>
      <c r="E104" s="13" t="s">
        <v>6783</v>
      </c>
      <c r="F104" s="30">
        <v>206</v>
      </c>
      <c r="G104" s="28"/>
      <c r="H104" s="17" t="s">
        <v>6784</v>
      </c>
      <c r="I104" s="25" t="s">
        <v>6785</v>
      </c>
      <c r="J104" s="25">
        <v>19201</v>
      </c>
      <c r="K104" s="12" t="s">
        <v>250</v>
      </c>
      <c r="L104" s="14" t="s">
        <v>6786</v>
      </c>
      <c r="M104" s="26" t="s">
        <v>3190</v>
      </c>
      <c r="N104" s="26" t="s">
        <v>2910</v>
      </c>
      <c r="O104" s="143">
        <v>291772229</v>
      </c>
      <c r="P104" s="144">
        <v>963803560</v>
      </c>
      <c r="Q104" s="13"/>
      <c r="R104" s="15" t="s">
        <v>576</v>
      </c>
      <c r="S104" s="15" t="s">
        <v>554</v>
      </c>
      <c r="T104" s="15" t="s">
        <v>248</v>
      </c>
      <c r="U104" s="15" t="s">
        <v>251</v>
      </c>
      <c r="V104" s="16" t="s">
        <v>247</v>
      </c>
      <c r="W104" s="16" t="s">
        <v>47</v>
      </c>
      <c r="Y104" s="16" t="s">
        <v>47</v>
      </c>
    </row>
    <row r="105" spans="1:26" ht="15" customHeight="1">
      <c r="A105" s="31">
        <v>6342019</v>
      </c>
      <c r="B105" s="31" t="s">
        <v>7346</v>
      </c>
      <c r="C105" s="46">
        <v>41257</v>
      </c>
      <c r="F105" s="30"/>
      <c r="G105" s="28"/>
      <c r="H105" s="17" t="s">
        <v>1755</v>
      </c>
      <c r="I105" s="25" t="s">
        <v>1756</v>
      </c>
      <c r="J105" s="25">
        <v>21741</v>
      </c>
      <c r="K105" s="12" t="s">
        <v>250</v>
      </c>
      <c r="L105" s="14" t="s">
        <v>3604</v>
      </c>
      <c r="M105" s="26" t="s">
        <v>3605</v>
      </c>
      <c r="N105" s="26" t="s">
        <v>2910</v>
      </c>
      <c r="O105" s="144">
        <v>291280128</v>
      </c>
      <c r="P105" s="143">
        <v>0</v>
      </c>
      <c r="Q105" s="13"/>
      <c r="R105" s="15" t="s">
        <v>576</v>
      </c>
      <c r="S105" s="15" t="s">
        <v>47</v>
      </c>
      <c r="T105" s="15"/>
      <c r="U105" s="15" t="s">
        <v>47</v>
      </c>
      <c r="W105" s="16" t="s">
        <v>79</v>
      </c>
      <c r="X105" s="16" t="s">
        <v>246</v>
      </c>
      <c r="Y105" s="16" t="s">
        <v>47</v>
      </c>
      <c r="Z105" s="16" t="s">
        <v>247</v>
      </c>
    </row>
    <row r="106" spans="1:26" ht="15" customHeight="1">
      <c r="A106" s="31">
        <v>6388480</v>
      </c>
      <c r="B106" s="31" t="s">
        <v>7343</v>
      </c>
      <c r="C106" s="46">
        <v>42758</v>
      </c>
      <c r="D106" s="149">
        <v>183296532</v>
      </c>
      <c r="E106" s="13" t="s">
        <v>8398</v>
      </c>
      <c r="F106" s="30">
        <v>1198</v>
      </c>
      <c r="G106" s="28"/>
      <c r="H106" s="17" t="s">
        <v>8399</v>
      </c>
      <c r="I106" s="25" t="s">
        <v>8400</v>
      </c>
      <c r="J106" s="25">
        <v>21190</v>
      </c>
      <c r="K106" s="12" t="s">
        <v>250</v>
      </c>
      <c r="L106" s="14"/>
      <c r="M106" s="26" t="s">
        <v>8401</v>
      </c>
      <c r="N106" s="26" t="s">
        <v>2910</v>
      </c>
      <c r="O106" s="143">
        <v>291614454</v>
      </c>
      <c r="P106" s="144">
        <v>966307257</v>
      </c>
      <c r="Q106" s="13" t="s">
        <v>8402</v>
      </c>
      <c r="R106" s="15" t="s">
        <v>576</v>
      </c>
      <c r="S106" s="15" t="s">
        <v>569</v>
      </c>
      <c r="T106" s="15" t="s">
        <v>247</v>
      </c>
      <c r="U106" s="15" t="s">
        <v>47</v>
      </c>
      <c r="W106" s="16" t="s">
        <v>47</v>
      </c>
      <c r="Y106" s="16" t="s">
        <v>47</v>
      </c>
      <c r="Z106" s="16" t="s">
        <v>247</v>
      </c>
    </row>
    <row r="107" spans="1:26" ht="15" customHeight="1">
      <c r="A107" s="31">
        <v>6470281</v>
      </c>
      <c r="B107" s="31" t="s">
        <v>7346</v>
      </c>
      <c r="C107" s="46"/>
      <c r="D107" s="149">
        <v>174911785</v>
      </c>
      <c r="E107" s="13" t="s">
        <v>8580</v>
      </c>
      <c r="F107" s="30">
        <v>1097</v>
      </c>
      <c r="G107" s="28"/>
      <c r="H107" s="17" t="s">
        <v>8581</v>
      </c>
      <c r="I107" s="25" t="s">
        <v>8582</v>
      </c>
      <c r="J107" s="25">
        <v>23359</v>
      </c>
      <c r="K107" s="12" t="s">
        <v>520</v>
      </c>
      <c r="L107" s="14" t="s">
        <v>8583</v>
      </c>
      <c r="M107" s="26" t="s">
        <v>4528</v>
      </c>
      <c r="N107" s="26" t="s">
        <v>2910</v>
      </c>
      <c r="P107" s="144"/>
      <c r="Q107" s="13"/>
      <c r="R107" s="15" t="s">
        <v>576</v>
      </c>
      <c r="S107" s="15" t="s">
        <v>580</v>
      </c>
      <c r="T107" s="15" t="s">
        <v>247</v>
      </c>
      <c r="U107" s="15" t="s">
        <v>47</v>
      </c>
      <c r="W107" s="16" t="s">
        <v>47</v>
      </c>
      <c r="Y107" s="16" t="s">
        <v>47</v>
      </c>
      <c r="Z107" s="16" t="s">
        <v>246</v>
      </c>
    </row>
    <row r="108" spans="1:26" ht="15" customHeight="1">
      <c r="A108" s="31">
        <v>6470343</v>
      </c>
      <c r="C108" s="46"/>
      <c r="F108" s="30"/>
      <c r="G108" s="28"/>
      <c r="H108" s="17" t="s">
        <v>2614</v>
      </c>
      <c r="I108" s="25" t="s">
        <v>2615</v>
      </c>
      <c r="J108" s="25">
        <v>22780</v>
      </c>
      <c r="K108" s="12" t="s">
        <v>250</v>
      </c>
      <c r="L108" s="14"/>
      <c r="P108" s="144"/>
      <c r="Q108" s="13"/>
      <c r="R108" s="15" t="s">
        <v>576</v>
      </c>
      <c r="S108" s="15" t="s">
        <v>47</v>
      </c>
      <c r="T108" s="15"/>
      <c r="U108" s="15" t="s">
        <v>47</v>
      </c>
      <c r="W108" s="16" t="s">
        <v>47</v>
      </c>
      <c r="Y108" s="16" t="s">
        <v>41</v>
      </c>
      <c r="Z108" s="16" t="s">
        <v>246</v>
      </c>
    </row>
    <row r="109" spans="1:26" ht="15" customHeight="1">
      <c r="A109" s="31">
        <v>6478973</v>
      </c>
      <c r="B109" s="31" t="s">
        <v>7346</v>
      </c>
      <c r="C109" s="46">
        <v>41390</v>
      </c>
      <c r="D109" s="149">
        <v>127009388</v>
      </c>
      <c r="E109" s="13" t="s">
        <v>5426</v>
      </c>
      <c r="F109" s="30">
        <v>285</v>
      </c>
      <c r="G109" s="28">
        <v>119822</v>
      </c>
      <c r="H109" s="17" t="s">
        <v>862</v>
      </c>
      <c r="I109" s="25" t="s">
        <v>421</v>
      </c>
      <c r="J109" s="25">
        <v>22512</v>
      </c>
      <c r="K109" s="12" t="s">
        <v>250</v>
      </c>
      <c r="L109" s="14" t="s">
        <v>6767</v>
      </c>
      <c r="M109" s="26" t="s">
        <v>6768</v>
      </c>
      <c r="N109" s="26" t="s">
        <v>2910</v>
      </c>
      <c r="O109" s="143">
        <v>0</v>
      </c>
      <c r="P109" s="144">
        <v>965892117</v>
      </c>
      <c r="Q109" s="13" t="s">
        <v>6769</v>
      </c>
      <c r="R109" s="15" t="s">
        <v>576</v>
      </c>
      <c r="S109" s="15" t="s">
        <v>699</v>
      </c>
      <c r="T109" s="15" t="s">
        <v>246</v>
      </c>
      <c r="U109" s="15" t="s">
        <v>699</v>
      </c>
      <c r="V109" s="16" t="s">
        <v>246</v>
      </c>
      <c r="W109" s="16" t="s">
        <v>699</v>
      </c>
      <c r="X109" s="16" t="s">
        <v>246</v>
      </c>
      <c r="Y109" s="16" t="s">
        <v>699</v>
      </c>
      <c r="Z109" s="16" t="s">
        <v>247</v>
      </c>
    </row>
    <row r="110" spans="1:26" ht="15" customHeight="1">
      <c r="A110" s="31">
        <v>6486399</v>
      </c>
      <c r="B110" s="31" t="s">
        <v>7343</v>
      </c>
      <c r="C110" s="46">
        <v>43136</v>
      </c>
      <c r="D110" s="149">
        <v>176426388</v>
      </c>
      <c r="E110" s="13" t="s">
        <v>8368</v>
      </c>
      <c r="F110" s="30">
        <v>1206</v>
      </c>
      <c r="G110" s="28"/>
      <c r="H110" s="17" t="s">
        <v>8369</v>
      </c>
      <c r="I110" s="25" t="s">
        <v>8370</v>
      </c>
      <c r="J110" s="25">
        <v>23624</v>
      </c>
      <c r="K110" s="12" t="s">
        <v>250</v>
      </c>
      <c r="L110" s="14" t="s">
        <v>8371</v>
      </c>
      <c r="M110" s="26" t="s">
        <v>8372</v>
      </c>
      <c r="N110" s="26" t="s">
        <v>2910</v>
      </c>
      <c r="P110" s="144">
        <v>963225251</v>
      </c>
      <c r="Q110" s="13" t="s">
        <v>8373</v>
      </c>
      <c r="R110" s="15" t="s">
        <v>576</v>
      </c>
      <c r="S110" s="15" t="s">
        <v>251</v>
      </c>
      <c r="T110" s="15" t="s">
        <v>247</v>
      </c>
      <c r="U110" s="15" t="s">
        <v>47</v>
      </c>
      <c r="W110" s="16" t="s">
        <v>47</v>
      </c>
      <c r="Y110" s="16" t="s">
        <v>47</v>
      </c>
      <c r="Z110" s="16" t="s">
        <v>247</v>
      </c>
    </row>
    <row r="111" spans="1:26" ht="15" customHeight="1">
      <c r="A111" s="31">
        <v>6486407</v>
      </c>
      <c r="C111" s="46"/>
      <c r="F111" s="30"/>
      <c r="G111" s="28"/>
      <c r="H111" s="17" t="s">
        <v>2773</v>
      </c>
      <c r="I111" s="25" t="s">
        <v>2774</v>
      </c>
      <c r="J111" s="25">
        <v>22197</v>
      </c>
      <c r="K111" s="12" t="s">
        <v>520</v>
      </c>
      <c r="L111" s="14"/>
      <c r="P111" s="144"/>
      <c r="Q111" s="13"/>
      <c r="R111" s="15" t="s">
        <v>576</v>
      </c>
      <c r="S111" s="15" t="s">
        <v>47</v>
      </c>
      <c r="T111" s="15"/>
      <c r="U111" s="15" t="s">
        <v>47</v>
      </c>
      <c r="W111" s="16" t="s">
        <v>47</v>
      </c>
      <c r="Y111" s="16" t="s">
        <v>1386</v>
      </c>
    </row>
    <row r="112" spans="1:26" ht="15" customHeight="1">
      <c r="A112" s="31">
        <v>6491145</v>
      </c>
      <c r="B112" s="31" t="s">
        <v>7343</v>
      </c>
      <c r="C112" s="46">
        <v>42550</v>
      </c>
      <c r="D112" s="149">
        <v>158552881</v>
      </c>
      <c r="E112" s="13" t="s">
        <v>7720</v>
      </c>
      <c r="F112" s="30">
        <v>1204</v>
      </c>
      <c r="G112" s="28"/>
      <c r="H112" s="17" t="s">
        <v>7721</v>
      </c>
      <c r="I112" s="25" t="s">
        <v>7722</v>
      </c>
      <c r="J112" s="25">
        <v>23334</v>
      </c>
      <c r="K112" s="12" t="s">
        <v>520</v>
      </c>
      <c r="L112" s="14" t="s">
        <v>7723</v>
      </c>
      <c r="M112" s="26">
        <v>9060</v>
      </c>
      <c r="N112" s="26" t="s">
        <v>2910</v>
      </c>
      <c r="P112" s="144">
        <v>963356211</v>
      </c>
      <c r="Q112" s="13" t="s">
        <v>7724</v>
      </c>
      <c r="R112" s="15" t="s">
        <v>576</v>
      </c>
      <c r="S112" s="15" t="s">
        <v>251</v>
      </c>
      <c r="T112" s="15" t="s">
        <v>247</v>
      </c>
      <c r="U112" s="15" t="s">
        <v>47</v>
      </c>
      <c r="W112" s="16" t="s">
        <v>47</v>
      </c>
      <c r="Y112" s="16" t="s">
        <v>47</v>
      </c>
      <c r="Z112" s="16" t="s">
        <v>246</v>
      </c>
    </row>
    <row r="113" spans="1:31" ht="15" customHeight="1">
      <c r="A113" s="31">
        <v>6501247</v>
      </c>
      <c r="B113" s="31" t="s">
        <v>7343</v>
      </c>
      <c r="C113" s="46">
        <v>41613</v>
      </c>
      <c r="D113" s="149">
        <v>106908979</v>
      </c>
      <c r="E113" s="13" t="s">
        <v>8326</v>
      </c>
      <c r="F113" s="30">
        <v>1093</v>
      </c>
      <c r="G113" s="28"/>
      <c r="H113" s="17" t="s">
        <v>6675</v>
      </c>
      <c r="I113" s="25" t="s">
        <v>6676</v>
      </c>
      <c r="J113" s="25">
        <v>23501</v>
      </c>
      <c r="K113" s="12" t="s">
        <v>520</v>
      </c>
      <c r="L113" s="14" t="s">
        <v>8327</v>
      </c>
      <c r="M113" s="26">
        <v>9300</v>
      </c>
      <c r="N113" s="26" t="s">
        <v>2912</v>
      </c>
      <c r="P113" s="144">
        <v>927024054</v>
      </c>
      <c r="Q113" s="13" t="s">
        <v>6677</v>
      </c>
      <c r="R113" s="15" t="s">
        <v>576</v>
      </c>
      <c r="S113" s="15" t="s">
        <v>567</v>
      </c>
      <c r="T113" s="15" t="s">
        <v>246</v>
      </c>
      <c r="U113" s="15" t="s">
        <v>567</v>
      </c>
      <c r="V113" s="16" t="s">
        <v>247</v>
      </c>
      <c r="W113" s="16" t="s">
        <v>47</v>
      </c>
      <c r="Y113" s="16" t="s">
        <v>47</v>
      </c>
      <c r="Z113" s="16" t="s">
        <v>246</v>
      </c>
    </row>
    <row r="114" spans="1:31" ht="15" customHeight="1">
      <c r="A114" s="31">
        <v>6502867</v>
      </c>
      <c r="B114" s="31" t="s">
        <v>7343</v>
      </c>
      <c r="C114" s="46">
        <v>42640</v>
      </c>
      <c r="D114" s="149">
        <v>158040635</v>
      </c>
      <c r="E114" s="13" t="s">
        <v>5246</v>
      </c>
      <c r="F114" s="30">
        <v>749</v>
      </c>
      <c r="G114" s="28">
        <v>117706</v>
      </c>
      <c r="H114" s="17" t="s">
        <v>152</v>
      </c>
      <c r="I114" s="25" t="s">
        <v>13</v>
      </c>
      <c r="J114" s="25">
        <v>23317</v>
      </c>
      <c r="K114" s="12" t="s">
        <v>520</v>
      </c>
      <c r="L114" s="14" t="s">
        <v>3350</v>
      </c>
      <c r="M114" s="26">
        <v>9000</v>
      </c>
      <c r="N114" s="26" t="s">
        <v>2910</v>
      </c>
      <c r="O114" s="143">
        <v>291204900</v>
      </c>
      <c r="P114" s="144">
        <v>964890177</v>
      </c>
      <c r="Q114" s="13" t="s">
        <v>5780</v>
      </c>
      <c r="R114" s="15" t="s">
        <v>576</v>
      </c>
      <c r="S114" s="15" t="s">
        <v>12</v>
      </c>
      <c r="T114" s="15" t="s">
        <v>246</v>
      </c>
      <c r="U114" s="15" t="s">
        <v>12</v>
      </c>
      <c r="V114" s="16" t="s">
        <v>246</v>
      </c>
      <c r="W114" s="16" t="s">
        <v>12</v>
      </c>
      <c r="X114" s="16" t="s">
        <v>246</v>
      </c>
      <c r="Y114" s="16" t="s">
        <v>12</v>
      </c>
      <c r="Z114" s="16" t="s">
        <v>246</v>
      </c>
    </row>
    <row r="115" spans="1:31" ht="15" customHeight="1">
      <c r="A115" s="31">
        <v>6559226</v>
      </c>
      <c r="B115" s="31" t="s">
        <v>7343</v>
      </c>
      <c r="C115" s="46">
        <v>42248</v>
      </c>
      <c r="D115" s="149">
        <v>174811772</v>
      </c>
      <c r="E115" s="13" t="s">
        <v>5405</v>
      </c>
      <c r="F115" s="30">
        <v>274</v>
      </c>
      <c r="G115" s="28"/>
      <c r="H115" s="17" t="s">
        <v>4332</v>
      </c>
      <c r="I115" s="25" t="s">
        <v>4333</v>
      </c>
      <c r="J115" s="25">
        <v>23235</v>
      </c>
      <c r="K115" s="12" t="s">
        <v>250</v>
      </c>
      <c r="L115" s="14" t="s">
        <v>4334</v>
      </c>
      <c r="M115" s="26" t="s">
        <v>8279</v>
      </c>
      <c r="N115" s="26" t="s">
        <v>2910</v>
      </c>
      <c r="O115" s="143">
        <v>0</v>
      </c>
      <c r="P115" s="144">
        <v>967504493</v>
      </c>
      <c r="Q115" s="13"/>
      <c r="R115" s="15" t="s">
        <v>576</v>
      </c>
      <c r="S115" s="15" t="s">
        <v>699</v>
      </c>
      <c r="T115" s="15" t="s">
        <v>246</v>
      </c>
      <c r="U115" s="15" t="s">
        <v>699</v>
      </c>
      <c r="V115" s="16" t="s">
        <v>246</v>
      </c>
      <c r="W115" s="16" t="s">
        <v>699</v>
      </c>
      <c r="X115" s="16" t="s">
        <v>247</v>
      </c>
      <c r="Y115" s="16" t="s">
        <v>47</v>
      </c>
      <c r="Z115" s="16" t="s">
        <v>246</v>
      </c>
    </row>
    <row r="116" spans="1:31" ht="15" customHeight="1">
      <c r="A116" s="31">
        <v>6571528</v>
      </c>
      <c r="B116" s="31" t="s">
        <v>7346</v>
      </c>
      <c r="C116" s="46">
        <v>43423</v>
      </c>
      <c r="F116" s="30">
        <v>750</v>
      </c>
      <c r="G116" s="28">
        <v>117698</v>
      </c>
      <c r="H116" s="17" t="s">
        <v>1465</v>
      </c>
      <c r="I116" s="25" t="s">
        <v>591</v>
      </c>
      <c r="J116" s="25">
        <v>23312</v>
      </c>
      <c r="K116" s="12" t="s">
        <v>520</v>
      </c>
      <c r="L116" s="14" t="s">
        <v>3206</v>
      </c>
      <c r="M116" s="26" t="s">
        <v>3207</v>
      </c>
      <c r="N116" s="26" t="s">
        <v>2910</v>
      </c>
      <c r="O116" s="143">
        <v>0</v>
      </c>
      <c r="P116" s="144">
        <v>968995262</v>
      </c>
      <c r="Q116" s="13" t="s">
        <v>3208</v>
      </c>
      <c r="R116" s="15" t="s">
        <v>576</v>
      </c>
      <c r="S116" s="15" t="s">
        <v>47</v>
      </c>
      <c r="T116" s="15"/>
      <c r="U116" s="15" t="s">
        <v>47</v>
      </c>
      <c r="W116" s="16" t="s">
        <v>12</v>
      </c>
      <c r="X116" s="16" t="s">
        <v>246</v>
      </c>
      <c r="Y116" s="16" t="s">
        <v>12</v>
      </c>
      <c r="Z116" s="16" t="s">
        <v>247</v>
      </c>
    </row>
    <row r="117" spans="1:31" ht="15" customHeight="1">
      <c r="A117" s="159">
        <v>6571767</v>
      </c>
      <c r="G117" s="17" t="s">
        <v>11945</v>
      </c>
      <c r="H117" s="160" t="s">
        <v>11735</v>
      </c>
      <c r="I117" s="162" t="s">
        <v>11778</v>
      </c>
      <c r="J117" s="12">
        <v>23529</v>
      </c>
      <c r="K117" s="163" t="s">
        <v>520</v>
      </c>
      <c r="L117" s="162" t="s">
        <v>11882</v>
      </c>
      <c r="M117" s="167" t="s">
        <v>3841</v>
      </c>
      <c r="N117" s="162" t="s">
        <v>2912</v>
      </c>
      <c r="P117" s="162">
        <v>917553339</v>
      </c>
      <c r="Q117" s="15" t="s">
        <v>11829</v>
      </c>
      <c r="R117" s="166" t="s">
        <v>576</v>
      </c>
      <c r="AA117" s="166" t="s">
        <v>11818</v>
      </c>
      <c r="AB117" s="166" t="s">
        <v>11956</v>
      </c>
      <c r="AC117" s="164">
        <v>30853</v>
      </c>
      <c r="AD117" s="165">
        <v>42876</v>
      </c>
    </row>
    <row r="118" spans="1:31" ht="15" customHeight="1">
      <c r="A118" s="31">
        <v>6585284</v>
      </c>
      <c r="B118" s="31" t="s">
        <v>7346</v>
      </c>
      <c r="C118" s="46">
        <v>42153</v>
      </c>
      <c r="D118" s="149">
        <v>170770966</v>
      </c>
      <c r="E118" s="13" t="s">
        <v>5281</v>
      </c>
      <c r="F118" s="30">
        <v>717</v>
      </c>
      <c r="G118" s="28">
        <v>140843</v>
      </c>
      <c r="H118" s="17" t="s">
        <v>481</v>
      </c>
      <c r="I118" s="25" t="s">
        <v>200</v>
      </c>
      <c r="J118" s="25">
        <v>23399</v>
      </c>
      <c r="K118" s="12" t="s">
        <v>520</v>
      </c>
      <c r="L118" s="14" t="s">
        <v>7737</v>
      </c>
      <c r="M118" s="26" t="s">
        <v>3640</v>
      </c>
      <c r="N118" s="26" t="s">
        <v>2912</v>
      </c>
      <c r="O118" s="143">
        <v>291627321</v>
      </c>
      <c r="P118" s="144">
        <v>963551070</v>
      </c>
      <c r="Q118" s="13"/>
      <c r="R118" s="15" t="s">
        <v>576</v>
      </c>
      <c r="S118" s="15" t="s">
        <v>1386</v>
      </c>
      <c r="T118" s="15" t="s">
        <v>246</v>
      </c>
      <c r="U118" s="15" t="s">
        <v>1386</v>
      </c>
      <c r="V118" s="16" t="s">
        <v>246</v>
      </c>
      <c r="W118" s="16" t="s">
        <v>1386</v>
      </c>
      <c r="X118" s="16" t="s">
        <v>246</v>
      </c>
      <c r="Y118" s="16" t="s">
        <v>1386</v>
      </c>
      <c r="Z118" s="16" t="s">
        <v>247</v>
      </c>
    </row>
    <row r="119" spans="1:31" ht="15" customHeight="1">
      <c r="A119" s="31">
        <v>6608802</v>
      </c>
      <c r="C119" s="46"/>
      <c r="F119" s="30"/>
      <c r="G119" s="28">
        <v>163568</v>
      </c>
      <c r="H119" s="17" t="s">
        <v>1272</v>
      </c>
      <c r="I119" s="25" t="s">
        <v>1273</v>
      </c>
      <c r="J119" s="25">
        <v>23097</v>
      </c>
      <c r="K119" s="12" t="s">
        <v>520</v>
      </c>
      <c r="L119" s="14" t="s">
        <v>11883</v>
      </c>
      <c r="M119" s="26" t="s">
        <v>3873</v>
      </c>
      <c r="N119" s="26" t="s">
        <v>2983</v>
      </c>
      <c r="P119" s="162">
        <v>968995142</v>
      </c>
      <c r="Q119" s="15" t="s">
        <v>11830</v>
      </c>
      <c r="R119" s="15" t="s">
        <v>576</v>
      </c>
      <c r="S119" s="15" t="s">
        <v>47</v>
      </c>
      <c r="T119" s="15"/>
      <c r="U119" s="15" t="s">
        <v>47</v>
      </c>
      <c r="W119" s="16" t="s">
        <v>47</v>
      </c>
      <c r="Y119" s="16" t="s">
        <v>249</v>
      </c>
      <c r="Z119" s="16" t="s">
        <v>247</v>
      </c>
      <c r="AA119" s="152" t="s">
        <v>9058</v>
      </c>
      <c r="AB119" s="152" t="s">
        <v>11956</v>
      </c>
      <c r="AC119" s="164">
        <v>41804</v>
      </c>
      <c r="AD119" s="165">
        <v>42897</v>
      </c>
      <c r="AE119" s="16" t="s">
        <v>8945</v>
      </c>
    </row>
    <row r="120" spans="1:31" ht="15" customHeight="1">
      <c r="A120" s="31">
        <v>6608886</v>
      </c>
      <c r="B120" s="31" t="s">
        <v>7346</v>
      </c>
      <c r="C120" s="46">
        <v>41182</v>
      </c>
      <c r="E120" s="13" t="s">
        <v>5718</v>
      </c>
      <c r="F120" s="30">
        <v>679</v>
      </c>
      <c r="G120" s="28">
        <v>139224</v>
      </c>
      <c r="H120" s="17" t="s">
        <v>170</v>
      </c>
      <c r="I120" s="25" t="s">
        <v>309</v>
      </c>
      <c r="J120" s="25">
        <v>22607</v>
      </c>
      <c r="K120" s="12" t="s">
        <v>520</v>
      </c>
      <c r="L120" s="14" t="s">
        <v>5719</v>
      </c>
      <c r="M120" s="26" t="s">
        <v>3190</v>
      </c>
      <c r="N120" s="26" t="s">
        <v>2910</v>
      </c>
      <c r="P120" s="144">
        <v>913346719</v>
      </c>
      <c r="Q120" s="13" t="s">
        <v>5720</v>
      </c>
      <c r="R120" s="15" t="s">
        <v>576</v>
      </c>
      <c r="S120" s="15" t="s">
        <v>580</v>
      </c>
      <c r="T120" s="15" t="s">
        <v>246</v>
      </c>
      <c r="U120" s="15" t="s">
        <v>580</v>
      </c>
      <c r="V120" s="16" t="s">
        <v>247</v>
      </c>
      <c r="W120" s="16" t="s">
        <v>47</v>
      </c>
      <c r="Y120" s="16" t="s">
        <v>47</v>
      </c>
      <c r="Z120" s="16" t="s">
        <v>247</v>
      </c>
    </row>
    <row r="121" spans="1:31" ht="15" customHeight="1">
      <c r="A121" s="31">
        <v>6610114</v>
      </c>
      <c r="C121" s="46"/>
      <c r="F121" s="30"/>
      <c r="G121" s="28"/>
      <c r="H121" s="17" t="s">
        <v>2621</v>
      </c>
      <c r="I121" s="25" t="s">
        <v>2622</v>
      </c>
      <c r="J121" s="25">
        <v>21089</v>
      </c>
      <c r="K121" s="12" t="s">
        <v>250</v>
      </c>
      <c r="L121" s="14"/>
      <c r="P121" s="144"/>
      <c r="Q121" s="13"/>
      <c r="R121" s="15" t="s">
        <v>576</v>
      </c>
      <c r="S121" s="15" t="s">
        <v>47</v>
      </c>
      <c r="T121" s="15"/>
      <c r="U121" s="15" t="s">
        <v>47</v>
      </c>
      <c r="W121" s="16" t="s">
        <v>47</v>
      </c>
      <c r="Y121" s="16" t="s">
        <v>1978</v>
      </c>
    </row>
    <row r="122" spans="1:31" ht="15" customHeight="1">
      <c r="A122" s="31">
        <v>6619038</v>
      </c>
      <c r="B122" s="31" t="s">
        <v>7343</v>
      </c>
      <c r="C122" s="46">
        <v>42214</v>
      </c>
      <c r="D122" s="149">
        <v>176254773</v>
      </c>
      <c r="E122" s="13" t="s">
        <v>8576</v>
      </c>
      <c r="F122" s="30">
        <v>1058</v>
      </c>
      <c r="G122" s="28"/>
      <c r="H122" s="17" t="s">
        <v>8577</v>
      </c>
      <c r="I122" s="25" t="s">
        <v>8578</v>
      </c>
      <c r="J122" s="25">
        <v>22697</v>
      </c>
      <c r="K122" s="12" t="s">
        <v>520</v>
      </c>
      <c r="L122" s="14" t="s">
        <v>8579</v>
      </c>
      <c r="M122" s="26">
        <v>9125</v>
      </c>
      <c r="N122" s="26" t="s">
        <v>2932</v>
      </c>
      <c r="P122" s="144">
        <v>917707706</v>
      </c>
      <c r="Q122" s="13"/>
      <c r="R122" s="15" t="s">
        <v>576</v>
      </c>
      <c r="S122" s="15" t="s">
        <v>554</v>
      </c>
      <c r="T122" s="15" t="s">
        <v>247</v>
      </c>
      <c r="U122" s="15" t="s">
        <v>47</v>
      </c>
      <c r="W122" s="16" t="s">
        <v>47</v>
      </c>
      <c r="Y122" s="16" t="s">
        <v>47</v>
      </c>
      <c r="Z122" s="16" t="s">
        <v>247</v>
      </c>
    </row>
    <row r="123" spans="1:31" ht="15" customHeight="1">
      <c r="A123" s="31">
        <v>6639870</v>
      </c>
      <c r="B123" s="31" t="s">
        <v>7343</v>
      </c>
      <c r="C123" s="46">
        <v>41836</v>
      </c>
      <c r="D123" s="149">
        <v>149522207</v>
      </c>
      <c r="E123" s="13" t="s">
        <v>5311</v>
      </c>
      <c r="F123" s="30">
        <v>917</v>
      </c>
      <c r="G123" s="28"/>
      <c r="H123" s="17" t="s">
        <v>2313</v>
      </c>
      <c r="I123" s="25" t="s">
        <v>2314</v>
      </c>
      <c r="J123" s="25">
        <v>22674</v>
      </c>
      <c r="K123" s="12" t="s">
        <v>520</v>
      </c>
      <c r="L123" s="14" t="s">
        <v>3804</v>
      </c>
      <c r="M123" s="26">
        <v>9000</v>
      </c>
      <c r="N123" s="26" t="s">
        <v>2910</v>
      </c>
      <c r="O123" s="143">
        <v>291944390</v>
      </c>
      <c r="P123" s="144">
        <v>966452366</v>
      </c>
      <c r="Q123" s="13"/>
      <c r="R123" s="15" t="s">
        <v>576</v>
      </c>
      <c r="S123" s="15" t="s">
        <v>699</v>
      </c>
      <c r="T123" s="15" t="s">
        <v>248</v>
      </c>
      <c r="U123" s="15" t="s">
        <v>554</v>
      </c>
      <c r="V123" s="16" t="s">
        <v>246</v>
      </c>
      <c r="W123" s="16" t="s">
        <v>554</v>
      </c>
      <c r="X123" s="16" t="s">
        <v>246</v>
      </c>
      <c r="Y123" s="16" t="s">
        <v>554</v>
      </c>
      <c r="Z123" s="16" t="s">
        <v>246</v>
      </c>
    </row>
    <row r="124" spans="1:31" ht="15" customHeight="1">
      <c r="A124" s="31">
        <v>6679050</v>
      </c>
      <c r="B124" s="31" t="s">
        <v>7343</v>
      </c>
      <c r="C124" s="46">
        <v>42125</v>
      </c>
      <c r="D124" s="149">
        <v>102259763</v>
      </c>
      <c r="E124" s="13" t="s">
        <v>5284</v>
      </c>
      <c r="F124" s="30">
        <v>692</v>
      </c>
      <c r="G124" s="28">
        <v>126008</v>
      </c>
      <c r="H124" s="17" t="s">
        <v>842</v>
      </c>
      <c r="I124" s="25" t="s">
        <v>777</v>
      </c>
      <c r="J124" s="25">
        <v>21986</v>
      </c>
      <c r="K124" s="12" t="s">
        <v>520</v>
      </c>
      <c r="L124" s="14" t="s">
        <v>3637</v>
      </c>
      <c r="M124" s="26" t="s">
        <v>7747</v>
      </c>
      <c r="N124" s="26" t="s">
        <v>2910</v>
      </c>
      <c r="P124" s="144">
        <v>966453892</v>
      </c>
      <c r="Q124" s="13" t="s">
        <v>7748</v>
      </c>
      <c r="R124" s="15" t="s">
        <v>576</v>
      </c>
      <c r="S124" s="15" t="s">
        <v>699</v>
      </c>
      <c r="T124" s="15" t="s">
        <v>246</v>
      </c>
      <c r="U124" s="15" t="s">
        <v>699</v>
      </c>
      <c r="V124" s="16" t="s">
        <v>246</v>
      </c>
      <c r="W124" s="16" t="s">
        <v>699</v>
      </c>
      <c r="X124" s="16" t="s">
        <v>246</v>
      </c>
      <c r="Y124" s="16" t="s">
        <v>699</v>
      </c>
      <c r="Z124" s="16" t="s">
        <v>246</v>
      </c>
    </row>
    <row r="125" spans="1:31" ht="15" customHeight="1">
      <c r="A125" s="31">
        <v>6737274</v>
      </c>
      <c r="C125" s="46"/>
      <c r="F125" s="30"/>
      <c r="G125" s="28"/>
      <c r="H125" s="17" t="s">
        <v>2346</v>
      </c>
      <c r="I125" s="25" t="s">
        <v>2347</v>
      </c>
      <c r="J125" s="25">
        <v>19200</v>
      </c>
      <c r="K125" s="12" t="s">
        <v>520</v>
      </c>
      <c r="L125" s="14"/>
      <c r="P125" s="144"/>
      <c r="Q125" s="13"/>
      <c r="R125" s="15" t="s">
        <v>576</v>
      </c>
      <c r="S125" s="15" t="s">
        <v>47</v>
      </c>
      <c r="T125" s="15"/>
      <c r="U125" s="15" t="s">
        <v>47</v>
      </c>
      <c r="W125" s="16" t="s">
        <v>47</v>
      </c>
      <c r="Y125" s="16" t="s">
        <v>1978</v>
      </c>
      <c r="Z125" s="16" t="s">
        <v>246</v>
      </c>
    </row>
    <row r="126" spans="1:31" ht="15" customHeight="1">
      <c r="A126" s="31">
        <v>6838371</v>
      </c>
      <c r="B126" s="31" t="s">
        <v>7343</v>
      </c>
      <c r="C126" s="46">
        <v>42067</v>
      </c>
      <c r="D126" s="149">
        <v>137202814</v>
      </c>
      <c r="E126" s="13" t="s">
        <v>8131</v>
      </c>
      <c r="F126" s="30">
        <v>1023</v>
      </c>
      <c r="G126" s="28"/>
      <c r="H126" s="17" t="s">
        <v>8132</v>
      </c>
      <c r="I126" s="25" t="s">
        <v>8133</v>
      </c>
      <c r="J126" s="25">
        <v>20883</v>
      </c>
      <c r="K126" s="12" t="s">
        <v>520</v>
      </c>
      <c r="L126" s="14"/>
      <c r="M126" s="26" t="s">
        <v>8134</v>
      </c>
      <c r="N126" s="26" t="s">
        <v>2910</v>
      </c>
      <c r="P126" s="144">
        <v>913521305</v>
      </c>
      <c r="Q126" s="13"/>
      <c r="R126" s="15" t="s">
        <v>576</v>
      </c>
      <c r="S126" s="15" t="s">
        <v>554</v>
      </c>
      <c r="T126" s="15" t="s">
        <v>247</v>
      </c>
      <c r="U126" s="15" t="s">
        <v>47</v>
      </c>
      <c r="W126" s="16" t="s">
        <v>47</v>
      </c>
      <c r="Y126" s="16" t="s">
        <v>47</v>
      </c>
      <c r="Z126" s="16" t="s">
        <v>248</v>
      </c>
    </row>
    <row r="127" spans="1:31" ht="15" customHeight="1">
      <c r="A127" s="159">
        <v>6869601</v>
      </c>
      <c r="G127" s="17" t="s">
        <v>11945</v>
      </c>
      <c r="H127" s="160" t="s">
        <v>11736</v>
      </c>
      <c r="I127" s="162" t="s">
        <v>11779</v>
      </c>
      <c r="J127" s="12">
        <v>22345</v>
      </c>
      <c r="K127" s="163" t="s">
        <v>520</v>
      </c>
      <c r="L127" s="162" t="s">
        <v>11884</v>
      </c>
      <c r="M127" s="167" t="s">
        <v>11924</v>
      </c>
      <c r="N127" s="162" t="s">
        <v>3423</v>
      </c>
      <c r="P127" s="162">
        <v>968031212</v>
      </c>
      <c r="Q127" s="15" t="s">
        <v>11831</v>
      </c>
      <c r="R127" s="166" t="s">
        <v>576</v>
      </c>
      <c r="AA127" s="166" t="s">
        <v>9058</v>
      </c>
      <c r="AB127" s="166"/>
      <c r="AC127" s="164"/>
      <c r="AD127" s="165"/>
    </row>
    <row r="128" spans="1:31" ht="15" customHeight="1">
      <c r="A128" s="31">
        <v>6869607</v>
      </c>
      <c r="B128" s="31" t="s">
        <v>7343</v>
      </c>
      <c r="C128" s="46">
        <v>42627</v>
      </c>
      <c r="D128" s="149">
        <v>177738677</v>
      </c>
      <c r="F128" s="30">
        <v>1223</v>
      </c>
      <c r="G128" s="28"/>
      <c r="H128" s="17" t="s">
        <v>8375</v>
      </c>
      <c r="I128" s="25" t="s">
        <v>8376</v>
      </c>
      <c r="J128" s="25">
        <v>23649</v>
      </c>
      <c r="K128" s="12" t="s">
        <v>250</v>
      </c>
      <c r="L128" s="14" t="s">
        <v>2912</v>
      </c>
      <c r="M128" s="26">
        <v>9325</v>
      </c>
      <c r="N128" s="26" t="s">
        <v>2912</v>
      </c>
      <c r="P128" s="144"/>
      <c r="Q128" s="13"/>
      <c r="R128" s="15" t="s">
        <v>576</v>
      </c>
      <c r="S128" s="15" t="s">
        <v>567</v>
      </c>
      <c r="T128" s="15" t="s">
        <v>247</v>
      </c>
      <c r="U128" s="15" t="s">
        <v>47</v>
      </c>
      <c r="W128" s="16" t="s">
        <v>47</v>
      </c>
      <c r="Y128" s="16" t="s">
        <v>47</v>
      </c>
      <c r="Z128" s="16" t="s">
        <v>246</v>
      </c>
    </row>
    <row r="129" spans="1:31" ht="15" customHeight="1">
      <c r="A129" s="31">
        <v>6873490</v>
      </c>
      <c r="B129" s="31" t="s">
        <v>7346</v>
      </c>
      <c r="C129" s="46">
        <v>42017</v>
      </c>
      <c r="E129" s="13" t="s">
        <v>7364</v>
      </c>
      <c r="F129" s="30">
        <v>1005</v>
      </c>
      <c r="G129" s="28"/>
      <c r="H129" s="17" t="s">
        <v>7365</v>
      </c>
      <c r="I129" s="25" t="s">
        <v>7366</v>
      </c>
      <c r="J129" s="25">
        <v>23744</v>
      </c>
      <c r="K129" s="12" t="s">
        <v>520</v>
      </c>
      <c r="L129" s="14" t="s">
        <v>7367</v>
      </c>
      <c r="M129" s="26" t="s">
        <v>7368</v>
      </c>
      <c r="N129" s="26" t="s">
        <v>2910</v>
      </c>
      <c r="P129" s="144"/>
      <c r="Q129" s="13"/>
      <c r="R129" s="15" t="s">
        <v>576</v>
      </c>
      <c r="S129" s="15" t="s">
        <v>337</v>
      </c>
      <c r="T129" s="15" t="s">
        <v>246</v>
      </c>
      <c r="U129" s="15" t="s">
        <v>337</v>
      </c>
      <c r="V129" s="16" t="s">
        <v>247</v>
      </c>
      <c r="W129" s="16" t="s">
        <v>47</v>
      </c>
      <c r="Y129" s="16" t="s">
        <v>47</v>
      </c>
      <c r="Z129" s="16" t="s">
        <v>247</v>
      </c>
    </row>
    <row r="130" spans="1:31" ht="15" customHeight="1">
      <c r="A130" s="31">
        <v>6877803</v>
      </c>
      <c r="B130" s="31" t="s">
        <v>7343</v>
      </c>
      <c r="C130" s="46">
        <v>42198</v>
      </c>
      <c r="D130" s="149">
        <v>174959834</v>
      </c>
      <c r="E130" s="13" t="s">
        <v>5495</v>
      </c>
      <c r="F130" s="30">
        <v>924</v>
      </c>
      <c r="G130" s="28"/>
      <c r="H130" s="17" t="s">
        <v>4941</v>
      </c>
      <c r="I130" s="25" t="s">
        <v>4942</v>
      </c>
      <c r="J130" s="25">
        <v>23546</v>
      </c>
      <c r="K130" s="12" t="s">
        <v>520</v>
      </c>
      <c r="L130" s="14" t="s">
        <v>4943</v>
      </c>
      <c r="M130" s="26" t="s">
        <v>4944</v>
      </c>
      <c r="N130" s="26" t="s">
        <v>2910</v>
      </c>
      <c r="O130" s="144">
        <v>291225956</v>
      </c>
      <c r="P130" s="143">
        <v>0</v>
      </c>
      <c r="Q130" s="13"/>
      <c r="R130" s="15" t="s">
        <v>576</v>
      </c>
      <c r="S130" s="15" t="s">
        <v>1386</v>
      </c>
      <c r="T130" s="15" t="s">
        <v>246</v>
      </c>
      <c r="U130" s="15" t="s">
        <v>1386</v>
      </c>
      <c r="V130" s="16" t="s">
        <v>246</v>
      </c>
      <c r="W130" s="16" t="s">
        <v>1386</v>
      </c>
      <c r="X130" s="16" t="s">
        <v>247</v>
      </c>
      <c r="Y130" s="16" t="s">
        <v>47</v>
      </c>
      <c r="Z130" s="16" t="s">
        <v>246</v>
      </c>
    </row>
    <row r="131" spans="1:31" ht="15" customHeight="1">
      <c r="A131" s="31">
        <v>6895302</v>
      </c>
      <c r="C131" s="46"/>
      <c r="E131" s="13" t="s">
        <v>8892</v>
      </c>
      <c r="F131" s="30">
        <v>988</v>
      </c>
      <c r="G131" s="28"/>
      <c r="H131" s="17" t="s">
        <v>8893</v>
      </c>
      <c r="I131" s="25"/>
      <c r="J131" s="25">
        <v>23345</v>
      </c>
      <c r="K131" s="12" t="s">
        <v>520</v>
      </c>
      <c r="L131" s="14"/>
      <c r="P131" s="144"/>
      <c r="Q131" s="13"/>
      <c r="R131" s="15" t="s">
        <v>576</v>
      </c>
      <c r="S131" s="15" t="s">
        <v>7411</v>
      </c>
      <c r="T131" s="15" t="s">
        <v>246</v>
      </c>
      <c r="U131" s="15" t="s">
        <v>47</v>
      </c>
      <c r="W131" s="16" t="s">
        <v>47</v>
      </c>
      <c r="Y131" s="16" t="s">
        <v>47</v>
      </c>
    </row>
    <row r="132" spans="1:31" ht="15" customHeight="1">
      <c r="A132" s="31">
        <v>6919663</v>
      </c>
      <c r="B132" s="31" t="s">
        <v>7343</v>
      </c>
      <c r="C132" s="46">
        <v>42106</v>
      </c>
      <c r="D132" s="149">
        <v>198130902</v>
      </c>
      <c r="E132" s="13" t="s">
        <v>5396</v>
      </c>
      <c r="F132" s="30">
        <v>807</v>
      </c>
      <c r="G132" s="28"/>
      <c r="H132" s="17" t="s">
        <v>1698</v>
      </c>
      <c r="I132" s="25" t="s">
        <v>1699</v>
      </c>
      <c r="J132" s="25">
        <v>23925</v>
      </c>
      <c r="K132" s="12" t="s">
        <v>520</v>
      </c>
      <c r="L132" s="14" t="s">
        <v>8198</v>
      </c>
      <c r="M132" s="26" t="s">
        <v>4773</v>
      </c>
      <c r="N132" s="26" t="s">
        <v>3032</v>
      </c>
      <c r="O132" s="143">
        <v>0</v>
      </c>
      <c r="P132" s="144">
        <v>964149043</v>
      </c>
      <c r="Q132" s="13" t="s">
        <v>8199</v>
      </c>
      <c r="R132" s="15" t="s">
        <v>576</v>
      </c>
      <c r="S132" s="15" t="s">
        <v>554</v>
      </c>
      <c r="T132" s="15" t="s">
        <v>246</v>
      </c>
      <c r="U132" s="15" t="s">
        <v>554</v>
      </c>
      <c r="V132" s="16" t="s">
        <v>248</v>
      </c>
      <c r="W132" s="16" t="s">
        <v>251</v>
      </c>
      <c r="X132" s="16" t="s">
        <v>246</v>
      </c>
      <c r="Y132" s="16" t="s">
        <v>251</v>
      </c>
      <c r="Z132" s="16" t="s">
        <v>247</v>
      </c>
    </row>
    <row r="133" spans="1:31" ht="15" customHeight="1">
      <c r="A133" s="31">
        <v>6927512</v>
      </c>
      <c r="B133" s="31" t="s">
        <v>7343</v>
      </c>
      <c r="C133" s="46">
        <v>41667</v>
      </c>
      <c r="D133" s="149">
        <v>177930519</v>
      </c>
      <c r="E133" s="13" t="s">
        <v>5383</v>
      </c>
      <c r="F133" s="30">
        <v>647</v>
      </c>
      <c r="G133" s="28">
        <v>138185</v>
      </c>
      <c r="H133" s="17" t="s">
        <v>157</v>
      </c>
      <c r="I133" s="25" t="s">
        <v>813</v>
      </c>
      <c r="J133" s="25">
        <v>23325</v>
      </c>
      <c r="K133" s="12" t="s">
        <v>520</v>
      </c>
      <c r="L133" s="14" t="s">
        <v>4231</v>
      </c>
      <c r="M133" s="26" t="s">
        <v>4232</v>
      </c>
      <c r="N133" s="26" t="s">
        <v>2910</v>
      </c>
      <c r="O133" s="143">
        <v>0</v>
      </c>
      <c r="P133" s="144">
        <v>963104058</v>
      </c>
      <c r="Q133" s="13" t="s">
        <v>4233</v>
      </c>
      <c r="R133" s="15" t="s">
        <v>576</v>
      </c>
      <c r="S133" s="15" t="s">
        <v>12</v>
      </c>
      <c r="T133" s="15" t="s">
        <v>246</v>
      </c>
      <c r="U133" s="15" t="s">
        <v>12</v>
      </c>
      <c r="V133" s="16" t="s">
        <v>246</v>
      </c>
      <c r="W133" s="16" t="s">
        <v>12</v>
      </c>
      <c r="X133" s="16" t="s">
        <v>246</v>
      </c>
      <c r="Y133" s="16" t="s">
        <v>12</v>
      </c>
      <c r="Z133" s="16" t="s">
        <v>246</v>
      </c>
    </row>
    <row r="134" spans="1:31" ht="15" customHeight="1">
      <c r="A134" s="31">
        <v>6952889</v>
      </c>
      <c r="B134" s="31" t="s">
        <v>7343</v>
      </c>
      <c r="C134" s="46">
        <v>42222</v>
      </c>
      <c r="D134" s="149">
        <v>185889972</v>
      </c>
      <c r="E134" s="13" t="s">
        <v>6669</v>
      </c>
      <c r="F134" s="30">
        <v>286</v>
      </c>
      <c r="G134" s="28">
        <v>166537</v>
      </c>
      <c r="H134" s="17" t="s">
        <v>1240</v>
      </c>
      <c r="I134" s="25" t="s">
        <v>1241</v>
      </c>
      <c r="J134" s="25">
        <v>22092</v>
      </c>
      <c r="K134" s="12" t="s">
        <v>250</v>
      </c>
      <c r="L134" s="14" t="s">
        <v>4449</v>
      </c>
      <c r="O134" s="143">
        <v>291768003</v>
      </c>
      <c r="P134" s="144">
        <v>966209209</v>
      </c>
      <c r="Q134" s="13" t="s">
        <v>4450</v>
      </c>
      <c r="R134" s="15" t="s">
        <v>576</v>
      </c>
      <c r="S134" s="15" t="s">
        <v>699</v>
      </c>
      <c r="T134" s="15" t="s">
        <v>248</v>
      </c>
      <c r="U134" s="15" t="s">
        <v>1386</v>
      </c>
      <c r="V134" s="16" t="s">
        <v>246</v>
      </c>
      <c r="W134" s="16" t="s">
        <v>1386</v>
      </c>
      <c r="X134" s="16" t="s">
        <v>246</v>
      </c>
      <c r="Y134" s="16" t="s">
        <v>1386</v>
      </c>
      <c r="Z134" s="16" t="s">
        <v>246</v>
      </c>
    </row>
    <row r="135" spans="1:31" ht="15" customHeight="1">
      <c r="A135" s="31">
        <v>7006557</v>
      </c>
      <c r="B135" s="31" t="s">
        <v>7346</v>
      </c>
      <c r="C135" s="46">
        <v>41925</v>
      </c>
      <c r="D135" s="149">
        <v>173969534</v>
      </c>
      <c r="E135" s="13" t="s">
        <v>5433</v>
      </c>
      <c r="F135" s="30">
        <v>280</v>
      </c>
      <c r="G135" s="28"/>
      <c r="H135" s="17" t="s">
        <v>1216</v>
      </c>
      <c r="I135" s="25" t="s">
        <v>1217</v>
      </c>
      <c r="J135" s="25">
        <v>23249</v>
      </c>
      <c r="K135" s="12" t="s">
        <v>250</v>
      </c>
      <c r="L135" s="14" t="s">
        <v>4576</v>
      </c>
      <c r="M135" s="26" t="s">
        <v>4577</v>
      </c>
      <c r="N135" s="26" t="s">
        <v>2910</v>
      </c>
      <c r="O135" s="143">
        <v>0</v>
      </c>
      <c r="P135" s="144">
        <v>969283089</v>
      </c>
      <c r="Q135" s="13"/>
      <c r="R135" s="15" t="s">
        <v>576</v>
      </c>
      <c r="S135" s="15" t="s">
        <v>572</v>
      </c>
      <c r="T135" s="15" t="s">
        <v>246</v>
      </c>
      <c r="U135" s="15" t="s">
        <v>572</v>
      </c>
      <c r="V135" s="16" t="s">
        <v>246</v>
      </c>
      <c r="W135" s="16" t="s">
        <v>572</v>
      </c>
      <c r="X135" s="16" t="s">
        <v>246</v>
      </c>
      <c r="Y135" s="16" t="s">
        <v>572</v>
      </c>
    </row>
    <row r="136" spans="1:31" ht="15" customHeight="1">
      <c r="A136" s="31">
        <v>7011773</v>
      </c>
      <c r="B136" s="31" t="s">
        <v>7343</v>
      </c>
      <c r="C136" s="46">
        <v>41820</v>
      </c>
      <c r="D136" s="149">
        <v>143840088</v>
      </c>
      <c r="E136" s="13" t="s">
        <v>5294</v>
      </c>
      <c r="F136" s="30">
        <v>706</v>
      </c>
      <c r="G136" s="28"/>
      <c r="H136" s="17" t="s">
        <v>2268</v>
      </c>
      <c r="I136" s="25" t="s">
        <v>2268</v>
      </c>
      <c r="J136" s="25">
        <v>23603</v>
      </c>
      <c r="K136" s="12" t="s">
        <v>520</v>
      </c>
      <c r="L136" s="14" t="s">
        <v>3690</v>
      </c>
      <c r="M136" s="26" t="s">
        <v>3691</v>
      </c>
      <c r="N136" s="26" t="s">
        <v>2932</v>
      </c>
      <c r="O136" s="143">
        <v>291936702</v>
      </c>
      <c r="P136" s="144">
        <v>967373607</v>
      </c>
      <c r="Q136" s="13" t="s">
        <v>3692</v>
      </c>
      <c r="R136" s="15" t="s">
        <v>576</v>
      </c>
      <c r="S136" s="15" t="s">
        <v>47</v>
      </c>
      <c r="T136" s="15"/>
      <c r="U136" s="15" t="s">
        <v>47</v>
      </c>
      <c r="W136" s="16" t="s">
        <v>12</v>
      </c>
      <c r="X136" s="16" t="s">
        <v>246</v>
      </c>
      <c r="Y136" s="16" t="s">
        <v>12</v>
      </c>
      <c r="Z136" s="16" t="s">
        <v>246</v>
      </c>
    </row>
    <row r="137" spans="1:31" ht="15" customHeight="1">
      <c r="A137" s="31">
        <v>7014708</v>
      </c>
      <c r="C137" s="46"/>
      <c r="F137" s="30"/>
      <c r="G137" s="28">
        <v>138183</v>
      </c>
      <c r="H137" s="17" t="s">
        <v>156</v>
      </c>
      <c r="I137" s="25" t="s">
        <v>703</v>
      </c>
      <c r="J137" s="25">
        <v>23513</v>
      </c>
      <c r="K137" s="12" t="s">
        <v>520</v>
      </c>
      <c r="L137" s="14"/>
      <c r="P137" s="144"/>
      <c r="Q137" s="13"/>
      <c r="R137" s="15" t="s">
        <v>576</v>
      </c>
      <c r="S137" s="15" t="s">
        <v>47</v>
      </c>
      <c r="T137" s="15"/>
      <c r="U137" s="15" t="s">
        <v>47</v>
      </c>
      <c r="W137" s="16" t="s">
        <v>47</v>
      </c>
      <c r="Y137" s="16" t="s">
        <v>12</v>
      </c>
    </row>
    <row r="138" spans="1:31" ht="15" customHeight="1">
      <c r="A138" s="31">
        <v>7026679</v>
      </c>
      <c r="B138" s="31" t="s">
        <v>7346</v>
      </c>
      <c r="C138" s="46">
        <v>42350</v>
      </c>
      <c r="D138" s="149">
        <v>175372527</v>
      </c>
      <c r="E138" s="13" t="s">
        <v>5198</v>
      </c>
      <c r="F138" s="30">
        <v>823</v>
      </c>
      <c r="G138" s="28"/>
      <c r="H138" s="17" t="s">
        <v>2936</v>
      </c>
      <c r="I138" s="25" t="s">
        <v>2937</v>
      </c>
      <c r="J138" s="25">
        <v>23298</v>
      </c>
      <c r="K138" s="12" t="s">
        <v>520</v>
      </c>
      <c r="L138" s="14" t="s">
        <v>2938</v>
      </c>
      <c r="M138" s="26" t="s">
        <v>2939</v>
      </c>
      <c r="N138" s="26" t="s">
        <v>2910</v>
      </c>
      <c r="O138" s="143">
        <v>0</v>
      </c>
      <c r="P138" s="144">
        <v>964308471</v>
      </c>
      <c r="Q138" s="13"/>
      <c r="R138" s="15" t="s">
        <v>576</v>
      </c>
      <c r="S138" s="15" t="s">
        <v>2098</v>
      </c>
      <c r="T138" s="15" t="s">
        <v>246</v>
      </c>
      <c r="U138" s="15" t="s">
        <v>2098</v>
      </c>
      <c r="V138" s="16" t="s">
        <v>246</v>
      </c>
      <c r="W138" s="16" t="s">
        <v>2098</v>
      </c>
      <c r="X138" s="16" t="s">
        <v>247</v>
      </c>
      <c r="Y138" s="16" t="s">
        <v>47</v>
      </c>
      <c r="Z138" s="16" t="s">
        <v>246</v>
      </c>
    </row>
    <row r="139" spans="1:31" ht="15" customHeight="1">
      <c r="A139" s="31">
        <v>7033220</v>
      </c>
      <c r="B139" s="31" t="s">
        <v>7346</v>
      </c>
      <c r="C139" s="46">
        <v>40548</v>
      </c>
      <c r="D139" s="149">
        <v>181086026</v>
      </c>
      <c r="E139" s="13" t="s">
        <v>6486</v>
      </c>
      <c r="F139" s="30">
        <v>608</v>
      </c>
      <c r="G139" s="28">
        <v>153622</v>
      </c>
      <c r="H139" s="17" t="s">
        <v>297</v>
      </c>
      <c r="I139" s="25" t="s">
        <v>422</v>
      </c>
      <c r="J139" s="25">
        <v>23786</v>
      </c>
      <c r="K139" s="12" t="s">
        <v>520</v>
      </c>
      <c r="L139" s="14" t="s">
        <v>6487</v>
      </c>
      <c r="M139" s="26" t="s">
        <v>3962</v>
      </c>
      <c r="N139" s="26" t="s">
        <v>3288</v>
      </c>
      <c r="P139" s="162">
        <v>968058127</v>
      </c>
      <c r="Q139" s="15" t="s">
        <v>11832</v>
      </c>
      <c r="R139" s="15" t="s">
        <v>576</v>
      </c>
      <c r="S139" s="15" t="s">
        <v>251</v>
      </c>
      <c r="T139" s="15" t="s">
        <v>246</v>
      </c>
      <c r="U139" s="15" t="s">
        <v>251</v>
      </c>
      <c r="V139" s="16" t="s">
        <v>246</v>
      </c>
      <c r="W139" s="16" t="s">
        <v>47</v>
      </c>
      <c r="Y139" s="16" t="s">
        <v>251</v>
      </c>
      <c r="AA139" s="152" t="s">
        <v>9058</v>
      </c>
      <c r="AE139" s="16" t="s">
        <v>8945</v>
      </c>
    </row>
    <row r="140" spans="1:31" ht="15" customHeight="1">
      <c r="A140" s="31">
        <v>7049551</v>
      </c>
      <c r="B140" s="31" t="s">
        <v>7346</v>
      </c>
      <c r="C140" s="46">
        <v>41333</v>
      </c>
      <c r="D140" s="149">
        <v>121744590</v>
      </c>
      <c r="E140" s="13" t="s">
        <v>5308</v>
      </c>
      <c r="F140" s="30">
        <v>684</v>
      </c>
      <c r="G140" s="28">
        <v>131320</v>
      </c>
      <c r="H140" s="17" t="s">
        <v>52</v>
      </c>
      <c r="I140" s="25" t="s">
        <v>198</v>
      </c>
      <c r="J140" s="25">
        <v>21410</v>
      </c>
      <c r="K140" s="12" t="s">
        <v>520</v>
      </c>
      <c r="L140" s="14"/>
      <c r="O140" s="143">
        <v>0</v>
      </c>
      <c r="P140" s="144">
        <v>967455564</v>
      </c>
      <c r="Q140" s="13"/>
      <c r="R140" s="15" t="s">
        <v>576</v>
      </c>
      <c r="S140" s="15" t="s">
        <v>251</v>
      </c>
      <c r="T140" s="15" t="s">
        <v>248</v>
      </c>
      <c r="U140" s="15" t="s">
        <v>589</v>
      </c>
      <c r="V140" s="16" t="s">
        <v>246</v>
      </c>
      <c r="W140" s="16" t="s">
        <v>589</v>
      </c>
      <c r="X140" s="16" t="s">
        <v>246</v>
      </c>
      <c r="Y140" s="16" t="s">
        <v>589</v>
      </c>
      <c r="Z140" s="16" t="s">
        <v>248</v>
      </c>
    </row>
    <row r="141" spans="1:31" ht="15" customHeight="1">
      <c r="A141" s="31">
        <v>7118512</v>
      </c>
      <c r="B141" s="31" t="s">
        <v>7346</v>
      </c>
      <c r="C141" s="46">
        <v>40623</v>
      </c>
      <c r="E141" s="13" t="s">
        <v>6147</v>
      </c>
      <c r="F141" s="30">
        <v>981</v>
      </c>
      <c r="G141" s="28">
        <v>159933</v>
      </c>
      <c r="H141" s="17" t="s">
        <v>948</v>
      </c>
      <c r="I141" s="25" t="s">
        <v>282</v>
      </c>
      <c r="J141" s="25">
        <v>23591</v>
      </c>
      <c r="K141" s="12" t="s">
        <v>520</v>
      </c>
      <c r="L141" s="14" t="s">
        <v>6148</v>
      </c>
      <c r="M141" s="26">
        <v>9060</v>
      </c>
      <c r="N141" s="26" t="s">
        <v>2910</v>
      </c>
      <c r="P141" s="144">
        <v>964657245</v>
      </c>
      <c r="Q141" s="13"/>
      <c r="R141" s="15" t="s">
        <v>576</v>
      </c>
      <c r="S141" s="15" t="s">
        <v>41</v>
      </c>
      <c r="T141" s="15" t="s">
        <v>246</v>
      </c>
      <c r="U141" s="15" t="s">
        <v>41</v>
      </c>
      <c r="V141" s="16" t="s">
        <v>247</v>
      </c>
      <c r="W141" s="16" t="s">
        <v>47</v>
      </c>
      <c r="Y141" s="16" t="s">
        <v>47</v>
      </c>
    </row>
    <row r="142" spans="1:31" ht="15" customHeight="1">
      <c r="A142" s="31">
        <v>7217593</v>
      </c>
      <c r="B142" s="31" t="s">
        <v>7343</v>
      </c>
      <c r="C142" s="46">
        <v>41970</v>
      </c>
      <c r="D142" s="149">
        <v>139889590</v>
      </c>
      <c r="E142" s="13" t="s">
        <v>8159</v>
      </c>
      <c r="F142" s="30">
        <v>1019</v>
      </c>
      <c r="G142" s="28"/>
      <c r="H142" s="17" t="s">
        <v>8160</v>
      </c>
      <c r="I142" s="25" t="s">
        <v>8161</v>
      </c>
      <c r="J142" s="25">
        <v>22544</v>
      </c>
      <c r="K142" s="12" t="s">
        <v>520</v>
      </c>
      <c r="L142" s="14" t="s">
        <v>8162</v>
      </c>
      <c r="M142" s="26" t="s">
        <v>8163</v>
      </c>
      <c r="N142" s="26" t="s">
        <v>2910</v>
      </c>
      <c r="P142" s="144">
        <v>966384280</v>
      </c>
      <c r="Q142" s="13"/>
      <c r="R142" s="15" t="s">
        <v>576</v>
      </c>
      <c r="S142" s="15" t="s">
        <v>699</v>
      </c>
      <c r="T142" s="15" t="s">
        <v>247</v>
      </c>
      <c r="U142" s="15" t="s">
        <v>47</v>
      </c>
      <c r="W142" s="16" t="s">
        <v>47</v>
      </c>
      <c r="Y142" s="16" t="s">
        <v>47</v>
      </c>
      <c r="Z142" s="16" t="s">
        <v>246</v>
      </c>
    </row>
    <row r="143" spans="1:31" ht="15" customHeight="1">
      <c r="A143" s="31">
        <v>7273463</v>
      </c>
      <c r="B143" s="31" t="s">
        <v>7343</v>
      </c>
      <c r="C143" s="46">
        <v>42108</v>
      </c>
      <c r="D143" s="149">
        <v>177740523</v>
      </c>
      <c r="E143" s="13" t="s">
        <v>5376</v>
      </c>
      <c r="F143" s="30">
        <v>925</v>
      </c>
      <c r="G143" s="28"/>
      <c r="H143" s="17" t="s">
        <v>4214</v>
      </c>
      <c r="I143" s="25" t="s">
        <v>4215</v>
      </c>
      <c r="J143" s="25">
        <v>23681</v>
      </c>
      <c r="K143" s="12" t="s">
        <v>520</v>
      </c>
      <c r="L143" s="14" t="s">
        <v>4216</v>
      </c>
      <c r="M143" s="26" t="s">
        <v>6457</v>
      </c>
      <c r="N143" s="26" t="s">
        <v>2932</v>
      </c>
      <c r="O143" s="143">
        <v>291622217</v>
      </c>
      <c r="P143" s="144">
        <v>968434776</v>
      </c>
      <c r="Q143" s="13" t="s">
        <v>4217</v>
      </c>
      <c r="R143" s="15" t="s">
        <v>576</v>
      </c>
      <c r="S143" s="15" t="s">
        <v>1410</v>
      </c>
      <c r="T143" s="15" t="s">
        <v>246</v>
      </c>
      <c r="U143" s="15" t="s">
        <v>1410</v>
      </c>
      <c r="V143" s="16" t="s">
        <v>246</v>
      </c>
      <c r="W143" s="16" t="s">
        <v>1410</v>
      </c>
      <c r="X143" s="16" t="s">
        <v>247</v>
      </c>
      <c r="Y143" s="16" t="s">
        <v>47</v>
      </c>
    </row>
    <row r="144" spans="1:31" ht="15" customHeight="1">
      <c r="A144" s="31">
        <v>7273511</v>
      </c>
      <c r="B144" s="31" t="s">
        <v>7346</v>
      </c>
      <c r="C144" s="46">
        <v>42040</v>
      </c>
      <c r="E144" s="13" t="s">
        <v>6546</v>
      </c>
      <c r="F144" s="30">
        <v>626</v>
      </c>
      <c r="G144" s="28"/>
      <c r="H144" s="17" t="s">
        <v>6547</v>
      </c>
      <c r="I144" s="25" t="s">
        <v>6548</v>
      </c>
      <c r="J144" s="25">
        <v>24038</v>
      </c>
      <c r="K144" s="12" t="s">
        <v>520</v>
      </c>
      <c r="L144" s="14" t="s">
        <v>6549</v>
      </c>
      <c r="M144" s="26" t="s">
        <v>6378</v>
      </c>
      <c r="N144" s="26" t="s">
        <v>2910</v>
      </c>
      <c r="O144" s="143">
        <v>291620310</v>
      </c>
      <c r="P144" s="144">
        <v>963817996</v>
      </c>
      <c r="Q144" s="13" t="s">
        <v>6550</v>
      </c>
      <c r="R144" s="15" t="s">
        <v>576</v>
      </c>
      <c r="S144" s="15" t="s">
        <v>569</v>
      </c>
      <c r="T144" s="15" t="s">
        <v>246</v>
      </c>
      <c r="U144" s="15" t="s">
        <v>569</v>
      </c>
      <c r="V144" s="16" t="s">
        <v>247</v>
      </c>
      <c r="W144" s="16" t="s">
        <v>47</v>
      </c>
      <c r="Y144" s="16" t="s">
        <v>47</v>
      </c>
      <c r="Z144" s="16" t="s">
        <v>246</v>
      </c>
    </row>
    <row r="145" spans="1:30" ht="15" customHeight="1">
      <c r="A145" s="31">
        <v>7295144</v>
      </c>
      <c r="B145" s="31" t="s">
        <v>7346</v>
      </c>
      <c r="C145" s="46">
        <v>42520</v>
      </c>
      <c r="D145" s="149">
        <v>101039310</v>
      </c>
      <c r="E145" s="13" t="s">
        <v>5358</v>
      </c>
      <c r="F145" s="30">
        <v>842</v>
      </c>
      <c r="G145" s="28">
        <v>119823</v>
      </c>
      <c r="H145" s="17" t="s">
        <v>853</v>
      </c>
      <c r="I145" s="25" t="s">
        <v>1196</v>
      </c>
      <c r="J145" s="25">
        <v>19910</v>
      </c>
      <c r="K145" s="12" t="s">
        <v>520</v>
      </c>
      <c r="L145" s="14" t="s">
        <v>4152</v>
      </c>
      <c r="M145" s="26" t="s">
        <v>3107</v>
      </c>
      <c r="N145" s="26" t="s">
        <v>2910</v>
      </c>
      <c r="O145" s="143">
        <v>0</v>
      </c>
      <c r="P145" s="144">
        <v>964240454</v>
      </c>
      <c r="Q145" s="13"/>
      <c r="R145" s="15" t="s">
        <v>576</v>
      </c>
      <c r="S145" s="15" t="s">
        <v>337</v>
      </c>
      <c r="T145" s="15" t="s">
        <v>246</v>
      </c>
      <c r="U145" s="15" t="s">
        <v>337</v>
      </c>
      <c r="V145" s="16" t="s">
        <v>246</v>
      </c>
      <c r="W145" s="16" t="s">
        <v>337</v>
      </c>
      <c r="X145" s="16" t="s">
        <v>246</v>
      </c>
      <c r="Y145" s="16" t="s">
        <v>337</v>
      </c>
    </row>
    <row r="146" spans="1:30" ht="15" customHeight="1">
      <c r="A146" s="31">
        <v>7311596</v>
      </c>
      <c r="B146" s="31" t="s">
        <v>7346</v>
      </c>
      <c r="C146" s="46">
        <v>43361</v>
      </c>
      <c r="E146" s="13" t="s">
        <v>7074</v>
      </c>
      <c r="F146" s="30">
        <v>1086</v>
      </c>
      <c r="G146" s="28"/>
      <c r="H146" s="17" t="s">
        <v>1958</v>
      </c>
      <c r="I146" s="25" t="s">
        <v>2748</v>
      </c>
      <c r="J146" s="25">
        <v>24223</v>
      </c>
      <c r="K146" s="12" t="s">
        <v>520</v>
      </c>
      <c r="L146" s="14" t="s">
        <v>8649</v>
      </c>
      <c r="M146" s="26" t="s">
        <v>4159</v>
      </c>
      <c r="N146" s="26" t="s">
        <v>2910</v>
      </c>
      <c r="P146" s="144">
        <v>964842551</v>
      </c>
      <c r="Q146" s="13" t="s">
        <v>8650</v>
      </c>
      <c r="R146" s="15" t="s">
        <v>576</v>
      </c>
      <c r="S146" s="15" t="s">
        <v>221</v>
      </c>
      <c r="T146" s="15" t="s">
        <v>246</v>
      </c>
      <c r="U146" s="15" t="s">
        <v>221</v>
      </c>
      <c r="V146" s="16" t="s">
        <v>248</v>
      </c>
      <c r="W146" s="16" t="s">
        <v>47</v>
      </c>
      <c r="Y146" s="16" t="s">
        <v>41</v>
      </c>
      <c r="Z146" s="16" t="s">
        <v>246</v>
      </c>
    </row>
    <row r="147" spans="1:30" ht="15" customHeight="1">
      <c r="A147" s="31">
        <v>7321634</v>
      </c>
      <c r="C147" s="46"/>
      <c r="F147" s="30"/>
      <c r="G147" s="28">
        <v>124228</v>
      </c>
      <c r="H147" s="17" t="s">
        <v>867</v>
      </c>
      <c r="I147" s="25" t="s">
        <v>1182</v>
      </c>
      <c r="J147" s="25">
        <v>24330</v>
      </c>
      <c r="K147" s="12" t="s">
        <v>520</v>
      </c>
      <c r="L147" s="14"/>
      <c r="P147" s="144"/>
      <c r="Q147" s="13"/>
      <c r="R147" s="15" t="s">
        <v>576</v>
      </c>
      <c r="S147" s="15" t="s">
        <v>47</v>
      </c>
      <c r="T147" s="15"/>
      <c r="U147" s="15" t="s">
        <v>47</v>
      </c>
      <c r="W147" s="16" t="s">
        <v>47</v>
      </c>
      <c r="Y147" s="16" t="s">
        <v>699</v>
      </c>
    </row>
    <row r="148" spans="1:30" ht="15" customHeight="1">
      <c r="A148" s="31">
        <v>7325476</v>
      </c>
      <c r="B148" s="31" t="s">
        <v>7343</v>
      </c>
      <c r="C148" s="46">
        <v>41706</v>
      </c>
      <c r="D148" s="149">
        <v>186750552</v>
      </c>
      <c r="E148" s="13" t="s">
        <v>5250</v>
      </c>
      <c r="F148" s="30">
        <v>740</v>
      </c>
      <c r="G148" s="28">
        <v>109457</v>
      </c>
      <c r="H148" s="17" t="s">
        <v>1108</v>
      </c>
      <c r="I148" s="25" t="s">
        <v>50</v>
      </c>
      <c r="J148" s="25">
        <v>24264</v>
      </c>
      <c r="K148" s="12" t="s">
        <v>520</v>
      </c>
      <c r="L148" s="14" t="s">
        <v>7609</v>
      </c>
      <c r="M148" s="26" t="s">
        <v>3362</v>
      </c>
      <c r="N148" s="26" t="s">
        <v>2932</v>
      </c>
      <c r="O148" s="143">
        <v>0</v>
      </c>
      <c r="P148" s="144">
        <v>918711027</v>
      </c>
      <c r="Q148" s="13" t="s">
        <v>3363</v>
      </c>
      <c r="R148" s="15" t="s">
        <v>576</v>
      </c>
      <c r="S148" s="15" t="s">
        <v>41</v>
      </c>
      <c r="T148" s="15" t="s">
        <v>246</v>
      </c>
      <c r="U148" s="15" t="s">
        <v>41</v>
      </c>
      <c r="V148" s="16" t="s">
        <v>246</v>
      </c>
      <c r="W148" s="16" t="s">
        <v>41</v>
      </c>
      <c r="X148" s="16" t="s">
        <v>246</v>
      </c>
      <c r="Y148" s="16" t="s">
        <v>41</v>
      </c>
    </row>
    <row r="149" spans="1:30" ht="15" customHeight="1">
      <c r="A149" s="31">
        <v>7333713</v>
      </c>
      <c r="B149" s="31" t="s">
        <v>7343</v>
      </c>
      <c r="C149" s="46">
        <v>42023</v>
      </c>
      <c r="D149" s="149">
        <v>143827006</v>
      </c>
      <c r="E149" s="13" t="s">
        <v>5290</v>
      </c>
      <c r="F149" s="30">
        <v>851</v>
      </c>
      <c r="G149" s="28">
        <v>160206</v>
      </c>
      <c r="H149" s="17" t="s">
        <v>947</v>
      </c>
      <c r="I149" s="25" t="s">
        <v>280</v>
      </c>
      <c r="J149" s="25">
        <v>23789</v>
      </c>
      <c r="K149" s="12" t="s">
        <v>520</v>
      </c>
      <c r="L149" s="14" t="s">
        <v>3659</v>
      </c>
      <c r="M149" s="26" t="s">
        <v>3660</v>
      </c>
      <c r="N149" s="26" t="s">
        <v>2910</v>
      </c>
      <c r="O149" s="143">
        <v>0</v>
      </c>
      <c r="P149" s="144">
        <v>934889645</v>
      </c>
      <c r="Q149" s="13"/>
      <c r="R149" s="15" t="s">
        <v>576</v>
      </c>
      <c r="S149" s="15" t="s">
        <v>337</v>
      </c>
      <c r="T149" s="15" t="s">
        <v>246</v>
      </c>
      <c r="U149" s="15" t="s">
        <v>337</v>
      </c>
      <c r="V149" s="16" t="s">
        <v>246</v>
      </c>
      <c r="W149" s="16" t="s">
        <v>337</v>
      </c>
      <c r="X149" s="16" t="s">
        <v>246</v>
      </c>
      <c r="Y149" s="16" t="s">
        <v>337</v>
      </c>
    </row>
    <row r="150" spans="1:30" ht="15" customHeight="1">
      <c r="A150" s="31">
        <v>7336013</v>
      </c>
      <c r="B150" s="31" t="s">
        <v>7343</v>
      </c>
      <c r="C150" s="46">
        <v>41757</v>
      </c>
      <c r="D150" s="149">
        <v>129089486</v>
      </c>
      <c r="E150" s="13" t="s">
        <v>8142</v>
      </c>
      <c r="F150" s="30">
        <v>1079</v>
      </c>
      <c r="G150" s="28"/>
      <c r="H150" s="17" t="s">
        <v>8143</v>
      </c>
      <c r="I150" s="25" t="s">
        <v>8144</v>
      </c>
      <c r="J150" s="25">
        <v>20895</v>
      </c>
      <c r="K150" s="12" t="s">
        <v>520</v>
      </c>
      <c r="L150" s="14" t="s">
        <v>8145</v>
      </c>
      <c r="M150" s="26" t="s">
        <v>6410</v>
      </c>
      <c r="N150" s="26" t="s">
        <v>2910</v>
      </c>
      <c r="P150" s="144">
        <v>967281413</v>
      </c>
      <c r="Q150" s="13"/>
      <c r="R150" s="15" t="s">
        <v>576</v>
      </c>
      <c r="S150" s="15" t="s">
        <v>699</v>
      </c>
      <c r="T150" s="15" t="s">
        <v>247</v>
      </c>
      <c r="U150" s="15" t="s">
        <v>47</v>
      </c>
      <c r="W150" s="16" t="s">
        <v>47</v>
      </c>
      <c r="Y150" s="16" t="s">
        <v>47</v>
      </c>
      <c r="Z150" s="16" t="s">
        <v>246</v>
      </c>
    </row>
    <row r="151" spans="1:30" ht="15" customHeight="1">
      <c r="A151" s="31">
        <v>7395188</v>
      </c>
      <c r="C151" s="46"/>
      <c r="F151" s="30"/>
      <c r="G151" s="28"/>
      <c r="H151" s="17" t="s">
        <v>2299</v>
      </c>
      <c r="I151" s="25" t="s">
        <v>2300</v>
      </c>
      <c r="J151" s="25">
        <v>20883</v>
      </c>
      <c r="K151" s="12" t="s">
        <v>520</v>
      </c>
      <c r="L151" s="14"/>
      <c r="P151" s="144"/>
      <c r="Q151" s="13"/>
      <c r="R151" s="15" t="s">
        <v>576</v>
      </c>
      <c r="S151" s="15" t="s">
        <v>47</v>
      </c>
      <c r="T151" s="15"/>
      <c r="U151" s="15" t="s">
        <v>47</v>
      </c>
      <c r="W151" s="16" t="s">
        <v>47</v>
      </c>
      <c r="Y151" s="16" t="s">
        <v>1978</v>
      </c>
      <c r="Z151" s="16" t="s">
        <v>247</v>
      </c>
    </row>
    <row r="152" spans="1:30" ht="15" customHeight="1">
      <c r="A152" s="31">
        <v>7463083</v>
      </c>
      <c r="C152" s="46"/>
      <c r="F152" s="30"/>
      <c r="G152" s="28">
        <v>138418</v>
      </c>
      <c r="H152" s="17" t="s">
        <v>2044</v>
      </c>
      <c r="I152" s="25" t="s">
        <v>609</v>
      </c>
      <c r="J152" s="25">
        <v>23694</v>
      </c>
      <c r="K152" s="12" t="s">
        <v>250</v>
      </c>
      <c r="L152" s="14"/>
      <c r="P152" s="144"/>
      <c r="Q152" s="13"/>
      <c r="R152" s="15" t="s">
        <v>576</v>
      </c>
      <c r="S152" s="15" t="s">
        <v>47</v>
      </c>
      <c r="T152" s="15"/>
      <c r="U152" s="15" t="s">
        <v>47</v>
      </c>
      <c r="W152" s="16" t="s">
        <v>47</v>
      </c>
      <c r="Y152" s="16" t="s">
        <v>580</v>
      </c>
    </row>
    <row r="153" spans="1:30" ht="15" customHeight="1">
      <c r="A153" s="31">
        <v>7515528</v>
      </c>
      <c r="B153" s="31" t="s">
        <v>7343</v>
      </c>
      <c r="C153" s="46">
        <v>42253</v>
      </c>
      <c r="D153" s="149">
        <v>123246644</v>
      </c>
      <c r="E153" s="13" t="s">
        <v>8066</v>
      </c>
      <c r="F153" s="30">
        <v>1071</v>
      </c>
      <c r="G153" s="28"/>
      <c r="H153" s="17" t="s">
        <v>8067</v>
      </c>
      <c r="I153" s="25" t="s">
        <v>8068</v>
      </c>
      <c r="J153" s="25">
        <v>20687</v>
      </c>
      <c r="K153" s="12" t="s">
        <v>520</v>
      </c>
      <c r="L153" s="14"/>
      <c r="P153" s="144"/>
      <c r="Q153" s="13" t="s">
        <v>8069</v>
      </c>
      <c r="R153" s="15" t="s">
        <v>576</v>
      </c>
      <c r="S153" s="15" t="s">
        <v>589</v>
      </c>
      <c r="T153" s="15" t="s">
        <v>247</v>
      </c>
      <c r="U153" s="15" t="s">
        <v>47</v>
      </c>
      <c r="W153" s="16" t="s">
        <v>47</v>
      </c>
      <c r="Y153" s="16" t="s">
        <v>47</v>
      </c>
      <c r="Z153" s="16" t="s">
        <v>246</v>
      </c>
    </row>
    <row r="154" spans="1:30" ht="15" customHeight="1">
      <c r="A154" s="31">
        <v>7521931</v>
      </c>
      <c r="B154" s="31" t="s">
        <v>7343</v>
      </c>
      <c r="C154" s="46">
        <v>42955</v>
      </c>
      <c r="D154" s="149">
        <v>175698945</v>
      </c>
      <c r="E154" s="13" t="s">
        <v>7551</v>
      </c>
      <c r="F154" s="30">
        <v>1063</v>
      </c>
      <c r="G154" s="28"/>
      <c r="H154" s="17" t="s">
        <v>7552</v>
      </c>
      <c r="I154" s="25" t="s">
        <v>7553</v>
      </c>
      <c r="J154" s="25">
        <v>23264</v>
      </c>
      <c r="K154" s="12" t="s">
        <v>250</v>
      </c>
      <c r="L154" s="14"/>
      <c r="P154" s="144"/>
      <c r="Q154" s="13" t="s">
        <v>7554</v>
      </c>
      <c r="R154" s="15" t="s">
        <v>576</v>
      </c>
      <c r="S154" s="15" t="s">
        <v>589</v>
      </c>
      <c r="T154" s="15" t="s">
        <v>247</v>
      </c>
      <c r="U154" s="15" t="s">
        <v>47</v>
      </c>
      <c r="W154" s="16" t="s">
        <v>47</v>
      </c>
      <c r="Y154" s="16" t="s">
        <v>47</v>
      </c>
    </row>
    <row r="155" spans="1:30" ht="15" customHeight="1">
      <c r="A155" s="31">
        <v>7553080</v>
      </c>
      <c r="B155" s="31" t="s">
        <v>7346</v>
      </c>
      <c r="C155" s="46">
        <v>43125</v>
      </c>
      <c r="D155" s="149">
        <v>172063671</v>
      </c>
      <c r="E155" s="13" t="s">
        <v>5382</v>
      </c>
      <c r="F155" s="30">
        <v>864</v>
      </c>
      <c r="G155" s="28">
        <v>159944</v>
      </c>
      <c r="H155" s="17" t="s">
        <v>1135</v>
      </c>
      <c r="I155" s="25" t="s">
        <v>290</v>
      </c>
      <c r="J155" s="25">
        <v>20548</v>
      </c>
      <c r="K155" s="12" t="s">
        <v>520</v>
      </c>
      <c r="L155" s="14" t="s">
        <v>4230</v>
      </c>
      <c r="M155" s="26">
        <v>9125</v>
      </c>
      <c r="N155" s="26" t="s">
        <v>2932</v>
      </c>
      <c r="P155" s="144"/>
      <c r="Q155" s="13"/>
      <c r="R155" s="15" t="s">
        <v>576</v>
      </c>
      <c r="S155" s="15" t="s">
        <v>47</v>
      </c>
      <c r="T155" s="15"/>
      <c r="U155" s="15" t="s">
        <v>5554</v>
      </c>
      <c r="V155" s="16" t="s">
        <v>248</v>
      </c>
      <c r="W155" s="16" t="s">
        <v>337</v>
      </c>
      <c r="X155" s="16" t="s">
        <v>248</v>
      </c>
      <c r="Y155" s="16" t="s">
        <v>251</v>
      </c>
    </row>
    <row r="156" spans="1:30" ht="15" customHeight="1">
      <c r="A156" s="31">
        <v>7624064</v>
      </c>
      <c r="B156" s="31" t="s">
        <v>7343</v>
      </c>
      <c r="C156" s="46">
        <v>42862</v>
      </c>
      <c r="D156" s="149">
        <v>131694677</v>
      </c>
      <c r="E156" s="13" t="s">
        <v>5388</v>
      </c>
      <c r="F156" s="30">
        <v>902</v>
      </c>
      <c r="G156" s="28">
        <v>137876</v>
      </c>
      <c r="H156" s="17" t="s">
        <v>175</v>
      </c>
      <c r="I156" s="25" t="s">
        <v>814</v>
      </c>
      <c r="J156" s="25">
        <v>23738</v>
      </c>
      <c r="K156" s="12" t="s">
        <v>520</v>
      </c>
      <c r="L156" s="14" t="s">
        <v>4243</v>
      </c>
      <c r="M156" s="26" t="s">
        <v>8176</v>
      </c>
      <c r="N156" s="26" t="s">
        <v>2932</v>
      </c>
      <c r="O156" s="143">
        <v>291705185</v>
      </c>
      <c r="P156" s="144">
        <v>963187153</v>
      </c>
      <c r="Q156" s="13" t="s">
        <v>4244</v>
      </c>
      <c r="R156" s="15" t="s">
        <v>576</v>
      </c>
      <c r="S156" s="15" t="s">
        <v>569</v>
      </c>
      <c r="T156" s="15" t="s">
        <v>246</v>
      </c>
      <c r="U156" s="15" t="s">
        <v>569</v>
      </c>
      <c r="V156" s="16" t="s">
        <v>248</v>
      </c>
      <c r="W156" s="16" t="s">
        <v>41</v>
      </c>
      <c r="X156" s="16" t="s">
        <v>248</v>
      </c>
      <c r="Y156" s="16" t="s">
        <v>569</v>
      </c>
      <c r="Z156" s="16" t="s">
        <v>248</v>
      </c>
    </row>
    <row r="157" spans="1:30" ht="15" customHeight="1">
      <c r="A157" s="31">
        <v>7642697</v>
      </c>
      <c r="C157" s="46"/>
      <c r="F157" s="30"/>
      <c r="G157" s="28"/>
      <c r="H157" s="17" t="s">
        <v>2128</v>
      </c>
      <c r="I157" s="25" t="s">
        <v>2129</v>
      </c>
      <c r="J157" s="25">
        <v>24016</v>
      </c>
      <c r="K157" s="12" t="s">
        <v>520</v>
      </c>
      <c r="L157" s="14"/>
      <c r="P157" s="162">
        <v>969046513</v>
      </c>
      <c r="Q157" s="15" t="s">
        <v>11833</v>
      </c>
      <c r="R157" s="15" t="s">
        <v>576</v>
      </c>
      <c r="S157" s="15" t="s">
        <v>47</v>
      </c>
      <c r="T157" s="15"/>
      <c r="U157" s="15" t="s">
        <v>47</v>
      </c>
      <c r="W157" s="16" t="s">
        <v>47</v>
      </c>
      <c r="Y157" s="16" t="s">
        <v>251</v>
      </c>
      <c r="Z157" s="16" t="s">
        <v>247</v>
      </c>
      <c r="AA157" s="166" t="s">
        <v>8997</v>
      </c>
      <c r="AB157" s="166" t="s">
        <v>11956</v>
      </c>
      <c r="AC157" s="164">
        <v>30145</v>
      </c>
      <c r="AD157" s="165">
        <v>42866</v>
      </c>
    </row>
    <row r="158" spans="1:30" ht="15" customHeight="1">
      <c r="A158" s="31">
        <v>7649585</v>
      </c>
      <c r="B158" s="31" t="s">
        <v>7346</v>
      </c>
      <c r="C158" s="46">
        <v>41816</v>
      </c>
      <c r="D158" s="149">
        <v>185515126</v>
      </c>
      <c r="E158" s="13" t="s">
        <v>5280</v>
      </c>
      <c r="F158" s="30">
        <v>799</v>
      </c>
      <c r="G158" s="28">
        <v>164898</v>
      </c>
      <c r="H158" s="17" t="s">
        <v>1003</v>
      </c>
      <c r="I158" s="25" t="s">
        <v>1004</v>
      </c>
      <c r="J158" s="25">
        <v>24194</v>
      </c>
      <c r="K158" s="12" t="s">
        <v>520</v>
      </c>
      <c r="L158" s="14"/>
      <c r="O158" s="143">
        <v>0</v>
      </c>
      <c r="P158" s="144">
        <v>962936141</v>
      </c>
      <c r="Q158" s="13"/>
      <c r="R158" s="15" t="s">
        <v>576</v>
      </c>
      <c r="S158" s="15" t="s">
        <v>47</v>
      </c>
      <c r="T158" s="15"/>
      <c r="U158" s="15" t="s">
        <v>47</v>
      </c>
      <c r="W158" s="16" t="s">
        <v>589</v>
      </c>
      <c r="X158" s="16" t="s">
        <v>246</v>
      </c>
      <c r="Y158" s="16" t="s">
        <v>589</v>
      </c>
    </row>
    <row r="159" spans="1:30" ht="15" customHeight="1">
      <c r="A159" s="31">
        <v>7651368</v>
      </c>
      <c r="B159" s="31" t="s">
        <v>7343</v>
      </c>
      <c r="C159" s="46">
        <v>42270</v>
      </c>
      <c r="D159" s="149">
        <v>125457340</v>
      </c>
      <c r="E159" s="13" t="s">
        <v>8246</v>
      </c>
      <c r="F159" s="30">
        <v>1072</v>
      </c>
      <c r="G159" s="28"/>
      <c r="H159" s="17" t="s">
        <v>8247</v>
      </c>
      <c r="I159" s="25" t="s">
        <v>8248</v>
      </c>
      <c r="J159" s="25">
        <v>21078</v>
      </c>
      <c r="K159" s="12" t="s">
        <v>520</v>
      </c>
      <c r="L159" s="14"/>
      <c r="P159" s="144"/>
      <c r="Q159" s="13"/>
      <c r="R159" s="15" t="s">
        <v>576</v>
      </c>
      <c r="S159" s="15" t="s">
        <v>589</v>
      </c>
      <c r="T159" s="15" t="s">
        <v>247</v>
      </c>
      <c r="U159" s="15" t="s">
        <v>47</v>
      </c>
      <c r="W159" s="16" t="s">
        <v>47</v>
      </c>
      <c r="Y159" s="16" t="s">
        <v>47</v>
      </c>
    </row>
    <row r="160" spans="1:30" ht="15" customHeight="1">
      <c r="A160" s="31">
        <v>7653486</v>
      </c>
      <c r="B160" s="31" t="s">
        <v>7343</v>
      </c>
      <c r="C160" s="46">
        <v>41925</v>
      </c>
      <c r="D160" s="149">
        <v>114515670</v>
      </c>
      <c r="F160" s="30">
        <v>577</v>
      </c>
      <c r="G160" s="28"/>
      <c r="H160" s="17" t="s">
        <v>6321</v>
      </c>
      <c r="I160" s="25" t="s">
        <v>6322</v>
      </c>
      <c r="J160" s="25">
        <v>23223</v>
      </c>
      <c r="K160" s="12" t="s">
        <v>520</v>
      </c>
      <c r="L160" s="14" t="s">
        <v>6323</v>
      </c>
      <c r="M160" s="26">
        <v>9300</v>
      </c>
      <c r="N160" s="26" t="s">
        <v>2912</v>
      </c>
      <c r="P160" s="144">
        <v>913877917</v>
      </c>
      <c r="Q160" s="13"/>
      <c r="R160" s="15" t="s">
        <v>576</v>
      </c>
      <c r="S160" s="15" t="s">
        <v>47</v>
      </c>
      <c r="T160" s="15"/>
      <c r="U160" s="15" t="s">
        <v>580</v>
      </c>
      <c r="V160" s="16" t="s">
        <v>247</v>
      </c>
      <c r="W160" s="16" t="s">
        <v>47</v>
      </c>
      <c r="Y160" s="16" t="s">
        <v>47</v>
      </c>
      <c r="Z160" s="16" t="s">
        <v>246</v>
      </c>
    </row>
    <row r="161" spans="1:31" ht="15" customHeight="1">
      <c r="A161" s="31">
        <v>7658627</v>
      </c>
      <c r="B161" s="31" t="s">
        <v>7346</v>
      </c>
      <c r="C161" s="46">
        <v>43379</v>
      </c>
      <c r="E161" s="13" t="s">
        <v>5320</v>
      </c>
      <c r="F161" s="30">
        <v>965</v>
      </c>
      <c r="G161" s="28">
        <v>159902</v>
      </c>
      <c r="H161" s="17" t="s">
        <v>886</v>
      </c>
      <c r="I161" s="25" t="s">
        <v>1184</v>
      </c>
      <c r="J161" s="25">
        <v>23258</v>
      </c>
      <c r="K161" s="12" t="s">
        <v>520</v>
      </c>
      <c r="L161" s="14" t="s">
        <v>3869</v>
      </c>
      <c r="M161" s="26" t="s">
        <v>3870</v>
      </c>
      <c r="N161" s="26" t="s">
        <v>2910</v>
      </c>
      <c r="O161" s="143">
        <v>0</v>
      </c>
      <c r="P161" s="144">
        <v>917755348</v>
      </c>
      <c r="Q161" s="13"/>
      <c r="R161" s="15" t="s">
        <v>576</v>
      </c>
      <c r="S161" s="15" t="s">
        <v>1410</v>
      </c>
      <c r="T161" s="15" t="s">
        <v>246</v>
      </c>
      <c r="U161" s="15" t="s">
        <v>1410</v>
      </c>
      <c r="V161" s="16" t="s">
        <v>248</v>
      </c>
      <c r="W161" s="16" t="s">
        <v>1386</v>
      </c>
      <c r="X161" s="16" t="s">
        <v>246</v>
      </c>
      <c r="Y161" s="16" t="s">
        <v>1386</v>
      </c>
      <c r="Z161" s="16" t="s">
        <v>247</v>
      </c>
    </row>
    <row r="162" spans="1:31" ht="15" customHeight="1">
      <c r="A162" s="31">
        <v>7691914</v>
      </c>
      <c r="B162" s="31" t="s">
        <v>7346</v>
      </c>
      <c r="C162" s="46">
        <v>43587</v>
      </c>
      <c r="D162" s="149">
        <v>166551406</v>
      </c>
      <c r="E162" s="13" t="s">
        <v>5361</v>
      </c>
      <c r="F162" s="30">
        <v>719</v>
      </c>
      <c r="G162" s="28">
        <v>162620</v>
      </c>
      <c r="H162" s="17" t="s">
        <v>1045</v>
      </c>
      <c r="I162" s="25" t="s">
        <v>1046</v>
      </c>
      <c r="J162" s="25">
        <v>24525</v>
      </c>
      <c r="K162" s="12" t="s">
        <v>520</v>
      </c>
      <c r="L162" s="14" t="s">
        <v>3587</v>
      </c>
      <c r="M162" s="26">
        <v>9135</v>
      </c>
      <c r="N162" s="26" t="s">
        <v>3423</v>
      </c>
      <c r="O162" s="143">
        <v>0</v>
      </c>
      <c r="P162" s="144">
        <v>969459948</v>
      </c>
      <c r="Q162" s="13"/>
      <c r="R162" s="15" t="s">
        <v>576</v>
      </c>
      <c r="S162" s="15" t="s">
        <v>572</v>
      </c>
      <c r="T162" s="15" t="s">
        <v>246</v>
      </c>
      <c r="U162" s="15" t="s">
        <v>572</v>
      </c>
      <c r="V162" s="16" t="s">
        <v>246</v>
      </c>
      <c r="W162" s="16" t="s">
        <v>572</v>
      </c>
      <c r="X162" s="16" t="s">
        <v>246</v>
      </c>
      <c r="Y162" s="16" t="s">
        <v>572</v>
      </c>
      <c r="Z162" s="16" t="s">
        <v>246</v>
      </c>
    </row>
    <row r="163" spans="1:31" ht="15" customHeight="1">
      <c r="A163" s="31">
        <v>7698351</v>
      </c>
      <c r="B163" s="31" t="s">
        <v>7346</v>
      </c>
      <c r="C163" s="46">
        <v>41675</v>
      </c>
      <c r="D163" s="149">
        <v>187258384</v>
      </c>
      <c r="E163" s="13" t="s">
        <v>8364</v>
      </c>
      <c r="F163" s="30">
        <v>1054</v>
      </c>
      <c r="G163" s="28"/>
      <c r="H163" s="17" t="s">
        <v>8365</v>
      </c>
      <c r="I163" s="25" t="s">
        <v>8366</v>
      </c>
      <c r="J163" s="25">
        <v>23987</v>
      </c>
      <c r="K163" s="12" t="s">
        <v>250</v>
      </c>
      <c r="L163" s="14" t="s">
        <v>8367</v>
      </c>
      <c r="M163" s="26" t="s">
        <v>3660</v>
      </c>
      <c r="N163" s="26" t="s">
        <v>2910</v>
      </c>
      <c r="P163" s="144">
        <v>965705821</v>
      </c>
      <c r="Q163" s="13"/>
      <c r="R163" s="15" t="s">
        <v>576</v>
      </c>
      <c r="S163" s="15" t="s">
        <v>337</v>
      </c>
      <c r="T163" s="15" t="s">
        <v>247</v>
      </c>
      <c r="U163" s="15" t="s">
        <v>47</v>
      </c>
      <c r="W163" s="16" t="s">
        <v>47</v>
      </c>
      <c r="Y163" s="16" t="s">
        <v>47</v>
      </c>
      <c r="Z163" s="16" t="s">
        <v>246</v>
      </c>
    </row>
    <row r="164" spans="1:31" ht="15" customHeight="1">
      <c r="A164" s="31">
        <v>7706272</v>
      </c>
      <c r="B164" s="31" t="s">
        <v>7346</v>
      </c>
      <c r="C164" s="46">
        <v>42806</v>
      </c>
      <c r="D164" s="149">
        <v>218386680</v>
      </c>
      <c r="F164" s="30">
        <v>195</v>
      </c>
      <c r="G164" s="28"/>
      <c r="H164" s="17" t="s">
        <v>6810</v>
      </c>
      <c r="I164" s="25" t="s">
        <v>6811</v>
      </c>
      <c r="J164" s="25">
        <v>24369</v>
      </c>
      <c r="K164" s="12" t="s">
        <v>250</v>
      </c>
      <c r="L164" s="14" t="s">
        <v>3824</v>
      </c>
      <c r="M164" s="26" t="s">
        <v>3317</v>
      </c>
      <c r="N164" s="26" t="s">
        <v>2983</v>
      </c>
      <c r="P164" s="144">
        <v>962859543</v>
      </c>
      <c r="Q164" s="13"/>
      <c r="R164" s="15" t="s">
        <v>576</v>
      </c>
      <c r="S164" s="15" t="s">
        <v>249</v>
      </c>
      <c r="T164" s="15" t="s">
        <v>246</v>
      </c>
      <c r="U164" s="15" t="s">
        <v>249</v>
      </c>
      <c r="V164" s="16" t="s">
        <v>247</v>
      </c>
      <c r="W164" s="16" t="s">
        <v>47</v>
      </c>
      <c r="Y164" s="16" t="s">
        <v>47</v>
      </c>
      <c r="Z164" s="16" t="s">
        <v>247</v>
      </c>
    </row>
    <row r="165" spans="1:31" ht="15" customHeight="1">
      <c r="A165" s="31">
        <v>7711533</v>
      </c>
      <c r="B165" s="31" t="s">
        <v>7346</v>
      </c>
      <c r="C165" s="46">
        <v>42836</v>
      </c>
      <c r="D165" s="149">
        <v>108349721</v>
      </c>
      <c r="E165" s="13" t="s">
        <v>5249</v>
      </c>
      <c r="F165" s="30">
        <v>858</v>
      </c>
      <c r="G165" s="28">
        <v>156608</v>
      </c>
      <c r="H165" s="17" t="s">
        <v>943</v>
      </c>
      <c r="I165" s="25" t="s">
        <v>338</v>
      </c>
      <c r="J165" s="25">
        <v>21888</v>
      </c>
      <c r="K165" s="12" t="s">
        <v>520</v>
      </c>
      <c r="L165" s="14" t="s">
        <v>3359</v>
      </c>
      <c r="M165" s="26" t="s">
        <v>3360</v>
      </c>
      <c r="N165" s="26" t="s">
        <v>2912</v>
      </c>
      <c r="O165" s="143">
        <v>0</v>
      </c>
      <c r="P165" s="144">
        <v>969069681</v>
      </c>
      <c r="Q165" s="13"/>
      <c r="R165" s="15" t="s">
        <v>576</v>
      </c>
      <c r="S165" s="15" t="s">
        <v>337</v>
      </c>
      <c r="T165" s="15" t="s">
        <v>246</v>
      </c>
      <c r="U165" s="15" t="s">
        <v>337</v>
      </c>
      <c r="V165" s="16" t="s">
        <v>246</v>
      </c>
      <c r="W165" s="16" t="s">
        <v>337</v>
      </c>
      <c r="X165" s="16" t="s">
        <v>246</v>
      </c>
      <c r="Y165" s="16" t="s">
        <v>337</v>
      </c>
    </row>
    <row r="166" spans="1:31" ht="15" customHeight="1">
      <c r="A166" s="31">
        <v>7736044</v>
      </c>
      <c r="B166" s="31" t="s">
        <v>7346</v>
      </c>
      <c r="C166" s="46">
        <v>42133</v>
      </c>
      <c r="D166" s="149">
        <v>188985000</v>
      </c>
      <c r="E166" s="13" t="s">
        <v>7700</v>
      </c>
      <c r="F166" s="30">
        <v>1217</v>
      </c>
      <c r="G166" s="28"/>
      <c r="H166" s="17" t="s">
        <v>7701</v>
      </c>
      <c r="I166" s="25" t="s">
        <v>7702</v>
      </c>
      <c r="J166" s="25">
        <v>24662</v>
      </c>
      <c r="K166" s="12" t="s">
        <v>250</v>
      </c>
      <c r="L166" s="14" t="s">
        <v>7703</v>
      </c>
      <c r="M166" s="26" t="s">
        <v>7704</v>
      </c>
      <c r="N166" s="26" t="s">
        <v>2910</v>
      </c>
      <c r="P166" s="144">
        <v>915595002</v>
      </c>
      <c r="Q166" s="13"/>
      <c r="R166" s="15" t="s">
        <v>576</v>
      </c>
      <c r="S166" s="15" t="s">
        <v>554</v>
      </c>
      <c r="T166" s="15" t="s">
        <v>247</v>
      </c>
      <c r="U166" s="15" t="s">
        <v>47</v>
      </c>
      <c r="W166" s="16" t="s">
        <v>47</v>
      </c>
      <c r="Y166" s="16" t="s">
        <v>47</v>
      </c>
    </row>
    <row r="167" spans="1:31" ht="15" customHeight="1">
      <c r="A167" s="31">
        <v>7743491</v>
      </c>
      <c r="B167" s="31" t="s">
        <v>7346</v>
      </c>
      <c r="C167" s="46">
        <v>42416</v>
      </c>
      <c r="E167" s="13" t="s">
        <v>6010</v>
      </c>
      <c r="F167" s="30">
        <v>611</v>
      </c>
      <c r="G167" s="28"/>
      <c r="H167" s="17" t="s">
        <v>6011</v>
      </c>
      <c r="I167" s="25" t="s">
        <v>6012</v>
      </c>
      <c r="J167" s="25">
        <v>24456</v>
      </c>
      <c r="K167" s="12" t="s">
        <v>520</v>
      </c>
      <c r="L167" s="14" t="s">
        <v>5546</v>
      </c>
      <c r="M167" s="26" t="s">
        <v>3333</v>
      </c>
      <c r="N167" s="26" t="s">
        <v>2963</v>
      </c>
      <c r="P167" s="144">
        <v>965815204</v>
      </c>
      <c r="Q167" s="13" t="s">
        <v>6013</v>
      </c>
      <c r="R167" s="15" t="s">
        <v>576</v>
      </c>
      <c r="S167" s="15" t="s">
        <v>251</v>
      </c>
      <c r="T167" s="15" t="s">
        <v>246</v>
      </c>
      <c r="U167" s="15" t="s">
        <v>251</v>
      </c>
      <c r="V167" s="16" t="s">
        <v>247</v>
      </c>
      <c r="W167" s="16" t="s">
        <v>47</v>
      </c>
      <c r="Y167" s="16" t="s">
        <v>47</v>
      </c>
    </row>
    <row r="168" spans="1:31" ht="15" customHeight="1">
      <c r="A168" s="31">
        <v>7775860</v>
      </c>
      <c r="B168" s="31" t="s">
        <v>7346</v>
      </c>
      <c r="C168" s="46">
        <v>42024</v>
      </c>
      <c r="D168" s="149">
        <v>109205758</v>
      </c>
      <c r="E168" s="13" t="s">
        <v>5474</v>
      </c>
      <c r="F168" s="30">
        <v>639</v>
      </c>
      <c r="G168" s="28"/>
      <c r="H168" s="17" t="s">
        <v>1274</v>
      </c>
      <c r="I168" s="25" t="s">
        <v>1275</v>
      </c>
      <c r="J168" s="25">
        <v>22567</v>
      </c>
      <c r="K168" s="12" t="s">
        <v>520</v>
      </c>
      <c r="L168" s="14" t="s">
        <v>11885</v>
      </c>
      <c r="M168" s="26" t="s">
        <v>11925</v>
      </c>
      <c r="N168" s="26" t="s">
        <v>2912</v>
      </c>
      <c r="P168" s="162">
        <v>963074102</v>
      </c>
      <c r="Q168" s="13"/>
      <c r="R168" s="15" t="s">
        <v>576</v>
      </c>
      <c r="S168" s="15" t="s">
        <v>41</v>
      </c>
      <c r="T168" s="15" t="s">
        <v>248</v>
      </c>
      <c r="U168" s="15" t="s">
        <v>572</v>
      </c>
      <c r="V168" s="16" t="s">
        <v>246</v>
      </c>
      <c r="W168" s="16" t="s">
        <v>572</v>
      </c>
      <c r="X168" s="16" t="s">
        <v>248</v>
      </c>
      <c r="Y168" s="16" t="s">
        <v>337</v>
      </c>
      <c r="Z168" s="16" t="s">
        <v>247</v>
      </c>
      <c r="AA168" s="152" t="s">
        <v>9058</v>
      </c>
    </row>
    <row r="169" spans="1:31" ht="15" customHeight="1">
      <c r="A169" s="31">
        <v>7812105</v>
      </c>
      <c r="B169" s="31" t="s">
        <v>7343</v>
      </c>
      <c r="C169" s="46">
        <v>42387</v>
      </c>
      <c r="D169" s="149">
        <v>181887908</v>
      </c>
      <c r="E169" s="13" t="s">
        <v>6212</v>
      </c>
      <c r="F169" s="30">
        <v>62</v>
      </c>
      <c r="G169" s="28">
        <v>79018</v>
      </c>
      <c r="H169" s="17" t="s">
        <v>261</v>
      </c>
      <c r="I169" s="25" t="s">
        <v>639</v>
      </c>
      <c r="J169" s="25">
        <v>24257</v>
      </c>
      <c r="K169" s="12" t="s">
        <v>250</v>
      </c>
      <c r="L169" s="14" t="s">
        <v>5643</v>
      </c>
      <c r="M169" s="26" t="s">
        <v>3091</v>
      </c>
      <c r="N169" s="26" t="s">
        <v>2910</v>
      </c>
      <c r="O169" s="143">
        <v>0</v>
      </c>
      <c r="P169" s="162">
        <v>961261287</v>
      </c>
      <c r="Q169" s="13" t="s">
        <v>3911</v>
      </c>
      <c r="R169" s="15" t="s">
        <v>576</v>
      </c>
      <c r="S169" s="15" t="s">
        <v>41</v>
      </c>
      <c r="T169" s="15" t="s">
        <v>246</v>
      </c>
      <c r="U169" s="15" t="s">
        <v>41</v>
      </c>
      <c r="V169" s="16" t="s">
        <v>246</v>
      </c>
      <c r="W169" s="16" t="s">
        <v>41</v>
      </c>
      <c r="X169" s="16" t="s">
        <v>246</v>
      </c>
      <c r="Y169" s="16" t="s">
        <v>41</v>
      </c>
      <c r="AA169" s="152" t="s">
        <v>9058</v>
      </c>
      <c r="AB169" s="152" t="s">
        <v>11956</v>
      </c>
      <c r="AE169" s="16" t="s">
        <v>8945</v>
      </c>
    </row>
    <row r="170" spans="1:31" ht="15" customHeight="1">
      <c r="A170" s="31">
        <v>7815787</v>
      </c>
      <c r="B170" s="31" t="s">
        <v>7343</v>
      </c>
      <c r="C170" s="46">
        <v>41656</v>
      </c>
      <c r="D170" s="149">
        <v>182463427</v>
      </c>
      <c r="E170" s="13" t="s">
        <v>8139</v>
      </c>
      <c r="F170" s="30">
        <v>757</v>
      </c>
      <c r="G170" s="28">
        <v>160007</v>
      </c>
      <c r="H170" s="17" t="s">
        <v>855</v>
      </c>
      <c r="I170" s="25" t="s">
        <v>787</v>
      </c>
      <c r="J170" s="25">
        <v>24366</v>
      </c>
      <c r="K170" s="12" t="s">
        <v>520</v>
      </c>
      <c r="L170" s="14" t="s">
        <v>4204</v>
      </c>
      <c r="M170" s="26">
        <v>9125</v>
      </c>
      <c r="N170" s="26" t="s">
        <v>2932</v>
      </c>
      <c r="O170" s="143">
        <v>0</v>
      </c>
      <c r="P170" s="144">
        <v>962780373</v>
      </c>
      <c r="Q170" s="13"/>
      <c r="R170" s="15" t="s">
        <v>576</v>
      </c>
      <c r="S170" s="15" t="s">
        <v>699</v>
      </c>
      <c r="T170" s="15" t="s">
        <v>246</v>
      </c>
      <c r="U170" s="15" t="s">
        <v>699</v>
      </c>
      <c r="V170" s="16" t="s">
        <v>246</v>
      </c>
      <c r="W170" s="16" t="s">
        <v>699</v>
      </c>
      <c r="X170" s="16" t="s">
        <v>246</v>
      </c>
      <c r="Y170" s="16" t="s">
        <v>699</v>
      </c>
      <c r="Z170" s="16" t="s">
        <v>246</v>
      </c>
    </row>
    <row r="171" spans="1:31" ht="15" customHeight="1">
      <c r="A171" s="31">
        <v>7816891</v>
      </c>
      <c r="B171" s="31" t="s">
        <v>7343</v>
      </c>
      <c r="C171" s="46">
        <v>41659</v>
      </c>
      <c r="D171" s="149">
        <v>171791061</v>
      </c>
      <c r="E171" s="13" t="s">
        <v>5418</v>
      </c>
      <c r="F171" s="30">
        <v>1033</v>
      </c>
      <c r="G171" s="28">
        <v>160011</v>
      </c>
      <c r="H171" s="17" t="s">
        <v>860</v>
      </c>
      <c r="I171" s="25" t="s">
        <v>788</v>
      </c>
      <c r="J171" s="25">
        <v>23524</v>
      </c>
      <c r="K171" s="12" t="s">
        <v>520</v>
      </c>
      <c r="L171" s="14" t="s">
        <v>4468</v>
      </c>
      <c r="M171" s="26" t="s">
        <v>3660</v>
      </c>
      <c r="N171" s="26" t="s">
        <v>2910</v>
      </c>
      <c r="O171" s="143">
        <v>0</v>
      </c>
      <c r="P171" s="144">
        <v>965705821</v>
      </c>
      <c r="Q171" s="13"/>
      <c r="R171" s="15" t="s">
        <v>576</v>
      </c>
      <c r="S171" s="15" t="s">
        <v>337</v>
      </c>
      <c r="T171" s="15" t="s">
        <v>246</v>
      </c>
      <c r="U171" s="15" t="s">
        <v>337</v>
      </c>
      <c r="V171" s="16" t="s">
        <v>246</v>
      </c>
      <c r="W171" s="16" t="s">
        <v>337</v>
      </c>
      <c r="X171" s="16" t="s">
        <v>246</v>
      </c>
      <c r="Y171" s="16" t="s">
        <v>337</v>
      </c>
      <c r="Z171" s="16" t="s">
        <v>248</v>
      </c>
    </row>
    <row r="172" spans="1:31" ht="15" customHeight="1">
      <c r="A172" s="31">
        <v>7827634</v>
      </c>
      <c r="B172" s="31" t="s">
        <v>7346</v>
      </c>
      <c r="C172" s="46">
        <v>42146</v>
      </c>
      <c r="E172" s="13" t="s">
        <v>6425</v>
      </c>
      <c r="F172" s="30">
        <v>635</v>
      </c>
      <c r="G172" s="28"/>
      <c r="H172" s="17" t="s">
        <v>6426</v>
      </c>
      <c r="I172" s="25" t="s">
        <v>6427</v>
      </c>
      <c r="J172" s="25">
        <v>24348</v>
      </c>
      <c r="K172" s="12" t="s">
        <v>520</v>
      </c>
      <c r="L172" s="14" t="s">
        <v>6428</v>
      </c>
      <c r="M172" s="26" t="s">
        <v>3642</v>
      </c>
      <c r="N172" s="26" t="s">
        <v>2932</v>
      </c>
      <c r="P172" s="144">
        <v>964160454</v>
      </c>
      <c r="Q172" s="13"/>
      <c r="R172" s="15" t="s">
        <v>576</v>
      </c>
      <c r="S172" s="15" t="s">
        <v>41</v>
      </c>
      <c r="T172" s="15" t="s">
        <v>246</v>
      </c>
      <c r="U172" s="15" t="s">
        <v>41</v>
      </c>
      <c r="V172" s="16" t="s">
        <v>247</v>
      </c>
      <c r="W172" s="16" t="s">
        <v>47</v>
      </c>
      <c r="Y172" s="16" t="s">
        <v>47</v>
      </c>
    </row>
    <row r="173" spans="1:31" ht="15" customHeight="1">
      <c r="A173" s="31">
        <v>7864634</v>
      </c>
      <c r="B173" s="31" t="s">
        <v>7346</v>
      </c>
      <c r="C173" s="46">
        <v>42128</v>
      </c>
      <c r="E173" s="13" t="s">
        <v>5296</v>
      </c>
      <c r="F173" s="30">
        <v>299</v>
      </c>
      <c r="G173" s="28"/>
      <c r="H173" s="17" t="s">
        <v>1578</v>
      </c>
      <c r="I173" s="25" t="s">
        <v>1579</v>
      </c>
      <c r="J173" s="25">
        <v>23782</v>
      </c>
      <c r="K173" s="12" t="s">
        <v>250</v>
      </c>
      <c r="L173" s="14" t="s">
        <v>3733</v>
      </c>
      <c r="M173" s="26" t="s">
        <v>3734</v>
      </c>
      <c r="N173" s="26" t="s">
        <v>2910</v>
      </c>
      <c r="O173" s="143">
        <v>291233120</v>
      </c>
      <c r="P173" s="144">
        <v>967301473</v>
      </c>
      <c r="Q173" s="13" t="s">
        <v>6074</v>
      </c>
      <c r="R173" s="15" t="s">
        <v>576</v>
      </c>
      <c r="S173" s="15" t="s">
        <v>699</v>
      </c>
      <c r="T173" s="15" t="s">
        <v>246</v>
      </c>
      <c r="U173" s="15" t="s">
        <v>699</v>
      </c>
      <c r="V173" s="16" t="s">
        <v>246</v>
      </c>
      <c r="W173" s="16" t="s">
        <v>699</v>
      </c>
      <c r="X173" s="16" t="s">
        <v>248</v>
      </c>
      <c r="Y173" s="16" t="s">
        <v>337</v>
      </c>
      <c r="Z173" s="16" t="s">
        <v>246</v>
      </c>
    </row>
    <row r="174" spans="1:31" ht="15" customHeight="1">
      <c r="A174" s="31">
        <v>7916543</v>
      </c>
      <c r="B174" s="31" t="s">
        <v>7343</v>
      </c>
      <c r="C174" s="46">
        <v>41922</v>
      </c>
      <c r="D174" s="149">
        <v>178489867</v>
      </c>
      <c r="E174" s="13" t="s">
        <v>5274</v>
      </c>
      <c r="F174" s="30">
        <v>929</v>
      </c>
      <c r="G174" s="28"/>
      <c r="H174" s="17" t="s">
        <v>533</v>
      </c>
      <c r="I174" s="25" t="s">
        <v>3584</v>
      </c>
      <c r="J174" s="25">
        <v>21855</v>
      </c>
      <c r="K174" s="12" t="s">
        <v>520</v>
      </c>
      <c r="L174" s="14" t="s">
        <v>3585</v>
      </c>
      <c r="M174" s="26" t="s">
        <v>3586</v>
      </c>
      <c r="N174" s="26" t="s">
        <v>2910</v>
      </c>
      <c r="O174" s="143">
        <v>0</v>
      </c>
      <c r="P174" s="144">
        <v>963434141</v>
      </c>
      <c r="Q174" s="13" t="s">
        <v>5947</v>
      </c>
      <c r="R174" s="15" t="s">
        <v>576</v>
      </c>
      <c r="S174" s="15" t="s">
        <v>699</v>
      </c>
      <c r="T174" s="15" t="s">
        <v>246</v>
      </c>
      <c r="U174" s="15" t="s">
        <v>699</v>
      </c>
      <c r="V174" s="16" t="s">
        <v>246</v>
      </c>
      <c r="W174" s="16" t="s">
        <v>699</v>
      </c>
      <c r="X174" s="16" t="s">
        <v>247</v>
      </c>
      <c r="Y174" s="16" t="s">
        <v>47</v>
      </c>
      <c r="Z174" s="16" t="s">
        <v>246</v>
      </c>
    </row>
    <row r="175" spans="1:31" ht="15" customHeight="1">
      <c r="A175" s="31">
        <v>7938676</v>
      </c>
      <c r="B175" s="31" t="s">
        <v>7346</v>
      </c>
      <c r="C175" s="46">
        <v>41543</v>
      </c>
      <c r="E175" s="13" t="s">
        <v>5476</v>
      </c>
      <c r="F175" s="30">
        <v>804</v>
      </c>
      <c r="G175" s="28">
        <v>164893</v>
      </c>
      <c r="H175" s="17" t="s">
        <v>1278</v>
      </c>
      <c r="I175" s="25" t="s">
        <v>1279</v>
      </c>
      <c r="J175" s="25">
        <v>24580</v>
      </c>
      <c r="K175" s="12" t="s">
        <v>520</v>
      </c>
      <c r="L175" s="14">
        <v>0</v>
      </c>
      <c r="P175" s="144"/>
      <c r="Q175" s="13" t="s">
        <v>4860</v>
      </c>
      <c r="R175" s="15" t="s">
        <v>576</v>
      </c>
      <c r="S175" s="15" t="s">
        <v>47</v>
      </c>
      <c r="T175" s="15"/>
      <c r="U175" s="15" t="s">
        <v>47</v>
      </c>
      <c r="W175" s="16" t="s">
        <v>251</v>
      </c>
      <c r="X175" s="16" t="s">
        <v>246</v>
      </c>
      <c r="Y175" s="16" t="s">
        <v>251</v>
      </c>
    </row>
    <row r="176" spans="1:31" ht="15" customHeight="1">
      <c r="A176" s="31">
        <v>7943072</v>
      </c>
      <c r="B176" s="31" t="s">
        <v>7346</v>
      </c>
      <c r="C176" s="46">
        <v>42450</v>
      </c>
      <c r="F176" s="30">
        <v>335</v>
      </c>
      <c r="G176" s="28"/>
      <c r="H176" s="17" t="s">
        <v>2406</v>
      </c>
      <c r="I176" s="25" t="s">
        <v>2407</v>
      </c>
      <c r="J176" s="25">
        <v>21820</v>
      </c>
      <c r="K176" s="12" t="s">
        <v>520</v>
      </c>
      <c r="L176" s="14" t="s">
        <v>4085</v>
      </c>
      <c r="M176" s="26" t="s">
        <v>4086</v>
      </c>
      <c r="N176" s="26" t="s">
        <v>3179</v>
      </c>
      <c r="O176" s="143">
        <v>0</v>
      </c>
      <c r="P176" s="144">
        <v>916395594</v>
      </c>
      <c r="Q176" s="13"/>
      <c r="R176" s="15" t="s">
        <v>576</v>
      </c>
      <c r="S176" s="15" t="s">
        <v>47</v>
      </c>
      <c r="T176" s="15"/>
      <c r="U176" s="15" t="s">
        <v>47</v>
      </c>
      <c r="W176" s="16" t="s">
        <v>1978</v>
      </c>
      <c r="X176" s="16" t="s">
        <v>246</v>
      </c>
      <c r="Y176" s="16" t="s">
        <v>1978</v>
      </c>
      <c r="Z176" s="16" t="s">
        <v>246</v>
      </c>
    </row>
    <row r="177" spans="1:30" ht="15" customHeight="1">
      <c r="A177" s="31">
        <v>7967559</v>
      </c>
      <c r="B177" s="31" t="s">
        <v>7346</v>
      </c>
      <c r="C177" s="46">
        <v>41272</v>
      </c>
      <c r="E177" s="13" t="s">
        <v>5516</v>
      </c>
      <c r="F177" s="30">
        <v>897</v>
      </c>
      <c r="G177" s="28">
        <v>119817</v>
      </c>
      <c r="H177" s="17" t="s">
        <v>183</v>
      </c>
      <c r="I177" s="25" t="s">
        <v>1</v>
      </c>
      <c r="J177" s="25">
        <v>23043</v>
      </c>
      <c r="K177" s="12" t="s">
        <v>520</v>
      </c>
      <c r="L177" s="14" t="s">
        <v>5121</v>
      </c>
      <c r="M177" s="26">
        <v>9060</v>
      </c>
      <c r="N177" s="26" t="s">
        <v>2910</v>
      </c>
      <c r="O177" s="143">
        <v>0</v>
      </c>
      <c r="P177" s="144">
        <v>913816367</v>
      </c>
      <c r="Q177" s="13"/>
      <c r="R177" s="15" t="s">
        <v>576</v>
      </c>
      <c r="S177" s="15" t="s">
        <v>569</v>
      </c>
      <c r="T177" s="15" t="s">
        <v>246</v>
      </c>
      <c r="U177" s="15" t="s">
        <v>569</v>
      </c>
      <c r="V177" s="16" t="s">
        <v>248</v>
      </c>
      <c r="W177" s="16" t="s">
        <v>41</v>
      </c>
      <c r="X177" s="16" t="s">
        <v>248</v>
      </c>
      <c r="Y177" s="16" t="s">
        <v>569</v>
      </c>
      <c r="Z177" s="16" t="s">
        <v>247</v>
      </c>
    </row>
    <row r="178" spans="1:30" ht="15" customHeight="1">
      <c r="A178" s="31">
        <v>7996734</v>
      </c>
      <c r="B178" s="31" t="s">
        <v>7346</v>
      </c>
      <c r="C178" s="46">
        <v>43229</v>
      </c>
      <c r="E178" s="13" t="s">
        <v>5436</v>
      </c>
      <c r="F178" s="30">
        <v>787</v>
      </c>
      <c r="G178" s="28"/>
      <c r="H178" s="17" t="s">
        <v>1766</v>
      </c>
      <c r="I178" s="25" t="s">
        <v>1767</v>
      </c>
      <c r="J178" s="25">
        <v>25035</v>
      </c>
      <c r="K178" s="12" t="s">
        <v>520</v>
      </c>
      <c r="L178" s="14" t="s">
        <v>4607</v>
      </c>
      <c r="M178" s="26" t="s">
        <v>4608</v>
      </c>
      <c r="N178" s="26" t="s">
        <v>2910</v>
      </c>
      <c r="O178" s="143">
        <v>291233306</v>
      </c>
      <c r="P178" s="144">
        <v>967662656</v>
      </c>
      <c r="Q178" s="13" t="s">
        <v>4609</v>
      </c>
      <c r="R178" s="15" t="s">
        <v>576</v>
      </c>
      <c r="S178" s="15" t="s">
        <v>1410</v>
      </c>
      <c r="T178" s="15" t="s">
        <v>246</v>
      </c>
      <c r="U178" s="15" t="s">
        <v>1410</v>
      </c>
      <c r="V178" s="16" t="s">
        <v>248</v>
      </c>
      <c r="W178" s="16" t="s">
        <v>1386</v>
      </c>
      <c r="X178" s="16" t="s">
        <v>246</v>
      </c>
      <c r="Y178" s="16" t="s">
        <v>1386</v>
      </c>
    </row>
    <row r="179" spans="1:30" ht="15" customHeight="1">
      <c r="A179" s="31">
        <v>8040332</v>
      </c>
      <c r="B179" s="31" t="s">
        <v>7346</v>
      </c>
      <c r="C179" s="46">
        <v>43185</v>
      </c>
      <c r="D179" s="149">
        <v>177791497</v>
      </c>
      <c r="E179" s="13" t="s">
        <v>5257</v>
      </c>
      <c r="F179" s="30">
        <v>142</v>
      </c>
      <c r="G179" s="28">
        <v>166024</v>
      </c>
      <c r="H179" s="17" t="s">
        <v>1448</v>
      </c>
      <c r="I179" s="25" t="s">
        <v>1449</v>
      </c>
      <c r="J179" s="25">
        <v>24262</v>
      </c>
      <c r="K179" s="12" t="s">
        <v>250</v>
      </c>
      <c r="L179" s="14" t="s">
        <v>3422</v>
      </c>
      <c r="M179" s="26">
        <v>9135</v>
      </c>
      <c r="N179" s="26" t="s">
        <v>3423</v>
      </c>
      <c r="O179" s="143">
        <v>0</v>
      </c>
      <c r="P179" s="144">
        <v>934646012</v>
      </c>
      <c r="Q179" s="13"/>
      <c r="R179" s="15" t="s">
        <v>576</v>
      </c>
      <c r="S179" s="15" t="s">
        <v>572</v>
      </c>
      <c r="T179" s="15" t="s">
        <v>246</v>
      </c>
      <c r="U179" s="15" t="s">
        <v>572</v>
      </c>
      <c r="V179" s="16" t="s">
        <v>246</v>
      </c>
      <c r="W179" s="16" t="s">
        <v>572</v>
      </c>
      <c r="X179" s="16" t="s">
        <v>246</v>
      </c>
      <c r="Y179" s="16" t="s">
        <v>572</v>
      </c>
    </row>
    <row r="180" spans="1:30" ht="15" customHeight="1">
      <c r="A180" s="31">
        <v>8041667</v>
      </c>
      <c r="B180" s="31" t="s">
        <v>7346</v>
      </c>
      <c r="C180" s="46">
        <v>43394</v>
      </c>
      <c r="D180" s="149">
        <v>179585746</v>
      </c>
      <c r="E180" s="13" t="s">
        <v>5337</v>
      </c>
      <c r="F180" s="30">
        <v>724</v>
      </c>
      <c r="G180" s="28"/>
      <c r="H180" s="17" t="s">
        <v>2383</v>
      </c>
      <c r="I180" s="25" t="s">
        <v>2384</v>
      </c>
      <c r="J180" s="25">
        <v>24502</v>
      </c>
      <c r="K180" s="12" t="s">
        <v>520</v>
      </c>
      <c r="L180" s="14" t="s">
        <v>4036</v>
      </c>
      <c r="M180" s="26" t="s">
        <v>3290</v>
      </c>
      <c r="N180" s="26" t="s">
        <v>2910</v>
      </c>
      <c r="O180" s="143">
        <v>0</v>
      </c>
      <c r="P180" s="144">
        <v>967829621</v>
      </c>
      <c r="Q180" s="13" t="s">
        <v>8036</v>
      </c>
      <c r="R180" s="15" t="s">
        <v>576</v>
      </c>
      <c r="S180" s="15" t="s">
        <v>699</v>
      </c>
      <c r="T180" s="15" t="s">
        <v>246</v>
      </c>
      <c r="U180" s="15" t="s">
        <v>47</v>
      </c>
      <c r="W180" s="16" t="s">
        <v>699</v>
      </c>
      <c r="X180" s="16" t="s">
        <v>246</v>
      </c>
      <c r="Y180" s="16" t="s">
        <v>699</v>
      </c>
      <c r="Z180" s="16" t="s">
        <v>246</v>
      </c>
    </row>
    <row r="181" spans="1:30" ht="15" customHeight="1">
      <c r="A181" s="31">
        <v>8074397</v>
      </c>
      <c r="B181" s="31" t="s">
        <v>7343</v>
      </c>
      <c r="C181" s="46">
        <v>41549</v>
      </c>
      <c r="D181" s="149">
        <v>123482860</v>
      </c>
      <c r="E181" s="13" t="s">
        <v>7604</v>
      </c>
      <c r="F181" s="30">
        <v>1068</v>
      </c>
      <c r="G181" s="28"/>
      <c r="H181" s="17" t="s">
        <v>7605</v>
      </c>
      <c r="I181" s="25" t="s">
        <v>7606</v>
      </c>
      <c r="J181" s="25">
        <v>25717</v>
      </c>
      <c r="K181" s="12" t="s">
        <v>520</v>
      </c>
      <c r="L181" s="14" t="s">
        <v>7607</v>
      </c>
      <c r="M181" s="26" t="s">
        <v>7608</v>
      </c>
      <c r="N181" s="26" t="s">
        <v>2910</v>
      </c>
      <c r="P181" s="144"/>
      <c r="Q181" s="13"/>
      <c r="R181" s="15" t="s">
        <v>576</v>
      </c>
      <c r="S181" s="15" t="s">
        <v>221</v>
      </c>
      <c r="T181" s="15" t="s">
        <v>247</v>
      </c>
      <c r="U181" s="15" t="s">
        <v>47</v>
      </c>
      <c r="W181" s="16" t="s">
        <v>47</v>
      </c>
      <c r="Y181" s="16" t="s">
        <v>47</v>
      </c>
      <c r="Z181" s="16" t="s">
        <v>247</v>
      </c>
    </row>
    <row r="182" spans="1:30" ht="15" customHeight="1">
      <c r="A182" s="31">
        <v>8083213</v>
      </c>
      <c r="B182" s="31" t="s">
        <v>7343</v>
      </c>
      <c r="C182" s="46">
        <v>42334</v>
      </c>
      <c r="D182" s="149">
        <v>176191690</v>
      </c>
      <c r="E182" s="13" t="s">
        <v>5341</v>
      </c>
      <c r="F182" s="30">
        <v>846</v>
      </c>
      <c r="G182" s="28">
        <v>159935</v>
      </c>
      <c r="H182" s="17" t="s">
        <v>950</v>
      </c>
      <c r="I182" s="25" t="s">
        <v>285</v>
      </c>
      <c r="J182" s="25">
        <v>25059</v>
      </c>
      <c r="K182" s="12" t="s">
        <v>520</v>
      </c>
      <c r="L182" s="14" t="s">
        <v>4067</v>
      </c>
      <c r="M182" s="26" t="s">
        <v>4068</v>
      </c>
      <c r="N182" s="26" t="s">
        <v>2910</v>
      </c>
      <c r="O182" s="143">
        <v>0</v>
      </c>
      <c r="P182" s="144">
        <v>967210097</v>
      </c>
      <c r="Q182" s="13"/>
      <c r="R182" s="15" t="s">
        <v>576</v>
      </c>
      <c r="S182" s="15" t="s">
        <v>337</v>
      </c>
      <c r="T182" s="15" t="s">
        <v>246</v>
      </c>
      <c r="U182" s="15" t="s">
        <v>337</v>
      </c>
      <c r="V182" s="16" t="s">
        <v>246</v>
      </c>
      <c r="W182" s="16" t="s">
        <v>337</v>
      </c>
      <c r="X182" s="16" t="s">
        <v>246</v>
      </c>
      <c r="Y182" s="16" t="s">
        <v>337</v>
      </c>
      <c r="Z182" s="16" t="s">
        <v>246</v>
      </c>
    </row>
    <row r="183" spans="1:30" ht="15" customHeight="1">
      <c r="A183" s="159">
        <v>8090655</v>
      </c>
      <c r="G183" s="17" t="s">
        <v>11945</v>
      </c>
      <c r="H183" s="160" t="s">
        <v>11737</v>
      </c>
      <c r="I183" s="162" t="s">
        <v>11780</v>
      </c>
      <c r="J183" s="12">
        <v>25118</v>
      </c>
      <c r="K183" s="163" t="s">
        <v>250</v>
      </c>
      <c r="L183" s="162" t="s">
        <v>11886</v>
      </c>
      <c r="M183" s="167" t="s">
        <v>4594</v>
      </c>
      <c r="N183" s="162" t="s">
        <v>2910</v>
      </c>
      <c r="P183" s="162">
        <v>962993060</v>
      </c>
      <c r="Q183" s="15" t="s">
        <v>11834</v>
      </c>
      <c r="R183" s="166" t="s">
        <v>576</v>
      </c>
      <c r="AA183" s="166" t="s">
        <v>9058</v>
      </c>
      <c r="AB183" s="166"/>
      <c r="AC183" s="164"/>
      <c r="AD183" s="165"/>
    </row>
    <row r="184" spans="1:30" ht="15" customHeight="1">
      <c r="A184" s="159">
        <v>8094207</v>
      </c>
      <c r="G184" s="17" t="s">
        <v>11945</v>
      </c>
      <c r="H184" s="160" t="s">
        <v>11738</v>
      </c>
      <c r="I184" s="162" t="s">
        <v>11781</v>
      </c>
      <c r="J184" s="12">
        <v>25140</v>
      </c>
      <c r="K184" s="163" t="s">
        <v>520</v>
      </c>
      <c r="L184" s="162" t="s">
        <v>11887</v>
      </c>
      <c r="M184" s="167" t="s">
        <v>11926</v>
      </c>
      <c r="N184" s="162" t="s">
        <v>2910</v>
      </c>
      <c r="P184" s="162">
        <v>919917889</v>
      </c>
      <c r="Q184" s="15" t="s">
        <v>11835</v>
      </c>
      <c r="R184" s="166" t="s">
        <v>576</v>
      </c>
      <c r="AA184" s="166" t="s">
        <v>9058</v>
      </c>
      <c r="AB184" s="166"/>
      <c r="AC184" s="164"/>
      <c r="AD184" s="165"/>
    </row>
    <row r="185" spans="1:30" ht="15" customHeight="1">
      <c r="A185" s="31">
        <v>8101965</v>
      </c>
      <c r="B185" s="31" t="s">
        <v>7343</v>
      </c>
      <c r="C185" s="46">
        <v>41869</v>
      </c>
      <c r="D185" s="149">
        <v>179066714</v>
      </c>
      <c r="E185" s="13" t="s">
        <v>5467</v>
      </c>
      <c r="F185" s="30">
        <v>900</v>
      </c>
      <c r="G185" s="28">
        <v>140860</v>
      </c>
      <c r="H185" s="17" t="s">
        <v>179</v>
      </c>
      <c r="I185" s="25" t="s">
        <v>999</v>
      </c>
      <c r="J185" s="25">
        <v>25039</v>
      </c>
      <c r="K185" s="12" t="s">
        <v>520</v>
      </c>
      <c r="L185" s="14" t="s">
        <v>4760</v>
      </c>
      <c r="M185" s="26" t="s">
        <v>4761</v>
      </c>
      <c r="N185" s="26" t="s">
        <v>2910</v>
      </c>
      <c r="O185" s="143">
        <v>0</v>
      </c>
      <c r="P185" s="144">
        <v>962532613</v>
      </c>
      <c r="Q185" s="13" t="s">
        <v>4762</v>
      </c>
      <c r="R185" s="15" t="s">
        <v>576</v>
      </c>
      <c r="S185" s="15" t="s">
        <v>1410</v>
      </c>
      <c r="T185" s="15" t="s">
        <v>246</v>
      </c>
      <c r="U185" s="15" t="s">
        <v>1410</v>
      </c>
      <c r="V185" s="16" t="s">
        <v>246</v>
      </c>
      <c r="W185" s="16" t="s">
        <v>1410</v>
      </c>
      <c r="X185" s="16" t="s">
        <v>248</v>
      </c>
      <c r="Y185" s="16" t="s">
        <v>569</v>
      </c>
    </row>
    <row r="186" spans="1:30" ht="15" customHeight="1">
      <c r="A186" s="31">
        <v>8103515</v>
      </c>
      <c r="B186" s="31" t="s">
        <v>7346</v>
      </c>
      <c r="C186" s="46">
        <v>43280</v>
      </c>
      <c r="E186" s="13" t="s">
        <v>5406</v>
      </c>
      <c r="F186" s="30">
        <v>741</v>
      </c>
      <c r="G186" s="28">
        <v>111210</v>
      </c>
      <c r="H186" s="17" t="s">
        <v>98</v>
      </c>
      <c r="I186" s="25" t="s">
        <v>219</v>
      </c>
      <c r="J186" s="25">
        <v>24782</v>
      </c>
      <c r="K186" s="12" t="s">
        <v>520</v>
      </c>
      <c r="L186" s="14" t="s">
        <v>4354</v>
      </c>
      <c r="M186" s="26" t="s">
        <v>4355</v>
      </c>
      <c r="N186" s="26" t="s">
        <v>2983</v>
      </c>
      <c r="O186" s="143">
        <v>0</v>
      </c>
      <c r="P186" s="144">
        <v>963191338</v>
      </c>
      <c r="Q186" s="13" t="s">
        <v>4356</v>
      </c>
      <c r="R186" s="15" t="s">
        <v>576</v>
      </c>
      <c r="S186" s="15" t="s">
        <v>12</v>
      </c>
      <c r="T186" s="15" t="s">
        <v>248</v>
      </c>
      <c r="U186" s="15" t="s">
        <v>249</v>
      </c>
      <c r="V186" s="16" t="s">
        <v>246</v>
      </c>
      <c r="W186" s="16" t="s">
        <v>249</v>
      </c>
      <c r="X186" s="16" t="s">
        <v>246</v>
      </c>
      <c r="Y186" s="16" t="s">
        <v>249</v>
      </c>
      <c r="Z186" s="16" t="s">
        <v>247</v>
      </c>
    </row>
    <row r="187" spans="1:30" ht="15" customHeight="1">
      <c r="A187" s="31">
        <v>8107424</v>
      </c>
      <c r="B187" s="31" t="s">
        <v>7343</v>
      </c>
      <c r="C187" s="46">
        <v>41903</v>
      </c>
      <c r="D187" s="149">
        <v>185689736</v>
      </c>
      <c r="E187" s="13" t="s">
        <v>8357</v>
      </c>
      <c r="F187" s="30">
        <v>1162</v>
      </c>
      <c r="G187" s="28"/>
      <c r="H187" s="17" t="s">
        <v>8358</v>
      </c>
      <c r="I187" s="25" t="s">
        <v>8359</v>
      </c>
      <c r="J187" s="25">
        <v>25008</v>
      </c>
      <c r="K187" s="12" t="s">
        <v>520</v>
      </c>
      <c r="L187" s="14" t="s">
        <v>8360</v>
      </c>
      <c r="M187" s="26" t="s">
        <v>3855</v>
      </c>
      <c r="N187" s="26" t="s">
        <v>3288</v>
      </c>
      <c r="P187" s="144">
        <v>966633901</v>
      </c>
      <c r="Q187" s="13" t="s">
        <v>6801</v>
      </c>
      <c r="R187" s="15" t="s">
        <v>576</v>
      </c>
      <c r="S187" s="15" t="s">
        <v>251</v>
      </c>
      <c r="T187" s="15" t="s">
        <v>247</v>
      </c>
      <c r="U187" s="15" t="s">
        <v>47</v>
      </c>
      <c r="W187" s="16" t="s">
        <v>47</v>
      </c>
      <c r="Y187" s="16" t="s">
        <v>47</v>
      </c>
    </row>
    <row r="188" spans="1:30" ht="15" customHeight="1">
      <c r="A188" s="31">
        <v>8111567</v>
      </c>
      <c r="B188" s="31" t="s">
        <v>7346</v>
      </c>
      <c r="C188" s="46">
        <v>42674</v>
      </c>
      <c r="D188" s="149">
        <v>185818846</v>
      </c>
      <c r="E188" s="13" t="s">
        <v>6758</v>
      </c>
      <c r="F188" s="30">
        <v>1001</v>
      </c>
      <c r="G188" s="28"/>
      <c r="H188" s="17" t="s">
        <v>6759</v>
      </c>
      <c r="I188" s="25" t="s">
        <v>6760</v>
      </c>
      <c r="J188" s="25">
        <v>24916</v>
      </c>
      <c r="K188" s="12" t="s">
        <v>250</v>
      </c>
      <c r="L188" s="14" t="s">
        <v>6761</v>
      </c>
      <c r="M188" s="26" t="s">
        <v>4083</v>
      </c>
      <c r="N188" s="26" t="s">
        <v>2963</v>
      </c>
      <c r="P188" s="144">
        <v>964595051</v>
      </c>
      <c r="Q188" s="13"/>
      <c r="R188" s="15" t="s">
        <v>576</v>
      </c>
      <c r="S188" s="15" t="s">
        <v>554</v>
      </c>
      <c r="T188" s="15" t="s">
        <v>246</v>
      </c>
      <c r="U188" s="15" t="s">
        <v>554</v>
      </c>
      <c r="V188" s="16" t="s">
        <v>247</v>
      </c>
      <c r="W188" s="16" t="s">
        <v>47</v>
      </c>
      <c r="Y188" s="16" t="s">
        <v>47</v>
      </c>
    </row>
    <row r="189" spans="1:30" ht="15" customHeight="1">
      <c r="A189" s="31">
        <v>8116315</v>
      </c>
      <c r="B189" s="31" t="s">
        <v>7346</v>
      </c>
      <c r="C189" s="46">
        <v>39622</v>
      </c>
      <c r="E189" s="13" t="s">
        <v>5479</v>
      </c>
      <c r="F189" s="30">
        <v>1039</v>
      </c>
      <c r="G189" s="28">
        <v>160750</v>
      </c>
      <c r="H189" s="17" t="s">
        <v>866</v>
      </c>
      <c r="I189" s="25" t="s">
        <v>790</v>
      </c>
      <c r="J189" s="25">
        <v>25049</v>
      </c>
      <c r="K189" s="12" t="s">
        <v>520</v>
      </c>
      <c r="L189" s="14" t="s">
        <v>2932</v>
      </c>
      <c r="M189" s="26" t="s">
        <v>5260</v>
      </c>
      <c r="N189" s="26" t="s">
        <v>2932</v>
      </c>
      <c r="O189" s="143">
        <v>0</v>
      </c>
      <c r="P189" s="144">
        <v>963003195</v>
      </c>
      <c r="Q189" s="13" t="s">
        <v>8651</v>
      </c>
      <c r="R189" s="15" t="s">
        <v>576</v>
      </c>
      <c r="S189" s="15" t="s">
        <v>221</v>
      </c>
      <c r="T189" s="15" t="s">
        <v>248</v>
      </c>
      <c r="U189" s="15" t="s">
        <v>47</v>
      </c>
      <c r="W189" s="16" t="s">
        <v>41</v>
      </c>
      <c r="X189" s="16" t="s">
        <v>246</v>
      </c>
      <c r="Y189" s="16" t="s">
        <v>41</v>
      </c>
    </row>
    <row r="190" spans="1:30" ht="15" customHeight="1">
      <c r="A190" s="31">
        <v>8132611</v>
      </c>
      <c r="B190" s="31" t="s">
        <v>7346</v>
      </c>
      <c r="C190" s="46">
        <v>39488</v>
      </c>
      <c r="D190" s="149">
        <v>185239246</v>
      </c>
      <c r="F190" s="30">
        <v>451</v>
      </c>
      <c r="G190" s="28">
        <v>37611</v>
      </c>
      <c r="H190" s="17" t="s">
        <v>1024</v>
      </c>
      <c r="I190" s="25" t="s">
        <v>612</v>
      </c>
      <c r="J190" s="25">
        <v>25135</v>
      </c>
      <c r="K190" s="12" t="s">
        <v>520</v>
      </c>
      <c r="L190" s="14" t="s">
        <v>5038</v>
      </c>
      <c r="M190" s="26" t="s">
        <v>4819</v>
      </c>
      <c r="N190" s="26" t="s">
        <v>2910</v>
      </c>
      <c r="P190" s="144"/>
      <c r="Q190" s="15" t="s">
        <v>11836</v>
      </c>
      <c r="R190" s="15" t="s">
        <v>576</v>
      </c>
      <c r="S190" s="15" t="s">
        <v>1183</v>
      </c>
      <c r="T190" s="15" t="s">
        <v>246</v>
      </c>
      <c r="U190" s="15" t="s">
        <v>1183</v>
      </c>
      <c r="V190" s="16" t="s">
        <v>246</v>
      </c>
      <c r="W190" s="16" t="s">
        <v>1183</v>
      </c>
      <c r="X190" s="16" t="s">
        <v>246</v>
      </c>
      <c r="Y190" s="16" t="s">
        <v>1183</v>
      </c>
      <c r="Z190" s="16" t="s">
        <v>246</v>
      </c>
      <c r="AA190" s="152" t="s">
        <v>9058</v>
      </c>
      <c r="AB190" s="152" t="s">
        <v>11956</v>
      </c>
    </row>
    <row r="191" spans="1:30" ht="15" customHeight="1">
      <c r="A191" s="31">
        <v>8142231</v>
      </c>
      <c r="C191" s="46"/>
      <c r="F191" s="30"/>
      <c r="G191" s="28"/>
      <c r="H191" s="17" t="s">
        <v>542</v>
      </c>
      <c r="I191" s="25" t="s">
        <v>543</v>
      </c>
      <c r="J191" s="25">
        <v>24319</v>
      </c>
      <c r="K191" s="12" t="s">
        <v>520</v>
      </c>
      <c r="L191" s="14"/>
      <c r="P191" s="144"/>
      <c r="Q191" s="13"/>
      <c r="R191" s="15" t="s">
        <v>576</v>
      </c>
      <c r="S191" s="15" t="s">
        <v>47</v>
      </c>
      <c r="T191" s="15"/>
      <c r="U191" s="15" t="s">
        <v>47</v>
      </c>
      <c r="W191" s="16" t="s">
        <v>47</v>
      </c>
      <c r="Y191" s="16" t="s">
        <v>337</v>
      </c>
    </row>
    <row r="192" spans="1:30" ht="15" customHeight="1">
      <c r="A192" s="31">
        <v>8152854</v>
      </c>
      <c r="B192" s="31" t="s">
        <v>7346</v>
      </c>
      <c r="C192" s="46">
        <v>42866</v>
      </c>
      <c r="D192" s="149">
        <v>174896840</v>
      </c>
      <c r="E192" s="13" t="s">
        <v>5318</v>
      </c>
      <c r="F192" s="30">
        <v>794</v>
      </c>
      <c r="G192" s="28">
        <v>164900</v>
      </c>
      <c r="H192" s="17" t="s">
        <v>531</v>
      </c>
      <c r="I192" s="25" t="s">
        <v>532</v>
      </c>
      <c r="J192" s="25">
        <v>21987</v>
      </c>
      <c r="K192" s="12" t="s">
        <v>520</v>
      </c>
      <c r="L192" s="14" t="s">
        <v>3864</v>
      </c>
      <c r="M192" s="26" t="s">
        <v>3865</v>
      </c>
      <c r="N192" s="26" t="s">
        <v>2910</v>
      </c>
      <c r="O192" s="143">
        <v>0</v>
      </c>
      <c r="P192" s="144">
        <v>968723306</v>
      </c>
      <c r="Q192" s="13"/>
      <c r="R192" s="15" t="s">
        <v>576</v>
      </c>
      <c r="S192" s="15" t="s">
        <v>41</v>
      </c>
      <c r="T192" s="15" t="s">
        <v>248</v>
      </c>
      <c r="U192" s="15" t="s">
        <v>589</v>
      </c>
      <c r="V192" s="16" t="s">
        <v>246</v>
      </c>
      <c r="W192" s="16" t="s">
        <v>589</v>
      </c>
      <c r="X192" s="16" t="s">
        <v>246</v>
      </c>
      <c r="Y192" s="16" t="s">
        <v>589</v>
      </c>
      <c r="Z192" s="16" t="s">
        <v>246</v>
      </c>
    </row>
    <row r="193" spans="1:31" ht="15" customHeight="1">
      <c r="A193" s="31">
        <v>8156588</v>
      </c>
      <c r="B193" s="31" t="s">
        <v>7343</v>
      </c>
      <c r="C193" s="46">
        <v>41964</v>
      </c>
      <c r="D193" s="149">
        <v>177128259</v>
      </c>
      <c r="E193" s="13" t="s">
        <v>8644</v>
      </c>
      <c r="F193" s="30">
        <v>1024</v>
      </c>
      <c r="G193" s="28"/>
      <c r="H193" s="17" t="s">
        <v>8645</v>
      </c>
      <c r="I193" s="25" t="s">
        <v>8646</v>
      </c>
      <c r="J193" s="25">
        <v>22901</v>
      </c>
      <c r="K193" s="12" t="s">
        <v>520</v>
      </c>
      <c r="L193" s="14" t="s">
        <v>8647</v>
      </c>
      <c r="M193" s="26" t="s">
        <v>7215</v>
      </c>
      <c r="N193" s="26" t="s">
        <v>2932</v>
      </c>
      <c r="P193" s="144">
        <v>966646713</v>
      </c>
      <c r="Q193" s="13" t="s">
        <v>8648</v>
      </c>
      <c r="R193" s="15" t="s">
        <v>576</v>
      </c>
      <c r="S193" s="15" t="s">
        <v>554</v>
      </c>
      <c r="T193" s="15" t="s">
        <v>247</v>
      </c>
      <c r="U193" s="15" t="s">
        <v>47</v>
      </c>
      <c r="W193" s="16" t="s">
        <v>47</v>
      </c>
      <c r="Y193" s="16" t="s">
        <v>47</v>
      </c>
      <c r="Z193" s="16" t="s">
        <v>246</v>
      </c>
    </row>
    <row r="194" spans="1:31" ht="15" customHeight="1">
      <c r="A194" s="31">
        <v>8162619</v>
      </c>
      <c r="B194" s="31" t="s">
        <v>7346</v>
      </c>
      <c r="C194" s="46">
        <v>41611</v>
      </c>
      <c r="E194" s="13" t="s">
        <v>5374</v>
      </c>
      <c r="F194" s="30">
        <v>952</v>
      </c>
      <c r="G194" s="28">
        <v>126044</v>
      </c>
      <c r="H194" s="17" t="s">
        <v>856</v>
      </c>
      <c r="I194" s="25" t="s">
        <v>1199</v>
      </c>
      <c r="J194" s="25">
        <v>19063</v>
      </c>
      <c r="K194" s="12" t="s">
        <v>520</v>
      </c>
      <c r="L194" s="14"/>
      <c r="O194" s="143">
        <v>0</v>
      </c>
      <c r="P194" s="144">
        <v>962802135</v>
      </c>
      <c r="Q194" s="13"/>
      <c r="R194" s="15" t="s">
        <v>576</v>
      </c>
      <c r="S194" s="15" t="s">
        <v>699</v>
      </c>
      <c r="T194" s="15" t="s">
        <v>246</v>
      </c>
      <c r="U194" s="15" t="s">
        <v>699</v>
      </c>
      <c r="V194" s="16" t="s">
        <v>246</v>
      </c>
      <c r="W194" s="16" t="s">
        <v>699</v>
      </c>
      <c r="X194" s="16" t="s">
        <v>246</v>
      </c>
      <c r="Y194" s="16" t="s">
        <v>699</v>
      </c>
    </row>
    <row r="195" spans="1:31" ht="15" customHeight="1">
      <c r="A195" s="159">
        <v>8174903</v>
      </c>
      <c r="G195" s="17" t="s">
        <v>11945</v>
      </c>
      <c r="H195" s="160" t="s">
        <v>11739</v>
      </c>
      <c r="I195" s="162" t="s">
        <v>11782</v>
      </c>
      <c r="J195" s="12">
        <v>24613</v>
      </c>
      <c r="K195" s="163" t="s">
        <v>520</v>
      </c>
      <c r="L195" s="162" t="s">
        <v>11886</v>
      </c>
      <c r="M195" s="167" t="s">
        <v>4594</v>
      </c>
      <c r="N195" s="162" t="s">
        <v>2910</v>
      </c>
      <c r="P195" s="162">
        <v>962993062</v>
      </c>
      <c r="Q195" s="15" t="s">
        <v>11837</v>
      </c>
      <c r="R195" s="166" t="s">
        <v>576</v>
      </c>
      <c r="AA195" s="166" t="s">
        <v>9058</v>
      </c>
      <c r="AB195" s="166"/>
      <c r="AC195" s="164"/>
      <c r="AD195" s="165"/>
    </row>
    <row r="196" spans="1:31" ht="15" customHeight="1">
      <c r="A196" s="31">
        <v>8220390</v>
      </c>
      <c r="B196" s="31" t="s">
        <v>7343</v>
      </c>
      <c r="C196" s="46">
        <v>42758</v>
      </c>
      <c r="D196" s="149">
        <v>174911351</v>
      </c>
      <c r="F196" s="30">
        <v>974</v>
      </c>
      <c r="G196" s="28">
        <v>60689</v>
      </c>
      <c r="H196" s="17" t="s">
        <v>143</v>
      </c>
      <c r="I196" s="25" t="s">
        <v>236</v>
      </c>
      <c r="J196" s="25">
        <v>22200</v>
      </c>
      <c r="K196" s="12" t="s">
        <v>520</v>
      </c>
      <c r="L196" s="14"/>
      <c r="P196" s="144"/>
      <c r="Q196" s="13"/>
      <c r="R196" s="15" t="s">
        <v>576</v>
      </c>
      <c r="S196" s="15" t="s">
        <v>47</v>
      </c>
      <c r="T196" s="15"/>
      <c r="U196" s="15" t="s">
        <v>47</v>
      </c>
      <c r="W196" s="16" t="s">
        <v>699</v>
      </c>
      <c r="X196" s="16" t="s">
        <v>246</v>
      </c>
      <c r="Y196" s="16" t="s">
        <v>699</v>
      </c>
    </row>
    <row r="197" spans="1:31" ht="15" customHeight="1">
      <c r="A197" s="31">
        <v>8243878</v>
      </c>
      <c r="B197" s="31" t="s">
        <v>7346</v>
      </c>
      <c r="C197" s="46">
        <v>42692</v>
      </c>
      <c r="F197" s="30"/>
      <c r="G197" s="28"/>
      <c r="H197" s="17" t="s">
        <v>2653</v>
      </c>
      <c r="I197" s="25" t="s">
        <v>2654</v>
      </c>
      <c r="J197" s="25">
        <v>25110</v>
      </c>
      <c r="K197" s="12" t="s">
        <v>520</v>
      </c>
      <c r="L197" s="14" t="s">
        <v>4662</v>
      </c>
      <c r="M197" s="26" t="s">
        <v>3660</v>
      </c>
      <c r="N197" s="26" t="s">
        <v>2910</v>
      </c>
      <c r="P197" s="144"/>
      <c r="Q197" s="13"/>
      <c r="R197" s="15" t="s">
        <v>576</v>
      </c>
      <c r="S197" s="15" t="s">
        <v>47</v>
      </c>
      <c r="T197" s="15"/>
      <c r="U197" s="15" t="s">
        <v>47</v>
      </c>
      <c r="W197" s="16" t="s">
        <v>337</v>
      </c>
      <c r="X197" s="16" t="s">
        <v>246</v>
      </c>
      <c r="Y197" s="16" t="s">
        <v>337</v>
      </c>
      <c r="Z197" s="16" t="s">
        <v>247</v>
      </c>
    </row>
    <row r="198" spans="1:31" ht="15" customHeight="1">
      <c r="A198" s="31">
        <v>8252151</v>
      </c>
      <c r="B198" s="31" t="s">
        <v>7346</v>
      </c>
      <c r="C198" s="46">
        <v>38776</v>
      </c>
      <c r="D198" s="149">
        <v>198707959</v>
      </c>
      <c r="E198" s="13" t="s">
        <v>8164</v>
      </c>
      <c r="F198" s="30">
        <v>1062</v>
      </c>
      <c r="G198" s="28">
        <v>102769</v>
      </c>
      <c r="H198" s="17" t="s">
        <v>458</v>
      </c>
      <c r="I198" s="25" t="s">
        <v>812</v>
      </c>
      <c r="J198" s="25">
        <v>24378</v>
      </c>
      <c r="K198" s="12" t="s">
        <v>520</v>
      </c>
      <c r="L198" s="14" t="s">
        <v>3381</v>
      </c>
      <c r="M198" s="26" t="s">
        <v>6435</v>
      </c>
      <c r="N198" s="26" t="s">
        <v>3022</v>
      </c>
      <c r="P198" s="144"/>
      <c r="Q198" s="15" t="s">
        <v>11838</v>
      </c>
      <c r="R198" s="15" t="s">
        <v>576</v>
      </c>
      <c r="S198" s="15" t="s">
        <v>567</v>
      </c>
      <c r="T198" s="15" t="s">
        <v>246</v>
      </c>
      <c r="U198" s="15" t="s">
        <v>567</v>
      </c>
      <c r="V198" s="16" t="s">
        <v>246</v>
      </c>
      <c r="W198" s="16" t="s">
        <v>567</v>
      </c>
      <c r="X198" s="16" t="s">
        <v>246</v>
      </c>
      <c r="Y198" s="16" t="s">
        <v>567</v>
      </c>
      <c r="Z198" s="16" t="s">
        <v>246</v>
      </c>
      <c r="AA198" s="152" t="s">
        <v>9058</v>
      </c>
      <c r="AE198" s="16" t="s">
        <v>8945</v>
      </c>
    </row>
    <row r="199" spans="1:31" ht="15" customHeight="1">
      <c r="A199" s="31">
        <v>8323933</v>
      </c>
      <c r="B199" s="31" t="s">
        <v>7343</v>
      </c>
      <c r="C199" s="46">
        <v>42466</v>
      </c>
      <c r="D199" s="149">
        <v>144918900</v>
      </c>
      <c r="E199" s="13" t="s">
        <v>8568</v>
      </c>
      <c r="F199" s="30">
        <v>1356</v>
      </c>
      <c r="G199" s="28"/>
      <c r="H199" s="17" t="s">
        <v>8569</v>
      </c>
      <c r="I199" s="25" t="s">
        <v>8569</v>
      </c>
      <c r="J199" s="25">
        <v>21406</v>
      </c>
      <c r="K199" s="12" t="s">
        <v>520</v>
      </c>
      <c r="L199" s="14" t="s">
        <v>8207</v>
      </c>
      <c r="M199" s="26" t="s">
        <v>7390</v>
      </c>
      <c r="N199" s="26" t="s">
        <v>2912</v>
      </c>
      <c r="P199" s="144">
        <v>964109378</v>
      </c>
      <c r="Q199" s="13"/>
      <c r="R199" s="15" t="s">
        <v>576</v>
      </c>
      <c r="S199" s="15" t="s">
        <v>1183</v>
      </c>
      <c r="T199" s="15" t="s">
        <v>247</v>
      </c>
      <c r="U199" s="15" t="s">
        <v>47</v>
      </c>
      <c r="W199" s="16" t="s">
        <v>47</v>
      </c>
      <c r="Y199" s="16" t="s">
        <v>47</v>
      </c>
      <c r="Z199" s="16" t="s">
        <v>246</v>
      </c>
    </row>
    <row r="200" spans="1:31" ht="15" customHeight="1">
      <c r="A200" s="31">
        <v>8393874</v>
      </c>
      <c r="C200" s="46"/>
      <c r="F200" s="30">
        <v>343</v>
      </c>
      <c r="G200" s="28"/>
      <c r="H200" s="17" t="s">
        <v>2294</v>
      </c>
      <c r="I200" s="25" t="s">
        <v>2295</v>
      </c>
      <c r="J200" s="25">
        <v>25243</v>
      </c>
      <c r="K200" s="12" t="s">
        <v>520</v>
      </c>
      <c r="L200" s="14"/>
      <c r="P200" s="144"/>
      <c r="Q200" s="13"/>
      <c r="R200" s="15" t="s">
        <v>576</v>
      </c>
      <c r="S200" s="15" t="s">
        <v>47</v>
      </c>
      <c r="T200" s="15"/>
      <c r="U200" s="15" t="s">
        <v>251</v>
      </c>
      <c r="V200" s="16" t="s">
        <v>246</v>
      </c>
      <c r="W200" s="16" t="s">
        <v>251</v>
      </c>
      <c r="X200" s="16" t="s">
        <v>246</v>
      </c>
      <c r="Y200" s="16" t="s">
        <v>251</v>
      </c>
      <c r="Z200" s="16" t="s">
        <v>247</v>
      </c>
    </row>
    <row r="201" spans="1:31" ht="15" customHeight="1">
      <c r="A201" s="31">
        <v>8414759</v>
      </c>
      <c r="B201" s="31" t="s">
        <v>7343</v>
      </c>
      <c r="C201" s="46">
        <v>41698</v>
      </c>
      <c r="D201" s="149">
        <v>178833380</v>
      </c>
      <c r="E201" s="13" t="s">
        <v>8532</v>
      </c>
      <c r="F201" s="30">
        <v>1011</v>
      </c>
      <c r="G201" s="28"/>
      <c r="H201" s="17" t="s">
        <v>8533</v>
      </c>
      <c r="I201" s="25" t="s">
        <v>8534</v>
      </c>
      <c r="J201" s="25">
        <v>25203</v>
      </c>
      <c r="K201" s="12" t="s">
        <v>520</v>
      </c>
      <c r="L201" s="14" t="s">
        <v>8535</v>
      </c>
      <c r="M201" s="26" t="s">
        <v>3373</v>
      </c>
      <c r="N201" s="26" t="s">
        <v>2910</v>
      </c>
      <c r="P201" s="144">
        <v>966570423</v>
      </c>
      <c r="Q201" s="13" t="s">
        <v>8536</v>
      </c>
      <c r="R201" s="15" t="s">
        <v>576</v>
      </c>
      <c r="S201" s="15" t="s">
        <v>221</v>
      </c>
      <c r="T201" s="15" t="s">
        <v>247</v>
      </c>
      <c r="U201" s="15" t="s">
        <v>47</v>
      </c>
      <c r="W201" s="16" t="s">
        <v>47</v>
      </c>
      <c r="Y201" s="16" t="s">
        <v>47</v>
      </c>
    </row>
    <row r="202" spans="1:31" ht="15" customHeight="1">
      <c r="A202" s="159">
        <v>8441856</v>
      </c>
      <c r="G202" s="17" t="s">
        <v>11945</v>
      </c>
      <c r="H202" s="160" t="s">
        <v>11740</v>
      </c>
      <c r="I202" s="162" t="s">
        <v>11783</v>
      </c>
      <c r="J202" s="12">
        <v>25186</v>
      </c>
      <c r="K202" s="163" t="s">
        <v>520</v>
      </c>
      <c r="L202" s="162"/>
      <c r="M202" s="167"/>
      <c r="N202" s="162"/>
      <c r="P202" s="162"/>
      <c r="Q202" s="15" t="s">
        <v>8942</v>
      </c>
      <c r="R202" s="166" t="s">
        <v>576</v>
      </c>
      <c r="AA202" s="166" t="s">
        <v>8999</v>
      </c>
      <c r="AB202" s="166" t="s">
        <v>11956</v>
      </c>
      <c r="AC202" s="164"/>
      <c r="AD202" s="165"/>
    </row>
    <row r="203" spans="1:31" ht="15" customHeight="1">
      <c r="A203" s="31">
        <v>8465135</v>
      </c>
      <c r="B203" s="31" t="s">
        <v>7346</v>
      </c>
      <c r="C203" s="46">
        <v>40707</v>
      </c>
      <c r="E203" s="13" t="s">
        <v>5462</v>
      </c>
      <c r="F203" s="30">
        <v>784</v>
      </c>
      <c r="G203" s="28"/>
      <c r="H203" s="17" t="s">
        <v>1816</v>
      </c>
      <c r="I203" s="25" t="s">
        <v>1817</v>
      </c>
      <c r="J203" s="25">
        <v>22622</v>
      </c>
      <c r="K203" s="12" t="s">
        <v>520</v>
      </c>
      <c r="L203" s="14" t="s">
        <v>4738</v>
      </c>
      <c r="M203" s="26" t="s">
        <v>4739</v>
      </c>
      <c r="N203" s="26" t="s">
        <v>2910</v>
      </c>
      <c r="O203" s="143">
        <v>0</v>
      </c>
      <c r="P203" s="144">
        <v>962331258</v>
      </c>
      <c r="Q203" s="13"/>
      <c r="R203" s="15" t="s">
        <v>576</v>
      </c>
      <c r="S203" s="15" t="s">
        <v>1410</v>
      </c>
      <c r="T203" s="15" t="s">
        <v>246</v>
      </c>
      <c r="U203" s="15" t="s">
        <v>1410</v>
      </c>
      <c r="V203" s="16" t="s">
        <v>248</v>
      </c>
      <c r="W203" s="16" t="s">
        <v>1386</v>
      </c>
      <c r="X203" s="16" t="s">
        <v>246</v>
      </c>
      <c r="Y203" s="16" t="s">
        <v>1386</v>
      </c>
    </row>
    <row r="204" spans="1:31" ht="15" customHeight="1">
      <c r="A204" s="31">
        <v>8466626</v>
      </c>
      <c r="B204" s="31" t="s">
        <v>7346</v>
      </c>
      <c r="C204" s="46">
        <v>41522</v>
      </c>
      <c r="E204" s="13" t="s">
        <v>5430</v>
      </c>
      <c r="F204" s="30">
        <v>282</v>
      </c>
      <c r="G204" s="28"/>
      <c r="H204" s="17" t="s">
        <v>1757</v>
      </c>
      <c r="I204" s="25" t="s">
        <v>1758</v>
      </c>
      <c r="J204" s="25">
        <v>24922</v>
      </c>
      <c r="K204" s="12" t="s">
        <v>250</v>
      </c>
      <c r="L204" s="14" t="s">
        <v>6791</v>
      </c>
      <c r="M204" s="26" t="s">
        <v>6792</v>
      </c>
      <c r="N204" s="26" t="s">
        <v>2910</v>
      </c>
      <c r="P204" s="144"/>
      <c r="Q204" s="13"/>
      <c r="R204" s="15" t="s">
        <v>576</v>
      </c>
      <c r="S204" s="15" t="s">
        <v>1410</v>
      </c>
      <c r="T204" s="15" t="s">
        <v>246</v>
      </c>
      <c r="U204" s="15" t="s">
        <v>1410</v>
      </c>
      <c r="V204" s="16" t="s">
        <v>246</v>
      </c>
      <c r="W204" s="16" t="s">
        <v>1410</v>
      </c>
      <c r="X204" s="16" t="s">
        <v>246</v>
      </c>
      <c r="Y204" s="16" t="s">
        <v>1410</v>
      </c>
      <c r="Z204" s="16" t="s">
        <v>248</v>
      </c>
    </row>
    <row r="205" spans="1:31" ht="15" customHeight="1">
      <c r="A205" s="31">
        <v>8484421</v>
      </c>
      <c r="B205" s="31" t="s">
        <v>7343</v>
      </c>
      <c r="C205" s="46">
        <v>41904</v>
      </c>
      <c r="D205" s="149">
        <v>182531023</v>
      </c>
      <c r="E205" s="13" t="s">
        <v>6703</v>
      </c>
      <c r="F205" s="30">
        <v>666</v>
      </c>
      <c r="G205" s="28"/>
      <c r="H205" s="17" t="s">
        <v>6704</v>
      </c>
      <c r="I205" s="25" t="s">
        <v>6705</v>
      </c>
      <c r="J205" s="25">
        <v>25310</v>
      </c>
      <c r="K205" s="12" t="s">
        <v>520</v>
      </c>
      <c r="L205" s="14" t="s">
        <v>6706</v>
      </c>
      <c r="M205" s="26" t="s">
        <v>6707</v>
      </c>
      <c r="N205" s="26" t="s">
        <v>2910</v>
      </c>
      <c r="P205" s="144">
        <v>963503877</v>
      </c>
      <c r="Q205" s="13"/>
      <c r="R205" s="15" t="s">
        <v>576</v>
      </c>
      <c r="S205" s="15" t="s">
        <v>699</v>
      </c>
      <c r="T205" s="15" t="s">
        <v>248</v>
      </c>
      <c r="U205" s="15" t="s">
        <v>1386</v>
      </c>
      <c r="V205" s="16" t="s">
        <v>247</v>
      </c>
      <c r="W205" s="16" t="s">
        <v>47</v>
      </c>
      <c r="Y205" s="16" t="s">
        <v>47</v>
      </c>
      <c r="Z205" s="16" t="s">
        <v>246</v>
      </c>
    </row>
    <row r="206" spans="1:31" ht="15" customHeight="1">
      <c r="A206" s="31">
        <v>8538111</v>
      </c>
      <c r="B206" s="31" t="s">
        <v>7343</v>
      </c>
      <c r="C206" s="46">
        <v>41745</v>
      </c>
      <c r="D206" s="149">
        <v>190069783</v>
      </c>
      <c r="F206" s="30"/>
      <c r="G206" s="28"/>
      <c r="H206" s="17" t="s">
        <v>4550</v>
      </c>
      <c r="I206" s="25" t="s">
        <v>4551</v>
      </c>
      <c r="J206" s="25">
        <v>25489</v>
      </c>
      <c r="K206" s="12" t="s">
        <v>250</v>
      </c>
      <c r="L206" s="14" t="s">
        <v>4552</v>
      </c>
      <c r="M206" s="26">
        <v>9325</v>
      </c>
      <c r="N206" s="26" t="s">
        <v>2955</v>
      </c>
      <c r="O206" s="144">
        <v>291946468</v>
      </c>
      <c r="P206" s="143">
        <v>967264980</v>
      </c>
      <c r="Q206" s="13"/>
      <c r="R206" s="15" t="s">
        <v>576</v>
      </c>
      <c r="S206" s="15" t="s">
        <v>47</v>
      </c>
      <c r="T206" s="15"/>
      <c r="U206" s="15" t="s">
        <v>47</v>
      </c>
      <c r="W206" s="16" t="s">
        <v>580</v>
      </c>
      <c r="X206" s="16" t="s">
        <v>247</v>
      </c>
      <c r="Y206" s="16" t="s">
        <v>47</v>
      </c>
    </row>
    <row r="207" spans="1:31" ht="15" customHeight="1">
      <c r="A207" s="31">
        <v>8542382</v>
      </c>
      <c r="B207" s="31" t="s">
        <v>7346</v>
      </c>
      <c r="C207" s="46">
        <v>43186</v>
      </c>
      <c r="D207" s="149">
        <v>200744658</v>
      </c>
      <c r="E207" s="13" t="s">
        <v>7817</v>
      </c>
      <c r="F207" s="30">
        <v>1174</v>
      </c>
      <c r="G207" s="28"/>
      <c r="H207" s="17" t="s">
        <v>7818</v>
      </c>
      <c r="I207" s="25" t="s">
        <v>7819</v>
      </c>
      <c r="J207" s="25">
        <v>25389</v>
      </c>
      <c r="K207" s="12" t="s">
        <v>250</v>
      </c>
      <c r="L207" s="14" t="s">
        <v>7820</v>
      </c>
      <c r="M207" s="26" t="s">
        <v>2970</v>
      </c>
      <c r="N207" s="26" t="s">
        <v>2910</v>
      </c>
      <c r="O207" s="143">
        <v>291606888</v>
      </c>
      <c r="P207" s="144">
        <v>918211093</v>
      </c>
      <c r="Q207" s="13"/>
      <c r="R207" s="15" t="s">
        <v>576</v>
      </c>
      <c r="S207" s="15" t="s">
        <v>251</v>
      </c>
      <c r="T207" s="15" t="s">
        <v>247</v>
      </c>
      <c r="U207" s="15" t="s">
        <v>47</v>
      </c>
      <c r="W207" s="16" t="s">
        <v>47</v>
      </c>
      <c r="Y207" s="16" t="s">
        <v>47</v>
      </c>
    </row>
    <row r="208" spans="1:31" ht="15" customHeight="1">
      <c r="A208" s="31">
        <v>8550737</v>
      </c>
      <c r="B208" s="31" t="s">
        <v>7343</v>
      </c>
      <c r="C208" s="46">
        <v>42795</v>
      </c>
      <c r="D208" s="149">
        <v>187621896</v>
      </c>
      <c r="E208" s="13" t="s">
        <v>7955</v>
      </c>
      <c r="F208" s="30">
        <v>1218</v>
      </c>
      <c r="G208" s="28"/>
      <c r="H208" s="17" t="s">
        <v>7956</v>
      </c>
      <c r="I208" s="25" t="s">
        <v>7957</v>
      </c>
      <c r="J208" s="25">
        <v>25019</v>
      </c>
      <c r="K208" s="12" t="s">
        <v>250</v>
      </c>
      <c r="L208" s="14" t="s">
        <v>7958</v>
      </c>
      <c r="M208" s="26" t="s">
        <v>3368</v>
      </c>
      <c r="N208" s="26" t="s">
        <v>2910</v>
      </c>
      <c r="P208" s="144">
        <v>919180654</v>
      </c>
      <c r="Q208" s="13" t="s">
        <v>7959</v>
      </c>
      <c r="R208" s="15" t="s">
        <v>576</v>
      </c>
      <c r="S208" s="15" t="s">
        <v>554</v>
      </c>
      <c r="T208" s="15" t="s">
        <v>247</v>
      </c>
      <c r="U208" s="15" t="s">
        <v>47</v>
      </c>
      <c r="W208" s="16" t="s">
        <v>47</v>
      </c>
      <c r="Y208" s="16" t="s">
        <v>47</v>
      </c>
    </row>
    <row r="209" spans="1:30" ht="15" customHeight="1">
      <c r="A209" s="31">
        <v>8594620</v>
      </c>
      <c r="B209" s="31" t="s">
        <v>7346</v>
      </c>
      <c r="C209" s="46">
        <v>43105</v>
      </c>
      <c r="E209" s="13" t="s">
        <v>5373</v>
      </c>
      <c r="F209" s="30">
        <v>747</v>
      </c>
      <c r="G209" s="28"/>
      <c r="H209" s="17" t="s">
        <v>189</v>
      </c>
      <c r="I209" s="25" t="s">
        <v>1674</v>
      </c>
      <c r="J209" s="25">
        <v>25058</v>
      </c>
      <c r="K209" s="12" t="s">
        <v>520</v>
      </c>
      <c r="L209" s="14" t="s">
        <v>8140</v>
      </c>
      <c r="M209" s="26" t="s">
        <v>4207</v>
      </c>
      <c r="N209" s="26" t="s">
        <v>3032</v>
      </c>
      <c r="O209" s="143">
        <v>0</v>
      </c>
      <c r="P209" s="144">
        <v>967707796</v>
      </c>
      <c r="Q209" s="13" t="s">
        <v>8141</v>
      </c>
      <c r="R209" s="15" t="s">
        <v>576</v>
      </c>
      <c r="S209" s="15" t="s">
        <v>12</v>
      </c>
      <c r="T209" s="15" t="s">
        <v>246</v>
      </c>
      <c r="U209" s="15" t="s">
        <v>12</v>
      </c>
      <c r="V209" s="16" t="s">
        <v>246</v>
      </c>
      <c r="W209" s="16" t="s">
        <v>12</v>
      </c>
      <c r="X209" s="16" t="s">
        <v>246</v>
      </c>
      <c r="Y209" s="16" t="s">
        <v>12</v>
      </c>
      <c r="Z209" s="16" t="s">
        <v>246</v>
      </c>
    </row>
    <row r="210" spans="1:30" ht="15" customHeight="1">
      <c r="A210" s="31">
        <v>8609228</v>
      </c>
      <c r="B210" s="31" t="s">
        <v>7346</v>
      </c>
      <c r="C210" s="46">
        <v>41602</v>
      </c>
      <c r="E210" s="13" t="s">
        <v>8135</v>
      </c>
      <c r="F210" s="30">
        <v>1060</v>
      </c>
      <c r="G210" s="28"/>
      <c r="H210" s="17" t="s">
        <v>8136</v>
      </c>
      <c r="I210" s="25" t="s">
        <v>8137</v>
      </c>
      <c r="J210" s="25">
        <v>24527</v>
      </c>
      <c r="K210" s="12" t="s">
        <v>520</v>
      </c>
      <c r="L210" s="14" t="s">
        <v>8138</v>
      </c>
      <c r="N210" s="26" t="s">
        <v>2955</v>
      </c>
      <c r="P210" s="144">
        <v>966575665</v>
      </c>
      <c r="Q210" s="13"/>
      <c r="R210" s="15" t="s">
        <v>576</v>
      </c>
      <c r="S210" s="15" t="s">
        <v>567</v>
      </c>
      <c r="T210" s="15" t="s">
        <v>247</v>
      </c>
      <c r="U210" s="15" t="s">
        <v>47</v>
      </c>
      <c r="W210" s="16" t="s">
        <v>47</v>
      </c>
      <c r="Y210" s="16" t="s">
        <v>47</v>
      </c>
      <c r="Z210" s="16" t="s">
        <v>247</v>
      </c>
    </row>
    <row r="211" spans="1:30" ht="15" customHeight="1">
      <c r="A211" s="159">
        <v>8649542</v>
      </c>
      <c r="G211" s="17" t="s">
        <v>11945</v>
      </c>
      <c r="H211" s="160" t="s">
        <v>11741</v>
      </c>
      <c r="I211" s="162" t="s">
        <v>11784</v>
      </c>
      <c r="J211" s="12">
        <v>23189</v>
      </c>
      <c r="K211" s="163" t="s">
        <v>520</v>
      </c>
      <c r="L211" s="162"/>
      <c r="M211" s="167"/>
      <c r="N211" s="162"/>
      <c r="P211" s="162"/>
      <c r="Q211" s="15" t="s">
        <v>8942</v>
      </c>
      <c r="R211" s="166" t="s">
        <v>576</v>
      </c>
      <c r="AA211" s="166" t="s">
        <v>9058</v>
      </c>
      <c r="AB211" s="166"/>
      <c r="AC211" s="164"/>
      <c r="AD211" s="165"/>
    </row>
    <row r="212" spans="1:30" ht="15" customHeight="1">
      <c r="A212" s="31">
        <v>8680130</v>
      </c>
      <c r="C212" s="46"/>
      <c r="E212" s="13" t="s">
        <v>8894</v>
      </c>
      <c r="F212" s="30">
        <v>986</v>
      </c>
      <c r="G212" s="28"/>
      <c r="H212" s="17" t="s">
        <v>8895</v>
      </c>
      <c r="I212" s="25"/>
      <c r="J212" s="25">
        <v>23482</v>
      </c>
      <c r="K212" s="12" t="s">
        <v>520</v>
      </c>
      <c r="L212" s="14"/>
      <c r="P212" s="144"/>
      <c r="Q212" s="13"/>
      <c r="R212" s="15" t="s">
        <v>576</v>
      </c>
      <c r="S212" s="15" t="s">
        <v>7411</v>
      </c>
      <c r="T212" s="15" t="s">
        <v>246</v>
      </c>
      <c r="U212" s="15" t="s">
        <v>47</v>
      </c>
      <c r="W212" s="16" t="s">
        <v>47</v>
      </c>
      <c r="Y212" s="16" t="s">
        <v>47</v>
      </c>
    </row>
    <row r="213" spans="1:30" ht="15" customHeight="1">
      <c r="A213" s="31">
        <v>8725003</v>
      </c>
      <c r="C213" s="46"/>
      <c r="F213" s="30"/>
      <c r="G213" s="28"/>
      <c r="H213" s="17" t="s">
        <v>2557</v>
      </c>
      <c r="I213" s="25" t="s">
        <v>2558</v>
      </c>
      <c r="J213" s="25">
        <v>21669</v>
      </c>
      <c r="K213" s="12" t="s">
        <v>520</v>
      </c>
      <c r="L213" s="14"/>
      <c r="P213" s="144"/>
      <c r="Q213" s="13"/>
      <c r="R213" s="15" t="s">
        <v>576</v>
      </c>
      <c r="S213" s="15" t="s">
        <v>47</v>
      </c>
      <c r="T213" s="15"/>
      <c r="U213" s="15" t="s">
        <v>47</v>
      </c>
      <c r="W213" s="16" t="s">
        <v>47</v>
      </c>
      <c r="Y213" s="16" t="s">
        <v>12</v>
      </c>
    </row>
    <row r="214" spans="1:30" ht="15" customHeight="1">
      <c r="A214" s="31">
        <v>8785205</v>
      </c>
      <c r="B214" s="31" t="s">
        <v>7343</v>
      </c>
      <c r="C214" s="46">
        <v>42194</v>
      </c>
      <c r="D214" s="149">
        <v>184305420</v>
      </c>
      <c r="E214" s="13" t="s">
        <v>5247</v>
      </c>
      <c r="F214" s="30">
        <v>870</v>
      </c>
      <c r="G214" s="28">
        <v>141278</v>
      </c>
      <c r="H214" s="17" t="s">
        <v>1948</v>
      </c>
      <c r="I214" s="25" t="s">
        <v>397</v>
      </c>
      <c r="J214" s="25">
        <v>25679</v>
      </c>
      <c r="K214" s="12" t="s">
        <v>520</v>
      </c>
      <c r="L214" s="14" t="s">
        <v>3351</v>
      </c>
      <c r="M214" s="26" t="s">
        <v>3352</v>
      </c>
      <c r="N214" s="26" t="s">
        <v>2910</v>
      </c>
      <c r="O214" s="143">
        <v>0</v>
      </c>
      <c r="P214" s="144">
        <v>962330996</v>
      </c>
      <c r="Q214" s="13"/>
      <c r="R214" s="15" t="s">
        <v>576</v>
      </c>
      <c r="S214" s="15" t="s">
        <v>337</v>
      </c>
      <c r="T214" s="15" t="s">
        <v>246</v>
      </c>
      <c r="U214" s="15" t="s">
        <v>337</v>
      </c>
      <c r="V214" s="16" t="s">
        <v>246</v>
      </c>
      <c r="W214" s="16" t="s">
        <v>337</v>
      </c>
      <c r="X214" s="16" t="s">
        <v>248</v>
      </c>
      <c r="Y214" s="16" t="s">
        <v>41</v>
      </c>
      <c r="Z214" s="16" t="s">
        <v>246</v>
      </c>
    </row>
    <row r="215" spans="1:30" ht="15" customHeight="1">
      <c r="A215" s="31">
        <v>8814070</v>
      </c>
      <c r="B215" s="31" t="s">
        <v>7343</v>
      </c>
      <c r="C215" s="46">
        <v>42037</v>
      </c>
      <c r="D215" s="149">
        <v>201500442</v>
      </c>
      <c r="E215" s="13" t="s">
        <v>5278</v>
      </c>
      <c r="F215" s="30">
        <v>1036</v>
      </c>
      <c r="G215" s="28">
        <v>5115837</v>
      </c>
      <c r="H215" s="17" t="s">
        <v>945</v>
      </c>
      <c r="I215" s="25" t="s">
        <v>1186</v>
      </c>
      <c r="J215" s="25">
        <v>25791</v>
      </c>
      <c r="K215" s="12" t="s">
        <v>520</v>
      </c>
      <c r="L215" s="14" t="s">
        <v>3613</v>
      </c>
      <c r="M215" s="26" t="s">
        <v>3614</v>
      </c>
      <c r="N215" s="26" t="s">
        <v>2910</v>
      </c>
      <c r="O215" s="143">
        <v>0</v>
      </c>
      <c r="P215" s="144">
        <v>962810460</v>
      </c>
      <c r="Q215" s="13"/>
      <c r="R215" s="15" t="s">
        <v>576</v>
      </c>
      <c r="S215" s="15" t="s">
        <v>337</v>
      </c>
      <c r="T215" s="15" t="s">
        <v>246</v>
      </c>
      <c r="U215" s="15" t="s">
        <v>337</v>
      </c>
      <c r="V215" s="16" t="s">
        <v>246</v>
      </c>
      <c r="W215" s="16" t="s">
        <v>337</v>
      </c>
      <c r="X215" s="16" t="s">
        <v>246</v>
      </c>
      <c r="Y215" s="16" t="s">
        <v>337</v>
      </c>
    </row>
    <row r="216" spans="1:30" ht="15" customHeight="1">
      <c r="A216" s="31">
        <v>8846093</v>
      </c>
      <c r="B216" s="31" t="s">
        <v>7346</v>
      </c>
      <c r="C216" s="46">
        <v>42827</v>
      </c>
      <c r="D216" s="149">
        <v>194443531</v>
      </c>
      <c r="E216" s="13" t="s">
        <v>5241</v>
      </c>
      <c r="F216" s="30">
        <v>1048</v>
      </c>
      <c r="G216" s="28"/>
      <c r="H216" s="17" t="s">
        <v>8057</v>
      </c>
      <c r="I216" s="25" t="s">
        <v>8058</v>
      </c>
      <c r="J216" s="25">
        <v>25919</v>
      </c>
      <c r="K216" s="12" t="s">
        <v>520</v>
      </c>
      <c r="L216" s="14" t="s">
        <v>8059</v>
      </c>
      <c r="M216" s="26" t="s">
        <v>8060</v>
      </c>
      <c r="N216" s="26" t="s">
        <v>3423</v>
      </c>
      <c r="O216" s="143">
        <v>291922424</v>
      </c>
      <c r="P216" s="144">
        <v>919910721</v>
      </c>
      <c r="Q216" s="13" t="s">
        <v>8061</v>
      </c>
      <c r="R216" s="15" t="s">
        <v>576</v>
      </c>
      <c r="S216" s="15" t="s">
        <v>2098</v>
      </c>
      <c r="T216" s="15" t="s">
        <v>247</v>
      </c>
      <c r="U216" s="15" t="s">
        <v>47</v>
      </c>
      <c r="W216" s="16" t="s">
        <v>47</v>
      </c>
      <c r="Y216" s="16" t="s">
        <v>47</v>
      </c>
    </row>
    <row r="217" spans="1:30" ht="15" customHeight="1">
      <c r="A217" s="31">
        <v>8875014</v>
      </c>
      <c r="B217" s="31" t="s">
        <v>7346</v>
      </c>
      <c r="C217" s="46">
        <v>42504</v>
      </c>
      <c r="E217" s="13" t="s">
        <v>5394</v>
      </c>
      <c r="F217" s="30">
        <v>949</v>
      </c>
      <c r="G217" s="28"/>
      <c r="H217" s="17" t="s">
        <v>7</v>
      </c>
      <c r="I217" s="25" t="s">
        <v>1693</v>
      </c>
      <c r="J217" s="25">
        <v>24569</v>
      </c>
      <c r="K217" s="12" t="s">
        <v>520</v>
      </c>
      <c r="L217" s="14" t="s">
        <v>4269</v>
      </c>
      <c r="O217" s="143">
        <v>0</v>
      </c>
      <c r="P217" s="144">
        <v>964369539</v>
      </c>
      <c r="Q217" s="13"/>
      <c r="R217" s="15" t="s">
        <v>576</v>
      </c>
      <c r="S217" s="15" t="s">
        <v>47</v>
      </c>
      <c r="T217" s="15"/>
      <c r="U217" s="15" t="s">
        <v>1386</v>
      </c>
      <c r="V217" s="16" t="s">
        <v>246</v>
      </c>
      <c r="W217" s="16" t="s">
        <v>1386</v>
      </c>
      <c r="X217" s="16" t="s">
        <v>246</v>
      </c>
      <c r="Y217" s="16" t="s">
        <v>1386</v>
      </c>
    </row>
    <row r="218" spans="1:30" ht="15" customHeight="1">
      <c r="A218" s="31">
        <v>8875306</v>
      </c>
      <c r="B218" s="31" t="s">
        <v>7343</v>
      </c>
      <c r="C218" s="46">
        <v>42620</v>
      </c>
      <c r="D218" s="149">
        <v>186522452</v>
      </c>
      <c r="E218" s="13" t="s">
        <v>5304</v>
      </c>
      <c r="F218" s="30">
        <v>714</v>
      </c>
      <c r="G218" s="28"/>
      <c r="H218" s="17" t="s">
        <v>3759</v>
      </c>
      <c r="I218" s="25" t="s">
        <v>3760</v>
      </c>
      <c r="J218" s="25">
        <v>25817</v>
      </c>
      <c r="K218" s="12" t="s">
        <v>520</v>
      </c>
      <c r="L218" s="14" t="s">
        <v>3761</v>
      </c>
      <c r="M218" s="26" t="s">
        <v>3762</v>
      </c>
      <c r="N218" s="26" t="s">
        <v>2910</v>
      </c>
      <c r="O218" s="143">
        <v>0</v>
      </c>
      <c r="P218" s="144">
        <v>964725412</v>
      </c>
      <c r="Q218" s="13" t="s">
        <v>3763</v>
      </c>
      <c r="R218" s="15" t="s">
        <v>576</v>
      </c>
      <c r="S218" s="15" t="s">
        <v>554</v>
      </c>
      <c r="T218" s="15" t="s">
        <v>246</v>
      </c>
      <c r="U218" s="15" t="s">
        <v>554</v>
      </c>
      <c r="V218" s="16" t="s">
        <v>246</v>
      </c>
      <c r="W218" s="16" t="s">
        <v>554</v>
      </c>
      <c r="X218" s="16" t="s">
        <v>247</v>
      </c>
      <c r="Y218" s="16" t="s">
        <v>47</v>
      </c>
      <c r="Z218" s="16" t="s">
        <v>246</v>
      </c>
    </row>
    <row r="219" spans="1:30" ht="15" customHeight="1">
      <c r="A219" s="31">
        <v>8912831</v>
      </c>
      <c r="B219" s="31" t="s">
        <v>7343</v>
      </c>
      <c r="C219" s="46">
        <v>41969</v>
      </c>
      <c r="D219" s="149">
        <v>204855535</v>
      </c>
      <c r="E219" s="13" t="s">
        <v>5248</v>
      </c>
      <c r="F219" s="30">
        <v>882</v>
      </c>
      <c r="G219" s="28">
        <v>159990</v>
      </c>
      <c r="H219" s="17" t="s">
        <v>837</v>
      </c>
      <c r="I219" s="25" t="s">
        <v>780</v>
      </c>
      <c r="J219" s="25">
        <v>25529</v>
      </c>
      <c r="K219" s="12" t="s">
        <v>520</v>
      </c>
      <c r="L219" s="14" t="s">
        <v>3353</v>
      </c>
      <c r="M219" s="26" t="s">
        <v>3354</v>
      </c>
      <c r="N219" s="26" t="s">
        <v>2910</v>
      </c>
      <c r="O219" s="143">
        <v>0</v>
      </c>
      <c r="P219" s="144">
        <v>967016377</v>
      </c>
      <c r="Q219" s="13"/>
      <c r="R219" s="15" t="s">
        <v>576</v>
      </c>
      <c r="S219" s="15" t="s">
        <v>699</v>
      </c>
      <c r="T219" s="15" t="s">
        <v>246</v>
      </c>
      <c r="U219" s="15" t="s">
        <v>699</v>
      </c>
      <c r="V219" s="16" t="s">
        <v>246</v>
      </c>
      <c r="W219" s="16" t="s">
        <v>699</v>
      </c>
      <c r="X219" s="16" t="s">
        <v>246</v>
      </c>
      <c r="Y219" s="16" t="s">
        <v>699</v>
      </c>
      <c r="Z219" s="16" t="s">
        <v>246</v>
      </c>
    </row>
    <row r="220" spans="1:30" ht="15" customHeight="1">
      <c r="A220" s="31">
        <v>8993089</v>
      </c>
      <c r="B220" s="31" t="s">
        <v>7343</v>
      </c>
      <c r="C220" s="46">
        <v>41767</v>
      </c>
      <c r="D220" s="149">
        <v>181907305</v>
      </c>
      <c r="E220" s="13" t="s">
        <v>5195</v>
      </c>
      <c r="F220" s="30">
        <v>731</v>
      </c>
      <c r="G220" s="28">
        <v>120240</v>
      </c>
      <c r="H220" s="17" t="s">
        <v>169</v>
      </c>
      <c r="I220" s="25" t="s">
        <v>485</v>
      </c>
      <c r="J220" s="25">
        <v>24969</v>
      </c>
      <c r="K220" s="12" t="s">
        <v>520</v>
      </c>
      <c r="L220" s="14" t="s">
        <v>2913</v>
      </c>
      <c r="M220" s="26" t="s">
        <v>2914</v>
      </c>
      <c r="N220" s="26" t="s">
        <v>2910</v>
      </c>
      <c r="O220" s="143">
        <v>0</v>
      </c>
      <c r="P220" s="144">
        <v>919595652</v>
      </c>
      <c r="Q220" s="13"/>
      <c r="R220" s="15" t="s">
        <v>576</v>
      </c>
      <c r="S220" s="15" t="s">
        <v>41</v>
      </c>
      <c r="T220" s="15" t="s">
        <v>246</v>
      </c>
      <c r="U220" s="15" t="s">
        <v>41</v>
      </c>
      <c r="V220" s="16" t="s">
        <v>248</v>
      </c>
      <c r="W220" s="16" t="s">
        <v>337</v>
      </c>
      <c r="X220" s="16" t="s">
        <v>248</v>
      </c>
      <c r="Y220" s="16" t="s">
        <v>569</v>
      </c>
      <c r="Z220" s="16" t="s">
        <v>247</v>
      </c>
    </row>
    <row r="221" spans="1:30" ht="15" customHeight="1">
      <c r="A221" s="31">
        <v>9003968</v>
      </c>
      <c r="B221" s="31" t="s">
        <v>7343</v>
      </c>
      <c r="C221" s="46">
        <v>41698</v>
      </c>
      <c r="D221" s="149">
        <v>201241498</v>
      </c>
      <c r="E221" s="13" t="s">
        <v>8739</v>
      </c>
      <c r="F221" s="30">
        <v>1016</v>
      </c>
      <c r="G221" s="28"/>
      <c r="H221" s="17" t="s">
        <v>8740</v>
      </c>
      <c r="I221" s="25" t="s">
        <v>8741</v>
      </c>
      <c r="J221" s="25">
        <v>25783</v>
      </c>
      <c r="K221" s="12" t="s">
        <v>250</v>
      </c>
      <c r="L221" s="14" t="s">
        <v>8742</v>
      </c>
      <c r="M221" s="26" t="s">
        <v>8743</v>
      </c>
      <c r="N221" s="26" t="s">
        <v>2910</v>
      </c>
      <c r="O221" s="143">
        <v>291211032</v>
      </c>
      <c r="P221" s="144">
        <v>913993075</v>
      </c>
      <c r="Q221" s="13" t="s">
        <v>8744</v>
      </c>
      <c r="R221" s="15" t="s">
        <v>576</v>
      </c>
      <c r="S221" s="15" t="s">
        <v>589</v>
      </c>
      <c r="T221" s="15" t="s">
        <v>247</v>
      </c>
      <c r="U221" s="15" t="s">
        <v>47</v>
      </c>
      <c r="W221" s="16" t="s">
        <v>47</v>
      </c>
      <c r="Y221" s="16" t="s">
        <v>47</v>
      </c>
    </row>
    <row r="222" spans="1:30" ht="15" customHeight="1">
      <c r="A222" s="31">
        <v>9008671</v>
      </c>
      <c r="B222" s="31" t="s">
        <v>7343</v>
      </c>
      <c r="C222" s="46">
        <v>41843</v>
      </c>
      <c r="D222" s="149">
        <v>180555545</v>
      </c>
      <c r="E222" s="13" t="s">
        <v>5313</v>
      </c>
      <c r="F222" s="30">
        <v>709</v>
      </c>
      <c r="G222" s="28"/>
      <c r="H222" s="17" t="s">
        <v>3805</v>
      </c>
      <c r="I222" s="25" t="s">
        <v>3806</v>
      </c>
      <c r="J222" s="25">
        <v>25344</v>
      </c>
      <c r="K222" s="12" t="s">
        <v>520</v>
      </c>
      <c r="L222" s="14" t="s">
        <v>3807</v>
      </c>
      <c r="M222" s="26" t="s">
        <v>3808</v>
      </c>
      <c r="N222" s="26" t="s">
        <v>2910</v>
      </c>
      <c r="O222" s="143">
        <v>0</v>
      </c>
      <c r="P222" s="144">
        <v>966872142</v>
      </c>
      <c r="Q222" s="13"/>
      <c r="R222" s="15" t="s">
        <v>576</v>
      </c>
      <c r="S222" s="15" t="s">
        <v>554</v>
      </c>
      <c r="T222" s="15" t="s">
        <v>246</v>
      </c>
      <c r="U222" s="15" t="s">
        <v>554</v>
      </c>
      <c r="V222" s="16" t="s">
        <v>246</v>
      </c>
      <c r="W222" s="16" t="s">
        <v>554</v>
      </c>
      <c r="X222" s="16" t="s">
        <v>247</v>
      </c>
      <c r="Y222" s="16" t="s">
        <v>47</v>
      </c>
    </row>
    <row r="223" spans="1:30" ht="15" customHeight="1">
      <c r="A223" s="31">
        <v>9039113</v>
      </c>
      <c r="B223" s="31" t="s">
        <v>7346</v>
      </c>
      <c r="C223" s="46">
        <v>42466</v>
      </c>
      <c r="D223" s="149">
        <v>204893798</v>
      </c>
      <c r="E223" s="13" t="s">
        <v>8794</v>
      </c>
      <c r="F223" s="30">
        <v>1176</v>
      </c>
      <c r="G223" s="28"/>
      <c r="H223" s="17" t="s">
        <v>8795</v>
      </c>
      <c r="I223" s="25" t="s">
        <v>8796</v>
      </c>
      <c r="J223" s="25">
        <v>25312</v>
      </c>
      <c r="K223" s="12" t="s">
        <v>250</v>
      </c>
      <c r="L223" s="14"/>
      <c r="P223" s="144">
        <v>925985939</v>
      </c>
      <c r="Q223" s="13" t="s">
        <v>8797</v>
      </c>
      <c r="R223" s="15" t="s">
        <v>576</v>
      </c>
      <c r="S223" s="15" t="s">
        <v>589</v>
      </c>
      <c r="T223" s="15" t="s">
        <v>247</v>
      </c>
      <c r="U223" s="15" t="s">
        <v>47</v>
      </c>
      <c r="W223" s="16" t="s">
        <v>47</v>
      </c>
      <c r="Y223" s="16" t="s">
        <v>47</v>
      </c>
      <c r="Z223" s="16" t="s">
        <v>246</v>
      </c>
    </row>
    <row r="224" spans="1:30" ht="15" customHeight="1">
      <c r="A224" s="31">
        <v>9056291</v>
      </c>
      <c r="B224" s="31" t="s">
        <v>7343</v>
      </c>
      <c r="C224" s="46">
        <v>42031</v>
      </c>
      <c r="D224" s="149">
        <v>193114704</v>
      </c>
      <c r="E224" s="13" t="s">
        <v>5380</v>
      </c>
      <c r="F224" s="30">
        <v>910</v>
      </c>
      <c r="G224" s="28"/>
      <c r="H224" s="17" t="s">
        <v>1684</v>
      </c>
      <c r="I224" s="25" t="s">
        <v>1685</v>
      </c>
      <c r="J224" s="25">
        <v>25266</v>
      </c>
      <c r="K224" s="12" t="s">
        <v>520</v>
      </c>
      <c r="L224" s="14" t="s">
        <v>4225</v>
      </c>
      <c r="M224" s="26" t="s">
        <v>4226</v>
      </c>
      <c r="N224" s="26" t="s">
        <v>2910</v>
      </c>
      <c r="O224" s="143">
        <v>0</v>
      </c>
      <c r="P224" s="144">
        <v>918997259</v>
      </c>
      <c r="Q224" s="13" t="s">
        <v>4227</v>
      </c>
      <c r="R224" s="15" t="s">
        <v>576</v>
      </c>
      <c r="S224" s="15" t="s">
        <v>47</v>
      </c>
      <c r="T224" s="15"/>
      <c r="U224" s="15" t="s">
        <v>47</v>
      </c>
      <c r="W224" s="16" t="s">
        <v>554</v>
      </c>
      <c r="X224" s="16" t="s">
        <v>246</v>
      </c>
      <c r="Y224" s="16" t="s">
        <v>47</v>
      </c>
      <c r="Z224" s="16" t="s">
        <v>247</v>
      </c>
    </row>
    <row r="225" spans="1:26" ht="15" customHeight="1">
      <c r="A225" s="31">
        <v>9065157</v>
      </c>
      <c r="B225" s="31" t="s">
        <v>7343</v>
      </c>
      <c r="C225" s="46">
        <v>42953</v>
      </c>
      <c r="D225" s="149">
        <v>178052949</v>
      </c>
      <c r="F225" s="30">
        <v>560</v>
      </c>
      <c r="G225" s="28"/>
      <c r="H225" s="17" t="s">
        <v>6645</v>
      </c>
      <c r="I225" s="25" t="s">
        <v>6646</v>
      </c>
      <c r="J225" s="25">
        <v>25375</v>
      </c>
      <c r="K225" s="12" t="s">
        <v>520</v>
      </c>
      <c r="L225" s="14" t="s">
        <v>6647</v>
      </c>
      <c r="M225" s="26" t="s">
        <v>4355</v>
      </c>
      <c r="N225" s="26" t="s">
        <v>2983</v>
      </c>
      <c r="P225" s="144">
        <v>918697612</v>
      </c>
      <c r="Q225" s="13" t="s">
        <v>6648</v>
      </c>
      <c r="R225" s="15" t="s">
        <v>576</v>
      </c>
      <c r="S225" s="15" t="s">
        <v>249</v>
      </c>
      <c r="T225" s="15" t="s">
        <v>246</v>
      </c>
      <c r="U225" s="15" t="s">
        <v>249</v>
      </c>
      <c r="V225" s="16" t="s">
        <v>247</v>
      </c>
      <c r="W225" s="16" t="s">
        <v>47</v>
      </c>
      <c r="Y225" s="16" t="s">
        <v>47</v>
      </c>
      <c r="Z225" s="16" t="s">
        <v>246</v>
      </c>
    </row>
    <row r="226" spans="1:26" ht="15" customHeight="1">
      <c r="A226" s="31">
        <v>9199210</v>
      </c>
      <c r="B226" s="31" t="s">
        <v>7346</v>
      </c>
      <c r="C226" s="46">
        <v>42754</v>
      </c>
      <c r="F226" s="30">
        <v>594</v>
      </c>
      <c r="G226" s="28">
        <v>73377</v>
      </c>
      <c r="H226" s="17" t="s">
        <v>94</v>
      </c>
      <c r="I226" s="25" t="s">
        <v>700</v>
      </c>
      <c r="J226" s="25">
        <v>25426</v>
      </c>
      <c r="K226" s="12" t="s">
        <v>520</v>
      </c>
      <c r="L226" s="14" t="s">
        <v>3216</v>
      </c>
      <c r="M226" s="26" t="s">
        <v>3217</v>
      </c>
      <c r="N226" s="26" t="s">
        <v>2983</v>
      </c>
      <c r="O226" s="143">
        <v>0</v>
      </c>
      <c r="P226" s="144">
        <v>966888424</v>
      </c>
      <c r="Q226" s="13" t="s">
        <v>3218</v>
      </c>
      <c r="R226" s="15" t="s">
        <v>576</v>
      </c>
      <c r="S226" s="15" t="s">
        <v>554</v>
      </c>
      <c r="T226" s="15" t="s">
        <v>246</v>
      </c>
      <c r="U226" s="15" t="s">
        <v>554</v>
      </c>
      <c r="V226" s="16" t="s">
        <v>246</v>
      </c>
      <c r="W226" s="16" t="s">
        <v>554</v>
      </c>
      <c r="X226" s="16" t="s">
        <v>246</v>
      </c>
      <c r="Y226" s="16" t="s">
        <v>554</v>
      </c>
    </row>
    <row r="227" spans="1:26" ht="15" customHeight="1">
      <c r="A227" s="31">
        <v>9251946</v>
      </c>
      <c r="B227" s="31" t="s">
        <v>7346</v>
      </c>
      <c r="C227" s="46">
        <v>42991</v>
      </c>
      <c r="E227" s="13" t="s">
        <v>7244</v>
      </c>
      <c r="F227" s="30">
        <v>219</v>
      </c>
      <c r="G227" s="28"/>
      <c r="H227" s="17" t="s">
        <v>7245</v>
      </c>
      <c r="I227" s="25" t="s">
        <v>7246</v>
      </c>
      <c r="J227" s="25">
        <v>24837</v>
      </c>
      <c r="K227" s="12" t="s">
        <v>250</v>
      </c>
      <c r="L227" s="14" t="s">
        <v>7247</v>
      </c>
      <c r="M227" s="26" t="s">
        <v>7248</v>
      </c>
      <c r="N227" s="26" t="s">
        <v>2932</v>
      </c>
      <c r="P227" s="144"/>
      <c r="Q227" s="13"/>
      <c r="R227" s="15" t="s">
        <v>576</v>
      </c>
      <c r="S227" s="15" t="s">
        <v>47</v>
      </c>
      <c r="T227" s="15"/>
      <c r="U227" s="15" t="s">
        <v>337</v>
      </c>
      <c r="V227" s="16" t="s">
        <v>247</v>
      </c>
      <c r="W227" s="16" t="s">
        <v>47</v>
      </c>
      <c r="Y227" s="16" t="s">
        <v>47</v>
      </c>
      <c r="Z227" s="16" t="s">
        <v>246</v>
      </c>
    </row>
    <row r="228" spans="1:26" ht="15" customHeight="1">
      <c r="A228" s="31">
        <v>9286219</v>
      </c>
      <c r="B228" s="31" t="s">
        <v>7343</v>
      </c>
      <c r="C228" s="46">
        <v>41681</v>
      </c>
      <c r="D228" s="149">
        <v>185986293</v>
      </c>
      <c r="E228" s="13" t="s">
        <v>5529</v>
      </c>
      <c r="F228" s="30">
        <v>931</v>
      </c>
      <c r="G228" s="28">
        <v>117702</v>
      </c>
      <c r="H228" s="17" t="s">
        <v>564</v>
      </c>
      <c r="I228" s="25" t="s">
        <v>564</v>
      </c>
      <c r="J228" s="25">
        <v>25521</v>
      </c>
      <c r="K228" s="12" t="s">
        <v>520</v>
      </c>
      <c r="L228" s="14" t="s">
        <v>5187</v>
      </c>
      <c r="M228" s="26" t="s">
        <v>5188</v>
      </c>
      <c r="N228" s="26" t="s">
        <v>2955</v>
      </c>
      <c r="O228" s="143">
        <v>0</v>
      </c>
      <c r="P228" s="144">
        <v>966110950</v>
      </c>
      <c r="Q228" s="13" t="s">
        <v>5189</v>
      </c>
      <c r="R228" s="15" t="s">
        <v>576</v>
      </c>
      <c r="S228" s="15" t="s">
        <v>47</v>
      </c>
      <c r="T228" s="15"/>
      <c r="U228" s="15" t="s">
        <v>47</v>
      </c>
      <c r="W228" s="16" t="s">
        <v>1410</v>
      </c>
      <c r="X228" s="16" t="s">
        <v>246</v>
      </c>
      <c r="Y228" s="16" t="s">
        <v>1410</v>
      </c>
    </row>
    <row r="229" spans="1:26" ht="15" customHeight="1">
      <c r="A229" s="31">
        <v>9311541</v>
      </c>
      <c r="B229" s="31" t="s">
        <v>7343</v>
      </c>
      <c r="C229" s="46">
        <v>41729</v>
      </c>
      <c r="D229" s="149">
        <v>179908529</v>
      </c>
      <c r="E229" s="13" t="s">
        <v>6639</v>
      </c>
      <c r="F229" s="30">
        <v>621</v>
      </c>
      <c r="G229" s="28"/>
      <c r="H229" s="17" t="s">
        <v>6640</v>
      </c>
      <c r="I229" s="25" t="s">
        <v>6641</v>
      </c>
      <c r="J229" s="25">
        <v>25399</v>
      </c>
      <c r="K229" s="12" t="s">
        <v>520</v>
      </c>
      <c r="L229" s="14" t="s">
        <v>6642</v>
      </c>
      <c r="M229" s="26" t="s">
        <v>6643</v>
      </c>
      <c r="N229" s="26" t="s">
        <v>2910</v>
      </c>
      <c r="P229" s="144">
        <v>966453370</v>
      </c>
      <c r="Q229" s="13" t="s">
        <v>6644</v>
      </c>
      <c r="R229" s="15" t="s">
        <v>576</v>
      </c>
      <c r="S229" s="15" t="s">
        <v>554</v>
      </c>
      <c r="T229" s="15" t="s">
        <v>246</v>
      </c>
      <c r="U229" s="15" t="s">
        <v>554</v>
      </c>
      <c r="V229" s="16" t="s">
        <v>247</v>
      </c>
      <c r="W229" s="16" t="s">
        <v>47</v>
      </c>
      <c r="Y229" s="16" t="s">
        <v>47</v>
      </c>
    </row>
    <row r="230" spans="1:26" ht="15" customHeight="1">
      <c r="A230" s="31">
        <v>9318602</v>
      </c>
      <c r="B230" s="31" t="s">
        <v>7343</v>
      </c>
      <c r="C230" s="46">
        <v>23630</v>
      </c>
      <c r="D230" s="149">
        <v>176504311</v>
      </c>
      <c r="E230" s="13" t="s">
        <v>7869</v>
      </c>
      <c r="F230" s="30">
        <v>1213</v>
      </c>
      <c r="G230" s="28"/>
      <c r="H230" s="17" t="s">
        <v>7870</v>
      </c>
      <c r="I230" s="25" t="s">
        <v>7870</v>
      </c>
      <c r="J230" s="25">
        <v>23630</v>
      </c>
      <c r="K230" s="12" t="s">
        <v>520</v>
      </c>
      <c r="L230" s="14" t="s">
        <v>7871</v>
      </c>
      <c r="M230" s="26" t="s">
        <v>7872</v>
      </c>
      <c r="N230" s="26" t="s">
        <v>2910</v>
      </c>
      <c r="P230" s="144">
        <v>962628088</v>
      </c>
      <c r="Q230" s="13"/>
      <c r="R230" s="15" t="s">
        <v>576</v>
      </c>
      <c r="S230" s="15" t="s">
        <v>589</v>
      </c>
      <c r="T230" s="15" t="s">
        <v>247</v>
      </c>
      <c r="U230" s="15" t="s">
        <v>47</v>
      </c>
      <c r="W230" s="16" t="s">
        <v>47</v>
      </c>
      <c r="Y230" s="16" t="s">
        <v>47</v>
      </c>
    </row>
    <row r="231" spans="1:26" ht="15" customHeight="1">
      <c r="A231" s="31">
        <v>9349096</v>
      </c>
      <c r="B231" s="31" t="s">
        <v>7343</v>
      </c>
      <c r="C231" s="46">
        <v>42396</v>
      </c>
      <c r="D231" s="149">
        <v>194494071</v>
      </c>
      <c r="E231" s="13" t="s">
        <v>7160</v>
      </c>
      <c r="F231" s="30">
        <v>1052</v>
      </c>
      <c r="G231" s="28"/>
      <c r="H231" s="17" t="s">
        <v>8028</v>
      </c>
      <c r="I231" s="25" t="s">
        <v>8029</v>
      </c>
      <c r="J231" s="25">
        <v>25759</v>
      </c>
      <c r="K231" s="12" t="s">
        <v>520</v>
      </c>
      <c r="L231" s="14" t="s">
        <v>8030</v>
      </c>
      <c r="M231" s="26" t="s">
        <v>5888</v>
      </c>
      <c r="N231" s="26" t="s">
        <v>2910</v>
      </c>
      <c r="P231" s="144">
        <v>932824340</v>
      </c>
      <c r="Q231" s="13"/>
      <c r="R231" s="15" t="s">
        <v>576</v>
      </c>
      <c r="S231" s="15" t="s">
        <v>337</v>
      </c>
      <c r="T231" s="15" t="s">
        <v>247</v>
      </c>
      <c r="U231" s="15" t="s">
        <v>47</v>
      </c>
      <c r="W231" s="16" t="s">
        <v>47</v>
      </c>
      <c r="Y231" s="16" t="s">
        <v>47</v>
      </c>
      <c r="Z231" s="16" t="s">
        <v>246</v>
      </c>
    </row>
    <row r="232" spans="1:26" ht="15" customHeight="1">
      <c r="A232" s="31">
        <v>9471979</v>
      </c>
      <c r="B232" s="31" t="s">
        <v>7346</v>
      </c>
      <c r="C232" s="46">
        <v>43079</v>
      </c>
      <c r="D232" s="149">
        <v>165916621</v>
      </c>
      <c r="E232" s="13" t="s">
        <v>5335</v>
      </c>
      <c r="F232" s="30">
        <v>963</v>
      </c>
      <c r="G232" s="28"/>
      <c r="H232" s="17" t="s">
        <v>1627</v>
      </c>
      <c r="I232" s="25" t="s">
        <v>1628</v>
      </c>
      <c r="J232" s="25">
        <v>26152</v>
      </c>
      <c r="K232" s="12" t="s">
        <v>520</v>
      </c>
      <c r="L232" s="14" t="s">
        <v>4029</v>
      </c>
      <c r="M232" s="26" t="s">
        <v>3085</v>
      </c>
      <c r="N232" s="26" t="s">
        <v>2910</v>
      </c>
      <c r="O232" s="143">
        <v>291619261</v>
      </c>
      <c r="P232" s="144">
        <v>966209582</v>
      </c>
      <c r="Q232" s="13" t="s">
        <v>4030</v>
      </c>
      <c r="R232" s="15" t="s">
        <v>576</v>
      </c>
      <c r="S232" s="15" t="s">
        <v>1410</v>
      </c>
      <c r="T232" s="15" t="s">
        <v>246</v>
      </c>
      <c r="U232" s="15" t="s">
        <v>1410</v>
      </c>
      <c r="V232" s="16" t="s">
        <v>246</v>
      </c>
      <c r="W232" s="16" t="s">
        <v>1410</v>
      </c>
      <c r="X232" s="16" t="s">
        <v>246</v>
      </c>
      <c r="Y232" s="16" t="s">
        <v>1410</v>
      </c>
    </row>
    <row r="233" spans="1:26" ht="15" customHeight="1">
      <c r="A233" s="31">
        <v>9498465</v>
      </c>
      <c r="B233" s="31" t="s">
        <v>7346</v>
      </c>
      <c r="C233" s="46">
        <v>43260</v>
      </c>
      <c r="D233" s="149">
        <v>195768809</v>
      </c>
      <c r="E233" s="13" t="s">
        <v>5207</v>
      </c>
      <c r="F233" s="30">
        <v>652</v>
      </c>
      <c r="G233" s="28"/>
      <c r="H233" s="17" t="s">
        <v>2972</v>
      </c>
      <c r="I233" s="25" t="s">
        <v>2973</v>
      </c>
      <c r="J233" s="25">
        <v>26058</v>
      </c>
      <c r="K233" s="12" t="s">
        <v>520</v>
      </c>
      <c r="L233" s="14" t="s">
        <v>2974</v>
      </c>
      <c r="M233" s="26" t="s">
        <v>2975</v>
      </c>
      <c r="N233" s="26" t="s">
        <v>2912</v>
      </c>
      <c r="O233" s="143">
        <v>291003802</v>
      </c>
      <c r="P233" s="144">
        <v>968533599</v>
      </c>
      <c r="Q233" s="13" t="s">
        <v>5557</v>
      </c>
      <c r="R233" s="15" t="s">
        <v>576</v>
      </c>
      <c r="S233" s="15" t="s">
        <v>554</v>
      </c>
      <c r="T233" s="15" t="s">
        <v>246</v>
      </c>
      <c r="U233" s="15" t="s">
        <v>554</v>
      </c>
      <c r="V233" s="16" t="s">
        <v>246</v>
      </c>
      <c r="W233" s="16" t="s">
        <v>554</v>
      </c>
      <c r="X233" s="16" t="s">
        <v>247</v>
      </c>
      <c r="Y233" s="16" t="s">
        <v>47</v>
      </c>
    </row>
    <row r="234" spans="1:26" ht="15" customHeight="1">
      <c r="A234" s="31">
        <v>9498615</v>
      </c>
      <c r="B234" s="31" t="s">
        <v>7346</v>
      </c>
      <c r="C234" s="46">
        <v>43267</v>
      </c>
      <c r="E234" s="13" t="s">
        <v>7593</v>
      </c>
      <c r="F234" s="30">
        <v>1059</v>
      </c>
      <c r="G234" s="28"/>
      <c r="H234" s="17" t="s">
        <v>7594</v>
      </c>
      <c r="I234" s="25" t="s">
        <v>7595</v>
      </c>
      <c r="J234" s="25">
        <v>26184</v>
      </c>
      <c r="K234" s="12" t="s">
        <v>250</v>
      </c>
      <c r="L234" s="14" t="s">
        <v>6544</v>
      </c>
      <c r="N234" s="26" t="s">
        <v>2910</v>
      </c>
      <c r="P234" s="144">
        <v>919111896</v>
      </c>
      <c r="Q234" s="13" t="s">
        <v>7596</v>
      </c>
      <c r="R234" s="15" t="s">
        <v>576</v>
      </c>
      <c r="S234" s="15" t="s">
        <v>589</v>
      </c>
      <c r="T234" s="15" t="s">
        <v>247</v>
      </c>
      <c r="U234" s="15" t="s">
        <v>47</v>
      </c>
      <c r="W234" s="16" t="s">
        <v>47</v>
      </c>
      <c r="Y234" s="16" t="s">
        <v>47</v>
      </c>
      <c r="Z234" s="16" t="s">
        <v>247</v>
      </c>
    </row>
    <row r="235" spans="1:26" ht="15" customHeight="1">
      <c r="A235" s="31">
        <v>9514122</v>
      </c>
      <c r="C235" s="46"/>
      <c r="F235" s="30"/>
      <c r="G235" s="28"/>
      <c r="H235" s="17" t="s">
        <v>2020</v>
      </c>
      <c r="I235" s="25" t="s">
        <v>2021</v>
      </c>
      <c r="J235" s="25">
        <v>24006</v>
      </c>
      <c r="K235" s="12" t="s">
        <v>520</v>
      </c>
      <c r="L235" s="14"/>
      <c r="P235" s="144"/>
      <c r="Q235" s="13"/>
      <c r="R235" s="15" t="s">
        <v>576</v>
      </c>
      <c r="S235" s="15" t="s">
        <v>47</v>
      </c>
      <c r="T235" s="15"/>
      <c r="U235" s="15" t="s">
        <v>47</v>
      </c>
      <c r="W235" s="16" t="s">
        <v>47</v>
      </c>
      <c r="Y235" s="16" t="s">
        <v>684</v>
      </c>
      <c r="Z235" s="16" t="s">
        <v>248</v>
      </c>
    </row>
    <row r="236" spans="1:26" ht="15" customHeight="1">
      <c r="A236" s="31">
        <v>9514846</v>
      </c>
      <c r="B236" s="31" t="s">
        <v>7346</v>
      </c>
      <c r="C236" s="46">
        <v>43360</v>
      </c>
      <c r="D236" s="149">
        <v>203710630</v>
      </c>
      <c r="E236" s="13" t="s">
        <v>5447</v>
      </c>
      <c r="F236" s="30">
        <v>279</v>
      </c>
      <c r="G236" s="28"/>
      <c r="H236" s="17" t="s">
        <v>1800</v>
      </c>
      <c r="I236" s="25" t="s">
        <v>1800</v>
      </c>
      <c r="J236" s="25">
        <v>26085</v>
      </c>
      <c r="K236" s="12" t="s">
        <v>250</v>
      </c>
      <c r="L236" s="14" t="s">
        <v>4029</v>
      </c>
      <c r="M236" s="26" t="s">
        <v>3085</v>
      </c>
      <c r="N236" s="26" t="s">
        <v>2910</v>
      </c>
      <c r="O236" s="143">
        <v>0</v>
      </c>
      <c r="P236" s="144">
        <v>962330566</v>
      </c>
      <c r="Q236" s="13" t="s">
        <v>4696</v>
      </c>
      <c r="R236" s="15" t="s">
        <v>576</v>
      </c>
      <c r="S236" s="15" t="s">
        <v>1410</v>
      </c>
      <c r="T236" s="15" t="s">
        <v>246</v>
      </c>
      <c r="U236" s="15" t="s">
        <v>1410</v>
      </c>
      <c r="V236" s="16" t="s">
        <v>246</v>
      </c>
      <c r="W236" s="16" t="s">
        <v>1410</v>
      </c>
      <c r="X236" s="16" t="s">
        <v>246</v>
      </c>
      <c r="Y236" s="16" t="s">
        <v>1410</v>
      </c>
      <c r="Z236" s="16" t="s">
        <v>247</v>
      </c>
    </row>
    <row r="237" spans="1:26" ht="15" customHeight="1">
      <c r="A237" s="31">
        <v>9527369</v>
      </c>
      <c r="C237" s="46"/>
      <c r="F237" s="30"/>
      <c r="G237" s="28">
        <v>162663</v>
      </c>
      <c r="H237" s="17" t="s">
        <v>1034</v>
      </c>
      <c r="I237" s="25" t="s">
        <v>1035</v>
      </c>
      <c r="J237" s="25">
        <v>25845</v>
      </c>
      <c r="K237" s="12" t="s">
        <v>520</v>
      </c>
      <c r="L237" s="14"/>
      <c r="P237" s="144"/>
      <c r="Q237" s="13"/>
      <c r="R237" s="15" t="s">
        <v>576</v>
      </c>
      <c r="S237" s="15" t="s">
        <v>47</v>
      </c>
      <c r="T237" s="15"/>
      <c r="U237" s="15" t="s">
        <v>47</v>
      </c>
      <c r="W237" s="16" t="s">
        <v>47</v>
      </c>
      <c r="Y237" s="16" t="s">
        <v>12</v>
      </c>
      <c r="Z237" s="16" t="s">
        <v>246</v>
      </c>
    </row>
    <row r="238" spans="1:26" ht="15" customHeight="1">
      <c r="A238" s="31">
        <v>9565522</v>
      </c>
      <c r="B238" s="31" t="s">
        <v>7343</v>
      </c>
      <c r="C238" s="46">
        <v>42292</v>
      </c>
      <c r="D238" s="149">
        <v>190069015</v>
      </c>
      <c r="E238" s="13" t="s">
        <v>8652</v>
      </c>
      <c r="F238" s="30">
        <v>1010</v>
      </c>
      <c r="G238" s="28"/>
      <c r="H238" s="17" t="s">
        <v>8653</v>
      </c>
      <c r="I238" s="25" t="s">
        <v>8654</v>
      </c>
      <c r="J238" s="25">
        <v>25774</v>
      </c>
      <c r="K238" s="12" t="s">
        <v>520</v>
      </c>
      <c r="L238" s="14" t="s">
        <v>3032</v>
      </c>
      <c r="M238" s="26" t="s">
        <v>7440</v>
      </c>
      <c r="N238" s="26" t="s">
        <v>3032</v>
      </c>
      <c r="O238" s="143">
        <v>291526701</v>
      </c>
      <c r="P238" s="144">
        <v>963837229</v>
      </c>
      <c r="Q238" s="13" t="s">
        <v>8655</v>
      </c>
      <c r="R238" s="15" t="s">
        <v>576</v>
      </c>
      <c r="S238" s="15" t="s">
        <v>251</v>
      </c>
      <c r="T238" s="15" t="s">
        <v>247</v>
      </c>
      <c r="U238" s="15" t="s">
        <v>47</v>
      </c>
      <c r="W238" s="16" t="s">
        <v>47</v>
      </c>
      <c r="Y238" s="16" t="s">
        <v>47</v>
      </c>
    </row>
    <row r="239" spans="1:26" ht="15" customHeight="1">
      <c r="A239" s="31">
        <v>9566751</v>
      </c>
      <c r="B239" s="31" t="s">
        <v>7343</v>
      </c>
      <c r="C239" s="46">
        <v>42447</v>
      </c>
      <c r="D239" s="149">
        <v>173723390</v>
      </c>
      <c r="E239" s="13" t="s">
        <v>5265</v>
      </c>
      <c r="F239" s="30">
        <v>1454</v>
      </c>
      <c r="G239" s="28"/>
      <c r="H239" s="17" t="s">
        <v>3476</v>
      </c>
      <c r="I239" s="25" t="s">
        <v>3477</v>
      </c>
      <c r="J239" s="25">
        <v>25747</v>
      </c>
      <c r="K239" s="12" t="s">
        <v>520</v>
      </c>
      <c r="L239" s="14" t="s">
        <v>3478</v>
      </c>
      <c r="M239" s="26">
        <v>9000</v>
      </c>
      <c r="N239" s="26" t="s">
        <v>2910</v>
      </c>
      <c r="O239" s="143">
        <v>0</v>
      </c>
      <c r="P239" s="144">
        <v>964595096</v>
      </c>
      <c r="Q239" s="13"/>
      <c r="R239" s="15" t="s">
        <v>576</v>
      </c>
      <c r="S239" s="15" t="s">
        <v>337</v>
      </c>
      <c r="T239" s="15" t="s">
        <v>246</v>
      </c>
      <c r="U239" s="15" t="s">
        <v>47</v>
      </c>
      <c r="W239" s="16" t="s">
        <v>337</v>
      </c>
      <c r="X239" s="16" t="s">
        <v>247</v>
      </c>
      <c r="Y239" s="16" t="s">
        <v>47</v>
      </c>
      <c r="Z239" s="16" t="s">
        <v>247</v>
      </c>
    </row>
    <row r="240" spans="1:26" ht="15" customHeight="1">
      <c r="A240" s="31">
        <v>9597075</v>
      </c>
      <c r="B240" s="31" t="s">
        <v>7343</v>
      </c>
      <c r="C240" s="46">
        <v>41833</v>
      </c>
      <c r="D240" s="149">
        <v>192925571</v>
      </c>
      <c r="E240" s="13" t="s">
        <v>6233</v>
      </c>
      <c r="F240" s="30">
        <v>209</v>
      </c>
      <c r="G240" s="28"/>
      <c r="H240" s="17" t="s">
        <v>6234</v>
      </c>
      <c r="I240" s="25" t="s">
        <v>6235</v>
      </c>
      <c r="J240" s="25">
        <v>25939</v>
      </c>
      <c r="K240" s="12" t="s">
        <v>250</v>
      </c>
      <c r="L240" s="14" t="s">
        <v>6236</v>
      </c>
      <c r="M240" s="26" t="s">
        <v>6237</v>
      </c>
      <c r="N240" s="26" t="s">
        <v>2910</v>
      </c>
      <c r="O240" s="143">
        <v>291620589</v>
      </c>
      <c r="P240" s="144">
        <v>967887798</v>
      </c>
      <c r="Q240" s="13" t="s">
        <v>6238</v>
      </c>
      <c r="R240" s="15" t="s">
        <v>576</v>
      </c>
      <c r="S240" s="15" t="s">
        <v>1410</v>
      </c>
      <c r="T240" s="15" t="s">
        <v>246</v>
      </c>
      <c r="U240" s="15" t="s">
        <v>1410</v>
      </c>
      <c r="V240" s="16" t="s">
        <v>247</v>
      </c>
      <c r="W240" s="16" t="s">
        <v>47</v>
      </c>
      <c r="Y240" s="16" t="s">
        <v>47</v>
      </c>
      <c r="Z240" s="16" t="s">
        <v>246</v>
      </c>
    </row>
    <row r="241" spans="1:30" ht="15" customHeight="1">
      <c r="A241" s="31">
        <v>9613440</v>
      </c>
      <c r="B241" s="31" t="s">
        <v>7343</v>
      </c>
      <c r="C241" s="46">
        <v>41693</v>
      </c>
      <c r="D241" s="149">
        <v>196853915</v>
      </c>
      <c r="E241" s="13" t="s">
        <v>7360</v>
      </c>
      <c r="F241" s="30">
        <v>1007</v>
      </c>
      <c r="G241" s="28"/>
      <c r="H241" s="17" t="s">
        <v>7361</v>
      </c>
      <c r="I241" s="25" t="s">
        <v>7362</v>
      </c>
      <c r="J241" s="25">
        <v>26209</v>
      </c>
      <c r="K241" s="12" t="s">
        <v>520</v>
      </c>
      <c r="L241" s="14" t="s">
        <v>7363</v>
      </c>
      <c r="M241" s="26" t="s">
        <v>8604</v>
      </c>
      <c r="N241" s="26" t="s">
        <v>2910</v>
      </c>
      <c r="P241" s="144">
        <v>966341862</v>
      </c>
      <c r="Q241" s="13" t="s">
        <v>8605</v>
      </c>
      <c r="R241" s="15" t="s">
        <v>576</v>
      </c>
      <c r="S241" s="15" t="s">
        <v>589</v>
      </c>
      <c r="T241" s="15" t="s">
        <v>248</v>
      </c>
      <c r="U241" s="15" t="s">
        <v>337</v>
      </c>
      <c r="V241" s="16" t="s">
        <v>247</v>
      </c>
      <c r="W241" s="16" t="s">
        <v>47</v>
      </c>
      <c r="Y241" s="16" t="s">
        <v>47</v>
      </c>
      <c r="Z241" s="16" t="s">
        <v>247</v>
      </c>
    </row>
    <row r="242" spans="1:30" ht="15" customHeight="1">
      <c r="A242" s="31">
        <v>9651026</v>
      </c>
      <c r="B242" s="31" t="s">
        <v>7346</v>
      </c>
      <c r="C242" s="46">
        <v>42619</v>
      </c>
      <c r="D242" s="149">
        <v>208545590</v>
      </c>
      <c r="E242" s="13" t="s">
        <v>5223</v>
      </c>
      <c r="F242" s="30">
        <v>643</v>
      </c>
      <c r="G242" s="28">
        <v>137866</v>
      </c>
      <c r="H242" s="17" t="s">
        <v>982</v>
      </c>
      <c r="I242" s="25" t="s">
        <v>299</v>
      </c>
      <c r="J242" s="25">
        <v>25515</v>
      </c>
      <c r="K242" s="12" t="s">
        <v>520</v>
      </c>
      <c r="L242" s="14" t="s">
        <v>3191</v>
      </c>
      <c r="M242" s="26" t="s">
        <v>3192</v>
      </c>
      <c r="N242" s="26" t="s">
        <v>2912</v>
      </c>
      <c r="O242" s="143">
        <v>0</v>
      </c>
      <c r="P242" s="144">
        <v>961576509</v>
      </c>
      <c r="Q242" s="13"/>
      <c r="R242" s="15" t="s">
        <v>576</v>
      </c>
      <c r="S242" s="15" t="s">
        <v>572</v>
      </c>
      <c r="T242" s="15" t="s">
        <v>246</v>
      </c>
      <c r="U242" s="15" t="s">
        <v>572</v>
      </c>
      <c r="V242" s="16" t="s">
        <v>246</v>
      </c>
      <c r="W242" s="16" t="s">
        <v>572</v>
      </c>
      <c r="X242" s="16" t="s">
        <v>246</v>
      </c>
      <c r="Y242" s="16" t="s">
        <v>572</v>
      </c>
      <c r="Z242" s="16" t="s">
        <v>246</v>
      </c>
    </row>
    <row r="243" spans="1:30" ht="15" customHeight="1">
      <c r="A243" s="31">
        <v>9659427</v>
      </c>
      <c r="B243" s="31" t="s">
        <v>7346</v>
      </c>
      <c r="C243" s="46">
        <v>39731</v>
      </c>
      <c r="E243" s="13" t="s">
        <v>5208</v>
      </c>
      <c r="F243" s="30">
        <v>896</v>
      </c>
      <c r="G243" s="28">
        <v>156</v>
      </c>
      <c r="H243" s="17" t="s">
        <v>981</v>
      </c>
      <c r="I243" s="25" t="s">
        <v>291</v>
      </c>
      <c r="J243" s="25">
        <v>25552</v>
      </c>
      <c r="K243" s="12" t="s">
        <v>520</v>
      </c>
      <c r="L243" s="162" t="s">
        <v>11888</v>
      </c>
      <c r="M243" s="167" t="s">
        <v>11927</v>
      </c>
      <c r="N243" s="162" t="s">
        <v>2912</v>
      </c>
      <c r="P243" s="162">
        <v>963359489</v>
      </c>
      <c r="Q243" s="13"/>
      <c r="R243" s="15" t="s">
        <v>576</v>
      </c>
      <c r="S243" s="15" t="s">
        <v>47</v>
      </c>
      <c r="T243" s="15"/>
      <c r="U243" s="15" t="s">
        <v>567</v>
      </c>
      <c r="V243" s="16" t="s">
        <v>246</v>
      </c>
      <c r="W243" s="16" t="s">
        <v>567</v>
      </c>
      <c r="X243" s="16" t="s">
        <v>246</v>
      </c>
      <c r="Y243" s="16" t="s">
        <v>567</v>
      </c>
      <c r="Z243" s="16" t="s">
        <v>246</v>
      </c>
      <c r="AA243" s="152" t="s">
        <v>9058</v>
      </c>
    </row>
    <row r="244" spans="1:30" ht="15" customHeight="1">
      <c r="A244" s="31">
        <v>9659493</v>
      </c>
      <c r="B244" s="31" t="s">
        <v>7346</v>
      </c>
      <c r="C244" s="46">
        <v>42854</v>
      </c>
      <c r="D244" s="149">
        <v>179224212</v>
      </c>
      <c r="E244" s="13" t="s">
        <v>8600</v>
      </c>
      <c r="F244" s="30">
        <v>1012</v>
      </c>
      <c r="G244" s="28"/>
      <c r="H244" s="17" t="s">
        <v>8601</v>
      </c>
      <c r="I244" s="25" t="s">
        <v>8602</v>
      </c>
      <c r="J244" s="25">
        <v>24568</v>
      </c>
      <c r="K244" s="12" t="s">
        <v>520</v>
      </c>
      <c r="L244" s="14" t="s">
        <v>8603</v>
      </c>
      <c r="M244" s="26" t="s">
        <v>7892</v>
      </c>
      <c r="N244" s="26" t="s">
        <v>2955</v>
      </c>
      <c r="P244" s="144">
        <v>966548991</v>
      </c>
      <c r="Q244" s="13"/>
      <c r="R244" s="15" t="s">
        <v>576</v>
      </c>
      <c r="S244" s="15" t="s">
        <v>1386</v>
      </c>
      <c r="T244" s="15" t="s">
        <v>247</v>
      </c>
      <c r="U244" s="15" t="s">
        <v>47</v>
      </c>
      <c r="W244" s="16" t="s">
        <v>47</v>
      </c>
      <c r="Y244" s="16" t="s">
        <v>47</v>
      </c>
    </row>
    <row r="245" spans="1:30" ht="15" customHeight="1">
      <c r="A245" s="159">
        <v>9666216</v>
      </c>
      <c r="G245" s="17" t="s">
        <v>11945</v>
      </c>
      <c r="H245" s="160" t="s">
        <v>11742</v>
      </c>
      <c r="I245" s="162" t="s">
        <v>11785</v>
      </c>
      <c r="J245" s="12">
        <v>26196</v>
      </c>
      <c r="K245" s="163" t="s">
        <v>520</v>
      </c>
      <c r="L245" s="162" t="s">
        <v>11889</v>
      </c>
      <c r="M245" s="167" t="s">
        <v>4487</v>
      </c>
      <c r="N245" s="162" t="s">
        <v>2910</v>
      </c>
      <c r="P245" s="162">
        <v>969636773</v>
      </c>
      <c r="Q245" s="15" t="s">
        <v>11839</v>
      </c>
      <c r="R245" s="166" t="s">
        <v>576</v>
      </c>
      <c r="AA245" s="166" t="s">
        <v>4059</v>
      </c>
      <c r="AB245" s="166"/>
      <c r="AC245" s="164"/>
      <c r="AD245" s="165"/>
    </row>
    <row r="246" spans="1:30" ht="15" customHeight="1">
      <c r="A246" s="31">
        <v>9674056</v>
      </c>
      <c r="B246" s="31" t="s">
        <v>7346</v>
      </c>
      <c r="C246" s="46">
        <v>40434</v>
      </c>
      <c r="D246" s="149">
        <v>185889867</v>
      </c>
      <c r="F246" s="30">
        <v>322</v>
      </c>
      <c r="G246" s="28"/>
      <c r="H246" s="17" t="s">
        <v>1042</v>
      </c>
      <c r="I246" s="25" t="s">
        <v>4077</v>
      </c>
      <c r="J246" s="25">
        <v>25944</v>
      </c>
      <c r="K246" s="12" t="s">
        <v>520</v>
      </c>
      <c r="L246" s="14" t="s">
        <v>4078</v>
      </c>
      <c r="M246" s="26" t="s">
        <v>4079</v>
      </c>
      <c r="N246" s="26" t="s">
        <v>2983</v>
      </c>
      <c r="O246" s="143">
        <v>0</v>
      </c>
      <c r="P246" s="144">
        <v>912220032</v>
      </c>
      <c r="Q246" s="13"/>
      <c r="R246" s="15" t="s">
        <v>576</v>
      </c>
      <c r="S246" s="15" t="s">
        <v>47</v>
      </c>
      <c r="T246" s="15"/>
      <c r="U246" s="15" t="s">
        <v>47</v>
      </c>
      <c r="W246" s="16" t="s">
        <v>249</v>
      </c>
      <c r="X246" s="16" t="s">
        <v>247</v>
      </c>
      <c r="Y246" s="16" t="s">
        <v>47</v>
      </c>
    </row>
    <row r="247" spans="1:30" ht="15" customHeight="1">
      <c r="A247" s="31">
        <v>9674126</v>
      </c>
      <c r="C247" s="46"/>
      <c r="E247" s="13" t="s">
        <v>7859</v>
      </c>
      <c r="F247" s="30">
        <v>1233</v>
      </c>
      <c r="G247" s="28"/>
      <c r="H247" s="17" t="s">
        <v>7860</v>
      </c>
      <c r="I247" s="25" t="s">
        <v>7861</v>
      </c>
      <c r="J247" s="25">
        <v>25892</v>
      </c>
      <c r="K247" s="12" t="s">
        <v>520</v>
      </c>
      <c r="L247" s="14" t="s">
        <v>7862</v>
      </c>
      <c r="M247" s="26" t="s">
        <v>7863</v>
      </c>
      <c r="N247" s="26" t="s">
        <v>2910</v>
      </c>
      <c r="O247" s="143">
        <v>291794345</v>
      </c>
      <c r="P247" s="144">
        <v>967522712</v>
      </c>
      <c r="Q247" s="13" t="s">
        <v>7864</v>
      </c>
      <c r="R247" s="15" t="s">
        <v>576</v>
      </c>
      <c r="S247" s="15" t="s">
        <v>589</v>
      </c>
      <c r="T247" s="15" t="s">
        <v>247</v>
      </c>
      <c r="U247" s="15" t="s">
        <v>47</v>
      </c>
      <c r="W247" s="16" t="s">
        <v>47</v>
      </c>
      <c r="Y247" s="16" t="s">
        <v>47</v>
      </c>
    </row>
    <row r="248" spans="1:30" ht="15" customHeight="1">
      <c r="A248" s="31">
        <v>9675182</v>
      </c>
      <c r="B248" s="31" t="s">
        <v>7346</v>
      </c>
      <c r="C248" s="46">
        <v>42820</v>
      </c>
      <c r="D248" s="149">
        <v>176426060</v>
      </c>
      <c r="E248" s="13" t="s">
        <v>6517</v>
      </c>
      <c r="F248" s="30">
        <v>1040</v>
      </c>
      <c r="G248" s="28">
        <v>120261</v>
      </c>
      <c r="H248" s="17" t="s">
        <v>6518</v>
      </c>
      <c r="I248" s="25" t="s">
        <v>0</v>
      </c>
      <c r="J248" s="25">
        <v>24939</v>
      </c>
      <c r="K248" s="12" t="s">
        <v>520</v>
      </c>
      <c r="L248" s="14" t="s">
        <v>8193</v>
      </c>
      <c r="M248" s="26">
        <v>9020</v>
      </c>
      <c r="N248" s="26" t="s">
        <v>2910</v>
      </c>
      <c r="O248" s="144">
        <v>291201180</v>
      </c>
      <c r="Q248" s="13"/>
      <c r="R248" s="15" t="s">
        <v>576</v>
      </c>
      <c r="S248" s="15" t="s">
        <v>251</v>
      </c>
      <c r="T248" s="15" t="s">
        <v>246</v>
      </c>
      <c r="U248" s="15" t="s">
        <v>251</v>
      </c>
      <c r="V248" s="16" t="s">
        <v>247</v>
      </c>
      <c r="W248" s="16" t="s">
        <v>47</v>
      </c>
      <c r="Y248" s="16" t="s">
        <v>47</v>
      </c>
      <c r="Z248" s="16" t="s">
        <v>247</v>
      </c>
    </row>
    <row r="249" spans="1:30" ht="15" customHeight="1">
      <c r="A249" s="31">
        <v>9682971</v>
      </c>
      <c r="B249" s="31" t="s">
        <v>7346</v>
      </c>
      <c r="C249" s="46">
        <v>43159</v>
      </c>
      <c r="E249" s="13" t="s">
        <v>5450</v>
      </c>
      <c r="F249" s="30">
        <v>909</v>
      </c>
      <c r="G249" s="28"/>
      <c r="H249" s="17" t="s">
        <v>2678</v>
      </c>
      <c r="I249" s="25" t="s">
        <v>2679</v>
      </c>
      <c r="J249" s="25">
        <v>25966</v>
      </c>
      <c r="K249" s="12" t="s">
        <v>520</v>
      </c>
      <c r="L249" s="14" t="s">
        <v>4708</v>
      </c>
      <c r="M249" s="26" t="s">
        <v>4709</v>
      </c>
      <c r="N249" s="26" t="s">
        <v>2910</v>
      </c>
      <c r="O249" s="143">
        <v>291238772</v>
      </c>
      <c r="P249" s="144">
        <v>962932663</v>
      </c>
      <c r="Q249" s="13" t="s">
        <v>4710</v>
      </c>
      <c r="R249" s="15" t="s">
        <v>576</v>
      </c>
      <c r="S249" s="15" t="s">
        <v>221</v>
      </c>
      <c r="T249" s="15" t="s">
        <v>246</v>
      </c>
      <c r="U249" s="15" t="s">
        <v>221</v>
      </c>
      <c r="V249" s="16" t="s">
        <v>248</v>
      </c>
      <c r="W249" s="16" t="s">
        <v>554</v>
      </c>
      <c r="X249" s="16" t="s">
        <v>246</v>
      </c>
      <c r="Y249" s="16" t="s">
        <v>554</v>
      </c>
    </row>
    <row r="250" spans="1:30" ht="15" customHeight="1">
      <c r="A250" s="31">
        <v>9686807</v>
      </c>
      <c r="B250" s="31" t="s">
        <v>7343</v>
      </c>
      <c r="C250" s="46">
        <v>41905</v>
      </c>
      <c r="D250" s="149">
        <v>176036903</v>
      </c>
      <c r="E250" s="13" t="s">
        <v>5399</v>
      </c>
      <c r="F250" s="30">
        <v>806</v>
      </c>
      <c r="G250" s="28">
        <v>140851</v>
      </c>
      <c r="H250" s="17" t="s">
        <v>890</v>
      </c>
      <c r="I250" s="25" t="s">
        <v>6445</v>
      </c>
      <c r="J250" s="25">
        <v>23143</v>
      </c>
      <c r="K250" s="12" t="s">
        <v>520</v>
      </c>
      <c r="L250" s="14" t="s">
        <v>6786</v>
      </c>
      <c r="M250" s="26" t="s">
        <v>3190</v>
      </c>
      <c r="N250" s="26" t="s">
        <v>2910</v>
      </c>
      <c r="O250" s="143">
        <v>291772229</v>
      </c>
      <c r="P250" s="144">
        <v>964314895</v>
      </c>
      <c r="Q250" s="13"/>
      <c r="R250" s="15" t="s">
        <v>576</v>
      </c>
      <c r="S250" s="15" t="s">
        <v>554</v>
      </c>
      <c r="T250" s="15" t="s">
        <v>248</v>
      </c>
      <c r="U250" s="15" t="s">
        <v>251</v>
      </c>
      <c r="V250" s="16" t="s">
        <v>246</v>
      </c>
      <c r="W250" s="16" t="s">
        <v>251</v>
      </c>
      <c r="X250" s="16" t="s">
        <v>246</v>
      </c>
      <c r="Y250" s="16" t="s">
        <v>251</v>
      </c>
      <c r="Z250" s="16" t="s">
        <v>246</v>
      </c>
    </row>
    <row r="251" spans="1:30" ht="15" customHeight="1">
      <c r="A251" s="31">
        <v>9702989</v>
      </c>
      <c r="B251" s="31" t="s">
        <v>7343</v>
      </c>
      <c r="C251" s="46">
        <v>41644</v>
      </c>
      <c r="D251" s="149">
        <v>206122004</v>
      </c>
      <c r="E251" s="13" t="s">
        <v>5338</v>
      </c>
      <c r="F251" s="30">
        <v>793</v>
      </c>
      <c r="G251" s="28"/>
      <c r="H251" s="17" t="s">
        <v>1633</v>
      </c>
      <c r="I251" s="25" t="s">
        <v>1634</v>
      </c>
      <c r="J251" s="25">
        <v>26001</v>
      </c>
      <c r="K251" s="12" t="s">
        <v>520</v>
      </c>
      <c r="L251" s="14" t="s">
        <v>4052</v>
      </c>
      <c r="M251" s="26" t="s">
        <v>3024</v>
      </c>
      <c r="N251" s="26" t="s">
        <v>2932</v>
      </c>
      <c r="O251" s="143">
        <v>0</v>
      </c>
      <c r="P251" s="144">
        <v>966520160</v>
      </c>
      <c r="Q251" s="13" t="s">
        <v>4053</v>
      </c>
      <c r="R251" s="15" t="s">
        <v>576</v>
      </c>
      <c r="S251" s="15" t="s">
        <v>47</v>
      </c>
      <c r="T251" s="15"/>
      <c r="U251" s="15" t="s">
        <v>47</v>
      </c>
      <c r="W251" s="16" t="s">
        <v>1410</v>
      </c>
      <c r="X251" s="16" t="s">
        <v>246</v>
      </c>
      <c r="Y251" s="16" t="s">
        <v>1410</v>
      </c>
      <c r="Z251" s="16" t="s">
        <v>248</v>
      </c>
    </row>
    <row r="252" spans="1:30" ht="15" customHeight="1">
      <c r="A252" s="31">
        <v>9705209</v>
      </c>
      <c r="C252" s="46"/>
      <c r="F252" s="30"/>
      <c r="G252" s="28"/>
      <c r="H252" s="17" t="s">
        <v>2404</v>
      </c>
      <c r="I252" s="25" t="s">
        <v>2405</v>
      </c>
      <c r="J252" s="25">
        <v>23167</v>
      </c>
      <c r="K252" s="12" t="s">
        <v>520</v>
      </c>
      <c r="L252" s="14"/>
      <c r="P252" s="144"/>
      <c r="Q252" s="13"/>
      <c r="R252" s="15" t="s">
        <v>576</v>
      </c>
      <c r="S252" s="15" t="s">
        <v>47</v>
      </c>
      <c r="T252" s="15"/>
      <c r="U252" s="15" t="s">
        <v>47</v>
      </c>
      <c r="W252" s="16" t="s">
        <v>47</v>
      </c>
      <c r="Y252" s="16" t="s">
        <v>1386</v>
      </c>
      <c r="Z252" s="16" t="s">
        <v>247</v>
      </c>
    </row>
    <row r="253" spans="1:30" ht="15" customHeight="1">
      <c r="A253" s="31">
        <v>9708212</v>
      </c>
      <c r="B253" s="31" t="s">
        <v>7346</v>
      </c>
      <c r="C253" s="46">
        <v>42460</v>
      </c>
      <c r="F253" s="30"/>
      <c r="G253" s="28"/>
      <c r="H253" s="17" t="s">
        <v>2612</v>
      </c>
      <c r="I253" s="25" t="s">
        <v>2613</v>
      </c>
      <c r="J253" s="25">
        <v>24888</v>
      </c>
      <c r="K253" s="12" t="s">
        <v>250</v>
      </c>
      <c r="L253" s="14" t="s">
        <v>4534</v>
      </c>
      <c r="M253" s="26" t="s">
        <v>4535</v>
      </c>
      <c r="N253" s="26" t="s">
        <v>2983</v>
      </c>
      <c r="O253" s="143">
        <v>0</v>
      </c>
      <c r="P253" s="144">
        <v>919118011</v>
      </c>
      <c r="Q253" s="13"/>
      <c r="R253" s="15" t="s">
        <v>576</v>
      </c>
      <c r="S253" s="15" t="s">
        <v>47</v>
      </c>
      <c r="T253" s="15"/>
      <c r="U253" s="15" t="s">
        <v>47</v>
      </c>
      <c r="W253" s="16" t="s">
        <v>249</v>
      </c>
      <c r="X253" s="16" t="s">
        <v>248</v>
      </c>
      <c r="Y253" s="16" t="s">
        <v>1183</v>
      </c>
      <c r="Z253" s="16" t="s">
        <v>246</v>
      </c>
    </row>
    <row r="254" spans="1:30" ht="15" customHeight="1">
      <c r="A254" s="31">
        <v>9767367</v>
      </c>
      <c r="B254" s="31" t="s">
        <v>7343</v>
      </c>
      <c r="C254" s="46">
        <v>42075</v>
      </c>
      <c r="D254" s="149">
        <v>166766062</v>
      </c>
      <c r="E254" s="13" t="s">
        <v>5200</v>
      </c>
      <c r="F254" s="30">
        <v>698</v>
      </c>
      <c r="G254" s="28"/>
      <c r="H254" s="17" t="s">
        <v>2944</v>
      </c>
      <c r="I254" s="25" t="s">
        <v>2945</v>
      </c>
      <c r="J254" s="25">
        <v>26472</v>
      </c>
      <c r="K254" s="12" t="s">
        <v>520</v>
      </c>
      <c r="L254" s="14" t="s">
        <v>2946</v>
      </c>
      <c r="M254" s="26" t="s">
        <v>2947</v>
      </c>
      <c r="N254" s="26" t="s">
        <v>2910</v>
      </c>
      <c r="O254" s="143">
        <v>0</v>
      </c>
      <c r="P254" s="144">
        <v>914485688</v>
      </c>
      <c r="Q254" s="13" t="s">
        <v>2948</v>
      </c>
      <c r="R254" s="15" t="s">
        <v>576</v>
      </c>
      <c r="S254" s="15" t="s">
        <v>251</v>
      </c>
      <c r="T254" s="15" t="s">
        <v>246</v>
      </c>
      <c r="U254" s="15" t="s">
        <v>251</v>
      </c>
      <c r="V254" s="16" t="s">
        <v>248</v>
      </c>
      <c r="W254" s="16" t="s">
        <v>554</v>
      </c>
      <c r="X254" s="16" t="s">
        <v>247</v>
      </c>
      <c r="Y254" s="16" t="s">
        <v>47</v>
      </c>
    </row>
    <row r="255" spans="1:30" ht="15" customHeight="1">
      <c r="A255" s="31">
        <v>9800554</v>
      </c>
      <c r="B255" s="31" t="s">
        <v>7343</v>
      </c>
      <c r="C255" s="46">
        <v>42233</v>
      </c>
      <c r="D255" s="149">
        <v>181086557</v>
      </c>
      <c r="E255" s="13" t="s">
        <v>5976</v>
      </c>
      <c r="F255" s="30">
        <v>604</v>
      </c>
      <c r="G255" s="28"/>
      <c r="H255" s="17" t="s">
        <v>5977</v>
      </c>
      <c r="I255" s="25" t="s">
        <v>5978</v>
      </c>
      <c r="J255" s="25">
        <v>26579</v>
      </c>
      <c r="K255" s="12" t="s">
        <v>520</v>
      </c>
      <c r="L255" s="14" t="s">
        <v>5979</v>
      </c>
      <c r="M255" s="26" t="s">
        <v>5980</v>
      </c>
      <c r="N255" s="26" t="s">
        <v>2932</v>
      </c>
      <c r="O255" s="143">
        <v>291933846</v>
      </c>
      <c r="P255" s="144">
        <v>919926423</v>
      </c>
      <c r="Q255" s="13" t="s">
        <v>5981</v>
      </c>
      <c r="R255" s="15" t="s">
        <v>576</v>
      </c>
      <c r="S255" s="15" t="s">
        <v>251</v>
      </c>
      <c r="T255" s="15" t="s">
        <v>246</v>
      </c>
      <c r="U255" s="15" t="s">
        <v>251</v>
      </c>
      <c r="V255" s="16" t="s">
        <v>247</v>
      </c>
      <c r="W255" s="16" t="s">
        <v>47</v>
      </c>
      <c r="Y255" s="16" t="s">
        <v>47</v>
      </c>
    </row>
    <row r="256" spans="1:30" ht="15" customHeight="1">
      <c r="A256" s="31">
        <v>9806860</v>
      </c>
      <c r="B256" s="31" t="s">
        <v>7343</v>
      </c>
      <c r="C256" s="46">
        <v>42023</v>
      </c>
      <c r="D256" s="149">
        <v>193475758</v>
      </c>
      <c r="E256" s="13" t="s">
        <v>7910</v>
      </c>
      <c r="F256" s="30">
        <v>1022</v>
      </c>
      <c r="G256" s="28"/>
      <c r="H256" s="17" t="s">
        <v>7911</v>
      </c>
      <c r="I256" s="25" t="s">
        <v>7912</v>
      </c>
      <c r="J256" s="25">
        <v>26201</v>
      </c>
      <c r="K256" s="12" t="s">
        <v>520</v>
      </c>
      <c r="L256" s="14" t="s">
        <v>7913</v>
      </c>
      <c r="M256" s="26" t="s">
        <v>7914</v>
      </c>
      <c r="N256" s="26" t="s">
        <v>7915</v>
      </c>
      <c r="P256" s="144">
        <v>968246412</v>
      </c>
      <c r="Q256" s="13" t="s">
        <v>7916</v>
      </c>
      <c r="R256" s="15" t="s">
        <v>576</v>
      </c>
      <c r="S256" s="15" t="s">
        <v>554</v>
      </c>
      <c r="T256" s="15" t="s">
        <v>247</v>
      </c>
      <c r="U256" s="15" t="s">
        <v>47</v>
      </c>
      <c r="W256" s="16" t="s">
        <v>47</v>
      </c>
      <c r="Y256" s="16" t="s">
        <v>47</v>
      </c>
      <c r="Z256" s="16" t="s">
        <v>246</v>
      </c>
    </row>
    <row r="257" spans="1:31" ht="15" customHeight="1">
      <c r="A257" s="31">
        <v>9810860</v>
      </c>
      <c r="B257" s="31" t="s">
        <v>7346</v>
      </c>
      <c r="C257" s="46">
        <v>42753</v>
      </c>
      <c r="E257" s="13" t="s">
        <v>6309</v>
      </c>
      <c r="F257" s="30">
        <v>536</v>
      </c>
      <c r="G257" s="28">
        <v>102738</v>
      </c>
      <c r="H257" s="17" t="s">
        <v>187</v>
      </c>
      <c r="I257" s="25" t="s">
        <v>919</v>
      </c>
      <c r="J257" s="25">
        <v>25377</v>
      </c>
      <c r="K257" s="12" t="s">
        <v>520</v>
      </c>
      <c r="L257" s="14" t="s">
        <v>4041</v>
      </c>
      <c r="M257" s="26">
        <v>9000</v>
      </c>
      <c r="N257" s="26" t="s">
        <v>2910</v>
      </c>
      <c r="O257" s="143">
        <v>0</v>
      </c>
      <c r="P257" s="144">
        <v>914747540</v>
      </c>
      <c r="Q257" s="13"/>
      <c r="R257" s="15" t="s">
        <v>576</v>
      </c>
      <c r="S257" s="15" t="s">
        <v>580</v>
      </c>
      <c r="T257" s="15" t="s">
        <v>246</v>
      </c>
      <c r="U257" s="15" t="s">
        <v>580</v>
      </c>
      <c r="V257" s="16" t="s">
        <v>246</v>
      </c>
      <c r="W257" s="16" t="s">
        <v>580</v>
      </c>
      <c r="X257" s="16" t="s">
        <v>246</v>
      </c>
      <c r="Y257" s="16" t="s">
        <v>580</v>
      </c>
    </row>
    <row r="258" spans="1:31" ht="15" customHeight="1">
      <c r="A258" s="31">
        <v>9812165</v>
      </c>
      <c r="B258" s="31" t="s">
        <v>7346</v>
      </c>
      <c r="C258" s="46">
        <v>39262</v>
      </c>
      <c r="F258" s="30"/>
      <c r="G258" s="28">
        <v>141150</v>
      </c>
      <c r="H258" s="17" t="s">
        <v>145</v>
      </c>
      <c r="I258" s="25" t="s">
        <v>1367</v>
      </c>
      <c r="J258" s="25">
        <v>26274</v>
      </c>
      <c r="K258" s="12" t="s">
        <v>520</v>
      </c>
      <c r="L258" s="14" t="s">
        <v>5024</v>
      </c>
      <c r="M258" s="26" t="s">
        <v>5025</v>
      </c>
      <c r="N258" s="26" t="s">
        <v>2910</v>
      </c>
      <c r="O258" s="143">
        <v>0</v>
      </c>
      <c r="P258" s="144">
        <v>964408555</v>
      </c>
      <c r="Q258" s="13"/>
      <c r="R258" s="15" t="s">
        <v>576</v>
      </c>
      <c r="S258" s="15" t="s">
        <v>47</v>
      </c>
      <c r="T258" s="15"/>
      <c r="U258" s="15" t="s">
        <v>47</v>
      </c>
      <c r="W258" s="16" t="s">
        <v>699</v>
      </c>
      <c r="X258" s="16" t="s">
        <v>246</v>
      </c>
      <c r="Y258" s="16" t="s">
        <v>699</v>
      </c>
    </row>
    <row r="259" spans="1:31" ht="15" customHeight="1">
      <c r="A259" s="31">
        <v>9812265</v>
      </c>
      <c r="B259" s="31" t="s">
        <v>7343</v>
      </c>
      <c r="C259" s="46">
        <v>42201</v>
      </c>
      <c r="D259" s="149">
        <v>202752771</v>
      </c>
      <c r="E259" s="13" t="s">
        <v>5412</v>
      </c>
      <c r="F259" s="30">
        <v>837</v>
      </c>
      <c r="G259" s="28">
        <v>126376</v>
      </c>
      <c r="H259" s="17" t="s">
        <v>955</v>
      </c>
      <c r="I259" s="25" t="s">
        <v>560</v>
      </c>
      <c r="J259" s="25">
        <v>26004</v>
      </c>
      <c r="K259" s="12" t="s">
        <v>520</v>
      </c>
      <c r="L259" s="14" t="s">
        <v>4414</v>
      </c>
      <c r="M259" s="26" t="s">
        <v>4232</v>
      </c>
      <c r="N259" s="26" t="s">
        <v>2910</v>
      </c>
      <c r="O259" s="143">
        <v>0</v>
      </c>
      <c r="P259" s="144">
        <v>918686060</v>
      </c>
      <c r="Q259" s="13"/>
      <c r="R259" s="15" t="s">
        <v>576</v>
      </c>
      <c r="S259" s="15" t="s">
        <v>337</v>
      </c>
      <c r="T259" s="15" t="s">
        <v>246</v>
      </c>
      <c r="U259" s="15" t="s">
        <v>337</v>
      </c>
      <c r="V259" s="16" t="s">
        <v>246</v>
      </c>
      <c r="W259" s="16" t="s">
        <v>337</v>
      </c>
      <c r="X259" s="16" t="s">
        <v>246</v>
      </c>
      <c r="Y259" s="16" t="s">
        <v>337</v>
      </c>
      <c r="Z259" s="16" t="s">
        <v>247</v>
      </c>
    </row>
    <row r="260" spans="1:31" ht="15" customHeight="1">
      <c r="A260" s="31">
        <v>9812698</v>
      </c>
      <c r="B260" s="31" t="s">
        <v>7346</v>
      </c>
      <c r="C260" s="46">
        <v>43411</v>
      </c>
      <c r="D260" s="149">
        <v>193359030</v>
      </c>
      <c r="E260" s="13" t="s">
        <v>6031</v>
      </c>
      <c r="F260" s="30">
        <v>492</v>
      </c>
      <c r="G260" s="28">
        <v>62547</v>
      </c>
      <c r="H260" s="17" t="s">
        <v>1155</v>
      </c>
      <c r="I260" s="25" t="s">
        <v>487</v>
      </c>
      <c r="J260" s="25">
        <v>26404</v>
      </c>
      <c r="K260" s="12" t="s">
        <v>520</v>
      </c>
      <c r="L260" s="14" t="s">
        <v>3670</v>
      </c>
      <c r="M260" s="26" t="s">
        <v>3660</v>
      </c>
      <c r="N260" s="26" t="s">
        <v>2910</v>
      </c>
      <c r="O260" s="143">
        <v>968549926</v>
      </c>
      <c r="P260" s="144">
        <v>966844140</v>
      </c>
      <c r="Q260" s="13" t="s">
        <v>3671</v>
      </c>
      <c r="R260" s="15" t="s">
        <v>576</v>
      </c>
      <c r="S260" s="15" t="s">
        <v>580</v>
      </c>
      <c r="T260" s="15" t="s">
        <v>246</v>
      </c>
      <c r="U260" s="15" t="s">
        <v>580</v>
      </c>
      <c r="V260" s="16" t="s">
        <v>246</v>
      </c>
      <c r="W260" s="16" t="s">
        <v>580</v>
      </c>
      <c r="X260" s="16" t="s">
        <v>246</v>
      </c>
      <c r="Y260" s="16" t="s">
        <v>580</v>
      </c>
    </row>
    <row r="261" spans="1:31" ht="15" customHeight="1">
      <c r="A261" s="31">
        <v>9816353</v>
      </c>
      <c r="B261" s="31" t="s">
        <v>7343</v>
      </c>
      <c r="C261" s="46">
        <v>41777</v>
      </c>
      <c r="D261" s="149">
        <v>181543974</v>
      </c>
      <c r="E261" s="13" t="s">
        <v>8200</v>
      </c>
      <c r="F261" s="30">
        <v>1196</v>
      </c>
      <c r="G261" s="28"/>
      <c r="H261" s="17" t="s">
        <v>8201</v>
      </c>
      <c r="I261" s="25" t="s">
        <v>8202</v>
      </c>
      <c r="J261" s="25">
        <v>25362</v>
      </c>
      <c r="K261" s="12" t="s">
        <v>520</v>
      </c>
      <c r="L261" s="14" t="s">
        <v>8203</v>
      </c>
      <c r="M261" s="26" t="s">
        <v>6303</v>
      </c>
      <c r="N261" s="26" t="s">
        <v>2910</v>
      </c>
      <c r="P261" s="144">
        <v>969038023</v>
      </c>
      <c r="Q261" s="13"/>
      <c r="R261" s="15" t="s">
        <v>576</v>
      </c>
      <c r="S261" s="15" t="s">
        <v>589</v>
      </c>
      <c r="T261" s="15" t="s">
        <v>247</v>
      </c>
      <c r="U261" s="15" t="s">
        <v>47</v>
      </c>
      <c r="W261" s="16" t="s">
        <v>47</v>
      </c>
      <c r="Y261" s="16" t="s">
        <v>47</v>
      </c>
      <c r="Z261" s="16" t="s">
        <v>247</v>
      </c>
    </row>
    <row r="262" spans="1:31" ht="15" customHeight="1">
      <c r="A262" s="159">
        <v>9832418</v>
      </c>
      <c r="G262" s="17" t="s">
        <v>11945</v>
      </c>
      <c r="H262" s="160" t="s">
        <v>11743</v>
      </c>
      <c r="I262" s="162" t="s">
        <v>11786</v>
      </c>
      <c r="J262" s="12">
        <v>25797</v>
      </c>
      <c r="K262" s="163" t="s">
        <v>520</v>
      </c>
      <c r="L262" s="162" t="s">
        <v>2995</v>
      </c>
      <c r="M262" s="167" t="s">
        <v>2996</v>
      </c>
      <c r="N262" s="162" t="s">
        <v>2983</v>
      </c>
      <c r="P262" s="162">
        <v>966457124</v>
      </c>
      <c r="Q262" s="15" t="s">
        <v>8942</v>
      </c>
      <c r="R262" s="166" t="s">
        <v>576</v>
      </c>
      <c r="AA262" s="166" t="s">
        <v>9058</v>
      </c>
      <c r="AB262" s="166"/>
      <c r="AC262" s="164"/>
      <c r="AD262" s="165"/>
      <c r="AE262" s="16" t="s">
        <v>8945</v>
      </c>
    </row>
    <row r="263" spans="1:31" ht="15" customHeight="1">
      <c r="A263" s="31">
        <v>9877093</v>
      </c>
      <c r="B263" s="31" t="s">
        <v>7346</v>
      </c>
      <c r="C263" s="46">
        <v>39566</v>
      </c>
      <c r="D263" s="149">
        <v>196430518</v>
      </c>
      <c r="E263" s="13" t="s">
        <v>6308</v>
      </c>
      <c r="F263" s="30">
        <v>361</v>
      </c>
      <c r="G263" s="28">
        <v>56417</v>
      </c>
      <c r="H263" s="17" t="s">
        <v>262</v>
      </c>
      <c r="I263" s="25" t="s">
        <v>640</v>
      </c>
      <c r="J263" s="25">
        <v>26484</v>
      </c>
      <c r="K263" s="12" t="s">
        <v>520</v>
      </c>
      <c r="L263" s="14" t="s">
        <v>5643</v>
      </c>
      <c r="M263" s="26" t="s">
        <v>3091</v>
      </c>
      <c r="N263" s="26" t="s">
        <v>2910</v>
      </c>
      <c r="O263" s="143">
        <v>0</v>
      </c>
      <c r="P263" s="144">
        <v>962413473</v>
      </c>
      <c r="Q263" s="13" t="s">
        <v>4037</v>
      </c>
      <c r="R263" s="15" t="s">
        <v>576</v>
      </c>
      <c r="S263" s="15" t="s">
        <v>41</v>
      </c>
      <c r="T263" s="15" t="s">
        <v>246</v>
      </c>
      <c r="U263" s="15" t="s">
        <v>41</v>
      </c>
      <c r="V263" s="16" t="s">
        <v>246</v>
      </c>
      <c r="W263" s="16" t="s">
        <v>41</v>
      </c>
      <c r="X263" s="16" t="s">
        <v>246</v>
      </c>
      <c r="Y263" s="16" t="s">
        <v>41</v>
      </c>
      <c r="AA263" s="152" t="s">
        <v>9058</v>
      </c>
      <c r="AB263" s="152" t="s">
        <v>11956</v>
      </c>
      <c r="AC263" s="164">
        <v>31503</v>
      </c>
      <c r="AD263" s="165">
        <v>42876</v>
      </c>
    </row>
    <row r="264" spans="1:31" ht="15" customHeight="1">
      <c r="A264" s="31">
        <v>9889643</v>
      </c>
      <c r="B264" s="31" t="s">
        <v>7343</v>
      </c>
      <c r="C264" s="46">
        <v>41849</v>
      </c>
      <c r="D264" s="149">
        <v>196314453</v>
      </c>
      <c r="E264" s="13" t="s">
        <v>8457</v>
      </c>
      <c r="F264" s="30">
        <v>1175</v>
      </c>
      <c r="G264" s="28"/>
      <c r="H264" s="17" t="s">
        <v>8458</v>
      </c>
      <c r="I264" s="25" t="s">
        <v>8459</v>
      </c>
      <c r="J264" s="25">
        <v>26633</v>
      </c>
      <c r="K264" s="12" t="s">
        <v>520</v>
      </c>
      <c r="L264" s="14" t="s">
        <v>8460</v>
      </c>
      <c r="M264" s="26" t="s">
        <v>3427</v>
      </c>
      <c r="N264" s="26" t="s">
        <v>2912</v>
      </c>
      <c r="P264" s="144">
        <v>914314848</v>
      </c>
      <c r="Q264" s="13" t="s">
        <v>8461</v>
      </c>
      <c r="R264" s="15" t="s">
        <v>576</v>
      </c>
      <c r="S264" s="15" t="s">
        <v>251</v>
      </c>
      <c r="T264" s="15" t="s">
        <v>247</v>
      </c>
      <c r="U264" s="15" t="s">
        <v>47</v>
      </c>
      <c r="W264" s="16" t="s">
        <v>47</v>
      </c>
      <c r="Y264" s="16" t="s">
        <v>47</v>
      </c>
    </row>
    <row r="265" spans="1:31" ht="15" customHeight="1">
      <c r="A265" s="31">
        <v>9890467</v>
      </c>
      <c r="B265" s="31" t="s">
        <v>7346</v>
      </c>
      <c r="C265" s="46">
        <v>43378</v>
      </c>
      <c r="F265" s="30">
        <v>572</v>
      </c>
      <c r="G265" s="28"/>
      <c r="H265" s="17" t="s">
        <v>6407</v>
      </c>
      <c r="I265" s="25" t="s">
        <v>6408</v>
      </c>
      <c r="J265" s="25">
        <v>26048</v>
      </c>
      <c r="K265" s="12" t="s">
        <v>520</v>
      </c>
      <c r="L265" s="14" t="s">
        <v>6409</v>
      </c>
      <c r="M265" s="26" t="s">
        <v>6410</v>
      </c>
      <c r="N265" s="26" t="s">
        <v>2910</v>
      </c>
      <c r="P265" s="144">
        <v>968068290</v>
      </c>
      <c r="Q265" s="13" t="s">
        <v>6411</v>
      </c>
      <c r="R265" s="15" t="s">
        <v>576</v>
      </c>
      <c r="S265" s="15" t="s">
        <v>47</v>
      </c>
      <c r="T265" s="15"/>
      <c r="U265" s="15" t="s">
        <v>580</v>
      </c>
      <c r="V265" s="16" t="s">
        <v>247</v>
      </c>
      <c r="W265" s="16" t="s">
        <v>47</v>
      </c>
      <c r="Y265" s="16" t="s">
        <v>47</v>
      </c>
      <c r="Z265" s="16" t="s">
        <v>246</v>
      </c>
    </row>
    <row r="266" spans="1:31" ht="15" customHeight="1">
      <c r="A266" s="31">
        <v>9891150</v>
      </c>
      <c r="B266" s="31" t="s">
        <v>7343</v>
      </c>
      <c r="C266" s="46">
        <v>42041</v>
      </c>
      <c r="D266" s="149">
        <v>198308108</v>
      </c>
      <c r="E266" s="13" t="s">
        <v>5503</v>
      </c>
      <c r="F266" s="30">
        <v>696</v>
      </c>
      <c r="G266" s="28"/>
      <c r="H266" s="17" t="s">
        <v>5026</v>
      </c>
      <c r="I266" s="25" t="s">
        <v>5027</v>
      </c>
      <c r="J266" s="25">
        <v>26223</v>
      </c>
      <c r="K266" s="12" t="s">
        <v>520</v>
      </c>
      <c r="L266" s="14" t="s">
        <v>5028</v>
      </c>
      <c r="M266" s="26" t="s">
        <v>5998</v>
      </c>
      <c r="N266" s="26" t="s">
        <v>3423</v>
      </c>
      <c r="O266" s="143">
        <v>0</v>
      </c>
      <c r="P266" s="144">
        <v>965408677</v>
      </c>
      <c r="Q266" s="13" t="s">
        <v>5029</v>
      </c>
      <c r="R266" s="15" t="s">
        <v>576</v>
      </c>
      <c r="S266" s="15" t="s">
        <v>221</v>
      </c>
      <c r="T266" s="15" t="s">
        <v>246</v>
      </c>
      <c r="U266" s="15" t="s">
        <v>221</v>
      </c>
      <c r="V266" s="16" t="s">
        <v>246</v>
      </c>
      <c r="W266" s="16" t="s">
        <v>221</v>
      </c>
      <c r="X266" s="16" t="s">
        <v>247</v>
      </c>
      <c r="Y266" s="16" t="s">
        <v>47</v>
      </c>
      <c r="Z266" s="16" t="s">
        <v>246</v>
      </c>
    </row>
    <row r="267" spans="1:31" ht="15" customHeight="1">
      <c r="A267" s="31">
        <v>9891159</v>
      </c>
      <c r="B267" s="31" t="s">
        <v>7346</v>
      </c>
      <c r="C267" s="46">
        <v>40517</v>
      </c>
      <c r="E267" s="13" t="s">
        <v>5501</v>
      </c>
      <c r="F267" s="30">
        <v>262</v>
      </c>
      <c r="G267" s="28">
        <v>153625</v>
      </c>
      <c r="H267" s="17" t="s">
        <v>1965</v>
      </c>
      <c r="I267" s="25" t="s">
        <v>1368</v>
      </c>
      <c r="J267" s="25">
        <v>26196</v>
      </c>
      <c r="K267" s="12" t="s">
        <v>250</v>
      </c>
      <c r="L267" s="14" t="s">
        <v>4989</v>
      </c>
      <c r="M267" s="26">
        <v>9100</v>
      </c>
      <c r="N267" s="26" t="s">
        <v>3032</v>
      </c>
      <c r="O267" s="143">
        <v>0</v>
      </c>
      <c r="P267" s="144">
        <v>965183879</v>
      </c>
      <c r="Q267" s="13"/>
      <c r="R267" s="15" t="s">
        <v>576</v>
      </c>
      <c r="S267" s="15" t="s">
        <v>251</v>
      </c>
      <c r="T267" s="15" t="s">
        <v>246</v>
      </c>
      <c r="U267" s="15" t="s">
        <v>251</v>
      </c>
      <c r="V267" s="16" t="s">
        <v>248</v>
      </c>
      <c r="W267" s="16" t="s">
        <v>337</v>
      </c>
      <c r="X267" s="16" t="s">
        <v>246</v>
      </c>
      <c r="Y267" s="16" t="s">
        <v>337</v>
      </c>
    </row>
    <row r="268" spans="1:31" ht="15" customHeight="1">
      <c r="A268" s="31">
        <v>9891857</v>
      </c>
      <c r="B268" s="31" t="s">
        <v>7343</v>
      </c>
      <c r="C268" s="46">
        <v>42304</v>
      </c>
      <c r="D268" s="149">
        <v>190217332</v>
      </c>
      <c r="F268" s="30">
        <v>496</v>
      </c>
      <c r="G268" s="28"/>
      <c r="H268" s="17" t="s">
        <v>8209</v>
      </c>
      <c r="I268" s="25" t="s">
        <v>8210</v>
      </c>
      <c r="J268" s="25">
        <v>26365</v>
      </c>
      <c r="K268" s="12" t="s">
        <v>520</v>
      </c>
      <c r="L268" s="14" t="s">
        <v>8211</v>
      </c>
      <c r="M268" s="26" t="s">
        <v>3515</v>
      </c>
      <c r="N268" s="26" t="s">
        <v>2955</v>
      </c>
      <c r="O268" s="143">
        <v>919184497</v>
      </c>
      <c r="P268" s="144">
        <v>962308530</v>
      </c>
      <c r="Q268" s="13" t="s">
        <v>8212</v>
      </c>
      <c r="R268" s="15" t="s">
        <v>576</v>
      </c>
      <c r="S268" s="15" t="s">
        <v>1183</v>
      </c>
      <c r="T268" s="15" t="s">
        <v>247</v>
      </c>
      <c r="U268" s="15" t="s">
        <v>47</v>
      </c>
      <c r="W268" s="16" t="s">
        <v>47</v>
      </c>
      <c r="Y268" s="16" t="s">
        <v>47</v>
      </c>
    </row>
    <row r="269" spans="1:31" ht="15" customHeight="1">
      <c r="A269" s="31">
        <v>9905852</v>
      </c>
      <c r="B269" s="31" t="s">
        <v>7346</v>
      </c>
      <c r="C269" s="46">
        <v>42431</v>
      </c>
      <c r="E269" s="13" t="s">
        <v>5717</v>
      </c>
      <c r="F269" s="30">
        <v>633</v>
      </c>
      <c r="G269" s="28">
        <v>159907</v>
      </c>
      <c r="H269" s="17" t="s">
        <v>892</v>
      </c>
      <c r="I269" s="25" t="s">
        <v>692</v>
      </c>
      <c r="J269" s="25">
        <v>25561</v>
      </c>
      <c r="K269" s="12" t="s">
        <v>520</v>
      </c>
      <c r="L269" s="14"/>
      <c r="P269" s="144"/>
      <c r="Q269" s="13"/>
      <c r="R269" s="15" t="s">
        <v>576</v>
      </c>
      <c r="S269" s="15" t="s">
        <v>47</v>
      </c>
      <c r="T269" s="15"/>
      <c r="U269" s="15" t="s">
        <v>41</v>
      </c>
      <c r="V269" s="16" t="s">
        <v>247</v>
      </c>
      <c r="W269" s="16" t="s">
        <v>47</v>
      </c>
      <c r="Y269" s="16" t="s">
        <v>47</v>
      </c>
    </row>
    <row r="270" spans="1:31" ht="15" customHeight="1">
      <c r="A270" s="31">
        <v>9920051</v>
      </c>
      <c r="B270" s="31" t="s">
        <v>7346</v>
      </c>
      <c r="C270" s="46">
        <v>39863</v>
      </c>
      <c r="D270" s="149">
        <v>185960774</v>
      </c>
      <c r="E270" s="13" t="s">
        <v>5327</v>
      </c>
      <c r="F270" s="30">
        <v>289</v>
      </c>
      <c r="G270" s="28">
        <v>158421</v>
      </c>
      <c r="H270" s="17" t="s">
        <v>144</v>
      </c>
      <c r="I270" s="25" t="s">
        <v>237</v>
      </c>
      <c r="J270" s="25">
        <v>26101</v>
      </c>
      <c r="K270" s="12" t="s">
        <v>250</v>
      </c>
      <c r="L270" s="14"/>
      <c r="O270" s="143">
        <v>0</v>
      </c>
      <c r="P270" s="144">
        <v>962413359</v>
      </c>
      <c r="Q270" s="13"/>
      <c r="R270" s="15" t="s">
        <v>576</v>
      </c>
      <c r="S270" s="15" t="s">
        <v>699</v>
      </c>
      <c r="T270" s="15" t="s">
        <v>246</v>
      </c>
      <c r="U270" s="15" t="s">
        <v>699</v>
      </c>
      <c r="V270" s="16" t="s">
        <v>246</v>
      </c>
      <c r="W270" s="16" t="s">
        <v>699</v>
      </c>
      <c r="X270" s="16" t="s">
        <v>246</v>
      </c>
      <c r="Y270" s="16" t="s">
        <v>699</v>
      </c>
      <c r="Z270" s="16" t="s">
        <v>246</v>
      </c>
    </row>
    <row r="271" spans="1:31" ht="15" customHeight="1">
      <c r="A271" s="159">
        <v>9934428</v>
      </c>
      <c r="G271" s="17" t="s">
        <v>11945</v>
      </c>
      <c r="H271" s="160" t="s">
        <v>11744</v>
      </c>
      <c r="I271" s="162" t="s">
        <v>11787</v>
      </c>
      <c r="J271" s="12">
        <v>26346</v>
      </c>
      <c r="K271" s="163" t="s">
        <v>520</v>
      </c>
      <c r="L271" s="162" t="s">
        <v>11890</v>
      </c>
      <c r="M271" s="167" t="s">
        <v>2952</v>
      </c>
      <c r="N271" s="162" t="s">
        <v>2932</v>
      </c>
      <c r="P271" s="162">
        <v>965387133</v>
      </c>
      <c r="Q271" s="15" t="s">
        <v>11840</v>
      </c>
      <c r="R271" s="166" t="s">
        <v>576</v>
      </c>
      <c r="AA271" s="166" t="s">
        <v>9058</v>
      </c>
      <c r="AB271" s="166" t="s">
        <v>11956</v>
      </c>
      <c r="AC271" s="164">
        <v>9227</v>
      </c>
      <c r="AD271" s="165">
        <v>42753</v>
      </c>
    </row>
    <row r="272" spans="1:31" ht="15" customHeight="1">
      <c r="A272" s="31">
        <v>9940766</v>
      </c>
      <c r="B272" s="31" t="s">
        <v>7346</v>
      </c>
      <c r="C272" s="46">
        <v>43361</v>
      </c>
      <c r="D272" s="149">
        <v>189707879</v>
      </c>
      <c r="E272" s="13" t="s">
        <v>5379</v>
      </c>
      <c r="F272" s="30">
        <v>840</v>
      </c>
      <c r="G272" s="28"/>
      <c r="H272" s="17" t="s">
        <v>1682</v>
      </c>
      <c r="I272" s="25" t="s">
        <v>1683</v>
      </c>
      <c r="J272" s="25">
        <v>26009</v>
      </c>
      <c r="K272" s="12" t="s">
        <v>520</v>
      </c>
      <c r="L272" s="14" t="s">
        <v>4224</v>
      </c>
      <c r="N272" s="26" t="s">
        <v>2910</v>
      </c>
      <c r="O272" s="143">
        <v>0</v>
      </c>
      <c r="P272" s="144">
        <v>968795323</v>
      </c>
      <c r="Q272" s="13"/>
      <c r="R272" s="15" t="s">
        <v>576</v>
      </c>
      <c r="S272" s="15" t="s">
        <v>251</v>
      </c>
      <c r="T272" s="15" t="s">
        <v>248</v>
      </c>
      <c r="U272" s="15" t="s">
        <v>337</v>
      </c>
      <c r="V272" s="16" t="s">
        <v>246</v>
      </c>
      <c r="W272" s="16" t="s">
        <v>337</v>
      </c>
      <c r="X272" s="16" t="s">
        <v>246</v>
      </c>
      <c r="Y272" s="16" t="s">
        <v>337</v>
      </c>
      <c r="Z272" s="16" t="s">
        <v>247</v>
      </c>
    </row>
    <row r="273" spans="1:38" ht="15" customHeight="1">
      <c r="A273" s="159">
        <v>9946472</v>
      </c>
      <c r="G273" s="17" t="s">
        <v>11945</v>
      </c>
      <c r="H273" s="160" t="s">
        <v>11745</v>
      </c>
      <c r="I273" s="162" t="s">
        <v>11788</v>
      </c>
      <c r="J273" s="12">
        <v>26563</v>
      </c>
      <c r="K273" s="163" t="s">
        <v>520</v>
      </c>
      <c r="L273" s="162" t="s">
        <v>11891</v>
      </c>
      <c r="M273" s="167" t="s">
        <v>4462</v>
      </c>
      <c r="N273" s="162" t="s">
        <v>2912</v>
      </c>
      <c r="P273" s="162">
        <v>963026173</v>
      </c>
      <c r="Q273" s="15" t="s">
        <v>11841</v>
      </c>
      <c r="R273" s="166" t="s">
        <v>576</v>
      </c>
      <c r="AA273" s="166" t="s">
        <v>9058</v>
      </c>
      <c r="AB273" s="166" t="s">
        <v>11956</v>
      </c>
      <c r="AC273" s="164"/>
      <c r="AD273" s="165"/>
    </row>
    <row r="274" spans="1:38" ht="15" customHeight="1">
      <c r="A274" s="31">
        <v>9953206</v>
      </c>
      <c r="B274" s="31" t="s">
        <v>7346</v>
      </c>
      <c r="C274" s="46">
        <v>42270</v>
      </c>
      <c r="E274" s="13" t="s">
        <v>5292</v>
      </c>
      <c r="F274" s="30">
        <v>822</v>
      </c>
      <c r="G274" s="28">
        <v>159436</v>
      </c>
      <c r="H274" s="17" t="s">
        <v>281</v>
      </c>
      <c r="I274" s="25" t="s">
        <v>281</v>
      </c>
      <c r="J274" s="25">
        <v>24884</v>
      </c>
      <c r="K274" s="12" t="s">
        <v>520</v>
      </c>
      <c r="L274" s="14" t="s">
        <v>2932</v>
      </c>
      <c r="M274" s="26">
        <v>9100</v>
      </c>
      <c r="N274" s="26" t="s">
        <v>3032</v>
      </c>
      <c r="O274" s="143">
        <v>0</v>
      </c>
      <c r="P274" s="144">
        <v>962652923</v>
      </c>
      <c r="Q274" s="13"/>
      <c r="R274" s="15" t="s">
        <v>576</v>
      </c>
      <c r="S274" s="15" t="s">
        <v>251</v>
      </c>
      <c r="T274" s="15" t="s">
        <v>246</v>
      </c>
      <c r="U274" s="15" t="s">
        <v>251</v>
      </c>
      <c r="V274" s="16" t="s">
        <v>246</v>
      </c>
      <c r="W274" s="16" t="s">
        <v>251</v>
      </c>
      <c r="X274" s="16" t="s">
        <v>248</v>
      </c>
      <c r="Y274" s="16" t="s">
        <v>337</v>
      </c>
      <c r="Z274" s="16" t="s">
        <v>247</v>
      </c>
    </row>
    <row r="275" spans="1:38" ht="15" customHeight="1">
      <c r="A275" s="31">
        <v>9960012</v>
      </c>
      <c r="B275" s="31" t="s">
        <v>7343</v>
      </c>
      <c r="C275" s="46">
        <v>42434</v>
      </c>
      <c r="D275" s="149">
        <v>202245543</v>
      </c>
      <c r="E275" s="13" t="s">
        <v>5456</v>
      </c>
      <c r="F275" s="30">
        <v>915</v>
      </c>
      <c r="G275" s="28"/>
      <c r="H275" s="17" t="s">
        <v>1812</v>
      </c>
      <c r="I275" s="25" t="s">
        <v>1813</v>
      </c>
      <c r="J275" s="25">
        <v>25889</v>
      </c>
      <c r="K275" s="12" t="s">
        <v>520</v>
      </c>
      <c r="L275" s="14"/>
      <c r="M275" s="26">
        <v>9270</v>
      </c>
      <c r="N275" s="26" t="s">
        <v>3581</v>
      </c>
      <c r="O275" s="143">
        <v>0</v>
      </c>
      <c r="P275" s="144">
        <v>967261388</v>
      </c>
      <c r="Q275" s="13"/>
      <c r="R275" s="15" t="s">
        <v>576</v>
      </c>
      <c r="S275" s="15" t="s">
        <v>223</v>
      </c>
      <c r="T275" s="15" t="s">
        <v>246</v>
      </c>
      <c r="U275" s="15" t="s">
        <v>223</v>
      </c>
      <c r="V275" s="16" t="s">
        <v>246</v>
      </c>
      <c r="W275" s="16" t="s">
        <v>223</v>
      </c>
      <c r="X275" s="16" t="s">
        <v>246</v>
      </c>
      <c r="Y275" s="16" t="s">
        <v>223</v>
      </c>
      <c r="Z275" s="16" t="s">
        <v>247</v>
      </c>
    </row>
    <row r="276" spans="1:38" ht="15" customHeight="1">
      <c r="A276" s="31">
        <v>9960816</v>
      </c>
      <c r="B276" s="31" t="s">
        <v>7346</v>
      </c>
      <c r="C276" s="46">
        <v>42632</v>
      </c>
      <c r="D276" s="149">
        <v>187246017</v>
      </c>
      <c r="E276" s="13" t="s">
        <v>5310</v>
      </c>
      <c r="F276" s="30">
        <v>967</v>
      </c>
      <c r="G276" s="28"/>
      <c r="H276" s="17" t="s">
        <v>1593</v>
      </c>
      <c r="I276" s="25" t="s">
        <v>1594</v>
      </c>
      <c r="J276" s="25">
        <v>25286</v>
      </c>
      <c r="K276" s="12" t="s">
        <v>520</v>
      </c>
      <c r="L276" s="14" t="s">
        <v>7858</v>
      </c>
      <c r="M276" s="26" t="s">
        <v>4749</v>
      </c>
      <c r="N276" s="26" t="s">
        <v>3423</v>
      </c>
      <c r="O276" s="143">
        <v>0</v>
      </c>
      <c r="P276" s="144">
        <v>965353027</v>
      </c>
      <c r="Q276" s="13"/>
      <c r="R276" s="15" t="s">
        <v>576</v>
      </c>
      <c r="S276" s="15" t="s">
        <v>2098</v>
      </c>
      <c r="T276" s="15" t="s">
        <v>246</v>
      </c>
      <c r="U276" s="15" t="s">
        <v>2098</v>
      </c>
      <c r="V276" s="16" t="s">
        <v>246</v>
      </c>
      <c r="W276" s="16" t="s">
        <v>2098</v>
      </c>
      <c r="X276" s="16" t="s">
        <v>246</v>
      </c>
      <c r="Y276" s="16" t="s">
        <v>2098</v>
      </c>
    </row>
    <row r="277" spans="1:38" ht="15" customHeight="1">
      <c r="A277" s="31">
        <v>9960822</v>
      </c>
      <c r="B277" s="31" t="s">
        <v>7346</v>
      </c>
      <c r="C277" s="46">
        <v>43186</v>
      </c>
      <c r="D277" s="149">
        <v>186301057</v>
      </c>
      <c r="E277" s="13" t="s">
        <v>5457</v>
      </c>
      <c r="F277" s="30">
        <v>901</v>
      </c>
      <c r="G277" s="28">
        <v>137879</v>
      </c>
      <c r="H277" s="17" t="s">
        <v>178</v>
      </c>
      <c r="I277" s="25" t="s">
        <v>570</v>
      </c>
      <c r="J277" s="25">
        <v>24449</v>
      </c>
      <c r="K277" s="12" t="s">
        <v>520</v>
      </c>
      <c r="L277" s="14" t="s">
        <v>4717</v>
      </c>
      <c r="M277" s="26" t="s">
        <v>3758</v>
      </c>
      <c r="N277" s="26" t="s">
        <v>2910</v>
      </c>
      <c r="O277" s="143">
        <v>0</v>
      </c>
      <c r="P277" s="144">
        <v>965481701</v>
      </c>
      <c r="Q277" s="15" t="s">
        <v>11842</v>
      </c>
      <c r="R277" s="15" t="s">
        <v>576</v>
      </c>
      <c r="S277" s="15" t="s">
        <v>569</v>
      </c>
      <c r="T277" s="15" t="s">
        <v>246</v>
      </c>
      <c r="U277" s="15" t="s">
        <v>569</v>
      </c>
      <c r="V277" s="16" t="s">
        <v>248</v>
      </c>
      <c r="W277" s="16" t="s">
        <v>41</v>
      </c>
      <c r="X277" s="16" t="s">
        <v>248</v>
      </c>
      <c r="Y277" s="16" t="s">
        <v>569</v>
      </c>
      <c r="Z277" s="16" t="s">
        <v>246</v>
      </c>
    </row>
    <row r="278" spans="1:38" ht="15" customHeight="1">
      <c r="A278" s="31">
        <v>9975204</v>
      </c>
      <c r="B278" s="31" t="s">
        <v>7343</v>
      </c>
      <c r="C278" s="46">
        <v>42518</v>
      </c>
      <c r="D278" s="149">
        <v>193198924</v>
      </c>
      <c r="F278" s="30">
        <v>497</v>
      </c>
      <c r="G278" s="28"/>
      <c r="H278" s="17" t="s">
        <v>8544</v>
      </c>
      <c r="I278" s="25" t="s">
        <v>8545</v>
      </c>
      <c r="J278" s="25">
        <v>26090</v>
      </c>
      <c r="K278" s="12" t="s">
        <v>520</v>
      </c>
      <c r="L278" s="14" t="s">
        <v>8546</v>
      </c>
      <c r="M278" s="26" t="s">
        <v>7946</v>
      </c>
      <c r="N278" s="26" t="s">
        <v>2955</v>
      </c>
      <c r="P278" s="144">
        <v>926095226</v>
      </c>
      <c r="Q278" s="13" t="s">
        <v>8547</v>
      </c>
      <c r="R278" s="15" t="s">
        <v>576</v>
      </c>
      <c r="S278" s="15" t="s">
        <v>1183</v>
      </c>
      <c r="T278" s="15" t="s">
        <v>247</v>
      </c>
      <c r="U278" s="15" t="s">
        <v>47</v>
      </c>
      <c r="W278" s="16" t="s">
        <v>47</v>
      </c>
      <c r="Y278" s="16" t="s">
        <v>47</v>
      </c>
      <c r="Z278" s="16" t="s">
        <v>246</v>
      </c>
    </row>
    <row r="279" spans="1:38" ht="15" customHeight="1">
      <c r="A279" s="159">
        <v>9977532</v>
      </c>
      <c r="G279" s="17" t="s">
        <v>11945</v>
      </c>
      <c r="H279" s="160" t="s">
        <v>11746</v>
      </c>
      <c r="I279" s="162" t="s">
        <v>11789</v>
      </c>
      <c r="J279" s="12">
        <v>26631</v>
      </c>
      <c r="K279" s="163" t="s">
        <v>520</v>
      </c>
      <c r="L279" s="162" t="s">
        <v>11892</v>
      </c>
      <c r="M279" s="167" t="s">
        <v>3762</v>
      </c>
      <c r="N279" s="162" t="s">
        <v>2910</v>
      </c>
      <c r="P279" s="162">
        <v>967452040</v>
      </c>
      <c r="Q279" s="15" t="s">
        <v>11843</v>
      </c>
      <c r="R279" s="166" t="s">
        <v>576</v>
      </c>
      <c r="AA279" s="166" t="s">
        <v>9058</v>
      </c>
      <c r="AB279" s="166" t="s">
        <v>11956</v>
      </c>
      <c r="AC279" s="164"/>
      <c r="AD279" s="165"/>
    </row>
    <row r="280" spans="1:38" ht="15" customHeight="1">
      <c r="A280" s="31">
        <v>9984573</v>
      </c>
      <c r="C280" s="46"/>
      <c r="E280" s="13" t="s">
        <v>8910</v>
      </c>
      <c r="F280" s="30">
        <v>1193</v>
      </c>
      <c r="G280" s="28"/>
      <c r="H280" s="17" t="s">
        <v>8911</v>
      </c>
      <c r="I280" s="25"/>
      <c r="J280" s="25">
        <v>25796</v>
      </c>
      <c r="K280" s="12" t="s">
        <v>520</v>
      </c>
      <c r="L280" s="14"/>
      <c r="P280" s="144"/>
      <c r="Q280" s="13"/>
      <c r="R280" s="15" t="s">
        <v>576</v>
      </c>
      <c r="S280" s="15" t="s">
        <v>7411</v>
      </c>
      <c r="T280" s="15" t="s">
        <v>246</v>
      </c>
      <c r="U280" s="15" t="s">
        <v>47</v>
      </c>
      <c r="W280" s="16" t="s">
        <v>47</v>
      </c>
      <c r="Y280" s="16" t="s">
        <v>47</v>
      </c>
    </row>
    <row r="281" spans="1:38" ht="15" customHeight="1">
      <c r="A281" s="31">
        <v>9985362</v>
      </c>
      <c r="C281" s="46"/>
      <c r="F281" s="30"/>
      <c r="G281" s="28"/>
      <c r="H281" s="17" t="s">
        <v>2484</v>
      </c>
      <c r="I281" s="25" t="s">
        <v>2485</v>
      </c>
      <c r="J281" s="25">
        <v>24549</v>
      </c>
      <c r="K281" s="12" t="s">
        <v>520</v>
      </c>
      <c r="L281" s="14"/>
      <c r="P281" s="144"/>
      <c r="Q281" s="13"/>
      <c r="R281" s="15" t="s">
        <v>576</v>
      </c>
      <c r="S281" s="15" t="s">
        <v>47</v>
      </c>
      <c r="T281" s="15"/>
      <c r="U281" s="15" t="s">
        <v>47</v>
      </c>
      <c r="W281" s="16" t="s">
        <v>47</v>
      </c>
      <c r="Y281" s="16" t="s">
        <v>1978</v>
      </c>
      <c r="Z281" s="16" t="s">
        <v>246</v>
      </c>
    </row>
    <row r="282" spans="1:38" ht="15" customHeight="1">
      <c r="A282" s="31">
        <v>10016579</v>
      </c>
      <c r="B282" s="31" t="s">
        <v>7346</v>
      </c>
      <c r="C282" s="46">
        <v>41999</v>
      </c>
      <c r="E282" s="13" t="s">
        <v>5301</v>
      </c>
      <c r="F282" s="30">
        <v>797</v>
      </c>
      <c r="G282" s="28"/>
      <c r="H282" s="17" t="s">
        <v>1583</v>
      </c>
      <c r="I282" s="25" t="s">
        <v>1584</v>
      </c>
      <c r="J282" s="25">
        <v>24513</v>
      </c>
      <c r="K282" s="12" t="s">
        <v>520</v>
      </c>
      <c r="L282" s="14" t="s">
        <v>3739</v>
      </c>
      <c r="M282" s="26" t="s">
        <v>2909</v>
      </c>
      <c r="N282" s="26" t="s">
        <v>2910</v>
      </c>
      <c r="O282" s="143">
        <v>291761818</v>
      </c>
      <c r="P282" s="144">
        <v>965076839</v>
      </c>
      <c r="Q282" s="13" t="s">
        <v>3740</v>
      </c>
      <c r="R282" s="15" t="s">
        <v>576</v>
      </c>
      <c r="S282" s="15" t="s">
        <v>1410</v>
      </c>
      <c r="T282" s="15" t="s">
        <v>246</v>
      </c>
      <c r="U282" s="15" t="s">
        <v>1410</v>
      </c>
      <c r="V282" s="16" t="s">
        <v>248</v>
      </c>
      <c r="W282" s="16" t="s">
        <v>1386</v>
      </c>
      <c r="X282" s="16" t="s">
        <v>246</v>
      </c>
      <c r="Y282" s="16" t="s">
        <v>1386</v>
      </c>
    </row>
    <row r="283" spans="1:38" ht="15" customHeight="1">
      <c r="A283" s="31">
        <v>10019465</v>
      </c>
      <c r="C283" s="46"/>
      <c r="E283" s="13" t="s">
        <v>6354</v>
      </c>
      <c r="F283" s="30">
        <v>977</v>
      </c>
      <c r="G283" s="28">
        <v>159400</v>
      </c>
      <c r="H283" s="17" t="s">
        <v>887</v>
      </c>
      <c r="I283" s="25" t="s">
        <v>1193</v>
      </c>
      <c r="J283" s="25">
        <v>26584</v>
      </c>
      <c r="K283" s="12" t="s">
        <v>520</v>
      </c>
      <c r="L283" s="14"/>
      <c r="P283" s="144"/>
      <c r="Q283" s="13"/>
      <c r="R283" s="15" t="s">
        <v>576</v>
      </c>
      <c r="S283" s="15" t="s">
        <v>7411</v>
      </c>
      <c r="T283" s="15" t="e">
        <v>#N/A</v>
      </c>
      <c r="U283" s="15" t="s">
        <v>47</v>
      </c>
      <c r="W283" s="16" t="s">
        <v>47</v>
      </c>
      <c r="Y283" s="16" t="s">
        <v>1386</v>
      </c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</row>
    <row r="284" spans="1:38" ht="15" customHeight="1">
      <c r="A284" s="31">
        <v>10023835</v>
      </c>
      <c r="B284" s="31" t="s">
        <v>7343</v>
      </c>
      <c r="C284" s="46">
        <v>42174</v>
      </c>
      <c r="D284" s="149">
        <v>188972013</v>
      </c>
      <c r="E284" s="13" t="s">
        <v>5224</v>
      </c>
      <c r="F284" s="30">
        <v>885</v>
      </c>
      <c r="G284" s="28"/>
      <c r="H284" s="17" t="s">
        <v>1470</v>
      </c>
      <c r="I284" s="25" t="s">
        <v>1471</v>
      </c>
      <c r="J284" s="25">
        <v>26481</v>
      </c>
      <c r="K284" s="12" t="s">
        <v>520</v>
      </c>
      <c r="L284" s="14" t="s">
        <v>7517</v>
      </c>
      <c r="M284" s="26" t="s">
        <v>5713</v>
      </c>
      <c r="N284" s="26" t="s">
        <v>2910</v>
      </c>
      <c r="O284" s="143">
        <v>0</v>
      </c>
      <c r="P284" s="144">
        <v>962837491</v>
      </c>
      <c r="Q284" s="13" t="s">
        <v>5714</v>
      </c>
      <c r="R284" s="15" t="s">
        <v>576</v>
      </c>
      <c r="S284" s="15" t="s">
        <v>1410</v>
      </c>
      <c r="T284" s="15" t="s">
        <v>246</v>
      </c>
      <c r="U284" s="15" t="s">
        <v>1410</v>
      </c>
      <c r="V284" s="16" t="s">
        <v>246</v>
      </c>
      <c r="W284" s="16" t="s">
        <v>1410</v>
      </c>
      <c r="X284" s="16" t="s">
        <v>246</v>
      </c>
      <c r="Y284" s="16" t="s">
        <v>1410</v>
      </c>
      <c r="Z284" s="16" t="s">
        <v>246</v>
      </c>
    </row>
    <row r="285" spans="1:38" ht="15" customHeight="1">
      <c r="A285" s="31">
        <v>10023926</v>
      </c>
      <c r="B285" s="31" t="s">
        <v>7343</v>
      </c>
      <c r="C285" s="46">
        <v>41928</v>
      </c>
      <c r="D285" s="149">
        <v>200034316</v>
      </c>
      <c r="E285" s="13" t="s">
        <v>7714</v>
      </c>
      <c r="F285" s="30">
        <v>1013</v>
      </c>
      <c r="G285" s="28"/>
      <c r="H285" s="17" t="s">
        <v>7715</v>
      </c>
      <c r="I285" s="25" t="s">
        <v>7716</v>
      </c>
      <c r="J285" s="25">
        <v>27017</v>
      </c>
      <c r="K285" s="12" t="s">
        <v>520</v>
      </c>
      <c r="L285" s="14" t="s">
        <v>7717</v>
      </c>
      <c r="M285" s="26" t="s">
        <v>7718</v>
      </c>
      <c r="N285" s="26" t="s">
        <v>2910</v>
      </c>
      <c r="P285" s="144">
        <v>967453299</v>
      </c>
      <c r="Q285" s="13" t="s">
        <v>7719</v>
      </c>
      <c r="R285" s="15" t="s">
        <v>576</v>
      </c>
      <c r="S285" s="15" t="s">
        <v>589</v>
      </c>
      <c r="T285" s="15" t="s">
        <v>247</v>
      </c>
      <c r="U285" s="15" t="s">
        <v>47</v>
      </c>
      <c r="W285" s="16" t="s">
        <v>47</v>
      </c>
      <c r="Y285" s="16" t="s">
        <v>47</v>
      </c>
    </row>
    <row r="286" spans="1:38" ht="15" customHeight="1">
      <c r="A286" s="31">
        <v>10030008</v>
      </c>
      <c r="B286" s="31" t="s">
        <v>7346</v>
      </c>
      <c r="C286" s="46">
        <v>40850</v>
      </c>
      <c r="F286" s="30">
        <v>261</v>
      </c>
      <c r="G286" s="28"/>
      <c r="H286" s="17" t="s">
        <v>2802</v>
      </c>
      <c r="I286" s="25" t="s">
        <v>2803</v>
      </c>
      <c r="J286" s="25">
        <v>27387</v>
      </c>
      <c r="K286" s="12" t="s">
        <v>250</v>
      </c>
      <c r="L286" s="14" t="s">
        <v>5068</v>
      </c>
      <c r="M286" s="26">
        <v>9000</v>
      </c>
      <c r="N286" s="26" t="s">
        <v>2910</v>
      </c>
      <c r="P286" s="144"/>
      <c r="Q286" s="13"/>
      <c r="R286" s="15" t="s">
        <v>576</v>
      </c>
      <c r="S286" s="15" t="s">
        <v>47</v>
      </c>
      <c r="T286" s="15"/>
      <c r="U286" s="15" t="s">
        <v>47</v>
      </c>
      <c r="W286" s="16" t="s">
        <v>337</v>
      </c>
      <c r="X286" s="16" t="s">
        <v>246</v>
      </c>
      <c r="Y286" s="16" t="s">
        <v>337</v>
      </c>
    </row>
    <row r="287" spans="1:38" ht="15" customHeight="1">
      <c r="A287" s="159">
        <v>10045023</v>
      </c>
      <c r="G287" s="17" t="s">
        <v>11945</v>
      </c>
      <c r="H287" s="160" t="s">
        <v>11747</v>
      </c>
      <c r="I287" s="162" t="s">
        <v>11790</v>
      </c>
      <c r="J287" s="12">
        <v>26742</v>
      </c>
      <c r="K287" s="163" t="s">
        <v>250</v>
      </c>
      <c r="L287" s="162"/>
      <c r="M287" s="167"/>
      <c r="N287" s="162"/>
      <c r="P287" s="162">
        <v>962503093</v>
      </c>
      <c r="Q287" s="15" t="s">
        <v>11844</v>
      </c>
      <c r="R287" s="166" t="s">
        <v>576</v>
      </c>
      <c r="AA287" s="166" t="s">
        <v>9058</v>
      </c>
      <c r="AB287" s="166"/>
      <c r="AC287" s="164"/>
      <c r="AD287" s="165"/>
    </row>
    <row r="288" spans="1:38" ht="15" customHeight="1">
      <c r="A288" s="31">
        <v>10046664</v>
      </c>
      <c r="B288" s="31" t="s">
        <v>7343</v>
      </c>
      <c r="C288" s="46">
        <v>41774</v>
      </c>
      <c r="D288" s="149">
        <v>186300913</v>
      </c>
      <c r="E288" s="13" t="s">
        <v>5470</v>
      </c>
      <c r="F288" s="30">
        <v>937</v>
      </c>
      <c r="G288" s="28">
        <v>138687</v>
      </c>
      <c r="H288" s="17" t="s">
        <v>988</v>
      </c>
      <c r="I288" s="25" t="s">
        <v>651</v>
      </c>
      <c r="J288" s="25">
        <v>25703</v>
      </c>
      <c r="K288" s="12" t="s">
        <v>520</v>
      </c>
      <c r="L288" s="14" t="s">
        <v>4770</v>
      </c>
      <c r="M288" s="26">
        <v>9125</v>
      </c>
      <c r="N288" s="26" t="s">
        <v>2932</v>
      </c>
      <c r="O288" s="143">
        <v>0</v>
      </c>
      <c r="P288" s="144">
        <v>963192744</v>
      </c>
      <c r="Q288" s="13"/>
      <c r="R288" s="15" t="s">
        <v>576</v>
      </c>
      <c r="S288" s="15" t="s">
        <v>47</v>
      </c>
      <c r="T288" s="15"/>
      <c r="U288" s="15" t="s">
        <v>572</v>
      </c>
      <c r="V288" s="16" t="s">
        <v>246</v>
      </c>
      <c r="W288" s="16" t="s">
        <v>572</v>
      </c>
      <c r="X288" s="16" t="s">
        <v>246</v>
      </c>
      <c r="Y288" s="16" t="s">
        <v>572</v>
      </c>
      <c r="Z288" s="16" t="s">
        <v>246</v>
      </c>
    </row>
    <row r="289" spans="1:30" ht="15" customHeight="1">
      <c r="A289" s="31">
        <v>10049105</v>
      </c>
      <c r="B289" s="31" t="s">
        <v>7343</v>
      </c>
      <c r="C289" s="46">
        <v>42541</v>
      </c>
      <c r="D289" s="149">
        <v>196305373</v>
      </c>
      <c r="E289" s="13" t="s">
        <v>7203</v>
      </c>
      <c r="F289" s="30">
        <v>650</v>
      </c>
      <c r="G289" s="28">
        <v>137882</v>
      </c>
      <c r="H289" s="17" t="s">
        <v>181</v>
      </c>
      <c r="I289" s="25" t="s">
        <v>611</v>
      </c>
      <c r="J289" s="25">
        <v>26516</v>
      </c>
      <c r="K289" s="12" t="s">
        <v>520</v>
      </c>
      <c r="L289" s="14" t="s">
        <v>7204</v>
      </c>
      <c r="M289" s="26" t="s">
        <v>6378</v>
      </c>
      <c r="N289" s="26" t="s">
        <v>2910</v>
      </c>
      <c r="P289" s="144">
        <v>961360680</v>
      </c>
      <c r="Q289" s="13" t="s">
        <v>7205</v>
      </c>
      <c r="R289" s="15" t="s">
        <v>576</v>
      </c>
      <c r="S289" s="15" t="s">
        <v>569</v>
      </c>
      <c r="T289" s="15" t="s">
        <v>246</v>
      </c>
      <c r="U289" s="15" t="s">
        <v>569</v>
      </c>
      <c r="V289" s="16" t="s">
        <v>246</v>
      </c>
      <c r="W289" s="16" t="s">
        <v>47</v>
      </c>
      <c r="Y289" s="16" t="s">
        <v>569</v>
      </c>
      <c r="Z289" s="16" t="s">
        <v>246</v>
      </c>
    </row>
    <row r="290" spans="1:30" ht="15" customHeight="1">
      <c r="A290" s="31">
        <v>10056886</v>
      </c>
      <c r="C290" s="46"/>
      <c r="F290" s="30"/>
      <c r="G290" s="28">
        <v>104708</v>
      </c>
      <c r="H290" s="17" t="s">
        <v>111</v>
      </c>
      <c r="I290" s="25" t="s">
        <v>112</v>
      </c>
      <c r="J290" s="25">
        <v>26657</v>
      </c>
      <c r="K290" s="12" t="s">
        <v>250</v>
      </c>
      <c r="L290" s="14"/>
      <c r="P290" s="144"/>
      <c r="Q290" s="13"/>
      <c r="R290" s="15" t="s">
        <v>576</v>
      </c>
      <c r="S290" s="15" t="s">
        <v>47</v>
      </c>
      <c r="T290" s="15"/>
      <c r="U290" s="15" t="s">
        <v>47</v>
      </c>
      <c r="W290" s="16" t="s">
        <v>47</v>
      </c>
      <c r="Y290" s="16" t="s">
        <v>580</v>
      </c>
      <c r="Z290" s="16" t="s">
        <v>246</v>
      </c>
    </row>
    <row r="291" spans="1:30" ht="15" customHeight="1">
      <c r="A291" s="31">
        <v>10061552</v>
      </c>
      <c r="B291" s="31" t="s">
        <v>7346</v>
      </c>
      <c r="C291" s="46">
        <v>42084</v>
      </c>
      <c r="E291" s="13" t="s">
        <v>6763</v>
      </c>
      <c r="F291" s="30">
        <v>237</v>
      </c>
      <c r="G291" s="28"/>
      <c r="H291" s="17" t="s">
        <v>6764</v>
      </c>
      <c r="I291" s="25" t="s">
        <v>6765</v>
      </c>
      <c r="J291" s="25">
        <v>25217</v>
      </c>
      <c r="K291" s="12" t="s">
        <v>250</v>
      </c>
      <c r="L291" s="14" t="s">
        <v>3733</v>
      </c>
      <c r="M291" s="26" t="s">
        <v>6766</v>
      </c>
      <c r="N291" s="26" t="s">
        <v>2910</v>
      </c>
      <c r="O291" s="143">
        <v>291233120</v>
      </c>
      <c r="P291" s="144">
        <v>969807846</v>
      </c>
      <c r="Q291" s="13" t="s">
        <v>8374</v>
      </c>
      <c r="R291" s="15" t="s">
        <v>576</v>
      </c>
      <c r="S291" s="15" t="s">
        <v>699</v>
      </c>
      <c r="T291" s="15" t="s">
        <v>246</v>
      </c>
      <c r="U291" s="15" t="s">
        <v>699</v>
      </c>
      <c r="V291" s="16" t="s">
        <v>247</v>
      </c>
      <c r="W291" s="16" t="s">
        <v>47</v>
      </c>
      <c r="Y291" s="16" t="s">
        <v>47</v>
      </c>
    </row>
    <row r="292" spans="1:30" ht="15" customHeight="1">
      <c r="A292" s="31">
        <v>10064800</v>
      </c>
      <c r="C292" s="46"/>
      <c r="F292" s="30">
        <v>353</v>
      </c>
      <c r="G292" s="28">
        <v>86299</v>
      </c>
      <c r="H292" s="17" t="s">
        <v>773</v>
      </c>
      <c r="I292" s="25" t="s">
        <v>774</v>
      </c>
      <c r="J292" s="25">
        <v>26346</v>
      </c>
      <c r="K292" s="12" t="s">
        <v>520</v>
      </c>
      <c r="L292" s="14" t="s">
        <v>8773</v>
      </c>
      <c r="M292" s="167" t="s">
        <v>2970</v>
      </c>
      <c r="N292" s="26" t="s">
        <v>2910</v>
      </c>
      <c r="P292" s="144">
        <v>966721361</v>
      </c>
      <c r="Q292" s="13" t="s">
        <v>8774</v>
      </c>
      <c r="R292" s="15" t="s">
        <v>576</v>
      </c>
      <c r="S292" s="15" t="s">
        <v>1183</v>
      </c>
      <c r="T292" s="15" t="s">
        <v>247</v>
      </c>
      <c r="U292" s="15" t="s">
        <v>47</v>
      </c>
      <c r="W292" s="16" t="s">
        <v>47</v>
      </c>
      <c r="Y292" s="16" t="s">
        <v>1183</v>
      </c>
      <c r="Z292" s="16" t="s">
        <v>246</v>
      </c>
      <c r="AA292" s="166" t="s">
        <v>11819</v>
      </c>
      <c r="AB292" s="166" t="s">
        <v>11956</v>
      </c>
      <c r="AC292" s="164">
        <v>16731</v>
      </c>
      <c r="AD292" s="165">
        <v>42794</v>
      </c>
    </row>
    <row r="293" spans="1:30" ht="15" customHeight="1">
      <c r="A293" s="31">
        <v>10075840</v>
      </c>
      <c r="B293" s="31" t="s">
        <v>7343</v>
      </c>
      <c r="C293" s="46">
        <v>42379</v>
      </c>
      <c r="D293" s="149">
        <v>188714065</v>
      </c>
      <c r="E293" s="13" t="s">
        <v>7865</v>
      </c>
      <c r="F293" s="30">
        <v>1084</v>
      </c>
      <c r="G293" s="28"/>
      <c r="H293" s="17" t="s">
        <v>7866</v>
      </c>
      <c r="I293" s="25" t="s">
        <v>7867</v>
      </c>
      <c r="J293" s="25">
        <v>25403</v>
      </c>
      <c r="K293" s="12" t="s">
        <v>520</v>
      </c>
      <c r="L293" s="14" t="s">
        <v>7868</v>
      </c>
      <c r="N293" s="26" t="s">
        <v>2932</v>
      </c>
      <c r="P293" s="144">
        <v>924057061</v>
      </c>
      <c r="Q293" s="13"/>
      <c r="R293" s="15" t="s">
        <v>576</v>
      </c>
      <c r="S293" s="15" t="s">
        <v>554</v>
      </c>
      <c r="T293" s="15" t="s">
        <v>247</v>
      </c>
      <c r="U293" s="15" t="s">
        <v>47</v>
      </c>
      <c r="W293" s="16" t="s">
        <v>47</v>
      </c>
      <c r="Y293" s="16" t="s">
        <v>47</v>
      </c>
    </row>
    <row r="294" spans="1:30" ht="15" customHeight="1">
      <c r="A294" s="159">
        <v>10078243</v>
      </c>
      <c r="G294" s="17" t="s">
        <v>11945</v>
      </c>
      <c r="H294" s="160" t="s">
        <v>11748</v>
      </c>
      <c r="I294" s="162" t="s">
        <v>11791</v>
      </c>
      <c r="J294" s="12">
        <v>26841</v>
      </c>
      <c r="K294" s="163" t="s">
        <v>520</v>
      </c>
      <c r="L294" s="162" t="s">
        <v>11893</v>
      </c>
      <c r="M294" s="167" t="s">
        <v>11928</v>
      </c>
      <c r="N294" s="162" t="s">
        <v>2910</v>
      </c>
      <c r="P294" s="162">
        <v>966163202</v>
      </c>
      <c r="Q294" s="15" t="s">
        <v>11845</v>
      </c>
      <c r="R294" s="166" t="s">
        <v>576</v>
      </c>
      <c r="AA294" s="166"/>
      <c r="AB294" s="166"/>
      <c r="AC294" s="164"/>
      <c r="AD294" s="165"/>
    </row>
    <row r="295" spans="1:30" ht="15" customHeight="1">
      <c r="A295" s="31">
        <v>10083864</v>
      </c>
      <c r="C295" s="46"/>
      <c r="E295" s="13" t="s">
        <v>8886</v>
      </c>
      <c r="F295" s="30">
        <v>1100</v>
      </c>
      <c r="G295" s="28"/>
      <c r="H295" s="17" t="s">
        <v>8887</v>
      </c>
      <c r="I295" s="25"/>
      <c r="J295" s="25">
        <v>26689</v>
      </c>
      <c r="K295" s="12" t="s">
        <v>520</v>
      </c>
      <c r="L295" s="14"/>
      <c r="P295" s="144"/>
      <c r="Q295" s="13"/>
      <c r="R295" s="15" t="s">
        <v>576</v>
      </c>
      <c r="S295" s="15" t="s">
        <v>7411</v>
      </c>
      <c r="T295" s="15" t="s">
        <v>246</v>
      </c>
      <c r="U295" s="15" t="s">
        <v>47</v>
      </c>
      <c r="W295" s="16" t="s">
        <v>47</v>
      </c>
      <c r="Y295" s="16" t="s">
        <v>47</v>
      </c>
    </row>
    <row r="296" spans="1:30" ht="15" customHeight="1">
      <c r="A296" s="31">
        <v>10097104</v>
      </c>
      <c r="B296" s="31" t="s">
        <v>7343</v>
      </c>
      <c r="C296" s="46">
        <v>42148</v>
      </c>
      <c r="D296" s="149">
        <v>201627116</v>
      </c>
      <c r="F296" s="30">
        <v>453</v>
      </c>
      <c r="G296" s="28"/>
      <c r="H296" s="17" t="s">
        <v>1022</v>
      </c>
      <c r="I296" s="25" t="s">
        <v>1023</v>
      </c>
      <c r="J296" s="25">
        <v>26672</v>
      </c>
      <c r="K296" s="12" t="s">
        <v>520</v>
      </c>
      <c r="L296" s="14" t="s">
        <v>4474</v>
      </c>
      <c r="M296" s="26" t="s">
        <v>4475</v>
      </c>
      <c r="N296" s="26" t="s">
        <v>2910</v>
      </c>
      <c r="O296" s="143">
        <v>0</v>
      </c>
      <c r="P296" s="144">
        <v>914752358</v>
      </c>
      <c r="Q296" s="13" t="s">
        <v>4476</v>
      </c>
      <c r="R296" s="15" t="s">
        <v>576</v>
      </c>
      <c r="S296" s="15" t="s">
        <v>251</v>
      </c>
      <c r="T296" s="15" t="s">
        <v>246</v>
      </c>
      <c r="U296" s="15" t="s">
        <v>251</v>
      </c>
      <c r="V296" s="16" t="s">
        <v>246</v>
      </c>
      <c r="W296" s="16" t="s">
        <v>251</v>
      </c>
      <c r="X296" s="16" t="s">
        <v>246</v>
      </c>
      <c r="Y296" s="16" t="s">
        <v>251</v>
      </c>
      <c r="AA296" s="166" t="s">
        <v>4059</v>
      </c>
      <c r="AB296" s="166" t="s">
        <v>11956</v>
      </c>
      <c r="AC296" s="164">
        <v>14831</v>
      </c>
      <c r="AD296" s="165">
        <v>42864</v>
      </c>
    </row>
    <row r="297" spans="1:30" ht="15" customHeight="1">
      <c r="A297" s="31">
        <v>10097135</v>
      </c>
      <c r="B297" s="31" t="s">
        <v>7343</v>
      </c>
      <c r="C297" s="46">
        <v>42184</v>
      </c>
      <c r="D297" s="149">
        <v>195360303</v>
      </c>
      <c r="E297" s="13" t="s">
        <v>7217</v>
      </c>
      <c r="F297" s="30">
        <v>992</v>
      </c>
      <c r="G297" s="28">
        <v>137883</v>
      </c>
      <c r="H297" s="17" t="s">
        <v>182</v>
      </c>
      <c r="I297" s="25" t="s">
        <v>613</v>
      </c>
      <c r="J297" s="25">
        <v>26888</v>
      </c>
      <c r="K297" s="12" t="s">
        <v>520</v>
      </c>
      <c r="L297" s="14" t="s">
        <v>7218</v>
      </c>
      <c r="M297" s="26" t="s">
        <v>7219</v>
      </c>
      <c r="N297" s="26" t="s">
        <v>2910</v>
      </c>
      <c r="P297" s="144">
        <v>964119262</v>
      </c>
      <c r="Q297" s="13" t="s">
        <v>7220</v>
      </c>
      <c r="R297" s="15" t="s">
        <v>576</v>
      </c>
      <c r="S297" s="15" t="s">
        <v>47</v>
      </c>
      <c r="T297" s="15"/>
      <c r="U297" s="15" t="s">
        <v>569</v>
      </c>
      <c r="V297" s="16" t="s">
        <v>246</v>
      </c>
      <c r="W297" s="16" t="s">
        <v>47</v>
      </c>
      <c r="Y297" s="16" t="s">
        <v>569</v>
      </c>
    </row>
    <row r="298" spans="1:30" ht="15" customHeight="1">
      <c r="A298" s="31">
        <v>10097346</v>
      </c>
      <c r="B298" s="31" t="s">
        <v>7343</v>
      </c>
      <c r="C298" s="46">
        <v>41940</v>
      </c>
      <c r="D298" s="149">
        <v>192223046</v>
      </c>
      <c r="E298" s="13" t="s">
        <v>5524</v>
      </c>
      <c r="F298" s="30">
        <v>1050</v>
      </c>
      <c r="G298" s="28"/>
      <c r="H298" s="17" t="s">
        <v>8024</v>
      </c>
      <c r="I298" s="25" t="s">
        <v>8025</v>
      </c>
      <c r="J298" s="25">
        <v>26830</v>
      </c>
      <c r="K298" s="12" t="s">
        <v>520</v>
      </c>
      <c r="L298" s="14" t="s">
        <v>8026</v>
      </c>
      <c r="M298" s="26" t="s">
        <v>8027</v>
      </c>
      <c r="N298" s="26" t="s">
        <v>2910</v>
      </c>
      <c r="O298" s="143">
        <v>291610423</v>
      </c>
      <c r="P298" s="144">
        <v>910151617</v>
      </c>
      <c r="Q298" s="13"/>
      <c r="R298" s="15" t="s">
        <v>576</v>
      </c>
      <c r="S298" s="15" t="s">
        <v>589</v>
      </c>
      <c r="T298" s="15" t="s">
        <v>247</v>
      </c>
      <c r="U298" s="15" t="s">
        <v>47</v>
      </c>
      <c r="W298" s="16" t="s">
        <v>47</v>
      </c>
      <c r="Y298" s="16" t="s">
        <v>47</v>
      </c>
    </row>
    <row r="299" spans="1:30" ht="15" customHeight="1">
      <c r="A299" s="31">
        <v>10103754</v>
      </c>
      <c r="B299" s="31" t="s">
        <v>7346</v>
      </c>
      <c r="C299" s="46">
        <v>41411</v>
      </c>
      <c r="F299" s="30"/>
      <c r="G299" s="28"/>
      <c r="H299" s="17" t="s">
        <v>5402</v>
      </c>
      <c r="I299" s="25" t="s">
        <v>5403</v>
      </c>
      <c r="J299" s="25">
        <v>26824</v>
      </c>
      <c r="K299" s="12" t="s">
        <v>250</v>
      </c>
      <c r="L299" s="14" t="s">
        <v>5404</v>
      </c>
      <c r="M299" s="26" t="s">
        <v>3255</v>
      </c>
      <c r="N299" s="26" t="s">
        <v>2910</v>
      </c>
      <c r="O299" s="143">
        <v>0</v>
      </c>
      <c r="P299" s="144">
        <v>962795655</v>
      </c>
      <c r="Q299" s="13"/>
      <c r="R299" s="15" t="s">
        <v>576</v>
      </c>
      <c r="S299" s="15" t="s">
        <v>47</v>
      </c>
      <c r="T299" s="15"/>
      <c r="U299" s="15" t="s">
        <v>337</v>
      </c>
      <c r="V299" s="16" t="s">
        <v>246</v>
      </c>
      <c r="W299" s="16" t="s">
        <v>337</v>
      </c>
      <c r="X299" s="16" t="s">
        <v>247</v>
      </c>
      <c r="Y299" s="16" t="s">
        <v>47</v>
      </c>
    </row>
    <row r="300" spans="1:30" ht="15" customHeight="1">
      <c r="A300" s="31">
        <v>10108629</v>
      </c>
      <c r="B300" s="31" t="s">
        <v>7343</v>
      </c>
      <c r="C300" s="46">
        <v>41994</v>
      </c>
      <c r="D300" s="149">
        <v>178051466</v>
      </c>
      <c r="F300" s="30">
        <v>595</v>
      </c>
      <c r="G300" s="28"/>
      <c r="H300" s="17" t="s">
        <v>5709</v>
      </c>
      <c r="I300" s="25" t="s">
        <v>5710</v>
      </c>
      <c r="J300" s="25">
        <v>25110</v>
      </c>
      <c r="K300" s="12" t="s">
        <v>520</v>
      </c>
      <c r="L300" s="14" t="s">
        <v>5711</v>
      </c>
      <c r="M300" s="26" t="s">
        <v>5712</v>
      </c>
      <c r="N300" s="26" t="s">
        <v>2912</v>
      </c>
      <c r="O300" s="144">
        <v>291940791</v>
      </c>
      <c r="P300" s="143">
        <v>969518357</v>
      </c>
      <c r="Q300" s="13"/>
      <c r="R300" s="15" t="s">
        <v>576</v>
      </c>
      <c r="S300" s="15" t="s">
        <v>47</v>
      </c>
      <c r="T300" s="15"/>
      <c r="U300" s="15" t="s">
        <v>580</v>
      </c>
      <c r="V300" s="16" t="s">
        <v>247</v>
      </c>
      <c r="W300" s="16" t="s">
        <v>47</v>
      </c>
      <c r="Y300" s="16" t="s">
        <v>47</v>
      </c>
      <c r="Z300" s="16" t="s">
        <v>248</v>
      </c>
    </row>
    <row r="301" spans="1:30" ht="15" customHeight="1">
      <c r="A301" s="31">
        <v>10114830</v>
      </c>
      <c r="B301" s="31" t="s">
        <v>7346</v>
      </c>
      <c r="C301" s="46">
        <v>41299</v>
      </c>
      <c r="D301" s="149">
        <v>192396668</v>
      </c>
      <c r="E301" s="13" t="s">
        <v>5453</v>
      </c>
      <c r="F301" s="30">
        <v>834</v>
      </c>
      <c r="G301" s="28"/>
      <c r="H301" s="17" t="s">
        <v>1148</v>
      </c>
      <c r="I301" s="25" t="s">
        <v>721</v>
      </c>
      <c r="J301" s="25">
        <v>27030</v>
      </c>
      <c r="K301" s="12" t="s">
        <v>520</v>
      </c>
      <c r="L301" s="14" t="s">
        <v>4711</v>
      </c>
      <c r="M301" s="26">
        <v>9000</v>
      </c>
      <c r="N301" s="26" t="s">
        <v>2910</v>
      </c>
      <c r="O301" s="143">
        <v>0</v>
      </c>
      <c r="P301" s="144">
        <v>965012493</v>
      </c>
      <c r="Q301" s="13"/>
      <c r="R301" s="15" t="s">
        <v>576</v>
      </c>
      <c r="S301" s="15" t="s">
        <v>337</v>
      </c>
      <c r="T301" s="15" t="s">
        <v>246</v>
      </c>
      <c r="U301" s="15" t="s">
        <v>337</v>
      </c>
      <c r="V301" s="16" t="s">
        <v>246</v>
      </c>
      <c r="W301" s="16" t="s">
        <v>337</v>
      </c>
      <c r="X301" s="16" t="s">
        <v>246</v>
      </c>
      <c r="Y301" s="16" t="s">
        <v>337</v>
      </c>
      <c r="Z301" s="16" t="s">
        <v>246</v>
      </c>
    </row>
    <row r="302" spans="1:30" ht="15" customHeight="1">
      <c r="A302" s="31">
        <v>10124247</v>
      </c>
      <c r="B302" s="31" t="s">
        <v>7346</v>
      </c>
      <c r="C302" s="46">
        <v>42308</v>
      </c>
      <c r="D302" s="149">
        <v>190521473</v>
      </c>
      <c r="E302" s="13" t="s">
        <v>5370</v>
      </c>
      <c r="F302" s="30">
        <v>790</v>
      </c>
      <c r="G302" s="28">
        <v>44384</v>
      </c>
      <c r="H302" s="17" t="s">
        <v>1053</v>
      </c>
      <c r="I302" s="25" t="s">
        <v>1191</v>
      </c>
      <c r="J302" s="25">
        <v>25217</v>
      </c>
      <c r="K302" s="12" t="s">
        <v>520</v>
      </c>
      <c r="L302" s="14">
        <v>0</v>
      </c>
      <c r="O302" s="143">
        <v>0</v>
      </c>
      <c r="P302" s="144">
        <v>925222354</v>
      </c>
      <c r="Q302" s="13"/>
      <c r="R302" s="15" t="s">
        <v>576</v>
      </c>
      <c r="S302" s="15" t="s">
        <v>589</v>
      </c>
      <c r="T302" s="15" t="s">
        <v>246</v>
      </c>
      <c r="U302" s="15" t="s">
        <v>589</v>
      </c>
      <c r="V302" s="16" t="s">
        <v>246</v>
      </c>
      <c r="W302" s="16" t="s">
        <v>589</v>
      </c>
      <c r="X302" s="16" t="s">
        <v>246</v>
      </c>
      <c r="Y302" s="16" t="s">
        <v>589</v>
      </c>
      <c r="Z302" s="16" t="s">
        <v>248</v>
      </c>
    </row>
    <row r="303" spans="1:30" ht="15" customHeight="1">
      <c r="A303" s="159">
        <v>10138516</v>
      </c>
      <c r="G303" s="17" t="s">
        <v>11945</v>
      </c>
      <c r="H303" s="160" t="s">
        <v>11749</v>
      </c>
      <c r="I303" s="162" t="s">
        <v>11792</v>
      </c>
      <c r="J303" s="12">
        <v>26842</v>
      </c>
      <c r="K303" s="163" t="s">
        <v>520</v>
      </c>
      <c r="L303" s="162" t="s">
        <v>3824</v>
      </c>
      <c r="M303" s="167" t="s">
        <v>3317</v>
      </c>
      <c r="N303" s="162" t="s">
        <v>2983</v>
      </c>
      <c r="P303" s="162">
        <v>965755906</v>
      </c>
      <c r="Q303" s="15" t="s">
        <v>11846</v>
      </c>
      <c r="R303" s="166" t="s">
        <v>576</v>
      </c>
      <c r="AA303" s="166" t="s">
        <v>11820</v>
      </c>
      <c r="AB303" s="166" t="s">
        <v>11956</v>
      </c>
      <c r="AC303" s="164">
        <v>33360</v>
      </c>
      <c r="AD303" s="165">
        <v>42878</v>
      </c>
    </row>
    <row r="304" spans="1:30" ht="15" customHeight="1">
      <c r="A304" s="31">
        <v>10145429</v>
      </c>
      <c r="B304" s="31" t="s">
        <v>7343</v>
      </c>
      <c r="C304" s="46">
        <v>42540</v>
      </c>
      <c r="D304" s="149">
        <v>210554401</v>
      </c>
      <c r="F304" s="30">
        <v>482</v>
      </c>
      <c r="G304" s="28"/>
      <c r="H304" s="17" t="s">
        <v>2243</v>
      </c>
      <c r="I304" s="25" t="s">
        <v>2244</v>
      </c>
      <c r="J304" s="25">
        <v>26929</v>
      </c>
      <c r="K304" s="12" t="s">
        <v>520</v>
      </c>
      <c r="L304" s="14" t="s">
        <v>3616</v>
      </c>
      <c r="M304" s="26" t="s">
        <v>3362</v>
      </c>
      <c r="O304" s="143">
        <v>0</v>
      </c>
      <c r="P304" s="144">
        <v>962810207</v>
      </c>
      <c r="Q304" s="13" t="s">
        <v>3617</v>
      </c>
      <c r="R304" s="15" t="s">
        <v>576</v>
      </c>
      <c r="S304" s="15" t="s">
        <v>580</v>
      </c>
      <c r="T304" s="15" t="s">
        <v>246</v>
      </c>
      <c r="U304" s="15" t="s">
        <v>580</v>
      </c>
      <c r="V304" s="16" t="s">
        <v>246</v>
      </c>
      <c r="W304" s="16" t="s">
        <v>580</v>
      </c>
      <c r="X304" s="16" t="s">
        <v>246</v>
      </c>
      <c r="Y304" s="16" t="s">
        <v>580</v>
      </c>
      <c r="Z304" s="16" t="s">
        <v>247</v>
      </c>
    </row>
    <row r="305" spans="1:30" ht="15" customHeight="1">
      <c r="A305" s="31">
        <v>10165277</v>
      </c>
      <c r="B305" s="31" t="s">
        <v>7343</v>
      </c>
      <c r="C305" s="46">
        <v>41704</v>
      </c>
      <c r="D305" s="149">
        <v>181505894</v>
      </c>
      <c r="E305" s="13" t="s">
        <v>5329</v>
      </c>
      <c r="F305" s="30">
        <v>964</v>
      </c>
      <c r="G305" s="28">
        <v>155196</v>
      </c>
      <c r="H305" s="17" t="s">
        <v>1956</v>
      </c>
      <c r="I305" s="25" t="s">
        <v>240</v>
      </c>
      <c r="J305" s="25">
        <v>25631</v>
      </c>
      <c r="K305" s="12" t="s">
        <v>520</v>
      </c>
      <c r="L305" s="14" t="s">
        <v>3942</v>
      </c>
      <c r="M305" s="26" t="s">
        <v>3656</v>
      </c>
      <c r="N305" s="26" t="s">
        <v>2932</v>
      </c>
      <c r="O305" s="143">
        <v>0</v>
      </c>
      <c r="P305" s="144">
        <v>966716859</v>
      </c>
      <c r="Q305" s="13"/>
      <c r="R305" s="15" t="s">
        <v>576</v>
      </c>
      <c r="S305" s="15" t="s">
        <v>572</v>
      </c>
      <c r="T305" s="15" t="s">
        <v>246</v>
      </c>
      <c r="U305" s="15" t="s">
        <v>572</v>
      </c>
      <c r="V305" s="16" t="s">
        <v>246</v>
      </c>
      <c r="W305" s="16" t="s">
        <v>572</v>
      </c>
      <c r="X305" s="16" t="s">
        <v>246</v>
      </c>
      <c r="Y305" s="16" t="s">
        <v>572</v>
      </c>
    </row>
    <row r="306" spans="1:30" ht="15" customHeight="1">
      <c r="A306" s="159">
        <v>10187403</v>
      </c>
      <c r="G306" s="17" t="s">
        <v>11945</v>
      </c>
      <c r="H306" s="160" t="s">
        <v>170</v>
      </c>
      <c r="I306" s="162" t="s">
        <v>11793</v>
      </c>
      <c r="J306" s="12">
        <v>26591</v>
      </c>
      <c r="K306" s="163" t="s">
        <v>520</v>
      </c>
      <c r="L306" s="162" t="s">
        <v>11894</v>
      </c>
      <c r="M306" s="167" t="s">
        <v>11929</v>
      </c>
      <c r="N306" s="162" t="s">
        <v>2910</v>
      </c>
      <c r="P306" s="162">
        <v>962818567</v>
      </c>
      <c r="Q306" s="15" t="s">
        <v>11847</v>
      </c>
      <c r="R306" s="166" t="s">
        <v>576</v>
      </c>
      <c r="AA306" s="166"/>
      <c r="AB306" s="166"/>
      <c r="AC306" s="164"/>
      <c r="AD306" s="165"/>
    </row>
    <row r="307" spans="1:30" ht="15" customHeight="1">
      <c r="A307" s="31">
        <v>10205079</v>
      </c>
      <c r="B307" s="31" t="s">
        <v>7346</v>
      </c>
      <c r="C307" s="46">
        <v>43464</v>
      </c>
      <c r="E307" s="13" t="s">
        <v>5478</v>
      </c>
      <c r="F307" s="30">
        <v>935</v>
      </c>
      <c r="G307" s="28"/>
      <c r="H307" s="17" t="s">
        <v>1834</v>
      </c>
      <c r="I307" s="25" t="s">
        <v>1835</v>
      </c>
      <c r="J307" s="25">
        <v>26585</v>
      </c>
      <c r="K307" s="12" t="s">
        <v>520</v>
      </c>
      <c r="L307" s="14" t="s">
        <v>4872</v>
      </c>
      <c r="M307" s="26" t="s">
        <v>4873</v>
      </c>
      <c r="N307" s="26" t="s">
        <v>2910</v>
      </c>
      <c r="O307" s="143">
        <v>291710746</v>
      </c>
      <c r="P307" s="144">
        <v>967483962</v>
      </c>
      <c r="Q307" s="13" t="s">
        <v>4874</v>
      </c>
      <c r="R307" s="15" t="s">
        <v>576</v>
      </c>
      <c r="S307" s="15" t="s">
        <v>1410</v>
      </c>
      <c r="T307" s="15" t="s">
        <v>246</v>
      </c>
      <c r="U307" s="15" t="s">
        <v>1410</v>
      </c>
      <c r="V307" s="16" t="s">
        <v>248</v>
      </c>
      <c r="W307" s="16" t="s">
        <v>1386</v>
      </c>
      <c r="X307" s="16" t="s">
        <v>246</v>
      </c>
      <c r="Y307" s="16" t="s">
        <v>1386</v>
      </c>
      <c r="Z307" s="16" t="s">
        <v>248</v>
      </c>
    </row>
    <row r="308" spans="1:30" ht="15" customHeight="1">
      <c r="A308" s="31">
        <v>10225904</v>
      </c>
      <c r="C308" s="46"/>
      <c r="F308" s="30"/>
      <c r="G308" s="28"/>
      <c r="H308" s="17" t="s">
        <v>2498</v>
      </c>
      <c r="I308" s="25" t="s">
        <v>2499</v>
      </c>
      <c r="J308" s="25">
        <v>25422</v>
      </c>
      <c r="K308" s="12" t="s">
        <v>520</v>
      </c>
      <c r="L308" s="14"/>
      <c r="P308" s="144"/>
      <c r="Q308" s="13"/>
      <c r="R308" s="15" t="s">
        <v>576</v>
      </c>
      <c r="S308" s="15" t="s">
        <v>47</v>
      </c>
      <c r="T308" s="15"/>
      <c r="U308" s="15" t="s">
        <v>47</v>
      </c>
      <c r="W308" s="16" t="s">
        <v>47</v>
      </c>
      <c r="Y308" s="16" t="s">
        <v>1978</v>
      </c>
      <c r="Z308" s="16" t="s">
        <v>246</v>
      </c>
    </row>
    <row r="309" spans="1:30" ht="15" customHeight="1">
      <c r="A309" s="31">
        <v>10229862</v>
      </c>
      <c r="B309" s="31" t="s">
        <v>7346</v>
      </c>
      <c r="C309" s="46">
        <v>42457</v>
      </c>
      <c r="D309" s="149">
        <v>179930214</v>
      </c>
      <c r="F309" s="30">
        <v>1184</v>
      </c>
      <c r="G309" s="28"/>
      <c r="H309" s="17" t="s">
        <v>8124</v>
      </c>
      <c r="I309" s="25" t="s">
        <v>8125</v>
      </c>
      <c r="J309" s="25">
        <v>25204</v>
      </c>
      <c r="K309" s="12" t="s">
        <v>520</v>
      </c>
      <c r="L309" s="14" t="s">
        <v>8126</v>
      </c>
      <c r="M309" s="26" t="s">
        <v>3873</v>
      </c>
      <c r="N309" s="26" t="s">
        <v>2983</v>
      </c>
      <c r="O309" s="143">
        <v>969774169</v>
      </c>
      <c r="P309" s="144">
        <v>969025228</v>
      </c>
      <c r="Q309" s="13"/>
      <c r="R309" s="15" t="s">
        <v>576</v>
      </c>
      <c r="S309" s="15" t="s">
        <v>249</v>
      </c>
      <c r="T309" s="15" t="s">
        <v>247</v>
      </c>
      <c r="U309" s="15" t="s">
        <v>47</v>
      </c>
      <c r="W309" s="16" t="s">
        <v>47</v>
      </c>
      <c r="Y309" s="16" t="s">
        <v>47</v>
      </c>
      <c r="Z309" s="16" t="s">
        <v>246</v>
      </c>
    </row>
    <row r="310" spans="1:30" ht="15" customHeight="1">
      <c r="A310" s="31">
        <v>10231447</v>
      </c>
      <c r="B310" s="31" t="s">
        <v>7343</v>
      </c>
      <c r="C310" s="46">
        <v>42923</v>
      </c>
      <c r="D310" s="149">
        <v>186643160</v>
      </c>
      <c r="E310" s="13" t="s">
        <v>5363</v>
      </c>
      <c r="F310" s="30">
        <v>819</v>
      </c>
      <c r="G310" s="28"/>
      <c r="H310" s="17" t="s">
        <v>2437</v>
      </c>
      <c r="I310" s="25" t="s">
        <v>2438</v>
      </c>
      <c r="J310" s="25">
        <v>25779</v>
      </c>
      <c r="K310" s="12" t="s">
        <v>520</v>
      </c>
      <c r="L310" s="14" t="s">
        <v>8120</v>
      </c>
      <c r="M310" s="26" t="s">
        <v>8121</v>
      </c>
      <c r="N310" s="26" t="s">
        <v>3032</v>
      </c>
      <c r="O310" s="143">
        <v>0</v>
      </c>
      <c r="P310" s="144">
        <v>964478176</v>
      </c>
      <c r="Q310" s="13"/>
      <c r="R310" s="15" t="s">
        <v>576</v>
      </c>
      <c r="S310" s="15" t="s">
        <v>554</v>
      </c>
      <c r="T310" s="15" t="s">
        <v>246</v>
      </c>
      <c r="U310" s="15" t="s">
        <v>554</v>
      </c>
      <c r="V310" s="16" t="s">
        <v>248</v>
      </c>
      <c r="W310" s="16" t="s">
        <v>251</v>
      </c>
      <c r="X310" s="16" t="s">
        <v>246</v>
      </c>
      <c r="Y310" s="16" t="s">
        <v>251</v>
      </c>
    </row>
    <row r="311" spans="1:30" ht="15" customHeight="1">
      <c r="A311" s="31">
        <v>10241353</v>
      </c>
      <c r="B311" s="31" t="s">
        <v>7343</v>
      </c>
      <c r="C311" s="46">
        <v>41726</v>
      </c>
      <c r="D311" s="149">
        <v>205899005</v>
      </c>
      <c r="E311" s="13" t="s">
        <v>5233</v>
      </c>
      <c r="F311" s="30">
        <v>801</v>
      </c>
      <c r="G311" s="28"/>
      <c r="H311" s="17" t="s">
        <v>1483</v>
      </c>
      <c r="I311" s="25" t="s">
        <v>1484</v>
      </c>
      <c r="J311" s="25">
        <v>26821</v>
      </c>
      <c r="K311" s="12" t="s">
        <v>520</v>
      </c>
      <c r="L311" s="14" t="s">
        <v>3249</v>
      </c>
      <c r="M311" s="26" t="s">
        <v>3250</v>
      </c>
      <c r="N311" s="26" t="s">
        <v>2912</v>
      </c>
      <c r="O311" s="143">
        <v>291703147</v>
      </c>
      <c r="P311" s="144">
        <v>966258329</v>
      </c>
      <c r="Q311" s="13" t="s">
        <v>3251</v>
      </c>
      <c r="R311" s="15" t="s">
        <v>576</v>
      </c>
      <c r="S311" s="15" t="s">
        <v>1386</v>
      </c>
      <c r="T311" s="15" t="s">
        <v>246</v>
      </c>
      <c r="U311" s="15" t="s">
        <v>1386</v>
      </c>
      <c r="V311" s="16" t="s">
        <v>246</v>
      </c>
      <c r="W311" s="16" t="s">
        <v>1386</v>
      </c>
      <c r="X311" s="16" t="s">
        <v>246</v>
      </c>
      <c r="Y311" s="16" t="s">
        <v>1386</v>
      </c>
      <c r="Z311" s="16" t="s">
        <v>247</v>
      </c>
    </row>
    <row r="312" spans="1:30" ht="15" customHeight="1">
      <c r="A312" s="31">
        <v>10265174</v>
      </c>
      <c r="B312" s="31" t="s">
        <v>7346</v>
      </c>
      <c r="C312" s="46">
        <v>41422</v>
      </c>
      <c r="E312" s="13" t="s">
        <v>6708</v>
      </c>
      <c r="F312" s="30">
        <v>239</v>
      </c>
      <c r="G312" s="28"/>
      <c r="H312" s="17" t="s">
        <v>6709</v>
      </c>
      <c r="I312" s="25" t="s">
        <v>6710</v>
      </c>
      <c r="J312" s="25">
        <v>27317</v>
      </c>
      <c r="K312" s="12" t="s">
        <v>250</v>
      </c>
      <c r="L312" s="14" t="s">
        <v>6711</v>
      </c>
      <c r="M312" s="26" t="s">
        <v>5260</v>
      </c>
      <c r="N312" s="26" t="s">
        <v>2932</v>
      </c>
      <c r="P312" s="144">
        <v>918737361</v>
      </c>
      <c r="Q312" s="13" t="s">
        <v>6712</v>
      </c>
      <c r="R312" s="15" t="s">
        <v>576</v>
      </c>
      <c r="S312" s="15" t="s">
        <v>47</v>
      </c>
      <c r="T312" s="15"/>
      <c r="U312" s="15" t="s">
        <v>699</v>
      </c>
      <c r="V312" s="16" t="s">
        <v>247</v>
      </c>
      <c r="W312" s="16" t="s">
        <v>47</v>
      </c>
      <c r="Y312" s="16" t="s">
        <v>47</v>
      </c>
      <c r="Z312" s="16" t="s">
        <v>247</v>
      </c>
    </row>
    <row r="313" spans="1:30" ht="15" customHeight="1">
      <c r="A313" s="31">
        <v>10270162</v>
      </c>
      <c r="B313" s="31" t="s">
        <v>7343</v>
      </c>
      <c r="C313" s="46">
        <v>42072</v>
      </c>
      <c r="D313" s="149">
        <v>203907230</v>
      </c>
      <c r="F313" s="30">
        <v>433</v>
      </c>
      <c r="G313" s="28">
        <v>51938</v>
      </c>
      <c r="H313" s="17" t="s">
        <v>119</v>
      </c>
      <c r="I313" s="25" t="s">
        <v>921</v>
      </c>
      <c r="J313" s="25">
        <v>26833</v>
      </c>
      <c r="K313" s="12" t="s">
        <v>520</v>
      </c>
      <c r="L313" s="14" t="s">
        <v>4510</v>
      </c>
      <c r="M313" s="26" t="s">
        <v>4511</v>
      </c>
      <c r="N313" s="26" t="s">
        <v>2910</v>
      </c>
      <c r="O313" s="143">
        <v>291232334</v>
      </c>
      <c r="P313" s="144">
        <v>966259829</v>
      </c>
      <c r="Q313" s="13" t="s">
        <v>4512</v>
      </c>
      <c r="R313" s="15" t="s">
        <v>576</v>
      </c>
      <c r="S313" s="15" t="s">
        <v>580</v>
      </c>
      <c r="T313" s="15" t="s">
        <v>246</v>
      </c>
      <c r="U313" s="15" t="s">
        <v>580</v>
      </c>
      <c r="V313" s="16" t="s">
        <v>246</v>
      </c>
      <c r="W313" s="16" t="s">
        <v>580</v>
      </c>
      <c r="X313" s="16" t="s">
        <v>246</v>
      </c>
      <c r="Y313" s="16" t="s">
        <v>580</v>
      </c>
      <c r="Z313" s="16" t="s">
        <v>246</v>
      </c>
    </row>
    <row r="314" spans="1:30" ht="15" customHeight="1">
      <c r="A314" s="31">
        <v>10279741</v>
      </c>
      <c r="B314" s="31" t="s">
        <v>7343</v>
      </c>
      <c r="C314" s="46">
        <v>41919</v>
      </c>
      <c r="D314" s="149">
        <v>196313759</v>
      </c>
      <c r="E314" s="13" t="s">
        <v>8419</v>
      </c>
      <c r="F314" s="30">
        <v>1209</v>
      </c>
      <c r="G314" s="28"/>
      <c r="H314" s="17" t="s">
        <v>8420</v>
      </c>
      <c r="I314" s="25" t="s">
        <v>8421</v>
      </c>
      <c r="J314" s="25">
        <v>27158</v>
      </c>
      <c r="K314" s="12" t="s">
        <v>250</v>
      </c>
      <c r="L314" s="14" t="s">
        <v>8422</v>
      </c>
      <c r="M314" s="26" t="s">
        <v>8423</v>
      </c>
      <c r="N314" s="26" t="s">
        <v>2910</v>
      </c>
      <c r="P314" s="144">
        <v>966236884</v>
      </c>
      <c r="Q314" s="13" t="s">
        <v>8424</v>
      </c>
      <c r="R314" s="15" t="s">
        <v>576</v>
      </c>
      <c r="S314" s="15" t="s">
        <v>221</v>
      </c>
      <c r="T314" s="15" t="s">
        <v>247</v>
      </c>
      <c r="U314" s="15" t="s">
        <v>47</v>
      </c>
      <c r="W314" s="16" t="s">
        <v>47</v>
      </c>
      <c r="Y314" s="16" t="s">
        <v>47</v>
      </c>
    </row>
    <row r="315" spans="1:30" ht="15" customHeight="1">
      <c r="A315" s="31">
        <v>10279758</v>
      </c>
      <c r="B315" s="31" t="s">
        <v>7343</v>
      </c>
      <c r="C315" s="46">
        <v>41779</v>
      </c>
      <c r="D315" s="149">
        <v>186300921</v>
      </c>
      <c r="E315" s="13" t="s">
        <v>5375</v>
      </c>
      <c r="F315" s="30">
        <v>926</v>
      </c>
      <c r="G315" s="28"/>
      <c r="H315" s="17" t="s">
        <v>4208</v>
      </c>
      <c r="I315" s="25" t="s">
        <v>4209</v>
      </c>
      <c r="J315" s="25">
        <v>26021</v>
      </c>
      <c r="K315" s="12" t="s">
        <v>520</v>
      </c>
      <c r="L315" s="14" t="s">
        <v>4210</v>
      </c>
      <c r="M315" s="26">
        <v>9125</v>
      </c>
      <c r="N315" s="26" t="s">
        <v>2932</v>
      </c>
      <c r="O315" s="143">
        <v>0</v>
      </c>
      <c r="P315" s="144">
        <v>965328244</v>
      </c>
      <c r="Q315" s="13"/>
      <c r="R315" s="15" t="s">
        <v>576</v>
      </c>
      <c r="S315" s="15" t="s">
        <v>41</v>
      </c>
      <c r="T315" s="15" t="s">
        <v>246</v>
      </c>
      <c r="U315" s="15" t="s">
        <v>41</v>
      </c>
      <c r="V315" s="16" t="s">
        <v>246</v>
      </c>
      <c r="W315" s="16" t="s">
        <v>41</v>
      </c>
      <c r="X315" s="16" t="s">
        <v>247</v>
      </c>
      <c r="Y315" s="16" t="s">
        <v>47</v>
      </c>
      <c r="Z315" s="16" t="s">
        <v>246</v>
      </c>
    </row>
    <row r="316" spans="1:30" ht="15" customHeight="1">
      <c r="A316" s="31">
        <v>10296593</v>
      </c>
      <c r="C316" s="46"/>
      <c r="F316" s="30"/>
      <c r="G316" s="28">
        <v>153186</v>
      </c>
      <c r="H316" s="17" t="s">
        <v>840</v>
      </c>
      <c r="I316" s="25" t="s">
        <v>44</v>
      </c>
      <c r="J316" s="25">
        <v>27446</v>
      </c>
      <c r="K316" s="12" t="s">
        <v>520</v>
      </c>
      <c r="L316" s="14"/>
      <c r="P316" s="144"/>
      <c r="Q316" s="13"/>
      <c r="R316" s="15" t="s">
        <v>576</v>
      </c>
      <c r="S316" s="15" t="s">
        <v>47</v>
      </c>
      <c r="T316" s="15"/>
      <c r="U316" s="15" t="s">
        <v>47</v>
      </c>
      <c r="W316" s="16" t="s">
        <v>47</v>
      </c>
      <c r="Y316" s="16" t="s">
        <v>699</v>
      </c>
      <c r="Z316" s="16" t="s">
        <v>247</v>
      </c>
    </row>
    <row r="317" spans="1:30" ht="15" customHeight="1">
      <c r="A317" s="31">
        <v>10297120</v>
      </c>
      <c r="B317" s="31" t="s">
        <v>7343</v>
      </c>
      <c r="C317" s="46">
        <v>41729</v>
      </c>
      <c r="D317" s="149">
        <v>203342291</v>
      </c>
      <c r="E317" s="13" t="s">
        <v>6531</v>
      </c>
      <c r="F317" s="30">
        <v>667</v>
      </c>
      <c r="G317" s="28"/>
      <c r="H317" s="17" t="s">
        <v>6532</v>
      </c>
      <c r="I317" s="25" t="s">
        <v>6533</v>
      </c>
      <c r="J317" s="25">
        <v>26677</v>
      </c>
      <c r="K317" s="12" t="s">
        <v>520</v>
      </c>
      <c r="L317" s="14" t="s">
        <v>6534</v>
      </c>
      <c r="M317" s="26" t="s">
        <v>6535</v>
      </c>
      <c r="N317" s="26" t="s">
        <v>2932</v>
      </c>
      <c r="P317" s="144">
        <v>965025949</v>
      </c>
      <c r="Q317" s="13"/>
      <c r="R317" s="15" t="s">
        <v>576</v>
      </c>
      <c r="S317" s="15" t="s">
        <v>221</v>
      </c>
      <c r="T317" s="15" t="s">
        <v>246</v>
      </c>
      <c r="U317" s="15" t="s">
        <v>221</v>
      </c>
      <c r="V317" s="16" t="s">
        <v>247</v>
      </c>
      <c r="W317" s="16" t="s">
        <v>47</v>
      </c>
      <c r="Y317" s="16" t="s">
        <v>47</v>
      </c>
      <c r="Z317" s="16" t="s">
        <v>246</v>
      </c>
    </row>
    <row r="318" spans="1:30" ht="15" customHeight="1">
      <c r="A318" s="31">
        <v>10314539</v>
      </c>
      <c r="B318" s="31" t="s">
        <v>7343</v>
      </c>
      <c r="C318" s="46">
        <v>41717</v>
      </c>
      <c r="D318" s="149">
        <v>210920149</v>
      </c>
      <c r="E318" s="13" t="s">
        <v>8671</v>
      </c>
      <c r="F318" s="30">
        <v>1088</v>
      </c>
      <c r="G318" s="28"/>
      <c r="H318" s="17" t="s">
        <v>8672</v>
      </c>
      <c r="I318" s="25" t="s">
        <v>8673</v>
      </c>
      <c r="J318" s="25">
        <v>27054</v>
      </c>
      <c r="K318" s="12" t="s">
        <v>520</v>
      </c>
      <c r="L318" s="14" t="s">
        <v>8674</v>
      </c>
      <c r="M318" s="26" t="s">
        <v>8675</v>
      </c>
      <c r="N318" s="26" t="s">
        <v>2910</v>
      </c>
      <c r="O318" s="143">
        <v>291214212</v>
      </c>
      <c r="P318" s="144">
        <v>961705708</v>
      </c>
      <c r="Q318" s="13" t="s">
        <v>8676</v>
      </c>
      <c r="R318" s="15" t="s">
        <v>576</v>
      </c>
      <c r="S318" s="15" t="s">
        <v>554</v>
      </c>
      <c r="T318" s="15" t="s">
        <v>247</v>
      </c>
      <c r="U318" s="15" t="s">
        <v>47</v>
      </c>
      <c r="W318" s="16" t="s">
        <v>47</v>
      </c>
      <c r="Y318" s="16" t="s">
        <v>47</v>
      </c>
    </row>
    <row r="319" spans="1:30" ht="15" customHeight="1">
      <c r="A319" s="159">
        <v>10316683</v>
      </c>
      <c r="G319" s="17" t="s">
        <v>11945</v>
      </c>
      <c r="H319" s="160" t="s">
        <v>11750</v>
      </c>
      <c r="I319" s="162" t="s">
        <v>11794</v>
      </c>
      <c r="J319" s="12">
        <v>27084</v>
      </c>
      <c r="K319" s="163" t="s">
        <v>520</v>
      </c>
      <c r="L319" s="162" t="s">
        <v>11895</v>
      </c>
      <c r="M319" s="167" t="s">
        <v>11930</v>
      </c>
      <c r="N319" s="162" t="s">
        <v>2910</v>
      </c>
      <c r="P319" s="162">
        <v>964396677</v>
      </c>
      <c r="Q319" s="15" t="s">
        <v>11848</v>
      </c>
      <c r="R319" s="166" t="s">
        <v>576</v>
      </c>
      <c r="AA319" s="166" t="s">
        <v>9058</v>
      </c>
      <c r="AB319" s="166"/>
      <c r="AC319" s="164"/>
      <c r="AD319" s="165"/>
    </row>
    <row r="320" spans="1:30" ht="15" customHeight="1">
      <c r="A320" s="31">
        <v>10319465</v>
      </c>
      <c r="B320" s="31" t="s">
        <v>7343</v>
      </c>
      <c r="C320" s="46">
        <v>41893</v>
      </c>
      <c r="D320" s="149">
        <v>213672332</v>
      </c>
      <c r="E320" s="13" t="s">
        <v>8782</v>
      </c>
      <c r="F320" s="30">
        <v>1061</v>
      </c>
      <c r="G320" s="28"/>
      <c r="H320" s="17" t="s">
        <v>8783</v>
      </c>
      <c r="I320" s="25" t="s">
        <v>8784</v>
      </c>
      <c r="J320" s="25">
        <v>27107</v>
      </c>
      <c r="K320" s="12" t="s">
        <v>250</v>
      </c>
      <c r="L320" s="14" t="s">
        <v>8785</v>
      </c>
      <c r="M320" s="26" t="s">
        <v>8786</v>
      </c>
      <c r="N320" s="26" t="s">
        <v>2963</v>
      </c>
      <c r="P320" s="144">
        <v>966074188</v>
      </c>
      <c r="Q320" s="13" t="s">
        <v>8787</v>
      </c>
      <c r="R320" s="15" t="s">
        <v>576</v>
      </c>
      <c r="S320" s="15" t="s">
        <v>251</v>
      </c>
      <c r="T320" s="15" t="s">
        <v>247</v>
      </c>
      <c r="U320" s="15" t="s">
        <v>47</v>
      </c>
      <c r="W320" s="16" t="s">
        <v>47</v>
      </c>
      <c r="Y320" s="16" t="s">
        <v>47</v>
      </c>
    </row>
    <row r="321" spans="1:28" ht="15" customHeight="1">
      <c r="A321" s="31">
        <v>10322471</v>
      </c>
      <c r="B321" s="31" t="s">
        <v>7346</v>
      </c>
      <c r="C321" s="46">
        <v>43144</v>
      </c>
      <c r="F321" s="30">
        <v>704</v>
      </c>
      <c r="G321" s="28"/>
      <c r="H321" s="17" t="s">
        <v>3429</v>
      </c>
      <c r="I321" s="25" t="s">
        <v>3430</v>
      </c>
      <c r="J321" s="25">
        <v>26685</v>
      </c>
      <c r="K321" s="12" t="s">
        <v>520</v>
      </c>
      <c r="L321" s="14" t="s">
        <v>3431</v>
      </c>
      <c r="M321" s="26" t="s">
        <v>3432</v>
      </c>
      <c r="N321" s="26" t="s">
        <v>2912</v>
      </c>
      <c r="O321" s="143">
        <v>0</v>
      </c>
      <c r="P321" s="144">
        <v>962551920</v>
      </c>
      <c r="Q321" s="13" t="s">
        <v>3433</v>
      </c>
      <c r="R321" s="15" t="s">
        <v>576</v>
      </c>
      <c r="S321" s="15" t="s">
        <v>47</v>
      </c>
      <c r="T321" s="15"/>
      <c r="U321" s="15" t="s">
        <v>47</v>
      </c>
      <c r="W321" s="16" t="s">
        <v>1183</v>
      </c>
      <c r="X321" s="16" t="s">
        <v>247</v>
      </c>
      <c r="Y321" s="16" t="s">
        <v>47</v>
      </c>
      <c r="Z321" s="16" t="s">
        <v>247</v>
      </c>
    </row>
    <row r="322" spans="1:28" ht="15" customHeight="1">
      <c r="A322" s="31">
        <v>10329983</v>
      </c>
      <c r="B322" s="31" t="s">
        <v>7346</v>
      </c>
      <c r="C322" s="46">
        <v>41391</v>
      </c>
      <c r="D322" s="149">
        <v>206978715</v>
      </c>
      <c r="E322" s="13" t="s">
        <v>5428</v>
      </c>
      <c r="F322" s="30">
        <v>141</v>
      </c>
      <c r="G322" s="28">
        <v>156138</v>
      </c>
      <c r="H322" s="17" t="s">
        <v>986</v>
      </c>
      <c r="I322" s="25" t="s">
        <v>416</v>
      </c>
      <c r="J322" s="25">
        <v>27237</v>
      </c>
      <c r="K322" s="12" t="s">
        <v>250</v>
      </c>
      <c r="L322" s="14" t="s">
        <v>4129</v>
      </c>
      <c r="M322" s="26" t="s">
        <v>4130</v>
      </c>
      <c r="N322" s="26" t="s">
        <v>3032</v>
      </c>
      <c r="O322" s="143">
        <v>0</v>
      </c>
      <c r="P322" s="144">
        <v>965726901</v>
      </c>
      <c r="Q322" s="13"/>
      <c r="R322" s="15" t="s">
        <v>576</v>
      </c>
      <c r="S322" s="15" t="s">
        <v>572</v>
      </c>
      <c r="T322" s="15" t="s">
        <v>246</v>
      </c>
      <c r="U322" s="15" t="s">
        <v>572</v>
      </c>
      <c r="V322" s="16" t="s">
        <v>246</v>
      </c>
      <c r="W322" s="16" t="s">
        <v>572</v>
      </c>
      <c r="X322" s="16" t="s">
        <v>246</v>
      </c>
      <c r="Y322" s="16" t="s">
        <v>572</v>
      </c>
    </row>
    <row r="323" spans="1:28" ht="15" customHeight="1">
      <c r="A323" s="31">
        <v>10360163</v>
      </c>
      <c r="B323" s="31" t="s">
        <v>7346</v>
      </c>
      <c r="C323" s="46">
        <v>39183</v>
      </c>
      <c r="D323" s="149">
        <v>199073350</v>
      </c>
      <c r="E323" s="13" t="s">
        <v>5228</v>
      </c>
      <c r="F323" s="30">
        <v>813</v>
      </c>
      <c r="G323" s="28">
        <v>160057</v>
      </c>
      <c r="H323" s="17" t="s">
        <v>151</v>
      </c>
      <c r="I323" s="25" t="s">
        <v>683</v>
      </c>
      <c r="J323" s="25">
        <v>27009</v>
      </c>
      <c r="K323" s="12" t="s">
        <v>520</v>
      </c>
      <c r="L323" s="14" t="s">
        <v>7523</v>
      </c>
      <c r="M323" s="26" t="s">
        <v>7524</v>
      </c>
      <c r="N323" s="26" t="s">
        <v>3288</v>
      </c>
      <c r="O323" s="143">
        <v>0</v>
      </c>
      <c r="P323" s="144">
        <v>964190821</v>
      </c>
      <c r="Q323" s="13"/>
      <c r="R323" s="15" t="s">
        <v>576</v>
      </c>
      <c r="S323" s="15" t="s">
        <v>251</v>
      </c>
      <c r="T323" s="15" t="s">
        <v>246</v>
      </c>
      <c r="U323" s="15" t="s">
        <v>251</v>
      </c>
      <c r="V323" s="16" t="s">
        <v>246</v>
      </c>
      <c r="W323" s="16" t="s">
        <v>251</v>
      </c>
      <c r="X323" s="16" t="s">
        <v>246</v>
      </c>
      <c r="Y323" s="16" t="s">
        <v>251</v>
      </c>
      <c r="Z323" s="16" t="s">
        <v>247</v>
      </c>
    </row>
    <row r="324" spans="1:28" ht="15" customHeight="1">
      <c r="A324" s="31">
        <v>10372758</v>
      </c>
      <c r="B324" s="31" t="s">
        <v>7346</v>
      </c>
      <c r="C324" s="46">
        <v>40503</v>
      </c>
      <c r="E324" s="13" t="s">
        <v>5263</v>
      </c>
      <c r="F324" s="30">
        <v>297</v>
      </c>
      <c r="G324" s="28"/>
      <c r="H324" s="17" t="s">
        <v>2164</v>
      </c>
      <c r="I324" s="25" t="s">
        <v>2165</v>
      </c>
      <c r="J324" s="25">
        <v>27167</v>
      </c>
      <c r="K324" s="12" t="s">
        <v>250</v>
      </c>
      <c r="L324" s="14"/>
      <c r="P324" s="144"/>
      <c r="Q324" s="13"/>
      <c r="R324" s="15" t="s">
        <v>576</v>
      </c>
      <c r="S324" s="15" t="s">
        <v>47</v>
      </c>
      <c r="T324" s="15"/>
      <c r="U324" s="15" t="s">
        <v>567</v>
      </c>
      <c r="V324" s="16" t="s">
        <v>246</v>
      </c>
      <c r="W324" s="16" t="s">
        <v>567</v>
      </c>
      <c r="X324" s="16" t="s">
        <v>246</v>
      </c>
      <c r="Y324" s="16" t="s">
        <v>567</v>
      </c>
    </row>
    <row r="325" spans="1:28" ht="15" customHeight="1">
      <c r="A325" s="31">
        <v>10380649</v>
      </c>
      <c r="B325" s="31" t="s">
        <v>7346</v>
      </c>
      <c r="C325" s="46">
        <v>40166</v>
      </c>
      <c r="F325" s="30">
        <v>495</v>
      </c>
      <c r="G325" s="28">
        <v>216</v>
      </c>
      <c r="H325" s="17" t="s">
        <v>631</v>
      </c>
      <c r="I325" s="25" t="s">
        <v>917</v>
      </c>
      <c r="J325" s="25">
        <v>26263</v>
      </c>
      <c r="K325" s="12" t="s">
        <v>520</v>
      </c>
      <c r="L325" s="162" t="s">
        <v>11896</v>
      </c>
      <c r="M325" s="167" t="s">
        <v>3329</v>
      </c>
      <c r="N325" s="162" t="s">
        <v>2910</v>
      </c>
      <c r="P325" s="162">
        <v>962334528</v>
      </c>
      <c r="Q325" s="15" t="s">
        <v>11849</v>
      </c>
      <c r="R325" s="15" t="s">
        <v>576</v>
      </c>
      <c r="S325" s="15" t="s">
        <v>47</v>
      </c>
      <c r="T325" s="15"/>
      <c r="U325" s="15" t="s">
        <v>47</v>
      </c>
      <c r="W325" s="16" t="s">
        <v>251</v>
      </c>
      <c r="X325" s="16" t="s">
        <v>246</v>
      </c>
      <c r="Y325" s="16" t="s">
        <v>251</v>
      </c>
      <c r="Z325" s="16" t="s">
        <v>246</v>
      </c>
      <c r="AA325" s="152" t="s">
        <v>9058</v>
      </c>
      <c r="AB325" s="152" t="s">
        <v>11956</v>
      </c>
    </row>
    <row r="326" spans="1:28" ht="15" customHeight="1">
      <c r="A326" s="31">
        <v>10393516</v>
      </c>
      <c r="B326" s="31" t="s">
        <v>7346</v>
      </c>
      <c r="C326" s="46">
        <v>40068</v>
      </c>
      <c r="E326" s="13" t="s">
        <v>5252</v>
      </c>
      <c r="F326" s="30">
        <v>752</v>
      </c>
      <c r="G326" s="28">
        <v>159991</v>
      </c>
      <c r="H326" s="17" t="s">
        <v>838</v>
      </c>
      <c r="I326" s="25" t="s">
        <v>781</v>
      </c>
      <c r="J326" s="25">
        <v>27283</v>
      </c>
      <c r="K326" s="12" t="s">
        <v>520</v>
      </c>
      <c r="L326" s="14">
        <v>0</v>
      </c>
      <c r="P326" s="144"/>
      <c r="Q326" s="13"/>
      <c r="R326" s="15" t="s">
        <v>576</v>
      </c>
      <c r="S326" s="15" t="s">
        <v>47</v>
      </c>
      <c r="T326" s="15"/>
      <c r="U326" s="15" t="s">
        <v>699</v>
      </c>
      <c r="V326" s="16" t="s">
        <v>246</v>
      </c>
      <c r="W326" s="16" t="s">
        <v>699</v>
      </c>
      <c r="X326" s="16" t="s">
        <v>246</v>
      </c>
      <c r="Y326" s="16" t="s">
        <v>699</v>
      </c>
    </row>
    <row r="327" spans="1:28" ht="15" customHeight="1">
      <c r="A327" s="31">
        <v>10397950</v>
      </c>
      <c r="B327" s="31" t="s">
        <v>7343</v>
      </c>
      <c r="C327" s="46">
        <v>41924</v>
      </c>
      <c r="D327" s="149">
        <v>210579285</v>
      </c>
      <c r="E327" s="13" t="s">
        <v>5314</v>
      </c>
      <c r="F327" s="30">
        <v>242</v>
      </c>
      <c r="G327" s="28"/>
      <c r="H327" s="17" t="s">
        <v>3831</v>
      </c>
      <c r="I327" s="25" t="s">
        <v>3832</v>
      </c>
      <c r="J327" s="25">
        <v>27097</v>
      </c>
      <c r="K327" s="12" t="s">
        <v>250</v>
      </c>
      <c r="L327" s="14" t="s">
        <v>3833</v>
      </c>
      <c r="M327" s="26" t="s">
        <v>3834</v>
      </c>
      <c r="N327" s="26" t="s">
        <v>2910</v>
      </c>
      <c r="O327" s="143">
        <v>0</v>
      </c>
      <c r="P327" s="144">
        <v>926431055</v>
      </c>
      <c r="Q327" s="13" t="s">
        <v>3835</v>
      </c>
      <c r="R327" s="15" t="s">
        <v>576</v>
      </c>
      <c r="S327" s="15" t="s">
        <v>699</v>
      </c>
      <c r="T327" s="15" t="s">
        <v>246</v>
      </c>
      <c r="U327" s="15" t="s">
        <v>699</v>
      </c>
      <c r="V327" s="16" t="s">
        <v>246</v>
      </c>
      <c r="W327" s="16" t="s">
        <v>699</v>
      </c>
      <c r="X327" s="16" t="s">
        <v>247</v>
      </c>
      <c r="Y327" s="16" t="s">
        <v>47</v>
      </c>
      <c r="Z327" s="16" t="s">
        <v>246</v>
      </c>
    </row>
    <row r="328" spans="1:28" ht="15" customHeight="1">
      <c r="A328" s="31">
        <v>10403596</v>
      </c>
      <c r="B328" s="31" t="s">
        <v>7346</v>
      </c>
      <c r="C328" s="46">
        <v>41538</v>
      </c>
      <c r="E328" s="13" t="s">
        <v>6936</v>
      </c>
      <c r="F328" s="30">
        <v>1045</v>
      </c>
      <c r="G328" s="28">
        <v>119559</v>
      </c>
      <c r="H328" s="17" t="s">
        <v>864</v>
      </c>
      <c r="I328" s="25" t="s">
        <v>1200</v>
      </c>
      <c r="J328" s="25">
        <v>26906</v>
      </c>
      <c r="K328" s="12" t="s">
        <v>520</v>
      </c>
      <c r="L328" s="14"/>
      <c r="P328" s="144"/>
      <c r="Q328" s="13"/>
      <c r="R328" s="15" t="s">
        <v>576</v>
      </c>
      <c r="S328" s="15" t="s">
        <v>41</v>
      </c>
      <c r="T328" s="15" t="s">
        <v>246</v>
      </c>
      <c r="U328" s="15" t="s">
        <v>41</v>
      </c>
      <c r="V328" s="16" t="s">
        <v>246</v>
      </c>
      <c r="W328" s="16" t="s">
        <v>41</v>
      </c>
      <c r="X328" s="16" t="s">
        <v>246</v>
      </c>
      <c r="Y328" s="16" t="s">
        <v>41</v>
      </c>
      <c r="Z328" s="16" t="s">
        <v>246</v>
      </c>
    </row>
    <row r="329" spans="1:28" ht="15" customHeight="1">
      <c r="A329" s="31">
        <v>10409525</v>
      </c>
      <c r="C329" s="46"/>
      <c r="E329" s="13" t="s">
        <v>8906</v>
      </c>
      <c r="F329" s="30">
        <v>982</v>
      </c>
      <c r="G329" s="28"/>
      <c r="H329" s="17" t="s">
        <v>8907</v>
      </c>
      <c r="I329" s="25"/>
      <c r="J329" s="25">
        <v>27224</v>
      </c>
      <c r="K329" s="12" t="s">
        <v>520</v>
      </c>
      <c r="L329" s="14"/>
      <c r="P329" s="144"/>
      <c r="Q329" s="13"/>
      <c r="R329" s="15" t="s">
        <v>576</v>
      </c>
      <c r="S329" s="15" t="s">
        <v>7411</v>
      </c>
      <c r="T329" s="15" t="s">
        <v>246</v>
      </c>
      <c r="U329" s="15" t="s">
        <v>47</v>
      </c>
      <c r="W329" s="16" t="s">
        <v>47</v>
      </c>
      <c r="Y329" s="16" t="s">
        <v>47</v>
      </c>
    </row>
    <row r="330" spans="1:28" ht="15" customHeight="1">
      <c r="A330" s="31">
        <v>10413537</v>
      </c>
      <c r="B330" s="31" t="s">
        <v>7343</v>
      </c>
      <c r="C330" s="46">
        <v>41920</v>
      </c>
      <c r="D330" s="149">
        <v>196325609</v>
      </c>
      <c r="E330" s="13" t="s">
        <v>6787</v>
      </c>
      <c r="F330" s="30">
        <v>221</v>
      </c>
      <c r="G330" s="28"/>
      <c r="H330" s="17" t="s">
        <v>6788</v>
      </c>
      <c r="I330" s="25" t="s">
        <v>6789</v>
      </c>
      <c r="J330" s="25">
        <v>26713</v>
      </c>
      <c r="K330" s="12" t="s">
        <v>250</v>
      </c>
      <c r="L330" s="14" t="s">
        <v>6790</v>
      </c>
      <c r="M330" s="26" t="s">
        <v>5821</v>
      </c>
      <c r="N330" s="26" t="s">
        <v>2912</v>
      </c>
      <c r="P330" s="144">
        <v>915739113</v>
      </c>
      <c r="Q330" s="13"/>
      <c r="R330" s="15" t="s">
        <v>576</v>
      </c>
      <c r="S330" s="15" t="s">
        <v>337</v>
      </c>
      <c r="T330" s="15" t="s">
        <v>246</v>
      </c>
      <c r="U330" s="15" t="s">
        <v>337</v>
      </c>
      <c r="V330" s="16" t="s">
        <v>247</v>
      </c>
      <c r="W330" s="16" t="s">
        <v>47</v>
      </c>
      <c r="Y330" s="16" t="s">
        <v>47</v>
      </c>
      <c r="Z330" s="16" t="s">
        <v>247</v>
      </c>
    </row>
    <row r="331" spans="1:28" ht="15" customHeight="1">
      <c r="A331" s="31">
        <v>10414493</v>
      </c>
      <c r="B331" s="31" t="s">
        <v>7346</v>
      </c>
      <c r="C331" s="46">
        <v>41029</v>
      </c>
      <c r="F331" s="30"/>
      <c r="G331" s="28"/>
      <c r="H331" s="17" t="s">
        <v>2042</v>
      </c>
      <c r="I331" s="25" t="s">
        <v>2043</v>
      </c>
      <c r="J331" s="25">
        <v>26499</v>
      </c>
      <c r="K331" s="12" t="s">
        <v>250</v>
      </c>
      <c r="L331" s="14" t="s">
        <v>3081</v>
      </c>
      <c r="M331" s="26" t="s">
        <v>3082</v>
      </c>
      <c r="N331" s="26" t="s">
        <v>2910</v>
      </c>
      <c r="O331" s="143">
        <v>0</v>
      </c>
      <c r="P331" s="144">
        <v>966551910</v>
      </c>
      <c r="Q331" s="13"/>
      <c r="R331" s="15" t="s">
        <v>576</v>
      </c>
      <c r="S331" s="15" t="s">
        <v>47</v>
      </c>
      <c r="T331" s="15"/>
      <c r="U331" s="15" t="s">
        <v>580</v>
      </c>
      <c r="V331" s="16" t="s">
        <v>246</v>
      </c>
      <c r="W331" s="16" t="s">
        <v>580</v>
      </c>
      <c r="X331" s="16" t="s">
        <v>246</v>
      </c>
      <c r="Y331" s="16" t="s">
        <v>580</v>
      </c>
      <c r="Z331" s="16" t="s">
        <v>246</v>
      </c>
    </row>
    <row r="332" spans="1:28" ht="15" customHeight="1">
      <c r="A332" s="31">
        <v>10482269</v>
      </c>
      <c r="B332" s="31" t="s">
        <v>7343</v>
      </c>
      <c r="C332" s="46">
        <v>41910</v>
      </c>
      <c r="D332" s="149">
        <v>195930681</v>
      </c>
      <c r="E332" s="13" t="s">
        <v>8031</v>
      </c>
      <c r="F332" s="30">
        <v>1069</v>
      </c>
      <c r="G332" s="28"/>
      <c r="H332" s="17" t="s">
        <v>8032</v>
      </c>
      <c r="I332" s="25" t="s">
        <v>8033</v>
      </c>
      <c r="J332" s="25">
        <v>27110</v>
      </c>
      <c r="K332" s="12" t="s">
        <v>520</v>
      </c>
      <c r="L332" s="14" t="s">
        <v>8034</v>
      </c>
      <c r="M332" s="26" t="s">
        <v>5036</v>
      </c>
      <c r="N332" s="26" t="s">
        <v>2910</v>
      </c>
      <c r="P332" s="144">
        <v>962331291</v>
      </c>
      <c r="Q332" s="13" t="s">
        <v>8035</v>
      </c>
      <c r="R332" s="15" t="s">
        <v>576</v>
      </c>
      <c r="S332" s="15" t="s">
        <v>567</v>
      </c>
      <c r="T332" s="15" t="s">
        <v>247</v>
      </c>
      <c r="U332" s="15" t="s">
        <v>47</v>
      </c>
      <c r="W332" s="16" t="s">
        <v>47</v>
      </c>
      <c r="Y332" s="16" t="s">
        <v>47</v>
      </c>
    </row>
    <row r="333" spans="1:28" ht="15" customHeight="1">
      <c r="A333" s="31">
        <v>10485487</v>
      </c>
      <c r="B333" s="31" t="s">
        <v>7343</v>
      </c>
      <c r="C333" s="46">
        <v>41655</v>
      </c>
      <c r="D333" s="149">
        <v>222660031</v>
      </c>
      <c r="E333" s="13" t="s">
        <v>8127</v>
      </c>
      <c r="F333" s="30">
        <v>1044</v>
      </c>
      <c r="G333" s="28">
        <v>65572</v>
      </c>
      <c r="H333" s="17" t="s">
        <v>2446</v>
      </c>
      <c r="I333" s="25" t="s">
        <v>313</v>
      </c>
      <c r="J333" s="25">
        <v>27602</v>
      </c>
      <c r="K333" s="12" t="s">
        <v>520</v>
      </c>
      <c r="L333" s="14" t="s">
        <v>8128</v>
      </c>
      <c r="M333" s="26" t="s">
        <v>8129</v>
      </c>
      <c r="N333" s="26" t="s">
        <v>2932</v>
      </c>
      <c r="P333" s="144">
        <v>967794695</v>
      </c>
      <c r="Q333" s="13" t="s">
        <v>8130</v>
      </c>
      <c r="R333" s="15" t="s">
        <v>576</v>
      </c>
      <c r="S333" s="15" t="s">
        <v>41</v>
      </c>
      <c r="T333" s="15" t="s">
        <v>247</v>
      </c>
      <c r="U333" s="15" t="s">
        <v>47</v>
      </c>
      <c r="W333" s="16" t="s">
        <v>47</v>
      </c>
      <c r="Y333" s="16" t="s">
        <v>251</v>
      </c>
    </row>
    <row r="334" spans="1:28" ht="15" customHeight="1">
      <c r="A334" s="31">
        <v>10487696</v>
      </c>
      <c r="B334" s="31" t="s">
        <v>7346</v>
      </c>
      <c r="C334" s="46">
        <v>41182</v>
      </c>
      <c r="D334" s="149">
        <v>207453047</v>
      </c>
      <c r="E334" s="13" t="s">
        <v>5421</v>
      </c>
      <c r="F334" s="30">
        <v>763</v>
      </c>
      <c r="G334" s="28"/>
      <c r="H334" s="17" t="s">
        <v>2600</v>
      </c>
      <c r="I334" s="25" t="s">
        <v>2601</v>
      </c>
      <c r="J334" s="25">
        <v>27379</v>
      </c>
      <c r="K334" s="12" t="s">
        <v>520</v>
      </c>
      <c r="L334" s="14" t="s">
        <v>4498</v>
      </c>
      <c r="M334" s="26" t="s">
        <v>4499</v>
      </c>
      <c r="N334" s="26" t="s">
        <v>2910</v>
      </c>
      <c r="O334" s="143">
        <v>0</v>
      </c>
      <c r="P334" s="144">
        <v>966149500</v>
      </c>
      <c r="Q334" s="13" t="s">
        <v>4500</v>
      </c>
      <c r="R334" s="15" t="s">
        <v>576</v>
      </c>
      <c r="S334" s="15" t="s">
        <v>221</v>
      </c>
      <c r="T334" s="15" t="s">
        <v>246</v>
      </c>
      <c r="U334" s="15" t="s">
        <v>221</v>
      </c>
      <c r="V334" s="16" t="s">
        <v>246</v>
      </c>
      <c r="W334" s="16" t="s">
        <v>221</v>
      </c>
      <c r="X334" s="16" t="s">
        <v>246</v>
      </c>
      <c r="Y334" s="16" t="s">
        <v>221</v>
      </c>
      <c r="Z334" s="16" t="s">
        <v>248</v>
      </c>
    </row>
    <row r="335" spans="1:28" ht="15" customHeight="1">
      <c r="A335" s="31">
        <v>10491506</v>
      </c>
      <c r="B335" s="31" t="s">
        <v>7346</v>
      </c>
      <c r="C335" s="46">
        <v>40059</v>
      </c>
      <c r="E335" s="13" t="s">
        <v>5424</v>
      </c>
      <c r="F335" s="30">
        <v>944</v>
      </c>
      <c r="G335" s="28">
        <v>160012</v>
      </c>
      <c r="H335" s="17" t="s">
        <v>861</v>
      </c>
      <c r="I335" s="25" t="s">
        <v>789</v>
      </c>
      <c r="J335" s="25">
        <v>27343</v>
      </c>
      <c r="K335" s="12" t="s">
        <v>520</v>
      </c>
      <c r="L335" s="14" t="s">
        <v>6734</v>
      </c>
      <c r="M335" s="26" t="s">
        <v>5608</v>
      </c>
      <c r="N335" s="26" t="s">
        <v>2910</v>
      </c>
      <c r="O335" s="143">
        <v>0</v>
      </c>
      <c r="P335" s="144">
        <v>967784741</v>
      </c>
      <c r="Q335" s="13" t="s">
        <v>6735</v>
      </c>
      <c r="R335" s="15" t="s">
        <v>576</v>
      </c>
      <c r="S335" s="15" t="s">
        <v>47</v>
      </c>
      <c r="T335" s="15"/>
      <c r="U335" s="15" t="s">
        <v>699</v>
      </c>
      <c r="V335" s="16" t="s">
        <v>246</v>
      </c>
      <c r="W335" s="16" t="s">
        <v>699</v>
      </c>
      <c r="X335" s="16" t="s">
        <v>246</v>
      </c>
      <c r="Y335" s="16" t="s">
        <v>699</v>
      </c>
      <c r="Z335" s="16" t="s">
        <v>247</v>
      </c>
    </row>
    <row r="336" spans="1:28" ht="15" customHeight="1">
      <c r="A336" s="31">
        <v>10494968</v>
      </c>
      <c r="B336" s="31" t="s">
        <v>7343</v>
      </c>
      <c r="C336" s="46">
        <v>41682</v>
      </c>
      <c r="D336" s="149">
        <v>215881915</v>
      </c>
      <c r="E336" s="13" t="s">
        <v>5319</v>
      </c>
      <c r="F336" s="30">
        <v>715</v>
      </c>
      <c r="G336" s="28">
        <v>137875</v>
      </c>
      <c r="H336" s="17" t="s">
        <v>173</v>
      </c>
      <c r="I336" s="25" t="s">
        <v>904</v>
      </c>
      <c r="J336" s="25">
        <v>27640</v>
      </c>
      <c r="K336" s="12" t="s">
        <v>520</v>
      </c>
      <c r="L336" s="14" t="s">
        <v>3866</v>
      </c>
      <c r="M336" s="26" t="s">
        <v>3867</v>
      </c>
      <c r="N336" s="26" t="s">
        <v>2910</v>
      </c>
      <c r="O336" s="143">
        <v>0</v>
      </c>
      <c r="P336" s="144">
        <v>969634379</v>
      </c>
      <c r="Q336" s="13" t="s">
        <v>3868</v>
      </c>
      <c r="R336" s="15" t="s">
        <v>576</v>
      </c>
      <c r="S336" s="15" t="s">
        <v>1410</v>
      </c>
      <c r="T336" s="15" t="s">
        <v>246</v>
      </c>
      <c r="U336" s="15" t="s">
        <v>1410</v>
      </c>
      <c r="V336" s="16" t="s">
        <v>246</v>
      </c>
      <c r="W336" s="16" t="s">
        <v>1410</v>
      </c>
      <c r="X336" s="16" t="s">
        <v>248</v>
      </c>
      <c r="Y336" s="16" t="s">
        <v>569</v>
      </c>
    </row>
    <row r="337" spans="1:26" ht="15" customHeight="1">
      <c r="A337" s="31">
        <v>10496712</v>
      </c>
      <c r="B337" s="31" t="s">
        <v>7343</v>
      </c>
      <c r="C337" s="46">
        <v>42478</v>
      </c>
      <c r="D337" s="149">
        <v>203018699</v>
      </c>
      <c r="E337" s="13" t="s">
        <v>5245</v>
      </c>
      <c r="F337" s="30">
        <v>1227</v>
      </c>
      <c r="G337" s="28"/>
      <c r="H337" s="17" t="s">
        <v>374</v>
      </c>
      <c r="I337" s="25" t="s">
        <v>2121</v>
      </c>
      <c r="J337" s="25">
        <v>27411</v>
      </c>
      <c r="K337" s="12" t="s">
        <v>520</v>
      </c>
      <c r="L337" s="14" t="s">
        <v>3340</v>
      </c>
      <c r="M337" s="26">
        <v>9050</v>
      </c>
      <c r="N337" s="26" t="s">
        <v>2910</v>
      </c>
      <c r="O337" s="143">
        <v>0</v>
      </c>
      <c r="P337" s="144">
        <v>919679160</v>
      </c>
      <c r="Q337" s="13"/>
      <c r="R337" s="15" t="s">
        <v>576</v>
      </c>
      <c r="S337" s="15" t="s">
        <v>572</v>
      </c>
      <c r="T337" s="15" t="s">
        <v>246</v>
      </c>
      <c r="U337" s="15" t="s">
        <v>572</v>
      </c>
      <c r="V337" s="16" t="s">
        <v>246</v>
      </c>
      <c r="W337" s="16" t="s">
        <v>572</v>
      </c>
      <c r="X337" s="16" t="s">
        <v>246</v>
      </c>
      <c r="Y337" s="16" t="s">
        <v>572</v>
      </c>
      <c r="Z337" s="16" t="s">
        <v>246</v>
      </c>
    </row>
    <row r="338" spans="1:26" ht="15" customHeight="1">
      <c r="A338" s="31">
        <v>10501992</v>
      </c>
      <c r="B338" s="31" t="s">
        <v>7343</v>
      </c>
      <c r="C338" s="46">
        <v>41697</v>
      </c>
      <c r="D338" s="149">
        <v>213074540</v>
      </c>
      <c r="F338" s="30">
        <v>556</v>
      </c>
      <c r="G338" s="28"/>
      <c r="H338" s="17" t="s">
        <v>6720</v>
      </c>
      <c r="I338" s="25" t="s">
        <v>2597</v>
      </c>
      <c r="J338" s="25">
        <v>27472</v>
      </c>
      <c r="K338" s="12" t="s">
        <v>520</v>
      </c>
      <c r="L338" s="14" t="s">
        <v>6721</v>
      </c>
      <c r="M338" s="26" t="s">
        <v>3170</v>
      </c>
      <c r="N338" s="26" t="s">
        <v>2910</v>
      </c>
      <c r="P338" s="144">
        <v>964798720</v>
      </c>
      <c r="Q338" s="13"/>
      <c r="R338" s="15" t="s">
        <v>576</v>
      </c>
      <c r="S338" s="15" t="s">
        <v>47</v>
      </c>
      <c r="T338" s="15"/>
      <c r="U338" s="15" t="s">
        <v>580</v>
      </c>
      <c r="V338" s="16" t="s">
        <v>246</v>
      </c>
      <c r="W338" s="16" t="s">
        <v>47</v>
      </c>
      <c r="Y338" s="16" t="s">
        <v>580</v>
      </c>
      <c r="Z338" s="16" t="s">
        <v>247</v>
      </c>
    </row>
    <row r="339" spans="1:26" ht="15" customHeight="1">
      <c r="A339" s="31">
        <v>10502081</v>
      </c>
      <c r="B339" s="31" t="s">
        <v>7343</v>
      </c>
      <c r="C339" s="46">
        <v>42274</v>
      </c>
      <c r="D339" s="149">
        <v>209652128</v>
      </c>
      <c r="E339" s="13" t="s">
        <v>5295</v>
      </c>
      <c r="F339" s="30">
        <v>721</v>
      </c>
      <c r="G339" s="28"/>
      <c r="H339" s="17" t="s">
        <v>2273</v>
      </c>
      <c r="I339" s="25" t="s">
        <v>2274</v>
      </c>
      <c r="J339" s="25">
        <v>27584</v>
      </c>
      <c r="K339" s="12" t="s">
        <v>520</v>
      </c>
      <c r="L339" s="14" t="s">
        <v>3702</v>
      </c>
      <c r="M339" s="26">
        <v>9400</v>
      </c>
      <c r="N339" s="26" t="s">
        <v>3703</v>
      </c>
      <c r="O339" s="143">
        <v>0</v>
      </c>
      <c r="P339" s="144">
        <v>918351926</v>
      </c>
      <c r="Q339" s="13" t="s">
        <v>3704</v>
      </c>
      <c r="R339" s="15" t="s">
        <v>576</v>
      </c>
      <c r="S339" s="15" t="s">
        <v>47</v>
      </c>
      <c r="T339" s="15"/>
      <c r="U339" s="15" t="s">
        <v>47</v>
      </c>
      <c r="W339" s="16" t="s">
        <v>1410</v>
      </c>
      <c r="X339" s="16" t="s">
        <v>246</v>
      </c>
      <c r="Y339" s="16" t="s">
        <v>1410</v>
      </c>
      <c r="Z339" s="16" t="s">
        <v>246</v>
      </c>
    </row>
    <row r="340" spans="1:26" ht="15" customHeight="1">
      <c r="A340" s="31">
        <v>10504870</v>
      </c>
      <c r="B340" s="31" t="s">
        <v>7346</v>
      </c>
      <c r="C340" s="46">
        <v>40933</v>
      </c>
      <c r="E340" s="13" t="s">
        <v>5315</v>
      </c>
      <c r="F340" s="30">
        <v>765</v>
      </c>
      <c r="G340" s="28"/>
      <c r="H340" s="17" t="s">
        <v>1599</v>
      </c>
      <c r="I340" s="25" t="s">
        <v>1600</v>
      </c>
      <c r="J340" s="25">
        <v>27599</v>
      </c>
      <c r="K340" s="12" t="s">
        <v>520</v>
      </c>
      <c r="L340" s="14" t="s">
        <v>3836</v>
      </c>
      <c r="M340" s="26" t="s">
        <v>3837</v>
      </c>
      <c r="N340" s="26" t="s">
        <v>2910</v>
      </c>
      <c r="O340" s="143">
        <v>0</v>
      </c>
      <c r="P340" s="144">
        <v>934341549</v>
      </c>
      <c r="Q340" s="13" t="s">
        <v>3838</v>
      </c>
      <c r="R340" s="15" t="s">
        <v>576</v>
      </c>
      <c r="S340" s="15" t="s">
        <v>221</v>
      </c>
      <c r="T340" s="15" t="s">
        <v>246</v>
      </c>
      <c r="U340" s="15" t="s">
        <v>221</v>
      </c>
      <c r="V340" s="16" t="s">
        <v>246</v>
      </c>
      <c r="W340" s="16" t="s">
        <v>221</v>
      </c>
      <c r="X340" s="16" t="s">
        <v>246</v>
      </c>
      <c r="Y340" s="16" t="s">
        <v>221</v>
      </c>
      <c r="Z340" s="16" t="s">
        <v>247</v>
      </c>
    </row>
    <row r="341" spans="1:26" ht="15" customHeight="1">
      <c r="A341" s="31">
        <v>10505697</v>
      </c>
      <c r="B341" s="31" t="s">
        <v>7343</v>
      </c>
      <c r="C341" s="46">
        <v>42799</v>
      </c>
      <c r="D341" s="149">
        <v>195528139</v>
      </c>
      <c r="E341" s="13" t="s">
        <v>6955</v>
      </c>
      <c r="F341" s="30">
        <v>658</v>
      </c>
      <c r="G341" s="28"/>
      <c r="H341" s="17" t="s">
        <v>5465</v>
      </c>
      <c r="I341" s="25" t="s">
        <v>5466</v>
      </c>
      <c r="J341" s="25">
        <v>27529</v>
      </c>
      <c r="K341" s="12" t="s">
        <v>520</v>
      </c>
      <c r="L341" s="14" t="s">
        <v>5404</v>
      </c>
      <c r="M341" s="26" t="s">
        <v>3255</v>
      </c>
      <c r="N341" s="26" t="s">
        <v>2910</v>
      </c>
      <c r="O341" s="143">
        <v>0</v>
      </c>
      <c r="P341" s="144">
        <v>965345542</v>
      </c>
      <c r="Q341" s="13" t="s">
        <v>8556</v>
      </c>
      <c r="R341" s="15" t="s">
        <v>576</v>
      </c>
      <c r="S341" s="15" t="s">
        <v>337</v>
      </c>
      <c r="T341" s="15" t="s">
        <v>246</v>
      </c>
      <c r="U341" s="15" t="s">
        <v>337</v>
      </c>
      <c r="V341" s="16" t="s">
        <v>246</v>
      </c>
      <c r="W341" s="16" t="s">
        <v>337</v>
      </c>
      <c r="X341" s="16" t="s">
        <v>247</v>
      </c>
      <c r="Y341" s="16" t="s">
        <v>47</v>
      </c>
      <c r="Z341" s="16" t="s">
        <v>246</v>
      </c>
    </row>
    <row r="342" spans="1:26" ht="15" customHeight="1">
      <c r="A342" s="31">
        <v>10506315</v>
      </c>
      <c r="B342" s="31" t="s">
        <v>7346</v>
      </c>
      <c r="C342" s="46">
        <v>39612</v>
      </c>
      <c r="E342" s="13" t="s">
        <v>5471</v>
      </c>
      <c r="F342" s="30">
        <v>761</v>
      </c>
      <c r="G342" s="28">
        <v>164955</v>
      </c>
      <c r="H342" s="17" t="s">
        <v>1259</v>
      </c>
      <c r="I342" s="25" t="s">
        <v>1260</v>
      </c>
      <c r="J342" s="25">
        <v>27658</v>
      </c>
      <c r="K342" s="12" t="s">
        <v>520</v>
      </c>
      <c r="L342" s="14" t="s">
        <v>6972</v>
      </c>
      <c r="M342" s="26" t="s">
        <v>4773</v>
      </c>
      <c r="N342" s="26" t="s">
        <v>3032</v>
      </c>
      <c r="O342" s="143">
        <v>0</v>
      </c>
      <c r="P342" s="144">
        <v>965158925</v>
      </c>
      <c r="Q342" s="13"/>
      <c r="R342" s="15" t="s">
        <v>576</v>
      </c>
      <c r="S342" s="15" t="s">
        <v>221</v>
      </c>
      <c r="T342" s="15" t="s">
        <v>246</v>
      </c>
      <c r="U342" s="15" t="s">
        <v>221</v>
      </c>
      <c r="V342" s="16" t="s">
        <v>246</v>
      </c>
      <c r="W342" s="16" t="s">
        <v>221</v>
      </c>
      <c r="X342" s="16" t="s">
        <v>246</v>
      </c>
      <c r="Y342" s="16" t="s">
        <v>221</v>
      </c>
      <c r="Z342" s="16" t="s">
        <v>246</v>
      </c>
    </row>
    <row r="343" spans="1:26" ht="15" customHeight="1">
      <c r="A343" s="31">
        <v>10508420</v>
      </c>
      <c r="B343" s="31" t="s">
        <v>7346</v>
      </c>
      <c r="C343" s="46">
        <v>41280</v>
      </c>
      <c r="D343" s="149">
        <v>209617594</v>
      </c>
      <c r="E343" s="13" t="s">
        <v>5445</v>
      </c>
      <c r="F343" s="30">
        <v>943</v>
      </c>
      <c r="G343" s="28">
        <v>162638</v>
      </c>
      <c r="H343" s="17" t="s">
        <v>704</v>
      </c>
      <c r="I343" s="25" t="s">
        <v>705</v>
      </c>
      <c r="J343" s="25">
        <v>27753</v>
      </c>
      <c r="K343" s="12" t="s">
        <v>520</v>
      </c>
      <c r="L343" s="14" t="s">
        <v>8452</v>
      </c>
      <c r="M343" s="26" t="s">
        <v>5748</v>
      </c>
      <c r="N343" s="26" t="s">
        <v>2910</v>
      </c>
      <c r="O343" s="143">
        <v>291705860</v>
      </c>
      <c r="P343" s="144">
        <v>966621931</v>
      </c>
      <c r="Q343" s="13"/>
      <c r="R343" s="15" t="s">
        <v>576</v>
      </c>
      <c r="S343" s="15" t="s">
        <v>699</v>
      </c>
      <c r="T343" s="15" t="s">
        <v>246</v>
      </c>
      <c r="U343" s="15" t="s">
        <v>699</v>
      </c>
      <c r="V343" s="16" t="s">
        <v>246</v>
      </c>
      <c r="W343" s="16" t="s">
        <v>699</v>
      </c>
      <c r="X343" s="16" t="s">
        <v>246</v>
      </c>
      <c r="Y343" s="16" t="s">
        <v>699</v>
      </c>
      <c r="Z343" s="16" t="s">
        <v>247</v>
      </c>
    </row>
    <row r="344" spans="1:26" ht="15" customHeight="1">
      <c r="A344" s="31">
        <v>10508529</v>
      </c>
      <c r="B344" s="31" t="s">
        <v>7343</v>
      </c>
      <c r="C344" s="46">
        <v>42786</v>
      </c>
      <c r="D344" s="149">
        <v>200034022</v>
      </c>
      <c r="E344" s="13" t="s">
        <v>5485</v>
      </c>
      <c r="F344" s="30">
        <v>728</v>
      </c>
      <c r="G344" s="28"/>
      <c r="H344" s="17" t="s">
        <v>1836</v>
      </c>
      <c r="I344" s="25" t="s">
        <v>1837</v>
      </c>
      <c r="J344" s="25">
        <v>27446</v>
      </c>
      <c r="K344" s="12" t="s">
        <v>520</v>
      </c>
      <c r="L344" s="14"/>
      <c r="P344" s="144"/>
      <c r="Q344" s="13"/>
      <c r="R344" s="15" t="s">
        <v>576</v>
      </c>
      <c r="S344" s="15" t="s">
        <v>41</v>
      </c>
      <c r="T344" s="15" t="s">
        <v>246</v>
      </c>
      <c r="U344" s="15" t="s">
        <v>41</v>
      </c>
      <c r="V344" s="16" t="s">
        <v>246</v>
      </c>
      <c r="W344" s="16" t="s">
        <v>41</v>
      </c>
      <c r="X344" s="16" t="s">
        <v>246</v>
      </c>
      <c r="Y344" s="16" t="s">
        <v>41</v>
      </c>
      <c r="Z344" s="16" t="s">
        <v>246</v>
      </c>
    </row>
    <row r="345" spans="1:26" ht="15" customHeight="1">
      <c r="A345" s="31">
        <v>10514906</v>
      </c>
      <c r="C345" s="46"/>
      <c r="E345" s="13" t="s">
        <v>6906</v>
      </c>
      <c r="F345" s="30">
        <v>627</v>
      </c>
      <c r="G345" s="28">
        <v>156626</v>
      </c>
      <c r="H345" s="17" t="s">
        <v>6907</v>
      </c>
      <c r="I345" s="25" t="s">
        <v>940</v>
      </c>
      <c r="J345" s="25">
        <v>26959</v>
      </c>
      <c r="K345" s="12" t="s">
        <v>520</v>
      </c>
      <c r="L345" s="14" t="s">
        <v>6908</v>
      </c>
      <c r="M345" s="26" t="s">
        <v>6218</v>
      </c>
      <c r="N345" s="26" t="s">
        <v>2910</v>
      </c>
      <c r="P345" s="144">
        <v>965715293</v>
      </c>
      <c r="Q345" s="13" t="s">
        <v>6909</v>
      </c>
      <c r="R345" s="15" t="s">
        <v>576</v>
      </c>
      <c r="S345" s="15" t="s">
        <v>569</v>
      </c>
      <c r="T345" s="15" t="s">
        <v>246</v>
      </c>
      <c r="U345" s="15" t="s">
        <v>569</v>
      </c>
      <c r="V345" s="16" t="s">
        <v>247</v>
      </c>
      <c r="W345" s="16" t="s">
        <v>47</v>
      </c>
      <c r="Y345" s="16" t="s">
        <v>47</v>
      </c>
    </row>
    <row r="346" spans="1:26" ht="15" customHeight="1">
      <c r="A346" s="31">
        <v>10515796</v>
      </c>
      <c r="C346" s="46"/>
      <c r="F346" s="30"/>
      <c r="G346" s="28"/>
      <c r="H346" s="17" t="s">
        <v>2696</v>
      </c>
      <c r="I346" s="25" t="s">
        <v>2697</v>
      </c>
      <c r="J346" s="25">
        <v>27746</v>
      </c>
      <c r="K346" s="12" t="s">
        <v>520</v>
      </c>
      <c r="L346" s="14"/>
      <c r="P346" s="144"/>
      <c r="Q346" s="13"/>
      <c r="R346" s="15" t="s">
        <v>576</v>
      </c>
      <c r="S346" s="15" t="s">
        <v>47</v>
      </c>
      <c r="T346" s="15"/>
      <c r="U346" s="15" t="s">
        <v>47</v>
      </c>
      <c r="W346" s="16" t="s">
        <v>47</v>
      </c>
      <c r="Y346" s="16" t="s">
        <v>580</v>
      </c>
      <c r="Z346" s="16" t="s">
        <v>246</v>
      </c>
    </row>
    <row r="347" spans="1:26" ht="15" customHeight="1">
      <c r="A347" s="31">
        <v>10515920</v>
      </c>
      <c r="B347" s="31" t="s">
        <v>7346</v>
      </c>
      <c r="C347" s="46">
        <v>41296</v>
      </c>
      <c r="D347" s="149">
        <v>219624801</v>
      </c>
      <c r="E347" s="13" t="s">
        <v>5279</v>
      </c>
      <c r="F347" s="30">
        <v>854</v>
      </c>
      <c r="G347" s="28"/>
      <c r="H347" s="17" t="s">
        <v>518</v>
      </c>
      <c r="I347" s="25" t="s">
        <v>519</v>
      </c>
      <c r="J347" s="25">
        <v>27546</v>
      </c>
      <c r="K347" s="12" t="s">
        <v>520</v>
      </c>
      <c r="L347" s="14" t="s">
        <v>3615</v>
      </c>
      <c r="N347" s="26" t="s">
        <v>2910</v>
      </c>
      <c r="O347" s="143">
        <v>0</v>
      </c>
      <c r="P347" s="144">
        <v>967188003</v>
      </c>
      <c r="Q347" s="13"/>
      <c r="R347" s="15" t="s">
        <v>576</v>
      </c>
      <c r="S347" s="15" t="s">
        <v>337</v>
      </c>
      <c r="T347" s="15" t="s">
        <v>246</v>
      </c>
      <c r="U347" s="15" t="s">
        <v>337</v>
      </c>
      <c r="V347" s="16" t="s">
        <v>246</v>
      </c>
      <c r="W347" s="16" t="s">
        <v>337</v>
      </c>
      <c r="X347" s="16" t="s">
        <v>246</v>
      </c>
      <c r="Y347" s="16" t="s">
        <v>337</v>
      </c>
      <c r="Z347" s="16" t="s">
        <v>246</v>
      </c>
    </row>
    <row r="348" spans="1:26" ht="15" customHeight="1">
      <c r="A348" s="31">
        <v>10516021</v>
      </c>
      <c r="B348" s="31" t="s">
        <v>7346</v>
      </c>
      <c r="C348" s="46">
        <v>43499</v>
      </c>
      <c r="D348" s="149">
        <v>194371778</v>
      </c>
      <c r="E348" s="13" t="s">
        <v>7279</v>
      </c>
      <c r="F348" s="30">
        <v>1046</v>
      </c>
      <c r="G348" s="28"/>
      <c r="H348" s="17" t="s">
        <v>8584</v>
      </c>
      <c r="I348" s="25" t="s">
        <v>8585</v>
      </c>
      <c r="J348" s="25">
        <v>26274</v>
      </c>
      <c r="K348" s="12" t="s">
        <v>520</v>
      </c>
      <c r="L348" s="14" t="s">
        <v>7849</v>
      </c>
      <c r="M348" s="26" t="s">
        <v>7850</v>
      </c>
      <c r="N348" s="26" t="s">
        <v>3179</v>
      </c>
      <c r="P348" s="144">
        <v>969603736</v>
      </c>
      <c r="Q348" s="13" t="s">
        <v>8586</v>
      </c>
      <c r="R348" s="15" t="s">
        <v>576</v>
      </c>
      <c r="S348" s="15" t="s">
        <v>251</v>
      </c>
      <c r="T348" s="15" t="s">
        <v>247</v>
      </c>
      <c r="U348" s="15" t="s">
        <v>47</v>
      </c>
      <c r="W348" s="16" t="s">
        <v>47</v>
      </c>
      <c r="Y348" s="16" t="s">
        <v>47</v>
      </c>
      <c r="Z348" s="16" t="s">
        <v>247</v>
      </c>
    </row>
    <row r="349" spans="1:26" ht="15" customHeight="1">
      <c r="A349" s="31">
        <v>10518541</v>
      </c>
      <c r="B349" s="31" t="s">
        <v>7343</v>
      </c>
      <c r="C349" s="46">
        <v>42752</v>
      </c>
      <c r="D349" s="149">
        <v>196429757</v>
      </c>
      <c r="E349" s="13" t="s">
        <v>5368</v>
      </c>
      <c r="F349" s="30">
        <v>1092</v>
      </c>
      <c r="G349" s="28">
        <v>137868</v>
      </c>
      <c r="H349" s="17" t="s">
        <v>984</v>
      </c>
      <c r="I349" s="25" t="s">
        <v>238</v>
      </c>
      <c r="J349" s="25">
        <v>26804</v>
      </c>
      <c r="K349" s="12" t="s">
        <v>520</v>
      </c>
      <c r="L349" s="14" t="s">
        <v>4192</v>
      </c>
      <c r="M349" s="26" t="s">
        <v>4193</v>
      </c>
      <c r="N349" s="26" t="s">
        <v>2910</v>
      </c>
      <c r="O349" s="143">
        <v>0</v>
      </c>
      <c r="P349" s="144">
        <v>964519682</v>
      </c>
      <c r="Q349" s="13"/>
      <c r="R349" s="15" t="s">
        <v>576</v>
      </c>
      <c r="S349" s="15" t="s">
        <v>572</v>
      </c>
      <c r="T349" s="15" t="s">
        <v>246</v>
      </c>
      <c r="U349" s="15" t="s">
        <v>572</v>
      </c>
      <c r="V349" s="16" t="s">
        <v>246</v>
      </c>
      <c r="W349" s="16" t="s">
        <v>572</v>
      </c>
      <c r="X349" s="16" t="s">
        <v>246</v>
      </c>
      <c r="Y349" s="16" t="s">
        <v>572</v>
      </c>
      <c r="Z349" s="16" t="s">
        <v>246</v>
      </c>
    </row>
    <row r="350" spans="1:26" ht="15" customHeight="1">
      <c r="A350" s="31">
        <v>10519904</v>
      </c>
      <c r="B350" s="31" t="s">
        <v>7343</v>
      </c>
      <c r="C350" s="46">
        <v>42200</v>
      </c>
      <c r="D350" s="149">
        <v>214073610</v>
      </c>
      <c r="E350" s="13" t="s">
        <v>8570</v>
      </c>
      <c r="F350" s="30">
        <v>1231</v>
      </c>
      <c r="G350" s="28"/>
      <c r="H350" s="17" t="s">
        <v>8571</v>
      </c>
      <c r="I350" s="25" t="s">
        <v>8572</v>
      </c>
      <c r="J350" s="25">
        <v>27603</v>
      </c>
      <c r="K350" s="12" t="s">
        <v>520</v>
      </c>
      <c r="L350" s="14" t="s">
        <v>8573</v>
      </c>
      <c r="M350" s="26" t="s">
        <v>4092</v>
      </c>
      <c r="N350" s="26" t="s">
        <v>2932</v>
      </c>
      <c r="P350" s="144">
        <v>966256049</v>
      </c>
      <c r="Q350" s="13" t="s">
        <v>8574</v>
      </c>
      <c r="R350" s="15" t="s">
        <v>576</v>
      </c>
      <c r="S350" s="15" t="s">
        <v>554</v>
      </c>
      <c r="T350" s="15" t="s">
        <v>247</v>
      </c>
      <c r="U350" s="15" t="s">
        <v>47</v>
      </c>
      <c r="W350" s="16" t="s">
        <v>47</v>
      </c>
      <c r="Y350" s="16" t="s">
        <v>47</v>
      </c>
    </row>
    <row r="351" spans="1:26" ht="15" customHeight="1">
      <c r="A351" s="31">
        <v>10526584</v>
      </c>
      <c r="B351" s="31" t="s">
        <v>7346</v>
      </c>
      <c r="C351" s="46">
        <v>41419</v>
      </c>
      <c r="E351" s="13" t="s">
        <v>5251</v>
      </c>
      <c r="F351" s="30">
        <v>753</v>
      </c>
      <c r="G351" s="28"/>
      <c r="H351" s="17" t="s">
        <v>1509</v>
      </c>
      <c r="I351" s="25" t="s">
        <v>1510</v>
      </c>
      <c r="J351" s="25">
        <v>27123</v>
      </c>
      <c r="K351" s="12" t="s">
        <v>520</v>
      </c>
      <c r="L351" s="14">
        <v>0</v>
      </c>
      <c r="P351" s="144"/>
      <c r="Q351" s="13"/>
      <c r="R351" s="15" t="s">
        <v>576</v>
      </c>
      <c r="S351" s="15" t="s">
        <v>47</v>
      </c>
      <c r="T351" s="15"/>
      <c r="U351" s="15" t="s">
        <v>47</v>
      </c>
      <c r="W351" s="16" t="s">
        <v>251</v>
      </c>
      <c r="X351" s="16" t="s">
        <v>246</v>
      </c>
      <c r="Y351" s="16" t="s">
        <v>251</v>
      </c>
      <c r="Z351" s="16" t="s">
        <v>246</v>
      </c>
    </row>
    <row r="352" spans="1:26" ht="15" customHeight="1">
      <c r="A352" s="31">
        <v>10530301</v>
      </c>
      <c r="C352" s="46"/>
      <c r="F352" s="30"/>
      <c r="G352" s="28"/>
      <c r="H352" s="17" t="s">
        <v>2602</v>
      </c>
      <c r="I352" s="25" t="s">
        <v>2603</v>
      </c>
      <c r="J352" s="25">
        <v>27036</v>
      </c>
      <c r="K352" s="12" t="s">
        <v>520</v>
      </c>
      <c r="L352" s="14"/>
      <c r="P352" s="144"/>
      <c r="Q352" s="13"/>
      <c r="R352" s="15" t="s">
        <v>576</v>
      </c>
      <c r="S352" s="15" t="s">
        <v>47</v>
      </c>
      <c r="T352" s="15"/>
      <c r="U352" s="15" t="s">
        <v>47</v>
      </c>
      <c r="W352" s="16" t="s">
        <v>47</v>
      </c>
      <c r="Y352" s="16" t="s">
        <v>1410</v>
      </c>
    </row>
    <row r="353" spans="1:26" ht="15" customHeight="1">
      <c r="A353" s="31">
        <v>10531604</v>
      </c>
      <c r="C353" s="46"/>
      <c r="F353" s="30"/>
      <c r="G353" s="28"/>
      <c r="H353" s="17" t="s">
        <v>2562</v>
      </c>
      <c r="I353" s="25" t="s">
        <v>2563</v>
      </c>
      <c r="J353" s="25">
        <v>28113</v>
      </c>
      <c r="K353" s="12" t="s">
        <v>520</v>
      </c>
      <c r="L353" s="14"/>
      <c r="P353" s="144"/>
      <c r="Q353" s="13"/>
      <c r="R353" s="15" t="s">
        <v>576</v>
      </c>
      <c r="S353" s="15" t="s">
        <v>47</v>
      </c>
      <c r="T353" s="15"/>
      <c r="U353" s="15" t="s">
        <v>47</v>
      </c>
      <c r="W353" s="16" t="s">
        <v>47</v>
      </c>
      <c r="Y353" s="16" t="s">
        <v>1410</v>
      </c>
    </row>
    <row r="354" spans="1:26" ht="15" customHeight="1">
      <c r="A354" s="31">
        <v>10532867</v>
      </c>
      <c r="B354" s="31" t="s">
        <v>7343</v>
      </c>
      <c r="C354" s="46">
        <v>42668</v>
      </c>
      <c r="D354" s="149">
        <v>217964770</v>
      </c>
      <c r="E354" s="13" t="s">
        <v>5277</v>
      </c>
      <c r="F354" s="30">
        <v>879</v>
      </c>
      <c r="G354" s="28">
        <v>160749</v>
      </c>
      <c r="H354" s="17" t="s">
        <v>841</v>
      </c>
      <c r="I354" s="25" t="s">
        <v>783</v>
      </c>
      <c r="J354" s="25">
        <v>27609</v>
      </c>
      <c r="K354" s="12" t="s">
        <v>520</v>
      </c>
      <c r="L354" s="14"/>
      <c r="P354" s="144"/>
      <c r="Q354" s="13"/>
      <c r="R354" s="15" t="s">
        <v>576</v>
      </c>
      <c r="S354" s="15" t="s">
        <v>699</v>
      </c>
      <c r="T354" s="15" t="s">
        <v>246</v>
      </c>
      <c r="U354" s="15" t="s">
        <v>699</v>
      </c>
      <c r="V354" s="16" t="s">
        <v>246</v>
      </c>
      <c r="W354" s="16" t="s">
        <v>699</v>
      </c>
      <c r="X354" s="16" t="s">
        <v>246</v>
      </c>
      <c r="Y354" s="16" t="s">
        <v>699</v>
      </c>
      <c r="Z354" s="16" t="s">
        <v>247</v>
      </c>
    </row>
    <row r="355" spans="1:26" ht="15" customHeight="1">
      <c r="A355" s="31">
        <v>10538937</v>
      </c>
      <c r="B355" s="31" t="s">
        <v>7343</v>
      </c>
      <c r="C355" s="46">
        <v>41602</v>
      </c>
      <c r="D355" s="149">
        <v>196507570</v>
      </c>
      <c r="E355" s="13" t="s">
        <v>5234</v>
      </c>
      <c r="F355" s="30">
        <v>812</v>
      </c>
      <c r="G355" s="28"/>
      <c r="H355" s="17" t="s">
        <v>2087</v>
      </c>
      <c r="I355" s="25" t="s">
        <v>2088</v>
      </c>
      <c r="J355" s="25">
        <v>27442</v>
      </c>
      <c r="K355" s="12" t="s">
        <v>520</v>
      </c>
      <c r="L355" s="14" t="s">
        <v>5731</v>
      </c>
      <c r="M355" s="26" t="s">
        <v>5732</v>
      </c>
      <c r="N355" s="26" t="s">
        <v>3032</v>
      </c>
      <c r="O355" s="143">
        <v>291526297</v>
      </c>
      <c r="P355" s="144">
        <v>965856273</v>
      </c>
      <c r="Q355" s="13" t="s">
        <v>5733</v>
      </c>
      <c r="R355" s="15" t="s">
        <v>576</v>
      </c>
      <c r="S355" s="15" t="s">
        <v>251</v>
      </c>
      <c r="T355" s="15" t="s">
        <v>246</v>
      </c>
      <c r="U355" s="15" t="s">
        <v>251</v>
      </c>
      <c r="V355" s="16" t="s">
        <v>246</v>
      </c>
      <c r="W355" s="16" t="s">
        <v>251</v>
      </c>
      <c r="X355" s="16" t="s">
        <v>246</v>
      </c>
      <c r="Y355" s="16" t="s">
        <v>251</v>
      </c>
    </row>
    <row r="356" spans="1:26" ht="15" customHeight="1">
      <c r="A356" s="31">
        <v>10539070</v>
      </c>
      <c r="B356" s="31" t="s">
        <v>7343</v>
      </c>
      <c r="C356" s="46">
        <v>41659</v>
      </c>
      <c r="D356" s="149">
        <v>195792866</v>
      </c>
      <c r="E356" s="13" t="s">
        <v>7081</v>
      </c>
      <c r="F356" s="30">
        <v>657</v>
      </c>
      <c r="G356" s="28"/>
      <c r="H356" s="17" t="s">
        <v>7082</v>
      </c>
      <c r="I356" s="25" t="s">
        <v>7083</v>
      </c>
      <c r="J356" s="25">
        <v>27001</v>
      </c>
      <c r="K356" s="12" t="s">
        <v>520</v>
      </c>
      <c r="L356" s="14" t="s">
        <v>7084</v>
      </c>
      <c r="M356" s="26">
        <v>9050</v>
      </c>
      <c r="N356" s="26" t="s">
        <v>2910</v>
      </c>
      <c r="P356" s="144">
        <v>913993084</v>
      </c>
      <c r="Q356" s="13" t="s">
        <v>7085</v>
      </c>
      <c r="R356" s="15" t="s">
        <v>576</v>
      </c>
      <c r="S356" s="15" t="s">
        <v>589</v>
      </c>
      <c r="T356" s="15" t="s">
        <v>248</v>
      </c>
      <c r="U356" s="15" t="s">
        <v>699</v>
      </c>
      <c r="V356" s="16" t="s">
        <v>247</v>
      </c>
      <c r="W356" s="16" t="s">
        <v>47</v>
      </c>
      <c r="Y356" s="16" t="s">
        <v>47</v>
      </c>
    </row>
    <row r="357" spans="1:26" ht="15" customHeight="1">
      <c r="A357" s="31">
        <v>10540308</v>
      </c>
      <c r="B357" s="31" t="s">
        <v>7343</v>
      </c>
      <c r="C357" s="46">
        <v>42474</v>
      </c>
      <c r="D357" s="149">
        <v>197180469</v>
      </c>
      <c r="E357" s="13" t="s">
        <v>5759</v>
      </c>
      <c r="F357" s="30">
        <v>616</v>
      </c>
      <c r="G357" s="28"/>
      <c r="H357" s="17" t="s">
        <v>5760</v>
      </c>
      <c r="I357" s="25" t="s">
        <v>5761</v>
      </c>
      <c r="J357" s="25">
        <v>27442</v>
      </c>
      <c r="K357" s="12" t="s">
        <v>520</v>
      </c>
      <c r="L357" s="14" t="s">
        <v>5762</v>
      </c>
      <c r="M357" s="26" t="s">
        <v>4773</v>
      </c>
      <c r="N357" s="26" t="s">
        <v>3032</v>
      </c>
      <c r="P357" s="144">
        <v>962460551</v>
      </c>
      <c r="Q357" s="13" t="s">
        <v>5763</v>
      </c>
      <c r="R357" s="15" t="s">
        <v>576</v>
      </c>
      <c r="S357" s="15" t="s">
        <v>251</v>
      </c>
      <c r="T357" s="15" t="s">
        <v>246</v>
      </c>
      <c r="U357" s="15" t="s">
        <v>251</v>
      </c>
      <c r="V357" s="16" t="s">
        <v>247</v>
      </c>
      <c r="W357" s="16" t="s">
        <v>47</v>
      </c>
      <c r="Y357" s="16" t="s">
        <v>47</v>
      </c>
    </row>
    <row r="358" spans="1:26" ht="15" customHeight="1">
      <c r="A358" s="31">
        <v>10540579</v>
      </c>
      <c r="B358" s="31" t="s">
        <v>7343</v>
      </c>
      <c r="C358" s="46">
        <v>42004</v>
      </c>
      <c r="D358" s="149">
        <v>195525965</v>
      </c>
      <c r="E358" s="13" t="s">
        <v>8388</v>
      </c>
      <c r="F358" s="30">
        <v>1212</v>
      </c>
      <c r="G358" s="28"/>
      <c r="H358" s="17" t="s">
        <v>8389</v>
      </c>
      <c r="I358" s="25" t="s">
        <v>8390</v>
      </c>
      <c r="J358" s="25">
        <v>26674</v>
      </c>
      <c r="K358" s="12" t="s">
        <v>250</v>
      </c>
      <c r="L358" s="14" t="s">
        <v>8391</v>
      </c>
      <c r="M358" s="26" t="s">
        <v>4352</v>
      </c>
      <c r="N358" s="26" t="s">
        <v>2955</v>
      </c>
      <c r="P358" s="144">
        <v>964460886</v>
      </c>
      <c r="Q358" s="13"/>
      <c r="R358" s="15" t="s">
        <v>576</v>
      </c>
      <c r="S358" s="15" t="s">
        <v>1183</v>
      </c>
      <c r="T358" s="15" t="s">
        <v>247</v>
      </c>
      <c r="U358" s="15" t="s">
        <v>47</v>
      </c>
      <c r="W358" s="16" t="s">
        <v>47</v>
      </c>
      <c r="Y358" s="16" t="s">
        <v>47</v>
      </c>
    </row>
    <row r="359" spans="1:26" ht="15" customHeight="1">
      <c r="A359" s="31">
        <v>10544795</v>
      </c>
      <c r="B359" s="31" t="s">
        <v>7343</v>
      </c>
      <c r="C359" s="46">
        <v>42073</v>
      </c>
      <c r="D359" s="149">
        <v>217276210</v>
      </c>
      <c r="E359" s="13" t="s">
        <v>5488</v>
      </c>
      <c r="F359" s="30">
        <v>1031</v>
      </c>
      <c r="G359" s="28">
        <v>162641</v>
      </c>
      <c r="H359" s="17" t="s">
        <v>1287</v>
      </c>
      <c r="I359" s="25" t="s">
        <v>1288</v>
      </c>
      <c r="J359" s="25">
        <v>27752</v>
      </c>
      <c r="K359" s="12" t="s">
        <v>520</v>
      </c>
      <c r="L359" s="14" t="s">
        <v>3023</v>
      </c>
      <c r="M359" s="26" t="s">
        <v>3024</v>
      </c>
      <c r="N359" s="26" t="s">
        <v>2932</v>
      </c>
      <c r="O359" s="143">
        <v>0</v>
      </c>
      <c r="P359" s="144">
        <v>966490949</v>
      </c>
      <c r="Q359" s="13"/>
      <c r="R359" s="15" t="s">
        <v>576</v>
      </c>
      <c r="S359" s="15" t="s">
        <v>337</v>
      </c>
      <c r="T359" s="15" t="s">
        <v>246</v>
      </c>
      <c r="U359" s="15" t="s">
        <v>337</v>
      </c>
      <c r="V359" s="16" t="s">
        <v>246</v>
      </c>
      <c r="W359" s="16" t="s">
        <v>337</v>
      </c>
      <c r="X359" s="16" t="s">
        <v>246</v>
      </c>
      <c r="Y359" s="16" t="s">
        <v>337</v>
      </c>
      <c r="Z359" s="16" t="s">
        <v>246</v>
      </c>
    </row>
    <row r="360" spans="1:26" ht="15" customHeight="1">
      <c r="A360" s="31">
        <v>10545232</v>
      </c>
      <c r="B360" s="31" t="s">
        <v>7346</v>
      </c>
      <c r="C360" s="46">
        <v>41351</v>
      </c>
      <c r="F360" s="30"/>
      <c r="G360" s="28">
        <v>50595</v>
      </c>
      <c r="H360" s="17" t="s">
        <v>23</v>
      </c>
      <c r="I360" s="25" t="s">
        <v>1381</v>
      </c>
      <c r="J360" s="25">
        <v>27486</v>
      </c>
      <c r="K360" s="12" t="s">
        <v>250</v>
      </c>
      <c r="L360" s="14" t="s">
        <v>3735</v>
      </c>
      <c r="M360" s="26" t="s">
        <v>3736</v>
      </c>
      <c r="N360" s="26" t="s">
        <v>3737</v>
      </c>
      <c r="O360" s="143">
        <v>0</v>
      </c>
      <c r="P360" s="144">
        <v>966370356</v>
      </c>
      <c r="Q360" s="13" t="s">
        <v>3738</v>
      </c>
      <c r="R360" s="15" t="s">
        <v>576</v>
      </c>
      <c r="S360" s="15" t="s">
        <v>47</v>
      </c>
      <c r="T360" s="15"/>
      <c r="U360" s="15" t="s">
        <v>580</v>
      </c>
      <c r="V360" s="16" t="s">
        <v>246</v>
      </c>
      <c r="W360" s="16" t="s">
        <v>580</v>
      </c>
      <c r="X360" s="16" t="s">
        <v>246</v>
      </c>
      <c r="Y360" s="16" t="s">
        <v>580</v>
      </c>
      <c r="Z360" s="16" t="s">
        <v>247</v>
      </c>
    </row>
    <row r="361" spans="1:26" ht="15" customHeight="1">
      <c r="A361" s="31">
        <v>10547946</v>
      </c>
      <c r="C361" s="46"/>
      <c r="E361" s="13" t="s">
        <v>8552</v>
      </c>
      <c r="F361" s="30">
        <v>1234</v>
      </c>
      <c r="G361" s="28"/>
      <c r="H361" s="17" t="s">
        <v>8553</v>
      </c>
      <c r="I361" s="25" t="s">
        <v>8554</v>
      </c>
      <c r="J361" s="25">
        <v>27618</v>
      </c>
      <c r="K361" s="12" t="s">
        <v>250</v>
      </c>
      <c r="L361" s="14" t="s">
        <v>7427</v>
      </c>
      <c r="M361" s="26" t="s">
        <v>7428</v>
      </c>
      <c r="N361" s="26" t="s">
        <v>2910</v>
      </c>
      <c r="P361" s="144">
        <v>927914462</v>
      </c>
      <c r="Q361" s="13" t="s">
        <v>8555</v>
      </c>
      <c r="R361" s="15" t="s">
        <v>576</v>
      </c>
      <c r="S361" s="15" t="s">
        <v>589</v>
      </c>
      <c r="T361" s="15" t="s">
        <v>247</v>
      </c>
      <c r="U361" s="15" t="s">
        <v>47</v>
      </c>
      <c r="W361" s="16" t="s">
        <v>47</v>
      </c>
      <c r="Y361" s="16" t="s">
        <v>47</v>
      </c>
    </row>
    <row r="362" spans="1:26" ht="15" customHeight="1">
      <c r="A362" s="31">
        <v>10548268</v>
      </c>
      <c r="B362" s="31" t="s">
        <v>7343</v>
      </c>
      <c r="C362" s="46">
        <v>41644</v>
      </c>
      <c r="D362" s="149">
        <v>212419102</v>
      </c>
      <c r="F362" s="30">
        <v>218</v>
      </c>
      <c r="G362" s="28"/>
      <c r="H362" s="17" t="s">
        <v>6951</v>
      </c>
      <c r="I362" s="25" t="s">
        <v>6952</v>
      </c>
      <c r="J362" s="25">
        <v>27754</v>
      </c>
      <c r="K362" s="12" t="s">
        <v>250</v>
      </c>
      <c r="L362" s="14" t="s">
        <v>6953</v>
      </c>
      <c r="M362" s="26" t="s">
        <v>6954</v>
      </c>
      <c r="N362" s="26" t="s">
        <v>2932</v>
      </c>
      <c r="P362" s="144">
        <v>966469800</v>
      </c>
      <c r="Q362" s="13"/>
      <c r="R362" s="15" t="s">
        <v>576</v>
      </c>
      <c r="S362" s="15" t="s">
        <v>47</v>
      </c>
      <c r="T362" s="15"/>
      <c r="U362" s="15" t="s">
        <v>337</v>
      </c>
      <c r="V362" s="16" t="s">
        <v>247</v>
      </c>
      <c r="W362" s="16" t="s">
        <v>47</v>
      </c>
      <c r="Y362" s="16" t="s">
        <v>47</v>
      </c>
    </row>
    <row r="363" spans="1:26" ht="15" customHeight="1">
      <c r="A363" s="31">
        <v>10551811</v>
      </c>
      <c r="B363" s="31" t="s">
        <v>7346</v>
      </c>
      <c r="C363" s="46">
        <v>41320</v>
      </c>
      <c r="F363" s="30">
        <v>733</v>
      </c>
      <c r="G363" s="28">
        <v>158727</v>
      </c>
      <c r="H363" s="17" t="s">
        <v>390</v>
      </c>
      <c r="I363" s="25" t="s">
        <v>817</v>
      </c>
      <c r="J363" s="25">
        <v>27476</v>
      </c>
      <c r="K363" s="12" t="s">
        <v>520</v>
      </c>
      <c r="L363" s="14" t="s">
        <v>4169</v>
      </c>
      <c r="M363" s="26" t="s">
        <v>2979</v>
      </c>
      <c r="N363" s="26" t="s">
        <v>2912</v>
      </c>
      <c r="O363" s="143">
        <v>0</v>
      </c>
      <c r="P363" s="144">
        <v>969984206</v>
      </c>
      <c r="Q363" s="13"/>
      <c r="R363" s="15" t="s">
        <v>576</v>
      </c>
      <c r="S363" s="15" t="s">
        <v>47</v>
      </c>
      <c r="T363" s="15"/>
      <c r="U363" s="15" t="s">
        <v>47</v>
      </c>
      <c r="W363" s="16" t="s">
        <v>251</v>
      </c>
      <c r="X363" s="16" t="s">
        <v>247</v>
      </c>
      <c r="Y363" s="16" t="s">
        <v>47</v>
      </c>
      <c r="Z363" s="16" t="s">
        <v>248</v>
      </c>
    </row>
    <row r="364" spans="1:26" ht="15" customHeight="1">
      <c r="A364" s="31">
        <v>10562416</v>
      </c>
      <c r="B364" s="31" t="s">
        <v>7346</v>
      </c>
      <c r="C364" s="46">
        <v>39713</v>
      </c>
      <c r="E364" s="13" t="s">
        <v>5407</v>
      </c>
      <c r="F364" s="30">
        <v>213</v>
      </c>
      <c r="G364" s="28">
        <v>156140</v>
      </c>
      <c r="H364" s="17" t="s">
        <v>989</v>
      </c>
      <c r="I364" s="25" t="s">
        <v>417</v>
      </c>
      <c r="J364" s="25">
        <v>27510</v>
      </c>
      <c r="K364" s="12" t="s">
        <v>250</v>
      </c>
      <c r="L364" s="14" t="s">
        <v>7221</v>
      </c>
      <c r="M364" s="26" t="s">
        <v>3656</v>
      </c>
      <c r="N364" s="26" t="s">
        <v>2932</v>
      </c>
      <c r="P364" s="144"/>
      <c r="Q364" s="13"/>
      <c r="R364" s="15" t="s">
        <v>576</v>
      </c>
      <c r="S364" s="15" t="s">
        <v>47</v>
      </c>
      <c r="T364" s="15"/>
      <c r="U364" s="15" t="s">
        <v>572</v>
      </c>
      <c r="V364" s="16" t="s">
        <v>246</v>
      </c>
      <c r="W364" s="16" t="s">
        <v>47</v>
      </c>
      <c r="Y364" s="16" t="s">
        <v>572</v>
      </c>
    </row>
    <row r="365" spans="1:26" ht="15" customHeight="1">
      <c r="A365" s="31">
        <v>10562492</v>
      </c>
      <c r="B365" s="31" t="s">
        <v>7343</v>
      </c>
      <c r="C365" s="46">
        <v>41939</v>
      </c>
      <c r="D365" s="149">
        <v>189529237</v>
      </c>
      <c r="E365" s="13" t="s">
        <v>6091</v>
      </c>
      <c r="F365" s="30">
        <v>674</v>
      </c>
      <c r="G365" s="28"/>
      <c r="H365" s="17" t="s">
        <v>6092</v>
      </c>
      <c r="I365" s="25" t="s">
        <v>6093</v>
      </c>
      <c r="J365" s="25">
        <v>25766</v>
      </c>
      <c r="K365" s="12" t="s">
        <v>520</v>
      </c>
      <c r="L365" s="14" t="s">
        <v>6094</v>
      </c>
      <c r="M365" s="26" t="s">
        <v>6095</v>
      </c>
      <c r="N365" s="26" t="s">
        <v>2910</v>
      </c>
      <c r="P365" s="144"/>
      <c r="Q365" s="13" t="s">
        <v>6096</v>
      </c>
      <c r="R365" s="15" t="s">
        <v>576</v>
      </c>
      <c r="S365" s="15" t="s">
        <v>554</v>
      </c>
      <c r="T365" s="15" t="s">
        <v>246</v>
      </c>
      <c r="U365" s="15" t="s">
        <v>554</v>
      </c>
      <c r="V365" s="16" t="s">
        <v>247</v>
      </c>
      <c r="W365" s="16" t="s">
        <v>47</v>
      </c>
      <c r="Y365" s="16" t="s">
        <v>47</v>
      </c>
    </row>
    <row r="366" spans="1:26" ht="15" customHeight="1">
      <c r="A366" s="31">
        <v>10569395</v>
      </c>
      <c r="B366" s="31" t="s">
        <v>7343</v>
      </c>
      <c r="C366" s="46">
        <v>42525</v>
      </c>
      <c r="D366" s="149">
        <v>214998355</v>
      </c>
      <c r="E366" s="13" t="s">
        <v>7655</v>
      </c>
      <c r="F366" s="30">
        <v>1228</v>
      </c>
      <c r="G366" s="28"/>
      <c r="H366" s="17" t="s">
        <v>7656</v>
      </c>
      <c r="I366" s="25" t="s">
        <v>7657</v>
      </c>
      <c r="J366" s="25">
        <v>27617</v>
      </c>
      <c r="K366" s="12" t="s">
        <v>250</v>
      </c>
      <c r="L366" s="14" t="s">
        <v>2963</v>
      </c>
      <c r="M366" s="26">
        <v>9200</v>
      </c>
      <c r="N366" s="26" t="s">
        <v>2963</v>
      </c>
      <c r="P366" s="144"/>
      <c r="Q366" s="13"/>
      <c r="R366" s="15" t="s">
        <v>576</v>
      </c>
      <c r="S366" s="15" t="s">
        <v>251</v>
      </c>
      <c r="T366" s="15" t="s">
        <v>247</v>
      </c>
      <c r="U366" s="15" t="s">
        <v>47</v>
      </c>
      <c r="W366" s="16" t="s">
        <v>47</v>
      </c>
      <c r="Y366" s="16" t="s">
        <v>47</v>
      </c>
    </row>
    <row r="367" spans="1:26" ht="15" customHeight="1">
      <c r="A367" s="31">
        <v>10581639</v>
      </c>
      <c r="B367" s="31" t="s">
        <v>7346</v>
      </c>
      <c r="C367" s="46">
        <v>41254</v>
      </c>
      <c r="D367" s="149">
        <v>205590446</v>
      </c>
      <c r="E367" s="13" t="s">
        <v>7473</v>
      </c>
      <c r="F367" s="30">
        <v>1076</v>
      </c>
      <c r="G367" s="28"/>
      <c r="H367" s="17" t="s">
        <v>7474</v>
      </c>
      <c r="I367" s="25" t="s">
        <v>7475</v>
      </c>
      <c r="J367" s="25">
        <v>27524</v>
      </c>
      <c r="K367" s="12" t="s">
        <v>250</v>
      </c>
      <c r="L367" s="14" t="s">
        <v>6544</v>
      </c>
      <c r="M367" s="26">
        <v>9000</v>
      </c>
      <c r="N367" s="26" t="s">
        <v>2910</v>
      </c>
      <c r="P367" s="144"/>
      <c r="Q367" s="13"/>
      <c r="R367" s="15" t="s">
        <v>576</v>
      </c>
      <c r="S367" s="15" t="s">
        <v>589</v>
      </c>
      <c r="T367" s="15" t="s">
        <v>247</v>
      </c>
      <c r="U367" s="15" t="s">
        <v>47</v>
      </c>
      <c r="W367" s="16" t="s">
        <v>47</v>
      </c>
      <c r="Y367" s="16" t="s">
        <v>47</v>
      </c>
    </row>
    <row r="368" spans="1:26" ht="15" customHeight="1">
      <c r="A368" s="31">
        <v>10586512</v>
      </c>
      <c r="B368" s="31" t="s">
        <v>7343</v>
      </c>
      <c r="C368" s="46">
        <v>42468</v>
      </c>
      <c r="D368" s="149">
        <v>196711630</v>
      </c>
      <c r="E368" s="13" t="s">
        <v>7518</v>
      </c>
      <c r="F368" s="30">
        <v>759</v>
      </c>
      <c r="G368" s="28"/>
      <c r="H368" s="17" t="s">
        <v>1472</v>
      </c>
      <c r="I368" s="25" t="s">
        <v>1473</v>
      </c>
      <c r="J368" s="25">
        <v>26613</v>
      </c>
      <c r="K368" s="12" t="s">
        <v>520</v>
      </c>
      <c r="L368" s="14" t="s">
        <v>5715</v>
      </c>
      <c r="M368" s="26" t="s">
        <v>5716</v>
      </c>
      <c r="N368" s="26" t="s">
        <v>3423</v>
      </c>
      <c r="O368" s="143">
        <v>291923957</v>
      </c>
      <c r="P368" s="144">
        <v>962814841</v>
      </c>
      <c r="Q368" s="13"/>
      <c r="R368" s="15" t="s">
        <v>576</v>
      </c>
      <c r="S368" s="15" t="s">
        <v>221</v>
      </c>
      <c r="T368" s="15" t="s">
        <v>246</v>
      </c>
      <c r="U368" s="15" t="s">
        <v>221</v>
      </c>
      <c r="V368" s="16" t="s">
        <v>246</v>
      </c>
      <c r="W368" s="16" t="s">
        <v>221</v>
      </c>
      <c r="X368" s="16" t="s">
        <v>246</v>
      </c>
      <c r="Y368" s="16" t="s">
        <v>221</v>
      </c>
      <c r="Z368" s="16" t="s">
        <v>247</v>
      </c>
    </row>
    <row r="369" spans="1:27" ht="15" customHeight="1">
      <c r="A369" s="31">
        <v>10589173</v>
      </c>
      <c r="B369" s="31" t="s">
        <v>7343</v>
      </c>
      <c r="C369" s="46">
        <v>42036</v>
      </c>
      <c r="D369" s="149">
        <v>202159159</v>
      </c>
      <c r="F369" s="30">
        <v>843</v>
      </c>
      <c r="G369" s="28"/>
      <c r="H369" s="17" t="s">
        <v>1043</v>
      </c>
      <c r="I369" s="25" t="s">
        <v>1044</v>
      </c>
      <c r="J369" s="25">
        <v>27670</v>
      </c>
      <c r="K369" s="12" t="s">
        <v>520</v>
      </c>
      <c r="L369" s="14" t="s">
        <v>4145</v>
      </c>
      <c r="M369" s="26">
        <v>9000</v>
      </c>
      <c r="N369" s="26" t="s">
        <v>2910</v>
      </c>
      <c r="P369" s="144"/>
      <c r="Q369" s="13"/>
      <c r="R369" s="15" t="s">
        <v>576</v>
      </c>
      <c r="S369" s="15" t="s">
        <v>47</v>
      </c>
      <c r="T369" s="15"/>
      <c r="U369" s="15" t="s">
        <v>47</v>
      </c>
      <c r="W369" s="16" t="s">
        <v>337</v>
      </c>
      <c r="X369" s="16" t="s">
        <v>246</v>
      </c>
      <c r="Y369" s="16" t="s">
        <v>337</v>
      </c>
    </row>
    <row r="370" spans="1:27" ht="15" customHeight="1">
      <c r="A370" s="31">
        <v>10589990</v>
      </c>
      <c r="B370" s="31" t="s">
        <v>7343</v>
      </c>
      <c r="C370" s="46">
        <v>41931</v>
      </c>
      <c r="D370" s="149">
        <v>222560495</v>
      </c>
      <c r="E370" s="13" t="s">
        <v>5422</v>
      </c>
      <c r="F370" s="30">
        <v>821</v>
      </c>
      <c r="G370" s="28">
        <v>159937</v>
      </c>
      <c r="H370" s="17" t="s">
        <v>956</v>
      </c>
      <c r="I370" s="25" t="s">
        <v>287</v>
      </c>
      <c r="J370" s="25">
        <v>27698</v>
      </c>
      <c r="K370" s="12" t="s">
        <v>520</v>
      </c>
      <c r="L370" s="14"/>
      <c r="N370" s="26" t="s">
        <v>2910</v>
      </c>
      <c r="O370" s="143">
        <v>0</v>
      </c>
      <c r="P370" s="144">
        <v>965516775</v>
      </c>
      <c r="Q370" s="13"/>
      <c r="R370" s="15" t="s">
        <v>576</v>
      </c>
      <c r="S370" s="15" t="s">
        <v>251</v>
      </c>
      <c r="T370" s="15" t="s">
        <v>246</v>
      </c>
      <c r="U370" s="15" t="s">
        <v>251</v>
      </c>
      <c r="V370" s="16" t="s">
        <v>246</v>
      </c>
      <c r="W370" s="16" t="s">
        <v>251</v>
      </c>
      <c r="X370" s="16" t="s">
        <v>248</v>
      </c>
      <c r="Y370" s="16" t="s">
        <v>554</v>
      </c>
    </row>
    <row r="371" spans="1:27" ht="15" customHeight="1">
      <c r="A371" s="31">
        <v>10604671</v>
      </c>
      <c r="B371" s="31" t="s">
        <v>7343</v>
      </c>
      <c r="C371" s="46">
        <v>42068</v>
      </c>
      <c r="D371" s="149">
        <v>199229244</v>
      </c>
      <c r="E371" s="13" t="s">
        <v>5199</v>
      </c>
      <c r="F371" s="30">
        <v>766</v>
      </c>
      <c r="G371" s="28"/>
      <c r="H371" s="17" t="s">
        <v>1396</v>
      </c>
      <c r="I371" s="25" t="s">
        <v>1397</v>
      </c>
      <c r="J371" s="25">
        <v>27476</v>
      </c>
      <c r="K371" s="12" t="s">
        <v>520</v>
      </c>
      <c r="L371" s="14" t="s">
        <v>5547</v>
      </c>
      <c r="M371" s="26" t="s">
        <v>4719</v>
      </c>
      <c r="N371" s="26" t="s">
        <v>2932</v>
      </c>
      <c r="O371" s="143">
        <v>0</v>
      </c>
      <c r="P371" s="144">
        <v>965240328</v>
      </c>
      <c r="Q371" s="13"/>
      <c r="R371" s="15" t="s">
        <v>576</v>
      </c>
      <c r="S371" s="15" t="s">
        <v>221</v>
      </c>
      <c r="T371" s="15" t="s">
        <v>246</v>
      </c>
      <c r="U371" s="15" t="s">
        <v>221</v>
      </c>
      <c r="V371" s="16" t="s">
        <v>246</v>
      </c>
      <c r="W371" s="16" t="s">
        <v>221</v>
      </c>
      <c r="X371" s="16" t="s">
        <v>246</v>
      </c>
      <c r="Y371" s="16" t="s">
        <v>221</v>
      </c>
    </row>
    <row r="372" spans="1:27" ht="15" customHeight="1">
      <c r="A372" s="31">
        <v>10610005</v>
      </c>
      <c r="B372" s="31" t="s">
        <v>7343</v>
      </c>
      <c r="C372" s="46">
        <v>42503</v>
      </c>
      <c r="D372" s="149">
        <v>191718521</v>
      </c>
      <c r="F372" s="30">
        <v>381</v>
      </c>
      <c r="G372" s="28">
        <v>65134</v>
      </c>
      <c r="H372" s="17" t="s">
        <v>635</v>
      </c>
      <c r="I372" s="25" t="s">
        <v>820</v>
      </c>
      <c r="J372" s="25">
        <v>27490</v>
      </c>
      <c r="K372" s="12" t="s">
        <v>520</v>
      </c>
      <c r="L372" s="14" t="s">
        <v>4428</v>
      </c>
      <c r="M372" s="26" t="s">
        <v>4429</v>
      </c>
      <c r="N372" s="26" t="s">
        <v>4430</v>
      </c>
      <c r="O372" s="143">
        <v>0</v>
      </c>
      <c r="P372" s="144">
        <v>933848407</v>
      </c>
      <c r="Q372" s="13" t="s">
        <v>4431</v>
      </c>
      <c r="R372" s="15" t="s">
        <v>576</v>
      </c>
      <c r="S372" s="15" t="s">
        <v>580</v>
      </c>
      <c r="T372" s="15" t="s">
        <v>246</v>
      </c>
      <c r="U372" s="15" t="s">
        <v>580</v>
      </c>
      <c r="V372" s="16" t="s">
        <v>246</v>
      </c>
      <c r="W372" s="16" t="s">
        <v>580</v>
      </c>
      <c r="X372" s="16" t="s">
        <v>246</v>
      </c>
      <c r="Y372" s="16" t="s">
        <v>580</v>
      </c>
      <c r="Z372" s="16" t="s">
        <v>247</v>
      </c>
    </row>
    <row r="373" spans="1:27" ht="15" customHeight="1">
      <c r="A373" s="31">
        <v>10617601</v>
      </c>
      <c r="B373" s="31" t="s">
        <v>7346</v>
      </c>
      <c r="C373" s="46">
        <v>41325</v>
      </c>
      <c r="D373" s="149">
        <v>196429889</v>
      </c>
      <c r="E373" s="13" t="s">
        <v>6559</v>
      </c>
      <c r="F373" s="30">
        <v>1047</v>
      </c>
      <c r="G373" s="28"/>
      <c r="H373" s="17" t="s">
        <v>7404</v>
      </c>
      <c r="I373" s="25" t="s">
        <v>7405</v>
      </c>
      <c r="J373" s="25">
        <v>26707</v>
      </c>
      <c r="K373" s="12" t="s">
        <v>250</v>
      </c>
      <c r="L373" s="14" t="s">
        <v>7406</v>
      </c>
      <c r="M373" s="26" t="s">
        <v>7407</v>
      </c>
      <c r="N373" s="26" t="s">
        <v>2910</v>
      </c>
      <c r="P373" s="144">
        <v>969496113</v>
      </c>
      <c r="Q373" s="13"/>
      <c r="R373" s="15" t="s">
        <v>576</v>
      </c>
      <c r="S373" s="15" t="s">
        <v>1386</v>
      </c>
      <c r="T373" s="15" t="s">
        <v>247</v>
      </c>
      <c r="U373" s="15" t="s">
        <v>47</v>
      </c>
      <c r="W373" s="16" t="s">
        <v>47</v>
      </c>
      <c r="Y373" s="16" t="s">
        <v>47</v>
      </c>
    </row>
    <row r="374" spans="1:27" ht="15" customHeight="1">
      <c r="A374" s="31">
        <v>10619795</v>
      </c>
      <c r="B374" s="31" t="s">
        <v>7343</v>
      </c>
      <c r="C374" s="46">
        <v>41964</v>
      </c>
      <c r="D374" s="149">
        <v>192591681</v>
      </c>
      <c r="E374" s="13" t="s">
        <v>5305</v>
      </c>
      <c r="F374" s="30">
        <v>697</v>
      </c>
      <c r="G374" s="28"/>
      <c r="H374" s="17" t="s">
        <v>3767</v>
      </c>
      <c r="I374" s="25" t="s">
        <v>3768</v>
      </c>
      <c r="J374" s="25">
        <v>25699</v>
      </c>
      <c r="K374" s="12" t="s">
        <v>520</v>
      </c>
      <c r="L374" s="14" t="s">
        <v>3769</v>
      </c>
      <c r="M374" s="26" t="s">
        <v>6101</v>
      </c>
      <c r="N374" s="26" t="s">
        <v>2910</v>
      </c>
      <c r="O374" s="143">
        <v>0</v>
      </c>
      <c r="P374" s="144">
        <v>964492351</v>
      </c>
      <c r="Q374" s="13" t="s">
        <v>6102</v>
      </c>
      <c r="R374" s="15" t="s">
        <v>576</v>
      </c>
      <c r="S374" s="15" t="s">
        <v>221</v>
      </c>
      <c r="T374" s="15" t="s">
        <v>246</v>
      </c>
      <c r="U374" s="15" t="s">
        <v>221</v>
      </c>
      <c r="V374" s="16" t="s">
        <v>246</v>
      </c>
      <c r="W374" s="16" t="s">
        <v>221</v>
      </c>
      <c r="X374" s="16" t="s">
        <v>247</v>
      </c>
      <c r="Y374" s="16" t="s">
        <v>47</v>
      </c>
    </row>
    <row r="375" spans="1:27" ht="15" customHeight="1">
      <c r="A375" s="31">
        <v>10626224</v>
      </c>
      <c r="B375" s="31" t="s">
        <v>7346</v>
      </c>
      <c r="C375" s="46">
        <v>41052</v>
      </c>
      <c r="E375" s="13" t="s">
        <v>5371</v>
      </c>
      <c r="F375" s="30">
        <v>760</v>
      </c>
      <c r="G375" s="28">
        <v>65216</v>
      </c>
      <c r="H375" s="17" t="s">
        <v>51</v>
      </c>
      <c r="I375" s="25" t="s">
        <v>6429</v>
      </c>
      <c r="J375" s="25">
        <v>27598</v>
      </c>
      <c r="K375" s="12" t="s">
        <v>520</v>
      </c>
      <c r="L375" s="14" t="s">
        <v>4201</v>
      </c>
      <c r="M375" s="26" t="s">
        <v>4202</v>
      </c>
      <c r="N375" s="26" t="s">
        <v>3032</v>
      </c>
      <c r="O375" s="143">
        <v>291613420</v>
      </c>
      <c r="P375" s="144">
        <v>966259519</v>
      </c>
      <c r="Q375" s="13" t="s">
        <v>4203</v>
      </c>
      <c r="R375" s="15" t="s">
        <v>576</v>
      </c>
      <c r="S375" s="15" t="s">
        <v>221</v>
      </c>
      <c r="T375" s="15" t="s">
        <v>246</v>
      </c>
      <c r="U375" s="15" t="s">
        <v>221</v>
      </c>
      <c r="V375" s="16" t="s">
        <v>246</v>
      </c>
      <c r="W375" s="16" t="s">
        <v>221</v>
      </c>
      <c r="X375" s="16" t="s">
        <v>246</v>
      </c>
      <c r="Y375" s="16" t="s">
        <v>221</v>
      </c>
      <c r="Z375" s="16" t="s">
        <v>246</v>
      </c>
      <c r="AA375" s="152" t="s">
        <v>9058</v>
      </c>
    </row>
    <row r="376" spans="1:27" ht="15" customHeight="1">
      <c r="A376" s="31">
        <v>10630849</v>
      </c>
      <c r="B376" s="31" t="s">
        <v>7343</v>
      </c>
      <c r="C376" s="46">
        <v>42072</v>
      </c>
      <c r="D376" s="149">
        <v>209451777</v>
      </c>
      <c r="F376" s="30"/>
      <c r="G376" s="28"/>
      <c r="H376" s="17" t="s">
        <v>3912</v>
      </c>
      <c r="I376" s="25" t="s">
        <v>3913</v>
      </c>
      <c r="J376" s="25">
        <v>27262</v>
      </c>
      <c r="K376" s="12" t="s">
        <v>250</v>
      </c>
      <c r="L376" s="14" t="s">
        <v>3914</v>
      </c>
      <c r="M376" s="26" t="s">
        <v>3915</v>
      </c>
      <c r="N376" s="26" t="s">
        <v>3285</v>
      </c>
      <c r="O376" s="143">
        <v>291970081</v>
      </c>
      <c r="P376" s="144">
        <v>922004704</v>
      </c>
      <c r="Q376" s="13" t="s">
        <v>3916</v>
      </c>
      <c r="R376" s="15" t="s">
        <v>576</v>
      </c>
      <c r="S376" s="15" t="s">
        <v>47</v>
      </c>
      <c r="T376" s="15"/>
      <c r="U376" s="15" t="s">
        <v>47</v>
      </c>
      <c r="W376" s="16" t="s">
        <v>2844</v>
      </c>
      <c r="X376" s="16" t="s">
        <v>247</v>
      </c>
      <c r="Y376" s="16" t="s">
        <v>47</v>
      </c>
    </row>
    <row r="377" spans="1:27" ht="15" customHeight="1">
      <c r="A377" s="31">
        <v>10631225</v>
      </c>
      <c r="B377" s="31" t="s">
        <v>7343</v>
      </c>
      <c r="C377" s="46">
        <v>42291</v>
      </c>
      <c r="D377" s="149">
        <v>205803253</v>
      </c>
      <c r="E377" s="13" t="s">
        <v>6078</v>
      </c>
      <c r="F377" s="30">
        <v>675</v>
      </c>
      <c r="G377" s="28"/>
      <c r="H377" s="17" t="s">
        <v>6079</v>
      </c>
      <c r="I377" s="25" t="s">
        <v>6080</v>
      </c>
      <c r="J377" s="25">
        <v>27368</v>
      </c>
      <c r="K377" s="12" t="s">
        <v>520</v>
      </c>
      <c r="L377" s="14" t="s">
        <v>6081</v>
      </c>
      <c r="M377" s="26" t="s">
        <v>6082</v>
      </c>
      <c r="N377" s="26" t="s">
        <v>2910</v>
      </c>
      <c r="P377" s="144">
        <v>966870531</v>
      </c>
      <c r="Q377" s="13" t="s">
        <v>6083</v>
      </c>
      <c r="R377" s="15" t="s">
        <v>576</v>
      </c>
      <c r="S377" s="15" t="s">
        <v>251</v>
      </c>
      <c r="T377" s="15" t="s">
        <v>248</v>
      </c>
      <c r="U377" s="15" t="s">
        <v>554</v>
      </c>
      <c r="V377" s="16" t="s">
        <v>247</v>
      </c>
      <c r="W377" s="16" t="s">
        <v>47</v>
      </c>
      <c r="Y377" s="16" t="s">
        <v>47</v>
      </c>
      <c r="Z377" s="16" t="s">
        <v>246</v>
      </c>
    </row>
    <row r="378" spans="1:27" ht="15" customHeight="1">
      <c r="A378" s="31">
        <v>10631300</v>
      </c>
      <c r="B378" s="31" t="s">
        <v>7343</v>
      </c>
      <c r="C378" s="46">
        <v>41666</v>
      </c>
      <c r="D378" s="149">
        <v>200138693</v>
      </c>
      <c r="E378" s="13" t="s">
        <v>7325</v>
      </c>
      <c r="F378" s="30">
        <v>630</v>
      </c>
      <c r="G378" s="28">
        <v>137885</v>
      </c>
      <c r="H378" s="17" t="s">
        <v>184</v>
      </c>
      <c r="I378" s="25" t="s">
        <v>1177</v>
      </c>
      <c r="J378" s="25">
        <v>27305</v>
      </c>
      <c r="K378" s="12" t="s">
        <v>520</v>
      </c>
      <c r="L378" s="14" t="s">
        <v>5172</v>
      </c>
      <c r="M378" s="26" t="s">
        <v>5173</v>
      </c>
      <c r="N378" s="26" t="s">
        <v>2912</v>
      </c>
      <c r="O378" s="143">
        <v>291940157</v>
      </c>
      <c r="P378" s="144">
        <v>968549965</v>
      </c>
      <c r="Q378" s="13" t="s">
        <v>5174</v>
      </c>
      <c r="R378" s="15" t="s">
        <v>576</v>
      </c>
      <c r="S378" s="15" t="s">
        <v>47</v>
      </c>
      <c r="T378" s="15"/>
      <c r="U378" s="15" t="s">
        <v>569</v>
      </c>
      <c r="V378" s="16" t="s">
        <v>248</v>
      </c>
      <c r="W378" s="16" t="s">
        <v>1410</v>
      </c>
      <c r="X378" s="16" t="s">
        <v>248</v>
      </c>
      <c r="Y378" s="16" t="s">
        <v>569</v>
      </c>
      <c r="Z378" s="16" t="s">
        <v>247</v>
      </c>
    </row>
    <row r="379" spans="1:27" ht="15" customHeight="1">
      <c r="A379" s="31">
        <v>10634557</v>
      </c>
      <c r="B379" s="31" t="s">
        <v>7343</v>
      </c>
      <c r="C379" s="46">
        <v>41662</v>
      </c>
      <c r="D379" s="149">
        <v>188978550</v>
      </c>
      <c r="E379" s="13" t="s">
        <v>5432</v>
      </c>
      <c r="F379" s="30">
        <v>125</v>
      </c>
      <c r="G379" s="28">
        <v>133784</v>
      </c>
      <c r="H379" s="17" t="s">
        <v>987</v>
      </c>
      <c r="I379" s="25" t="s">
        <v>1359</v>
      </c>
      <c r="J379" s="25">
        <v>26412</v>
      </c>
      <c r="K379" s="12" t="s">
        <v>250</v>
      </c>
      <c r="L379" s="14" t="s">
        <v>4192</v>
      </c>
      <c r="M379" s="26" t="s">
        <v>4193</v>
      </c>
      <c r="N379" s="26" t="s">
        <v>2910</v>
      </c>
      <c r="O379" s="143">
        <v>0</v>
      </c>
      <c r="P379" s="144">
        <v>965178848</v>
      </c>
      <c r="Q379" s="13"/>
      <c r="R379" s="15" t="s">
        <v>576</v>
      </c>
      <c r="S379" s="15" t="s">
        <v>572</v>
      </c>
      <c r="T379" s="15" t="s">
        <v>246</v>
      </c>
      <c r="U379" s="15" t="s">
        <v>572</v>
      </c>
      <c r="V379" s="16" t="s">
        <v>246</v>
      </c>
      <c r="W379" s="16" t="s">
        <v>572</v>
      </c>
      <c r="X379" s="16" t="s">
        <v>246</v>
      </c>
      <c r="Y379" s="16" t="s">
        <v>572</v>
      </c>
      <c r="Z379" s="16" t="s">
        <v>248</v>
      </c>
    </row>
    <row r="380" spans="1:27" ht="15" customHeight="1">
      <c r="A380" s="31">
        <v>10639039</v>
      </c>
      <c r="B380" s="31" t="s">
        <v>7343</v>
      </c>
      <c r="C380" s="46">
        <v>41770</v>
      </c>
      <c r="D380" s="149">
        <v>189141760</v>
      </c>
      <c r="E380" s="13" t="s">
        <v>5441</v>
      </c>
      <c r="F380" s="30">
        <v>722</v>
      </c>
      <c r="G380" s="28"/>
      <c r="H380" s="17" t="s">
        <v>1790</v>
      </c>
      <c r="I380" s="25" t="s">
        <v>1791</v>
      </c>
      <c r="J380" s="25">
        <v>26401</v>
      </c>
      <c r="K380" s="12" t="s">
        <v>520</v>
      </c>
      <c r="L380" s="14" t="s">
        <v>4655</v>
      </c>
      <c r="M380" s="26" t="s">
        <v>4656</v>
      </c>
      <c r="N380" s="26" t="s">
        <v>2932</v>
      </c>
      <c r="O380" s="143">
        <v>0</v>
      </c>
      <c r="P380" s="144">
        <v>967938098</v>
      </c>
      <c r="Q380" s="13" t="s">
        <v>4657</v>
      </c>
      <c r="R380" s="15" t="s">
        <v>576</v>
      </c>
      <c r="S380" s="15" t="s">
        <v>1410</v>
      </c>
      <c r="T380" s="15" t="s">
        <v>246</v>
      </c>
      <c r="U380" s="15" t="s">
        <v>1410</v>
      </c>
      <c r="V380" s="16" t="s">
        <v>246</v>
      </c>
      <c r="W380" s="16" t="s">
        <v>1410</v>
      </c>
      <c r="X380" s="16" t="s">
        <v>246</v>
      </c>
      <c r="Y380" s="16" t="s">
        <v>1410</v>
      </c>
      <c r="Z380" s="16" t="s">
        <v>247</v>
      </c>
    </row>
    <row r="381" spans="1:27" ht="15" customHeight="1">
      <c r="A381" s="31">
        <v>10640550</v>
      </c>
      <c r="B381" s="31" t="s">
        <v>7343</v>
      </c>
      <c r="C381" s="46">
        <v>41704</v>
      </c>
      <c r="D381" s="149">
        <v>201161834</v>
      </c>
      <c r="E381" s="13" t="s">
        <v>7936</v>
      </c>
      <c r="F381" s="30">
        <v>1211</v>
      </c>
      <c r="G381" s="28"/>
      <c r="H381" s="17" t="s">
        <v>7937</v>
      </c>
      <c r="I381" s="25" t="s">
        <v>7938</v>
      </c>
      <c r="J381" s="25">
        <v>26177</v>
      </c>
      <c r="K381" s="12" t="s">
        <v>250</v>
      </c>
      <c r="L381" s="14" t="s">
        <v>7939</v>
      </c>
      <c r="M381" s="26">
        <v>9200</v>
      </c>
      <c r="N381" s="26" t="s">
        <v>2963</v>
      </c>
      <c r="P381" s="144"/>
      <c r="Q381" s="13"/>
      <c r="R381" s="15" t="s">
        <v>576</v>
      </c>
      <c r="S381" s="15" t="s">
        <v>251</v>
      </c>
      <c r="T381" s="15" t="s">
        <v>247</v>
      </c>
      <c r="U381" s="15" t="s">
        <v>47</v>
      </c>
      <c r="W381" s="16" t="s">
        <v>47</v>
      </c>
      <c r="Y381" s="16" t="s">
        <v>47</v>
      </c>
    </row>
    <row r="382" spans="1:27" ht="15" customHeight="1">
      <c r="A382" s="31">
        <v>10658914</v>
      </c>
      <c r="B382" s="31" t="s">
        <v>7343</v>
      </c>
      <c r="C382" s="46">
        <v>42386</v>
      </c>
      <c r="D382" s="149">
        <v>199536562</v>
      </c>
      <c r="E382" s="13" t="s">
        <v>5317</v>
      </c>
      <c r="F382" s="30">
        <v>850</v>
      </c>
      <c r="G382" s="28">
        <v>161231</v>
      </c>
      <c r="H382" s="17" t="s">
        <v>164</v>
      </c>
      <c r="I382" s="25" t="s">
        <v>283</v>
      </c>
      <c r="J382" s="25">
        <v>26357</v>
      </c>
      <c r="K382" s="12" t="s">
        <v>520</v>
      </c>
      <c r="L382" s="14" t="s">
        <v>3846</v>
      </c>
      <c r="N382" s="26" t="s">
        <v>2910</v>
      </c>
      <c r="O382" s="143">
        <v>0</v>
      </c>
      <c r="P382" s="144">
        <v>966418636</v>
      </c>
      <c r="Q382" s="13"/>
      <c r="R382" s="15" t="s">
        <v>576</v>
      </c>
      <c r="S382" s="15" t="s">
        <v>337</v>
      </c>
      <c r="T382" s="15" t="s">
        <v>246</v>
      </c>
      <c r="U382" s="15" t="s">
        <v>337</v>
      </c>
      <c r="V382" s="16" t="s">
        <v>246</v>
      </c>
      <c r="W382" s="16" t="s">
        <v>337</v>
      </c>
      <c r="X382" s="16" t="s">
        <v>246</v>
      </c>
      <c r="Y382" s="16" t="s">
        <v>337</v>
      </c>
    </row>
    <row r="383" spans="1:27" ht="15" customHeight="1">
      <c r="A383" s="31">
        <v>10678454</v>
      </c>
      <c r="B383" s="31" t="s">
        <v>7346</v>
      </c>
      <c r="C383" s="46">
        <v>43616</v>
      </c>
      <c r="E383" s="13" t="s">
        <v>7600</v>
      </c>
      <c r="F383" s="30">
        <v>1205</v>
      </c>
      <c r="G383" s="28"/>
      <c r="H383" s="17" t="s">
        <v>7601</v>
      </c>
      <c r="I383" s="25" t="s">
        <v>7602</v>
      </c>
      <c r="J383" s="25">
        <v>26732</v>
      </c>
      <c r="K383" s="12" t="s">
        <v>520</v>
      </c>
      <c r="L383" s="14" t="s">
        <v>7603</v>
      </c>
      <c r="M383" s="26" t="s">
        <v>6182</v>
      </c>
      <c r="N383" s="26" t="s">
        <v>2910</v>
      </c>
      <c r="P383" s="144">
        <v>963497556</v>
      </c>
      <c r="Q383" s="13"/>
      <c r="R383" s="15" t="s">
        <v>576</v>
      </c>
      <c r="S383" s="15" t="s">
        <v>251</v>
      </c>
      <c r="T383" s="15" t="s">
        <v>247</v>
      </c>
      <c r="U383" s="15" t="s">
        <v>47</v>
      </c>
      <c r="W383" s="16" t="s">
        <v>47</v>
      </c>
      <c r="Y383" s="16" t="s">
        <v>47</v>
      </c>
      <c r="Z383" s="16" t="s">
        <v>247</v>
      </c>
    </row>
    <row r="384" spans="1:27" ht="15" customHeight="1">
      <c r="A384" s="31">
        <v>10682697</v>
      </c>
      <c r="C384" s="46"/>
      <c r="F384" s="30">
        <v>431</v>
      </c>
      <c r="G384" s="28">
        <v>60950</v>
      </c>
      <c r="H384" s="17" t="s">
        <v>217</v>
      </c>
      <c r="I384" s="25" t="s">
        <v>1360</v>
      </c>
      <c r="J384" s="25">
        <v>27263</v>
      </c>
      <c r="K384" s="12" t="s">
        <v>520</v>
      </c>
      <c r="L384" s="14" t="s">
        <v>5149</v>
      </c>
      <c r="M384" s="26" t="s">
        <v>5150</v>
      </c>
      <c r="N384" s="26" t="s">
        <v>2910</v>
      </c>
      <c r="O384" s="143">
        <v>0</v>
      </c>
      <c r="P384" s="144">
        <v>912178896</v>
      </c>
      <c r="Q384" s="13" t="s">
        <v>5151</v>
      </c>
      <c r="R384" s="15" t="s">
        <v>576</v>
      </c>
      <c r="S384" s="15" t="s">
        <v>251</v>
      </c>
      <c r="T384" s="15" t="s">
        <v>248</v>
      </c>
      <c r="U384" s="15" t="s">
        <v>580</v>
      </c>
      <c r="V384" s="16" t="s">
        <v>246</v>
      </c>
      <c r="W384" s="16" t="s">
        <v>580</v>
      </c>
      <c r="X384" s="16" t="s">
        <v>246</v>
      </c>
      <c r="Y384" s="16" t="s">
        <v>580</v>
      </c>
    </row>
    <row r="385" spans="1:31" ht="15" customHeight="1">
      <c r="A385" s="31">
        <v>10705906</v>
      </c>
      <c r="B385" s="31" t="s">
        <v>7343</v>
      </c>
      <c r="C385" s="46">
        <v>42615</v>
      </c>
      <c r="D385" s="149">
        <v>196398479</v>
      </c>
      <c r="E385" s="13" t="s">
        <v>7199</v>
      </c>
      <c r="F385" s="30">
        <v>651</v>
      </c>
      <c r="G385" s="28"/>
      <c r="H385" s="17" t="s">
        <v>8772</v>
      </c>
      <c r="I385" s="25" t="s">
        <v>7200</v>
      </c>
      <c r="J385" s="25">
        <v>27239</v>
      </c>
      <c r="K385" s="12" t="s">
        <v>520</v>
      </c>
      <c r="L385" s="14" t="s">
        <v>7201</v>
      </c>
      <c r="M385" s="26" t="s">
        <v>3172</v>
      </c>
      <c r="N385" s="26" t="s">
        <v>2910</v>
      </c>
      <c r="P385" s="144">
        <v>966491822</v>
      </c>
      <c r="Q385" s="13" t="s">
        <v>7202</v>
      </c>
      <c r="R385" s="15" t="s">
        <v>576</v>
      </c>
      <c r="S385" s="15" t="s">
        <v>589</v>
      </c>
      <c r="T385" s="15" t="s">
        <v>248</v>
      </c>
      <c r="U385" s="15" t="s">
        <v>699</v>
      </c>
      <c r="V385" s="16" t="s">
        <v>247</v>
      </c>
      <c r="W385" s="16" t="s">
        <v>47</v>
      </c>
      <c r="Y385" s="16" t="s">
        <v>47</v>
      </c>
      <c r="Z385" s="16" t="s">
        <v>246</v>
      </c>
    </row>
    <row r="386" spans="1:31" ht="15" customHeight="1">
      <c r="A386" s="31">
        <v>10724023</v>
      </c>
      <c r="B386" s="31" t="s">
        <v>7346</v>
      </c>
      <c r="C386" s="46">
        <v>43206</v>
      </c>
      <c r="D386" s="149">
        <v>180683500</v>
      </c>
      <c r="F386" s="30">
        <v>0</v>
      </c>
      <c r="G386" s="28"/>
      <c r="H386" s="17" t="s">
        <v>5519</v>
      </c>
      <c r="I386" s="25" t="s">
        <v>5520</v>
      </c>
      <c r="J386" s="25">
        <v>22736</v>
      </c>
      <c r="K386" s="12" t="s">
        <v>250</v>
      </c>
      <c r="L386" s="14" t="s">
        <v>5521</v>
      </c>
      <c r="M386" s="26" t="s">
        <v>3480</v>
      </c>
      <c r="N386" s="26" t="s">
        <v>2983</v>
      </c>
      <c r="O386" s="143">
        <v>0</v>
      </c>
      <c r="P386" s="144">
        <v>969227271</v>
      </c>
      <c r="Q386" s="13"/>
      <c r="R386" s="15" t="s">
        <v>576</v>
      </c>
      <c r="S386" s="15" t="s">
        <v>47</v>
      </c>
      <c r="T386" s="15"/>
      <c r="U386" s="15" t="s">
        <v>47</v>
      </c>
      <c r="W386" s="16" t="s">
        <v>580</v>
      </c>
      <c r="X386" s="16" t="s">
        <v>247</v>
      </c>
      <c r="Y386" s="16" t="s">
        <v>47</v>
      </c>
    </row>
    <row r="387" spans="1:31" ht="15" customHeight="1">
      <c r="A387" s="31">
        <v>10729239</v>
      </c>
      <c r="B387" s="31" t="s">
        <v>7343</v>
      </c>
      <c r="C387" s="46">
        <v>42016</v>
      </c>
      <c r="D387" s="149">
        <v>204406129</v>
      </c>
      <c r="F387" s="30"/>
      <c r="G387" s="28">
        <v>61580</v>
      </c>
      <c r="H387" s="17" t="s">
        <v>211</v>
      </c>
      <c r="I387" s="25" t="s">
        <v>755</v>
      </c>
      <c r="J387" s="25">
        <v>27834</v>
      </c>
      <c r="K387" s="12" t="s">
        <v>250</v>
      </c>
      <c r="L387" s="14" t="s">
        <v>4434</v>
      </c>
      <c r="M387" s="26" t="s">
        <v>4435</v>
      </c>
      <c r="N387" s="26" t="s">
        <v>4436</v>
      </c>
      <c r="O387" s="143">
        <v>0</v>
      </c>
      <c r="P387" s="144">
        <v>961893120</v>
      </c>
      <c r="Q387" s="13"/>
      <c r="R387" s="15" t="s">
        <v>576</v>
      </c>
      <c r="S387" s="15" t="s">
        <v>47</v>
      </c>
      <c r="T387" s="15"/>
      <c r="U387" s="15" t="s">
        <v>47</v>
      </c>
      <c r="W387" s="16" t="s">
        <v>580</v>
      </c>
      <c r="X387" s="16" t="s">
        <v>246</v>
      </c>
      <c r="Y387" s="16" t="s">
        <v>580</v>
      </c>
    </row>
    <row r="388" spans="1:31" ht="15" customHeight="1">
      <c r="A388" s="31">
        <v>10744551</v>
      </c>
      <c r="B388" s="31" t="s">
        <v>7343</v>
      </c>
      <c r="C388" s="46">
        <v>41701</v>
      </c>
      <c r="D388" s="149">
        <v>209384980</v>
      </c>
      <c r="F388" s="30">
        <v>234</v>
      </c>
      <c r="G388" s="28"/>
      <c r="H388" s="17" t="s">
        <v>3444</v>
      </c>
      <c r="I388" s="25" t="s">
        <v>3445</v>
      </c>
      <c r="J388" s="25">
        <v>27840</v>
      </c>
      <c r="K388" s="12" t="s">
        <v>250</v>
      </c>
      <c r="L388" s="14" t="s">
        <v>3446</v>
      </c>
      <c r="M388" s="26">
        <v>9000</v>
      </c>
      <c r="N388" s="26" t="s">
        <v>2910</v>
      </c>
      <c r="P388" s="144"/>
      <c r="Q388" s="13"/>
      <c r="R388" s="15" t="s">
        <v>576</v>
      </c>
      <c r="S388" s="15" t="s">
        <v>47</v>
      </c>
      <c r="T388" s="15"/>
      <c r="U388" s="15" t="s">
        <v>47</v>
      </c>
      <c r="W388" s="16" t="s">
        <v>337</v>
      </c>
      <c r="X388" s="16" t="s">
        <v>247</v>
      </c>
      <c r="Y388" s="16" t="s">
        <v>47</v>
      </c>
      <c r="Z388" s="16" t="s">
        <v>246</v>
      </c>
    </row>
    <row r="389" spans="1:31" ht="15" customHeight="1">
      <c r="A389" s="31">
        <v>10747642</v>
      </c>
      <c r="C389" s="46"/>
      <c r="F389" s="30"/>
      <c r="G389" s="28"/>
      <c r="H389" s="17" t="s">
        <v>2637</v>
      </c>
      <c r="I389" s="25" t="s">
        <v>2638</v>
      </c>
      <c r="J389" s="25">
        <v>28047</v>
      </c>
      <c r="K389" s="12" t="s">
        <v>520</v>
      </c>
      <c r="L389" s="14"/>
      <c r="P389" s="144"/>
      <c r="Q389" s="13"/>
      <c r="R389" s="15" t="s">
        <v>576</v>
      </c>
      <c r="S389" s="15" t="s">
        <v>47</v>
      </c>
      <c r="T389" s="15"/>
      <c r="U389" s="15" t="s">
        <v>47</v>
      </c>
      <c r="W389" s="16" t="s">
        <v>47</v>
      </c>
      <c r="Y389" s="16" t="s">
        <v>580</v>
      </c>
      <c r="Z389" s="16" t="s">
        <v>247</v>
      </c>
    </row>
    <row r="390" spans="1:31" ht="15" customHeight="1">
      <c r="A390" s="31">
        <v>10747669</v>
      </c>
      <c r="B390" s="31" t="s">
        <v>7343</v>
      </c>
      <c r="C390" s="46">
        <v>42038</v>
      </c>
      <c r="D390" s="149">
        <v>195413920</v>
      </c>
      <c r="E390" s="13" t="s">
        <v>8848</v>
      </c>
      <c r="F390" s="30">
        <v>1073</v>
      </c>
      <c r="G390" s="28"/>
      <c r="H390" s="17" t="s">
        <v>8849</v>
      </c>
      <c r="I390" s="25" t="s">
        <v>8850</v>
      </c>
      <c r="J390" s="25">
        <v>27953</v>
      </c>
      <c r="K390" s="12" t="s">
        <v>520</v>
      </c>
      <c r="L390" s="14" t="s">
        <v>8851</v>
      </c>
      <c r="M390" s="26" t="s">
        <v>4239</v>
      </c>
      <c r="N390" s="26" t="s">
        <v>2912</v>
      </c>
      <c r="O390" s="143">
        <v>919184497</v>
      </c>
      <c r="P390" s="144">
        <v>966950428</v>
      </c>
      <c r="Q390" s="13" t="s">
        <v>8852</v>
      </c>
      <c r="R390" s="15" t="s">
        <v>576</v>
      </c>
      <c r="S390" s="15" t="s">
        <v>1183</v>
      </c>
      <c r="T390" s="15" t="s">
        <v>247</v>
      </c>
      <c r="U390" s="15" t="s">
        <v>47</v>
      </c>
      <c r="W390" s="16" t="s">
        <v>47</v>
      </c>
      <c r="Y390" s="16" t="s">
        <v>47</v>
      </c>
    </row>
    <row r="391" spans="1:31" ht="15" customHeight="1">
      <c r="A391" s="31">
        <v>10760321</v>
      </c>
      <c r="B391" s="31" t="s">
        <v>7346</v>
      </c>
      <c r="C391" s="46">
        <v>41332</v>
      </c>
      <c r="D391" s="149">
        <v>216603404</v>
      </c>
      <c r="E391" s="13" t="s">
        <v>5350</v>
      </c>
      <c r="F391" s="30">
        <v>959</v>
      </c>
      <c r="G391" s="28">
        <v>156448</v>
      </c>
      <c r="H391" s="17" t="s">
        <v>983</v>
      </c>
      <c r="I391" s="25" t="s">
        <v>414</v>
      </c>
      <c r="J391" s="25">
        <v>28083</v>
      </c>
      <c r="K391" s="12" t="s">
        <v>520</v>
      </c>
      <c r="L391" s="14" t="s">
        <v>4129</v>
      </c>
      <c r="M391" s="26" t="s">
        <v>4130</v>
      </c>
      <c r="N391" s="26" t="s">
        <v>3032</v>
      </c>
      <c r="O391" s="143">
        <v>0</v>
      </c>
      <c r="P391" s="144">
        <v>965726487</v>
      </c>
      <c r="Q391" s="13"/>
      <c r="R391" s="15" t="s">
        <v>576</v>
      </c>
      <c r="S391" s="15" t="s">
        <v>572</v>
      </c>
      <c r="T391" s="15" t="s">
        <v>246</v>
      </c>
      <c r="U391" s="15" t="s">
        <v>572</v>
      </c>
      <c r="V391" s="16" t="s">
        <v>246</v>
      </c>
      <c r="W391" s="16" t="s">
        <v>572</v>
      </c>
      <c r="X391" s="16" t="s">
        <v>246</v>
      </c>
      <c r="Y391" s="16" t="s">
        <v>572</v>
      </c>
    </row>
    <row r="392" spans="1:31" ht="15" customHeight="1">
      <c r="A392" s="31">
        <v>10760337</v>
      </c>
      <c r="B392" s="31" t="s">
        <v>7346</v>
      </c>
      <c r="C392" s="46">
        <v>41201</v>
      </c>
      <c r="D392" s="149">
        <v>211153915</v>
      </c>
      <c r="E392" s="13" t="s">
        <v>5210</v>
      </c>
      <c r="F392" s="30">
        <v>930</v>
      </c>
      <c r="G392" s="28"/>
      <c r="H392" s="17" t="s">
        <v>2990</v>
      </c>
      <c r="I392" s="25" t="s">
        <v>2991</v>
      </c>
      <c r="J392" s="25">
        <v>27836</v>
      </c>
      <c r="K392" s="12" t="s">
        <v>520</v>
      </c>
      <c r="L392" s="14" t="s">
        <v>2992</v>
      </c>
      <c r="M392" s="26" t="s">
        <v>2993</v>
      </c>
      <c r="N392" s="26" t="s">
        <v>2932</v>
      </c>
      <c r="O392" s="143">
        <v>0</v>
      </c>
      <c r="P392" s="144">
        <v>960238072</v>
      </c>
      <c r="Q392" s="13" t="s">
        <v>2994</v>
      </c>
      <c r="R392" s="15" t="s">
        <v>576</v>
      </c>
      <c r="S392" s="15" t="s">
        <v>221</v>
      </c>
      <c r="T392" s="15" t="s">
        <v>248</v>
      </c>
      <c r="U392" s="15" t="s">
        <v>1410</v>
      </c>
      <c r="V392" s="16" t="s">
        <v>246</v>
      </c>
      <c r="W392" s="16" t="s">
        <v>1410</v>
      </c>
      <c r="X392" s="16" t="s">
        <v>247</v>
      </c>
      <c r="Y392" s="16" t="s">
        <v>47</v>
      </c>
      <c r="Z392" s="16" t="s">
        <v>247</v>
      </c>
    </row>
    <row r="393" spans="1:31" ht="15" customHeight="1">
      <c r="A393" s="31">
        <v>10776367</v>
      </c>
      <c r="B393" s="31" t="s">
        <v>7343</v>
      </c>
      <c r="C393" s="46">
        <v>41638</v>
      </c>
      <c r="D393" s="149">
        <v>215296303</v>
      </c>
      <c r="E393" s="13" t="s">
        <v>5522</v>
      </c>
      <c r="F393" s="30">
        <v>932</v>
      </c>
      <c r="G393" s="28"/>
      <c r="H393" s="17" t="s">
        <v>2829</v>
      </c>
      <c r="I393" s="25" t="s">
        <v>2830</v>
      </c>
      <c r="J393" s="25">
        <v>27581</v>
      </c>
      <c r="K393" s="12" t="s">
        <v>520</v>
      </c>
      <c r="L393" s="14" t="s">
        <v>8861</v>
      </c>
      <c r="M393" s="26" t="s">
        <v>8862</v>
      </c>
      <c r="N393" s="26" t="s">
        <v>7316</v>
      </c>
      <c r="O393" s="143">
        <v>0</v>
      </c>
      <c r="P393" s="144">
        <v>966519111</v>
      </c>
      <c r="Q393" s="13" t="s">
        <v>7317</v>
      </c>
      <c r="R393" s="15" t="s">
        <v>576</v>
      </c>
      <c r="S393" s="15" t="s">
        <v>2098</v>
      </c>
      <c r="T393" s="15" t="s">
        <v>246</v>
      </c>
      <c r="U393" s="15" t="s">
        <v>2098</v>
      </c>
      <c r="V393" s="16" t="s">
        <v>246</v>
      </c>
      <c r="W393" s="16" t="s">
        <v>2098</v>
      </c>
      <c r="X393" s="16" t="s">
        <v>246</v>
      </c>
      <c r="Y393" s="16" t="s">
        <v>2098</v>
      </c>
      <c r="Z393" s="16" t="s">
        <v>247</v>
      </c>
    </row>
    <row r="394" spans="1:31" ht="15" customHeight="1">
      <c r="A394" s="31">
        <v>10776801</v>
      </c>
      <c r="C394" s="46"/>
      <c r="F394" s="30"/>
      <c r="G394" s="28">
        <v>120239</v>
      </c>
      <c r="H394" s="17" t="s">
        <v>2086</v>
      </c>
      <c r="I394" s="25" t="s">
        <v>484</v>
      </c>
      <c r="J394" s="25">
        <v>28052</v>
      </c>
      <c r="K394" s="12" t="s">
        <v>520</v>
      </c>
      <c r="L394" s="14"/>
      <c r="P394" s="144"/>
      <c r="Q394" s="13"/>
      <c r="R394" s="15" t="s">
        <v>576</v>
      </c>
      <c r="S394" s="15" t="s">
        <v>47</v>
      </c>
      <c r="T394" s="15"/>
      <c r="U394" s="15" t="s">
        <v>47</v>
      </c>
      <c r="W394" s="16" t="s">
        <v>47</v>
      </c>
      <c r="Y394" s="16" t="s">
        <v>251</v>
      </c>
      <c r="Z394" s="16" t="s">
        <v>248</v>
      </c>
    </row>
    <row r="395" spans="1:31" ht="15" customHeight="1">
      <c r="A395" s="31">
        <v>10786564</v>
      </c>
      <c r="C395" s="46"/>
      <c r="F395" s="30"/>
      <c r="G395" s="28"/>
      <c r="H395" s="17" t="s">
        <v>2067</v>
      </c>
      <c r="I395" s="25" t="s">
        <v>2068</v>
      </c>
      <c r="J395" s="25">
        <v>28279</v>
      </c>
      <c r="K395" s="12" t="s">
        <v>250</v>
      </c>
      <c r="L395" s="14"/>
      <c r="P395" s="144"/>
      <c r="Q395" s="13"/>
      <c r="R395" s="15" t="s">
        <v>576</v>
      </c>
      <c r="S395" s="15" t="s">
        <v>47</v>
      </c>
      <c r="T395" s="15"/>
      <c r="U395" s="15" t="s">
        <v>47</v>
      </c>
      <c r="W395" s="16" t="s">
        <v>47</v>
      </c>
      <c r="Y395" s="16" t="s">
        <v>1410</v>
      </c>
    </row>
    <row r="396" spans="1:31" ht="15" customHeight="1">
      <c r="A396" s="31">
        <v>10790299</v>
      </c>
      <c r="C396" s="46"/>
      <c r="F396" s="30">
        <v>123</v>
      </c>
      <c r="G396" s="28">
        <v>119541</v>
      </c>
      <c r="H396" s="17" t="s">
        <v>125</v>
      </c>
      <c r="I396" s="25" t="s">
        <v>809</v>
      </c>
      <c r="J396" s="25">
        <v>27545</v>
      </c>
      <c r="K396" s="12" t="s">
        <v>250</v>
      </c>
      <c r="L396" s="14"/>
      <c r="P396" s="144"/>
      <c r="Q396" s="13"/>
      <c r="R396" s="15" t="s">
        <v>576</v>
      </c>
      <c r="S396" s="15" t="s">
        <v>1183</v>
      </c>
      <c r="T396" s="15" t="s">
        <v>247</v>
      </c>
      <c r="U396" s="15" t="s">
        <v>47</v>
      </c>
      <c r="W396" s="16" t="s">
        <v>47</v>
      </c>
      <c r="Y396" s="16" t="s">
        <v>580</v>
      </c>
      <c r="Z396" s="16" t="s">
        <v>246</v>
      </c>
      <c r="AA396" s="152" t="s">
        <v>9058</v>
      </c>
      <c r="AE396" s="16" t="s">
        <v>8945</v>
      </c>
    </row>
    <row r="397" spans="1:31" ht="15" customHeight="1">
      <c r="A397" s="31">
        <v>10798105</v>
      </c>
      <c r="B397" s="31" t="s">
        <v>7346</v>
      </c>
      <c r="C397" s="46">
        <v>41427</v>
      </c>
      <c r="D397" s="149">
        <v>214370810</v>
      </c>
      <c r="E397" s="13" t="s">
        <v>8714</v>
      </c>
      <c r="F397" s="30">
        <v>1182</v>
      </c>
      <c r="G397" s="28"/>
      <c r="H397" s="17" t="s">
        <v>8715</v>
      </c>
      <c r="I397" s="25" t="s">
        <v>8716</v>
      </c>
      <c r="J397" s="25">
        <v>27760</v>
      </c>
      <c r="K397" s="12" t="s">
        <v>520</v>
      </c>
      <c r="L397" s="14" t="s">
        <v>8717</v>
      </c>
      <c r="M397" s="26" t="s">
        <v>8718</v>
      </c>
      <c r="N397" s="26" t="s">
        <v>2910</v>
      </c>
      <c r="O397" s="143">
        <v>291776138</v>
      </c>
      <c r="P397" s="144">
        <v>963070984</v>
      </c>
      <c r="Q397" s="13" t="s">
        <v>8719</v>
      </c>
      <c r="R397" s="15" t="s">
        <v>576</v>
      </c>
      <c r="S397" s="15" t="s">
        <v>251</v>
      </c>
      <c r="T397" s="15" t="s">
        <v>247</v>
      </c>
      <c r="U397" s="15" t="s">
        <v>47</v>
      </c>
      <c r="W397" s="16" t="s">
        <v>47</v>
      </c>
      <c r="Y397" s="16" t="s">
        <v>47</v>
      </c>
      <c r="Z397" s="16" t="s">
        <v>247</v>
      </c>
    </row>
    <row r="398" spans="1:31" ht="15" customHeight="1">
      <c r="A398" s="31">
        <v>10813084</v>
      </c>
      <c r="B398" s="31" t="s">
        <v>7343</v>
      </c>
      <c r="C398" s="46">
        <v>42541</v>
      </c>
      <c r="D398" s="149">
        <v>209643331</v>
      </c>
      <c r="E398" s="13" t="s">
        <v>8779</v>
      </c>
      <c r="F398" s="30">
        <v>1321</v>
      </c>
      <c r="G398" s="28"/>
      <c r="H398" s="17" t="s">
        <v>8780</v>
      </c>
      <c r="I398" s="25" t="s">
        <v>8781</v>
      </c>
      <c r="J398" s="25">
        <v>28050</v>
      </c>
      <c r="K398" s="12" t="s">
        <v>250</v>
      </c>
      <c r="L398" s="14" t="s">
        <v>2910</v>
      </c>
      <c r="M398" s="26" t="s">
        <v>6643</v>
      </c>
      <c r="N398" s="26" t="s">
        <v>2910</v>
      </c>
      <c r="P398" s="144">
        <v>964503202</v>
      </c>
      <c r="Q398" s="13"/>
      <c r="R398" s="15" t="s">
        <v>576</v>
      </c>
      <c r="S398" s="15" t="s">
        <v>554</v>
      </c>
      <c r="T398" s="15" t="s">
        <v>247</v>
      </c>
      <c r="U398" s="15" t="s">
        <v>47</v>
      </c>
      <c r="W398" s="16" t="s">
        <v>47</v>
      </c>
      <c r="Y398" s="16" t="s">
        <v>47</v>
      </c>
    </row>
    <row r="399" spans="1:31" ht="15" customHeight="1">
      <c r="A399" s="31">
        <v>10816016</v>
      </c>
      <c r="C399" s="46"/>
      <c r="F399" s="30"/>
      <c r="G399" s="28"/>
      <c r="H399" s="17" t="s">
        <v>2170</v>
      </c>
      <c r="I399" s="25" t="s">
        <v>2171</v>
      </c>
      <c r="J399" s="25">
        <v>28097</v>
      </c>
      <c r="K399" s="12" t="s">
        <v>250</v>
      </c>
      <c r="L399" s="14"/>
      <c r="P399" s="144"/>
      <c r="Q399" s="13"/>
      <c r="R399" s="15" t="s">
        <v>576</v>
      </c>
      <c r="S399" s="15" t="s">
        <v>47</v>
      </c>
      <c r="T399" s="15"/>
      <c r="U399" s="15" t="s">
        <v>47</v>
      </c>
      <c r="W399" s="16" t="s">
        <v>47</v>
      </c>
      <c r="Y399" s="16" t="s">
        <v>580</v>
      </c>
      <c r="Z399" s="16" t="s">
        <v>246</v>
      </c>
    </row>
    <row r="400" spans="1:31" ht="15" customHeight="1">
      <c r="A400" s="31">
        <v>10816387</v>
      </c>
      <c r="B400" s="31" t="s">
        <v>7343</v>
      </c>
      <c r="C400" s="46">
        <v>42635</v>
      </c>
      <c r="D400" s="149">
        <v>218553544</v>
      </c>
      <c r="E400" s="13" t="s">
        <v>5458</v>
      </c>
      <c r="F400" s="30">
        <v>833</v>
      </c>
      <c r="G400" s="28">
        <v>156615</v>
      </c>
      <c r="H400" s="17" t="s">
        <v>6</v>
      </c>
      <c r="I400" s="25" t="s">
        <v>339</v>
      </c>
      <c r="J400" s="25">
        <v>28078</v>
      </c>
      <c r="K400" s="12" t="s">
        <v>520</v>
      </c>
      <c r="L400" s="14" t="s">
        <v>4718</v>
      </c>
      <c r="M400" s="26" t="s">
        <v>4719</v>
      </c>
      <c r="N400" s="26" t="s">
        <v>2932</v>
      </c>
      <c r="O400" s="143">
        <v>0</v>
      </c>
      <c r="P400" s="144">
        <v>965829691</v>
      </c>
      <c r="Q400" s="13"/>
      <c r="R400" s="15" t="s">
        <v>576</v>
      </c>
      <c r="S400" s="15" t="s">
        <v>337</v>
      </c>
      <c r="T400" s="15" t="s">
        <v>246</v>
      </c>
      <c r="U400" s="15" t="s">
        <v>337</v>
      </c>
      <c r="V400" s="16" t="s">
        <v>246</v>
      </c>
      <c r="W400" s="16" t="s">
        <v>337</v>
      </c>
      <c r="X400" s="16" t="s">
        <v>246</v>
      </c>
      <c r="Y400" s="16" t="s">
        <v>337</v>
      </c>
    </row>
    <row r="401" spans="1:32" ht="15" customHeight="1">
      <c r="A401" s="31">
        <v>10818964</v>
      </c>
      <c r="B401" s="31" t="s">
        <v>7343</v>
      </c>
      <c r="C401" s="46">
        <v>42138</v>
      </c>
      <c r="D401" s="149">
        <v>214916111</v>
      </c>
      <c r="F401" s="30"/>
      <c r="G401" s="28">
        <v>76930</v>
      </c>
      <c r="H401" s="17" t="s">
        <v>636</v>
      </c>
      <c r="I401" s="25" t="s">
        <v>1354</v>
      </c>
      <c r="J401" s="25">
        <v>27707</v>
      </c>
      <c r="K401" s="12" t="s">
        <v>520</v>
      </c>
      <c r="L401" s="14" t="s">
        <v>4434</v>
      </c>
      <c r="M401" s="26" t="s">
        <v>4435</v>
      </c>
      <c r="N401" s="26" t="s">
        <v>4436</v>
      </c>
      <c r="O401" s="143">
        <v>0</v>
      </c>
      <c r="P401" s="144">
        <v>918638359</v>
      </c>
      <c r="Q401" s="13"/>
      <c r="R401" s="15" t="s">
        <v>576</v>
      </c>
      <c r="S401" s="15" t="s">
        <v>47</v>
      </c>
      <c r="T401" s="15"/>
      <c r="U401" s="15" t="s">
        <v>47</v>
      </c>
      <c r="W401" s="16" t="s">
        <v>580</v>
      </c>
      <c r="X401" s="16" t="s">
        <v>246</v>
      </c>
      <c r="Y401" s="16" t="s">
        <v>580</v>
      </c>
    </row>
    <row r="402" spans="1:32" ht="15" customHeight="1">
      <c r="A402" s="31">
        <v>10828691</v>
      </c>
      <c r="B402" s="31" t="s">
        <v>7343</v>
      </c>
      <c r="C402" s="46">
        <v>42052</v>
      </c>
      <c r="D402" s="149">
        <v>213234084</v>
      </c>
      <c r="F402" s="30">
        <v>768</v>
      </c>
      <c r="G402" s="28"/>
      <c r="H402" s="17" t="s">
        <v>4465</v>
      </c>
      <c r="I402" s="25" t="s">
        <v>4466</v>
      </c>
      <c r="J402" s="25">
        <v>27393</v>
      </c>
      <c r="K402" s="12" t="s">
        <v>520</v>
      </c>
      <c r="L402" s="14" t="s">
        <v>4467</v>
      </c>
      <c r="M402" s="26" t="s">
        <v>4278</v>
      </c>
      <c r="N402" s="26" t="s">
        <v>4186</v>
      </c>
      <c r="O402" s="143">
        <v>0</v>
      </c>
      <c r="P402" s="144">
        <v>965165829</v>
      </c>
      <c r="Q402" s="13"/>
      <c r="R402" s="15" t="s">
        <v>576</v>
      </c>
      <c r="S402" s="15" t="s">
        <v>47</v>
      </c>
      <c r="T402" s="15"/>
      <c r="U402" s="15" t="s">
        <v>554</v>
      </c>
      <c r="V402" s="16" t="s">
        <v>246</v>
      </c>
      <c r="W402" s="16" t="s">
        <v>554</v>
      </c>
      <c r="X402" s="16" t="s">
        <v>247</v>
      </c>
      <c r="Y402" s="16" t="s">
        <v>47</v>
      </c>
    </row>
    <row r="403" spans="1:32" ht="15" customHeight="1">
      <c r="A403" s="31">
        <v>10839628</v>
      </c>
      <c r="B403" s="31" t="s">
        <v>7346</v>
      </c>
      <c r="C403" s="46">
        <v>40127</v>
      </c>
      <c r="F403" s="30">
        <v>447</v>
      </c>
      <c r="G403" s="28"/>
      <c r="H403" s="17" t="s">
        <v>1153</v>
      </c>
      <c r="I403" s="25" t="s">
        <v>2728</v>
      </c>
      <c r="J403" s="25">
        <v>27887</v>
      </c>
      <c r="K403" s="12" t="s">
        <v>520</v>
      </c>
      <c r="L403" s="14"/>
      <c r="P403" s="144"/>
      <c r="Q403" s="13"/>
      <c r="R403" s="15" t="s">
        <v>576</v>
      </c>
      <c r="S403" s="15" t="s">
        <v>47</v>
      </c>
      <c r="T403" s="15"/>
      <c r="U403" s="15" t="s">
        <v>47</v>
      </c>
      <c r="W403" s="16" t="s">
        <v>1183</v>
      </c>
      <c r="X403" s="16" t="s">
        <v>246</v>
      </c>
      <c r="Y403" s="16" t="s">
        <v>1183</v>
      </c>
    </row>
    <row r="404" spans="1:32" ht="15" customHeight="1">
      <c r="A404" s="31">
        <v>10850697</v>
      </c>
      <c r="B404" s="31" t="s">
        <v>7343</v>
      </c>
      <c r="C404" s="46">
        <v>42218</v>
      </c>
      <c r="D404" s="149">
        <v>211084093</v>
      </c>
      <c r="E404" s="13" t="s">
        <v>8306</v>
      </c>
      <c r="F404" s="30">
        <v>1195</v>
      </c>
      <c r="G404" s="28"/>
      <c r="H404" s="17" t="s">
        <v>8307</v>
      </c>
      <c r="I404" s="25" t="s">
        <v>8308</v>
      </c>
      <c r="J404" s="25">
        <v>27771</v>
      </c>
      <c r="K404" s="12" t="s">
        <v>250</v>
      </c>
      <c r="L404" s="14" t="s">
        <v>8309</v>
      </c>
      <c r="M404" s="26" t="s">
        <v>8310</v>
      </c>
      <c r="N404" s="26" t="s">
        <v>3032</v>
      </c>
      <c r="P404" s="144"/>
      <c r="Q404" s="13"/>
      <c r="R404" s="15" t="s">
        <v>576</v>
      </c>
      <c r="S404" s="15" t="s">
        <v>251</v>
      </c>
      <c r="T404" s="15" t="s">
        <v>247</v>
      </c>
      <c r="U404" s="15" t="s">
        <v>47</v>
      </c>
      <c r="W404" s="16" t="s">
        <v>47</v>
      </c>
      <c r="Y404" s="16" t="s">
        <v>47</v>
      </c>
    </row>
    <row r="405" spans="1:32" ht="15" customHeight="1">
      <c r="A405" s="31">
        <v>10850736</v>
      </c>
      <c r="C405" s="46"/>
      <c r="E405" s="13" t="s">
        <v>7424</v>
      </c>
      <c r="F405" s="30">
        <v>1235</v>
      </c>
      <c r="G405" s="28"/>
      <c r="H405" s="17" t="s">
        <v>7425</v>
      </c>
      <c r="I405" s="25" t="s">
        <v>7426</v>
      </c>
      <c r="J405" s="25">
        <v>27721</v>
      </c>
      <c r="K405" s="12" t="s">
        <v>520</v>
      </c>
      <c r="L405" s="14" t="s">
        <v>7427</v>
      </c>
      <c r="M405" s="26" t="s">
        <v>7428</v>
      </c>
      <c r="N405" s="26" t="s">
        <v>2910</v>
      </c>
      <c r="P405" s="144">
        <v>960071561</v>
      </c>
      <c r="Q405" s="13" t="s">
        <v>7429</v>
      </c>
      <c r="R405" s="15" t="s">
        <v>576</v>
      </c>
      <c r="S405" s="15" t="s">
        <v>589</v>
      </c>
      <c r="T405" s="15" t="s">
        <v>247</v>
      </c>
      <c r="U405" s="15" t="s">
        <v>47</v>
      </c>
      <c r="W405" s="16" t="s">
        <v>47</v>
      </c>
      <c r="Y405" s="16" t="s">
        <v>47</v>
      </c>
    </row>
    <row r="406" spans="1:32" ht="15" customHeight="1">
      <c r="A406" s="31">
        <v>10850781</v>
      </c>
      <c r="B406" s="31" t="s">
        <v>7343</v>
      </c>
      <c r="C406" s="46">
        <v>41834</v>
      </c>
      <c r="D406" s="149">
        <v>164136967</v>
      </c>
      <c r="E406" s="13" t="s">
        <v>8621</v>
      </c>
      <c r="F406" s="30">
        <v>1142</v>
      </c>
      <c r="G406" s="28"/>
      <c r="H406" s="17" t="s">
        <v>8622</v>
      </c>
      <c r="I406" s="25" t="s">
        <v>8623</v>
      </c>
      <c r="J406" s="25">
        <v>27830</v>
      </c>
      <c r="K406" s="12" t="s">
        <v>520</v>
      </c>
      <c r="L406" s="14" t="s">
        <v>8624</v>
      </c>
      <c r="M406" s="26">
        <v>9125</v>
      </c>
      <c r="N406" s="26" t="s">
        <v>2932</v>
      </c>
      <c r="P406" s="144">
        <v>969543889</v>
      </c>
      <c r="Q406" s="13" t="s">
        <v>8625</v>
      </c>
      <c r="R406" s="15" t="s">
        <v>576</v>
      </c>
      <c r="S406" s="15" t="s">
        <v>699</v>
      </c>
      <c r="T406" s="15" t="s">
        <v>247</v>
      </c>
      <c r="U406" s="15" t="s">
        <v>47</v>
      </c>
      <c r="W406" s="16" t="s">
        <v>47</v>
      </c>
      <c r="Y406" s="16" t="s">
        <v>47</v>
      </c>
    </row>
    <row r="407" spans="1:32" ht="15" customHeight="1">
      <c r="A407" s="31">
        <v>10855267</v>
      </c>
      <c r="B407" s="31" t="s">
        <v>7343</v>
      </c>
      <c r="C407" s="46">
        <v>42285</v>
      </c>
      <c r="D407" s="149">
        <v>217851282</v>
      </c>
      <c r="E407" s="13" t="s">
        <v>8505</v>
      </c>
      <c r="F407" s="30">
        <v>1009</v>
      </c>
      <c r="G407" s="28"/>
      <c r="H407" s="17" t="s">
        <v>8506</v>
      </c>
      <c r="I407" s="25" t="s">
        <v>8507</v>
      </c>
      <c r="J407" s="25">
        <v>27950</v>
      </c>
      <c r="K407" s="12" t="s">
        <v>520</v>
      </c>
      <c r="L407" s="14" t="s">
        <v>8508</v>
      </c>
      <c r="M407" s="26" t="s">
        <v>8509</v>
      </c>
      <c r="N407" s="26" t="s">
        <v>2963</v>
      </c>
      <c r="P407" s="144">
        <v>962388880</v>
      </c>
      <c r="Q407" s="13" t="s">
        <v>8510</v>
      </c>
      <c r="R407" s="15" t="s">
        <v>576</v>
      </c>
      <c r="S407" s="15" t="s">
        <v>251</v>
      </c>
      <c r="T407" s="15" t="s">
        <v>247</v>
      </c>
      <c r="U407" s="15" t="s">
        <v>47</v>
      </c>
      <c r="W407" s="16" t="s">
        <v>47</v>
      </c>
      <c r="Y407" s="16" t="s">
        <v>47</v>
      </c>
    </row>
    <row r="408" spans="1:32" ht="15" customHeight="1">
      <c r="A408" s="31">
        <v>10865318</v>
      </c>
      <c r="B408" s="31" t="s">
        <v>7346</v>
      </c>
      <c r="C408" s="46">
        <v>41236</v>
      </c>
      <c r="D408" s="149">
        <v>195414292</v>
      </c>
      <c r="E408" s="13" t="s">
        <v>5846</v>
      </c>
      <c r="F408" s="30">
        <v>687</v>
      </c>
      <c r="G408" s="28"/>
      <c r="H408" s="17" t="s">
        <v>5254</v>
      </c>
      <c r="I408" s="25" t="s">
        <v>5255</v>
      </c>
      <c r="J408" s="25">
        <v>28043</v>
      </c>
      <c r="K408" s="12" t="s">
        <v>520</v>
      </c>
      <c r="L408" s="14" t="s">
        <v>5256</v>
      </c>
      <c r="M408" s="26" t="s">
        <v>2975</v>
      </c>
      <c r="N408" s="26" t="s">
        <v>3538</v>
      </c>
      <c r="O408" s="143">
        <v>0</v>
      </c>
      <c r="P408" s="144">
        <v>963782771</v>
      </c>
      <c r="Q408" s="13" t="s">
        <v>7630</v>
      </c>
      <c r="R408" s="15" t="s">
        <v>576</v>
      </c>
      <c r="S408" s="15" t="s">
        <v>337</v>
      </c>
      <c r="T408" s="15" t="s">
        <v>246</v>
      </c>
      <c r="U408" s="15" t="s">
        <v>337</v>
      </c>
      <c r="V408" s="16" t="s">
        <v>246</v>
      </c>
      <c r="W408" s="16" t="s">
        <v>337</v>
      </c>
      <c r="X408" s="16" t="s">
        <v>247</v>
      </c>
      <c r="Y408" s="16" t="s">
        <v>47</v>
      </c>
      <c r="Z408" s="16" t="s">
        <v>247</v>
      </c>
    </row>
    <row r="409" spans="1:32" ht="15" customHeight="1">
      <c r="A409" s="31">
        <v>10866977</v>
      </c>
      <c r="B409" s="31" t="s">
        <v>7343</v>
      </c>
      <c r="C409" s="46">
        <v>41935</v>
      </c>
      <c r="D409" s="149">
        <v>215081242</v>
      </c>
      <c r="E409" s="13" t="s">
        <v>6716</v>
      </c>
      <c r="F409" s="30">
        <v>665</v>
      </c>
      <c r="G409" s="28"/>
      <c r="H409" s="17" t="s">
        <v>6717</v>
      </c>
      <c r="I409" s="25" t="s">
        <v>6718</v>
      </c>
      <c r="J409" s="25">
        <v>27356</v>
      </c>
      <c r="K409" s="12" t="s">
        <v>520</v>
      </c>
      <c r="L409" s="14" t="s">
        <v>6719</v>
      </c>
      <c r="M409" s="26" t="s">
        <v>4901</v>
      </c>
      <c r="N409" s="26" t="s">
        <v>2932</v>
      </c>
      <c r="P409" s="144">
        <v>917775099</v>
      </c>
      <c r="Q409" s="13"/>
      <c r="R409" s="15" t="s">
        <v>576</v>
      </c>
      <c r="S409" s="15" t="s">
        <v>337</v>
      </c>
      <c r="T409" s="15" t="s">
        <v>246</v>
      </c>
      <c r="U409" s="15" t="s">
        <v>337</v>
      </c>
      <c r="V409" s="16" t="s">
        <v>247</v>
      </c>
      <c r="W409" s="16" t="s">
        <v>47</v>
      </c>
      <c r="Y409" s="16" t="s">
        <v>47</v>
      </c>
      <c r="Z409" s="16" t="s">
        <v>246</v>
      </c>
    </row>
    <row r="410" spans="1:32" ht="15" customHeight="1">
      <c r="A410" s="31">
        <v>10904864</v>
      </c>
      <c r="B410" s="31" t="s">
        <v>7343</v>
      </c>
      <c r="C410" s="46">
        <v>42862</v>
      </c>
      <c r="D410" s="149">
        <v>225404508</v>
      </c>
      <c r="E410" s="13" t="s">
        <v>8800</v>
      </c>
      <c r="F410" s="30">
        <v>32</v>
      </c>
      <c r="G410" s="28">
        <v>141348</v>
      </c>
      <c r="H410" s="17" t="s">
        <v>829</v>
      </c>
      <c r="I410" s="25" t="s">
        <v>1204</v>
      </c>
      <c r="J410" s="25">
        <v>27343</v>
      </c>
      <c r="K410" s="12" t="s">
        <v>250</v>
      </c>
      <c r="L410" s="14" t="s">
        <v>8801</v>
      </c>
      <c r="M410" s="26" t="s">
        <v>6553</v>
      </c>
      <c r="N410" s="26" t="s">
        <v>3538</v>
      </c>
      <c r="O410" s="143">
        <v>0</v>
      </c>
      <c r="P410" s="144">
        <v>968538738</v>
      </c>
      <c r="Q410" s="13" t="s">
        <v>7249</v>
      </c>
      <c r="R410" s="15" t="s">
        <v>576</v>
      </c>
      <c r="S410" s="15" t="s">
        <v>567</v>
      </c>
      <c r="T410" s="15" t="s">
        <v>246</v>
      </c>
      <c r="U410" s="15" t="s">
        <v>567</v>
      </c>
      <c r="V410" s="16" t="s">
        <v>246</v>
      </c>
      <c r="W410" s="16" t="s">
        <v>567</v>
      </c>
      <c r="X410" s="16" t="s">
        <v>246</v>
      </c>
      <c r="Y410" s="16" t="s">
        <v>567</v>
      </c>
      <c r="Z410" s="16" t="s">
        <v>247</v>
      </c>
      <c r="AA410" s="166" t="s">
        <v>9036</v>
      </c>
      <c r="AB410" s="166" t="s">
        <v>11956</v>
      </c>
      <c r="AC410" s="164">
        <v>21147</v>
      </c>
      <c r="AD410" s="165">
        <v>42858</v>
      </c>
      <c r="AF410" s="16" t="s">
        <v>8950</v>
      </c>
    </row>
    <row r="411" spans="1:32" ht="15" customHeight="1">
      <c r="A411" s="31">
        <v>10905965</v>
      </c>
      <c r="B411" s="31" t="s">
        <v>7346</v>
      </c>
      <c r="C411" s="46">
        <v>42908</v>
      </c>
      <c r="E411" s="13" t="s">
        <v>5773</v>
      </c>
      <c r="F411" s="30">
        <v>678</v>
      </c>
      <c r="G411" s="28"/>
      <c r="H411" s="17" t="s">
        <v>5774</v>
      </c>
      <c r="I411" s="25" t="s">
        <v>5775</v>
      </c>
      <c r="J411" s="25">
        <v>25832</v>
      </c>
      <c r="K411" s="12" t="s">
        <v>520</v>
      </c>
      <c r="L411" s="14" t="s">
        <v>5776</v>
      </c>
      <c r="M411" s="26" t="s">
        <v>5040</v>
      </c>
      <c r="N411" s="26" t="s">
        <v>2910</v>
      </c>
      <c r="P411" s="144">
        <v>967444658</v>
      </c>
      <c r="Q411" s="13"/>
      <c r="R411" s="15" t="s">
        <v>576</v>
      </c>
      <c r="S411" s="15" t="s">
        <v>554</v>
      </c>
      <c r="T411" s="15" t="s">
        <v>246</v>
      </c>
      <c r="U411" s="15" t="s">
        <v>554</v>
      </c>
      <c r="V411" s="16" t="s">
        <v>247</v>
      </c>
      <c r="W411" s="16" t="s">
        <v>47</v>
      </c>
      <c r="Y411" s="16" t="s">
        <v>47</v>
      </c>
      <c r="Z411" s="16" t="s">
        <v>246</v>
      </c>
    </row>
    <row r="412" spans="1:32" ht="15" customHeight="1">
      <c r="A412" s="31">
        <v>10905971</v>
      </c>
      <c r="B412" s="31" t="s">
        <v>7343</v>
      </c>
      <c r="C412" s="46">
        <v>42412</v>
      </c>
      <c r="D412" s="149">
        <v>219283451</v>
      </c>
      <c r="E412" s="13" t="s">
        <v>8047</v>
      </c>
      <c r="F412" s="30">
        <v>1091</v>
      </c>
      <c r="G412" s="28"/>
      <c r="H412" s="17" t="s">
        <v>8048</v>
      </c>
      <c r="I412" s="25" t="s">
        <v>8049</v>
      </c>
      <c r="J412" s="25">
        <v>27974</v>
      </c>
      <c r="K412" s="12" t="s">
        <v>520</v>
      </c>
      <c r="L412" s="14" t="s">
        <v>8050</v>
      </c>
      <c r="M412" s="26" t="s">
        <v>8051</v>
      </c>
      <c r="N412" s="26" t="s">
        <v>3703</v>
      </c>
      <c r="P412" s="144">
        <v>912936996</v>
      </c>
      <c r="Q412" s="13" t="s">
        <v>8052</v>
      </c>
      <c r="R412" s="15" t="s">
        <v>576</v>
      </c>
      <c r="S412" s="15" t="s">
        <v>554</v>
      </c>
      <c r="T412" s="15" t="s">
        <v>247</v>
      </c>
      <c r="U412" s="15" t="s">
        <v>47</v>
      </c>
      <c r="W412" s="16" t="s">
        <v>47</v>
      </c>
      <c r="Y412" s="16" t="s">
        <v>47</v>
      </c>
    </row>
    <row r="413" spans="1:32" ht="15" customHeight="1">
      <c r="A413" s="31">
        <v>10926431</v>
      </c>
      <c r="B413" s="31" t="s">
        <v>7343</v>
      </c>
      <c r="C413" s="46">
        <v>41767</v>
      </c>
      <c r="D413" s="149">
        <v>272101366</v>
      </c>
      <c r="F413" s="30">
        <v>553</v>
      </c>
      <c r="G413" s="28">
        <v>978161</v>
      </c>
      <c r="H413" s="17" t="s">
        <v>6895</v>
      </c>
      <c r="I413" s="25" t="s">
        <v>526</v>
      </c>
      <c r="J413" s="25">
        <v>26840</v>
      </c>
      <c r="K413" s="12" t="s">
        <v>520</v>
      </c>
      <c r="L413" s="14" t="s">
        <v>6896</v>
      </c>
      <c r="M413" s="26" t="s">
        <v>6897</v>
      </c>
      <c r="N413" s="26" t="s">
        <v>4128</v>
      </c>
      <c r="P413" s="144">
        <v>965142582</v>
      </c>
      <c r="Q413" s="13"/>
      <c r="R413" s="15" t="s">
        <v>576</v>
      </c>
      <c r="S413" s="15" t="s">
        <v>47</v>
      </c>
      <c r="T413" s="15"/>
      <c r="U413" s="15" t="s">
        <v>337</v>
      </c>
      <c r="V413" s="16" t="s">
        <v>247</v>
      </c>
      <c r="W413" s="16" t="s">
        <v>47</v>
      </c>
      <c r="Y413" s="16" t="s">
        <v>47</v>
      </c>
      <c r="Z413" s="16" t="s">
        <v>246</v>
      </c>
    </row>
    <row r="414" spans="1:32" ht="15" customHeight="1">
      <c r="A414" s="31">
        <v>10955179</v>
      </c>
      <c r="C414" s="46"/>
      <c r="F414" s="30"/>
      <c r="G414" s="28"/>
      <c r="H414" s="17" t="s">
        <v>2616</v>
      </c>
      <c r="I414" s="25" t="s">
        <v>2617</v>
      </c>
      <c r="J414" s="25">
        <v>25857</v>
      </c>
      <c r="K414" s="12" t="s">
        <v>250</v>
      </c>
      <c r="L414" s="14"/>
      <c r="P414" s="144"/>
      <c r="Q414" s="13"/>
      <c r="R414" s="15" t="s">
        <v>576</v>
      </c>
      <c r="S414" s="15" t="s">
        <v>47</v>
      </c>
      <c r="T414" s="15"/>
      <c r="U414" s="15" t="s">
        <v>47</v>
      </c>
      <c r="W414" s="16" t="s">
        <v>47</v>
      </c>
      <c r="Y414" s="16" t="s">
        <v>580</v>
      </c>
    </row>
    <row r="415" spans="1:32" ht="15" customHeight="1">
      <c r="A415" s="31">
        <v>10958669</v>
      </c>
      <c r="B415" s="31" t="s">
        <v>7343</v>
      </c>
      <c r="C415" s="46">
        <v>41605</v>
      </c>
      <c r="D415" s="149">
        <v>197235573</v>
      </c>
      <c r="F415" s="30"/>
      <c r="G415" s="28"/>
      <c r="H415" s="17" t="s">
        <v>4516</v>
      </c>
      <c r="I415" s="25" t="s">
        <v>4517</v>
      </c>
      <c r="J415" s="25">
        <v>26643</v>
      </c>
      <c r="K415" s="12" t="s">
        <v>250</v>
      </c>
      <c r="L415" s="14" t="s">
        <v>3412</v>
      </c>
      <c r="M415" s="26" t="s">
        <v>3413</v>
      </c>
      <c r="N415" s="26" t="s">
        <v>2955</v>
      </c>
      <c r="O415" s="143">
        <v>0</v>
      </c>
      <c r="P415" s="144">
        <v>963363232</v>
      </c>
      <c r="Q415" s="13"/>
      <c r="R415" s="15" t="s">
        <v>576</v>
      </c>
      <c r="S415" s="15" t="s">
        <v>47</v>
      </c>
      <c r="T415" s="15"/>
      <c r="U415" s="15" t="s">
        <v>47</v>
      </c>
      <c r="W415" s="16" t="s">
        <v>580</v>
      </c>
      <c r="X415" s="16" t="s">
        <v>247</v>
      </c>
      <c r="Y415" s="16" t="s">
        <v>47</v>
      </c>
    </row>
    <row r="416" spans="1:32" ht="15" customHeight="1">
      <c r="A416" s="31">
        <v>10959682</v>
      </c>
      <c r="B416" s="31" t="s">
        <v>7346</v>
      </c>
      <c r="C416" s="46">
        <v>40996</v>
      </c>
      <c r="E416" s="13" t="s">
        <v>5782</v>
      </c>
      <c r="F416" s="30">
        <v>634</v>
      </c>
      <c r="G416" s="28"/>
      <c r="H416" s="17" t="s">
        <v>5783</v>
      </c>
      <c r="I416" s="25" t="s">
        <v>5784</v>
      </c>
      <c r="J416" s="25">
        <v>28336</v>
      </c>
      <c r="K416" s="12" t="s">
        <v>520</v>
      </c>
      <c r="L416" s="14" t="s">
        <v>5785</v>
      </c>
      <c r="M416" s="26" t="s">
        <v>3691</v>
      </c>
      <c r="N416" s="26" t="s">
        <v>2932</v>
      </c>
      <c r="P416" s="144">
        <v>925012056</v>
      </c>
      <c r="Q416" s="13" t="s">
        <v>5786</v>
      </c>
      <c r="R416" s="15" t="s">
        <v>576</v>
      </c>
      <c r="S416" s="15" t="s">
        <v>221</v>
      </c>
      <c r="T416" s="15" t="s">
        <v>246</v>
      </c>
      <c r="U416" s="15" t="s">
        <v>221</v>
      </c>
      <c r="V416" s="16" t="s">
        <v>247</v>
      </c>
      <c r="W416" s="16" t="s">
        <v>47</v>
      </c>
      <c r="Y416" s="16" t="s">
        <v>47</v>
      </c>
      <c r="Z416" s="16" t="s">
        <v>247</v>
      </c>
    </row>
    <row r="417" spans="1:32" ht="15" customHeight="1">
      <c r="A417" s="31">
        <v>10966230</v>
      </c>
      <c r="B417" s="31" t="s">
        <v>7343</v>
      </c>
      <c r="C417" s="46">
        <v>42806</v>
      </c>
      <c r="D417" s="149">
        <v>217117732</v>
      </c>
      <c r="F417" s="30">
        <v>592</v>
      </c>
      <c r="G417" s="28"/>
      <c r="H417" s="17" t="s">
        <v>5756</v>
      </c>
      <c r="I417" s="25" t="s">
        <v>5757</v>
      </c>
      <c r="J417" s="25">
        <v>28463</v>
      </c>
      <c r="K417" s="12" t="s">
        <v>520</v>
      </c>
      <c r="L417" s="14" t="s">
        <v>5758</v>
      </c>
      <c r="M417" s="26" t="s">
        <v>2975</v>
      </c>
      <c r="N417" s="26" t="s">
        <v>2912</v>
      </c>
      <c r="P417" s="144">
        <v>964878660</v>
      </c>
      <c r="Q417" s="13"/>
      <c r="R417" s="15" t="s">
        <v>576</v>
      </c>
      <c r="S417" s="15" t="s">
        <v>47</v>
      </c>
      <c r="T417" s="15"/>
      <c r="U417" s="15" t="s">
        <v>580</v>
      </c>
      <c r="V417" s="16" t="s">
        <v>247</v>
      </c>
      <c r="W417" s="16" t="s">
        <v>47</v>
      </c>
      <c r="Y417" s="16" t="s">
        <v>47</v>
      </c>
      <c r="Z417" s="16" t="s">
        <v>247</v>
      </c>
    </row>
    <row r="418" spans="1:32" ht="15" customHeight="1">
      <c r="A418" s="31">
        <v>10968519</v>
      </c>
      <c r="B418" s="31" t="s">
        <v>7346</v>
      </c>
      <c r="C418" s="46">
        <v>41258</v>
      </c>
      <c r="E418" s="13" t="s">
        <v>7581</v>
      </c>
      <c r="F418" s="30">
        <v>1075</v>
      </c>
      <c r="G418" s="28"/>
      <c r="H418" s="17" t="s">
        <v>7582</v>
      </c>
      <c r="I418" s="25" t="s">
        <v>7583</v>
      </c>
      <c r="J418" s="25">
        <v>28440</v>
      </c>
      <c r="K418" s="12" t="s">
        <v>250</v>
      </c>
      <c r="L418" s="14" t="s">
        <v>7584</v>
      </c>
      <c r="N418" s="26" t="s">
        <v>3032</v>
      </c>
      <c r="P418" s="144"/>
      <c r="Q418" s="13"/>
      <c r="R418" s="15" t="s">
        <v>576</v>
      </c>
      <c r="S418" s="15" t="s">
        <v>251</v>
      </c>
      <c r="T418" s="15" t="s">
        <v>247</v>
      </c>
      <c r="U418" s="15" t="s">
        <v>47</v>
      </c>
      <c r="W418" s="16" t="s">
        <v>47</v>
      </c>
      <c r="Y418" s="16" t="s">
        <v>47</v>
      </c>
    </row>
    <row r="419" spans="1:32" ht="15" customHeight="1">
      <c r="A419" s="31">
        <v>10969679</v>
      </c>
      <c r="B419" s="31" t="s">
        <v>7343</v>
      </c>
      <c r="C419" s="46">
        <v>41813</v>
      </c>
      <c r="D419" s="149">
        <v>213942810</v>
      </c>
      <c r="E419" s="13" t="s">
        <v>5220</v>
      </c>
      <c r="F419" s="30">
        <v>268</v>
      </c>
      <c r="G419" s="28"/>
      <c r="H419" s="17" t="s">
        <v>962</v>
      </c>
      <c r="I419" s="25" t="s">
        <v>1422</v>
      </c>
      <c r="J419" s="25">
        <v>28192</v>
      </c>
      <c r="K419" s="12" t="s">
        <v>250</v>
      </c>
      <c r="L419" s="14" t="s">
        <v>3174</v>
      </c>
      <c r="M419" s="26" t="s">
        <v>3175</v>
      </c>
      <c r="N419" s="26" t="s">
        <v>2912</v>
      </c>
      <c r="O419" s="143">
        <v>0</v>
      </c>
      <c r="P419" s="144">
        <v>936092025</v>
      </c>
      <c r="Q419" s="13"/>
      <c r="R419" s="15" t="s">
        <v>576</v>
      </c>
      <c r="S419" s="15" t="s">
        <v>337</v>
      </c>
      <c r="T419" s="15" t="s">
        <v>246</v>
      </c>
      <c r="U419" s="15" t="s">
        <v>337</v>
      </c>
      <c r="V419" s="16" t="s">
        <v>246</v>
      </c>
      <c r="W419" s="16" t="s">
        <v>337</v>
      </c>
      <c r="X419" s="16" t="s">
        <v>246</v>
      </c>
      <c r="Y419" s="16" t="s">
        <v>337</v>
      </c>
      <c r="Z419" s="16" t="s">
        <v>248</v>
      </c>
    </row>
    <row r="420" spans="1:32" ht="15" customHeight="1">
      <c r="A420" s="31">
        <v>10974638</v>
      </c>
      <c r="B420" s="31" t="s">
        <v>7346</v>
      </c>
      <c r="C420" s="46">
        <v>41596</v>
      </c>
      <c r="D420" s="149">
        <v>212987550</v>
      </c>
      <c r="E420" s="13" t="s">
        <v>5419</v>
      </c>
      <c r="F420" s="30">
        <v>945</v>
      </c>
      <c r="G420" s="28"/>
      <c r="H420" s="17" t="s">
        <v>1739</v>
      </c>
      <c r="I420" s="25" t="s">
        <v>1740</v>
      </c>
      <c r="J420" s="25">
        <v>28124</v>
      </c>
      <c r="K420" s="12" t="s">
        <v>520</v>
      </c>
      <c r="L420" s="14" t="s">
        <v>8338</v>
      </c>
      <c r="M420" s="26" t="s">
        <v>8339</v>
      </c>
      <c r="N420" s="26" t="s">
        <v>7316</v>
      </c>
      <c r="O420" s="143">
        <v>0</v>
      </c>
      <c r="P420" s="144">
        <v>969518361</v>
      </c>
      <c r="Q420" s="13"/>
      <c r="R420" s="15" t="s">
        <v>576</v>
      </c>
      <c r="S420" s="15" t="s">
        <v>2098</v>
      </c>
      <c r="T420" s="15" t="s">
        <v>246</v>
      </c>
      <c r="U420" s="15" t="s">
        <v>2098</v>
      </c>
      <c r="V420" s="16" t="s">
        <v>246</v>
      </c>
      <c r="W420" s="16" t="s">
        <v>2098</v>
      </c>
      <c r="X420" s="16" t="s">
        <v>246</v>
      </c>
      <c r="Y420" s="16" t="s">
        <v>2098</v>
      </c>
      <c r="Z420" s="16" t="s">
        <v>248</v>
      </c>
    </row>
    <row r="421" spans="1:32" ht="15" customHeight="1">
      <c r="A421" s="31">
        <v>10976622</v>
      </c>
      <c r="B421" s="31" t="s">
        <v>7343</v>
      </c>
      <c r="C421" s="46">
        <v>42108</v>
      </c>
      <c r="D421" s="149">
        <v>208928715</v>
      </c>
      <c r="E421" s="13" t="s">
        <v>6949</v>
      </c>
      <c r="F421" s="30">
        <v>1051</v>
      </c>
      <c r="G421" s="28"/>
      <c r="H421" s="17" t="s">
        <v>7975</v>
      </c>
      <c r="I421" s="25" t="s">
        <v>7976</v>
      </c>
      <c r="J421" s="25">
        <v>28371</v>
      </c>
      <c r="K421" s="12" t="s">
        <v>520</v>
      </c>
      <c r="L421" s="14" t="s">
        <v>7977</v>
      </c>
      <c r="M421" s="26" t="s">
        <v>3315</v>
      </c>
      <c r="N421" s="26" t="s">
        <v>2910</v>
      </c>
      <c r="P421" s="144">
        <v>966401794</v>
      </c>
      <c r="Q421" s="13"/>
      <c r="R421" s="15" t="s">
        <v>576</v>
      </c>
      <c r="S421" s="15" t="s">
        <v>337</v>
      </c>
      <c r="T421" s="15" t="s">
        <v>247</v>
      </c>
      <c r="U421" s="15" t="s">
        <v>47</v>
      </c>
      <c r="W421" s="16" t="s">
        <v>47</v>
      </c>
      <c r="Y421" s="16" t="s">
        <v>47</v>
      </c>
    </row>
    <row r="422" spans="1:32" ht="15" customHeight="1">
      <c r="A422" s="31">
        <v>10982135</v>
      </c>
      <c r="B422" s="31" t="s">
        <v>7343</v>
      </c>
      <c r="C422" s="46">
        <v>42520</v>
      </c>
      <c r="D422" s="149">
        <v>220386846</v>
      </c>
      <c r="F422" s="30">
        <v>373</v>
      </c>
      <c r="G422" s="28">
        <v>71963</v>
      </c>
      <c r="H422" s="17" t="s">
        <v>626</v>
      </c>
      <c r="I422" s="25" t="s">
        <v>524</v>
      </c>
      <c r="J422" s="25">
        <v>28186</v>
      </c>
      <c r="K422" s="12" t="s">
        <v>520</v>
      </c>
      <c r="L422" s="14" t="s">
        <v>3840</v>
      </c>
      <c r="M422" s="26" t="s">
        <v>3841</v>
      </c>
      <c r="N422" s="26" t="s">
        <v>2912</v>
      </c>
      <c r="O422" s="143">
        <v>0</v>
      </c>
      <c r="P422" s="144">
        <v>961442441</v>
      </c>
      <c r="Q422" s="13" t="s">
        <v>7894</v>
      </c>
      <c r="R422" s="15" t="s">
        <v>576</v>
      </c>
      <c r="S422" s="15" t="s">
        <v>580</v>
      </c>
      <c r="T422" s="15" t="s">
        <v>246</v>
      </c>
      <c r="U422" s="15" t="s">
        <v>580</v>
      </c>
      <c r="V422" s="16" t="s">
        <v>246</v>
      </c>
      <c r="W422" s="16" t="s">
        <v>580</v>
      </c>
      <c r="X422" s="16" t="s">
        <v>246</v>
      </c>
      <c r="Y422" s="16" t="s">
        <v>580</v>
      </c>
      <c r="Z422" s="16" t="s">
        <v>247</v>
      </c>
      <c r="AA422" s="166" t="s">
        <v>9036</v>
      </c>
      <c r="AB422" s="166" t="s">
        <v>11956</v>
      </c>
      <c r="AC422" s="164">
        <v>4887</v>
      </c>
      <c r="AD422" s="165">
        <v>42650</v>
      </c>
      <c r="AF422" s="16" t="s">
        <v>8950</v>
      </c>
    </row>
    <row r="423" spans="1:32" ht="15" customHeight="1">
      <c r="A423" s="31">
        <v>10982507</v>
      </c>
      <c r="B423" s="31" t="s">
        <v>7343</v>
      </c>
      <c r="C423" s="46">
        <v>42315</v>
      </c>
      <c r="D423" s="149">
        <v>218679793</v>
      </c>
      <c r="E423" s="13" t="s">
        <v>6634</v>
      </c>
      <c r="F423" s="30">
        <v>754</v>
      </c>
      <c r="G423" s="28"/>
      <c r="H423" s="17" t="s">
        <v>1234</v>
      </c>
      <c r="I423" s="25" t="s">
        <v>1235</v>
      </c>
      <c r="J423" s="25">
        <v>28295</v>
      </c>
      <c r="K423" s="12" t="s">
        <v>520</v>
      </c>
      <c r="L423" s="14" t="s">
        <v>6635</v>
      </c>
      <c r="M423" s="26" t="s">
        <v>4656</v>
      </c>
      <c r="N423" s="26" t="s">
        <v>3032</v>
      </c>
      <c r="O423" s="143">
        <v>291605723</v>
      </c>
      <c r="P423" s="144">
        <v>964873844</v>
      </c>
      <c r="Q423" s="13" t="s">
        <v>6636</v>
      </c>
      <c r="R423" s="15" t="s">
        <v>576</v>
      </c>
      <c r="S423" s="15" t="s">
        <v>699</v>
      </c>
      <c r="T423" s="15" t="s">
        <v>246</v>
      </c>
      <c r="U423" s="15" t="s">
        <v>699</v>
      </c>
      <c r="V423" s="16" t="s">
        <v>247</v>
      </c>
      <c r="W423" s="16" t="s">
        <v>47</v>
      </c>
      <c r="Y423" s="16" t="s">
        <v>47</v>
      </c>
      <c r="Z423" s="16" t="s">
        <v>247</v>
      </c>
    </row>
    <row r="424" spans="1:32" ht="15" customHeight="1">
      <c r="A424" s="31">
        <v>11009418</v>
      </c>
      <c r="B424" s="31" t="s">
        <v>7346</v>
      </c>
      <c r="C424" s="46">
        <v>40864</v>
      </c>
      <c r="E424" s="13" t="s">
        <v>6843</v>
      </c>
      <c r="F424" s="30">
        <v>649</v>
      </c>
      <c r="G424" s="28"/>
      <c r="H424" s="17" t="s">
        <v>6844</v>
      </c>
      <c r="I424" s="25" t="s">
        <v>6845</v>
      </c>
      <c r="J424" s="25">
        <v>28459</v>
      </c>
      <c r="K424" s="12" t="s">
        <v>520</v>
      </c>
      <c r="L424" s="14" t="s">
        <v>6846</v>
      </c>
      <c r="M424" s="26" t="s">
        <v>6847</v>
      </c>
      <c r="N424" s="26" t="s">
        <v>2910</v>
      </c>
      <c r="P424" s="144">
        <v>966739627</v>
      </c>
      <c r="Q424" s="13" t="s">
        <v>6848</v>
      </c>
      <c r="R424" s="15" t="s">
        <v>576</v>
      </c>
      <c r="S424" s="15" t="s">
        <v>47</v>
      </c>
      <c r="T424" s="15"/>
      <c r="U424" s="15" t="s">
        <v>554</v>
      </c>
      <c r="V424" s="16" t="s">
        <v>247</v>
      </c>
      <c r="W424" s="16" t="s">
        <v>47</v>
      </c>
      <c r="Y424" s="16" t="s">
        <v>47</v>
      </c>
    </row>
    <row r="425" spans="1:32" ht="15" customHeight="1">
      <c r="A425" s="31">
        <v>11009822</v>
      </c>
      <c r="B425" s="31" t="s">
        <v>7343</v>
      </c>
      <c r="C425" s="46">
        <v>41842</v>
      </c>
      <c r="D425" s="149">
        <v>206900470</v>
      </c>
      <c r="E425" s="13" t="s">
        <v>6826</v>
      </c>
      <c r="F425" s="30">
        <v>659</v>
      </c>
      <c r="G425" s="28"/>
      <c r="H425" s="17" t="s">
        <v>6827</v>
      </c>
      <c r="I425" s="25" t="s">
        <v>6828</v>
      </c>
      <c r="J425" s="25">
        <v>28613</v>
      </c>
      <c r="K425" s="12" t="s">
        <v>520</v>
      </c>
      <c r="L425" s="14" t="s">
        <v>6829</v>
      </c>
      <c r="M425" s="26" t="s">
        <v>4727</v>
      </c>
      <c r="N425" s="26" t="s">
        <v>2963</v>
      </c>
      <c r="P425" s="144">
        <v>912354556</v>
      </c>
      <c r="Q425" s="13" t="s">
        <v>6830</v>
      </c>
      <c r="R425" s="15" t="s">
        <v>576</v>
      </c>
      <c r="S425" s="15" t="s">
        <v>47</v>
      </c>
      <c r="T425" s="15"/>
      <c r="U425" s="15" t="s">
        <v>554</v>
      </c>
      <c r="V425" s="16" t="s">
        <v>247</v>
      </c>
      <c r="W425" s="16" t="s">
        <v>47</v>
      </c>
      <c r="Y425" s="16" t="s">
        <v>47</v>
      </c>
      <c r="Z425" s="16" t="s">
        <v>246</v>
      </c>
    </row>
    <row r="426" spans="1:32" ht="15" customHeight="1">
      <c r="A426" s="31">
        <v>11010593</v>
      </c>
      <c r="C426" s="46"/>
      <c r="F426" s="30"/>
      <c r="G426" s="28"/>
      <c r="H426" s="17" t="s">
        <v>344</v>
      </c>
      <c r="I426" s="25" t="s">
        <v>2242</v>
      </c>
      <c r="J426" s="25">
        <v>28321</v>
      </c>
      <c r="K426" s="12" t="s">
        <v>520</v>
      </c>
      <c r="L426" s="14"/>
      <c r="P426" s="144"/>
      <c r="Q426" s="13"/>
      <c r="R426" s="15" t="s">
        <v>576</v>
      </c>
      <c r="S426" s="15" t="s">
        <v>47</v>
      </c>
      <c r="T426" s="15"/>
      <c r="U426" s="15" t="s">
        <v>47</v>
      </c>
      <c r="W426" s="16" t="s">
        <v>47</v>
      </c>
      <c r="Y426" s="16" t="s">
        <v>1410</v>
      </c>
    </row>
    <row r="427" spans="1:32" ht="15" customHeight="1">
      <c r="A427" s="31">
        <v>11015147</v>
      </c>
      <c r="C427" s="46"/>
      <c r="F427" s="30"/>
      <c r="G427" s="28"/>
      <c r="H427" s="17" t="s">
        <v>2716</v>
      </c>
      <c r="I427" s="25" t="s">
        <v>2717</v>
      </c>
      <c r="J427" s="25">
        <v>27743</v>
      </c>
      <c r="K427" s="12" t="s">
        <v>520</v>
      </c>
      <c r="L427" s="14"/>
      <c r="P427" s="144"/>
      <c r="Q427" s="13"/>
      <c r="R427" s="15" t="s">
        <v>576</v>
      </c>
      <c r="S427" s="15" t="s">
        <v>47</v>
      </c>
      <c r="T427" s="15"/>
      <c r="U427" s="15" t="s">
        <v>47</v>
      </c>
      <c r="W427" s="16" t="s">
        <v>47</v>
      </c>
      <c r="Y427" s="16" t="s">
        <v>684</v>
      </c>
    </row>
    <row r="428" spans="1:32" ht="15" customHeight="1">
      <c r="A428" s="31">
        <v>11028858</v>
      </c>
      <c r="B428" s="31" t="s">
        <v>7343</v>
      </c>
      <c r="C428" s="46">
        <v>42675</v>
      </c>
      <c r="D428" s="149">
        <v>219690375</v>
      </c>
      <c r="E428" s="13" t="s">
        <v>7055</v>
      </c>
      <c r="F428" s="30">
        <v>263</v>
      </c>
      <c r="G428" s="28">
        <v>140694</v>
      </c>
      <c r="H428" s="17" t="s">
        <v>9</v>
      </c>
      <c r="I428" s="25" t="s">
        <v>929</v>
      </c>
      <c r="J428" s="25">
        <v>28383</v>
      </c>
      <c r="K428" s="12" t="s">
        <v>250</v>
      </c>
      <c r="L428" s="14" t="s">
        <v>4840</v>
      </c>
      <c r="M428" s="26" t="s">
        <v>3140</v>
      </c>
      <c r="N428" s="26" t="s">
        <v>2963</v>
      </c>
      <c r="O428" s="143">
        <v>0</v>
      </c>
      <c r="P428" s="144">
        <v>966588290</v>
      </c>
      <c r="Q428" s="13"/>
      <c r="R428" s="15" t="s">
        <v>576</v>
      </c>
      <c r="S428" s="15" t="s">
        <v>337</v>
      </c>
      <c r="T428" s="15" t="s">
        <v>246</v>
      </c>
      <c r="U428" s="15" t="s">
        <v>337</v>
      </c>
      <c r="V428" s="16" t="s">
        <v>246</v>
      </c>
      <c r="W428" s="16" t="s">
        <v>337</v>
      </c>
      <c r="X428" s="16" t="s">
        <v>246</v>
      </c>
      <c r="Y428" s="16" t="s">
        <v>337</v>
      </c>
      <c r="Z428" s="16" t="s">
        <v>246</v>
      </c>
    </row>
    <row r="429" spans="1:32" ht="15" customHeight="1">
      <c r="A429" s="31">
        <v>11039791</v>
      </c>
      <c r="B429" s="31" t="s">
        <v>7346</v>
      </c>
      <c r="C429" s="46">
        <v>40596</v>
      </c>
      <c r="E429" s="13" t="s">
        <v>5197</v>
      </c>
      <c r="F429" s="30">
        <v>906</v>
      </c>
      <c r="G429" s="28"/>
      <c r="H429" s="17" t="s">
        <v>2002</v>
      </c>
      <c r="I429" s="25" t="s">
        <v>2003</v>
      </c>
      <c r="J429" s="25">
        <v>28440</v>
      </c>
      <c r="K429" s="12" t="s">
        <v>520</v>
      </c>
      <c r="L429" s="14" t="s">
        <v>2934</v>
      </c>
      <c r="M429" s="26" t="s">
        <v>2935</v>
      </c>
      <c r="N429" s="26" t="s">
        <v>2910</v>
      </c>
      <c r="O429" s="143">
        <v>0</v>
      </c>
      <c r="P429" s="144">
        <v>967410693</v>
      </c>
      <c r="Q429" s="13"/>
      <c r="R429" s="15" t="s">
        <v>576</v>
      </c>
      <c r="S429" s="15" t="s">
        <v>47</v>
      </c>
      <c r="T429" s="15"/>
      <c r="U429" s="15" t="s">
        <v>47</v>
      </c>
      <c r="W429" s="16" t="s">
        <v>41</v>
      </c>
      <c r="X429" s="16" t="s">
        <v>248</v>
      </c>
      <c r="Y429" s="16" t="s">
        <v>569</v>
      </c>
      <c r="Z429" s="16" t="s">
        <v>247</v>
      </c>
    </row>
    <row r="430" spans="1:32" ht="15" customHeight="1">
      <c r="A430" s="31">
        <v>11039986</v>
      </c>
      <c r="C430" s="46"/>
      <c r="F430" s="30"/>
      <c r="G430" s="28">
        <v>164899</v>
      </c>
      <c r="H430" s="17" t="s">
        <v>1019</v>
      </c>
      <c r="I430" s="25" t="s">
        <v>1020</v>
      </c>
      <c r="J430" s="25">
        <v>28177</v>
      </c>
      <c r="K430" s="12" t="s">
        <v>520</v>
      </c>
      <c r="L430" s="162" t="s">
        <v>11897</v>
      </c>
      <c r="M430" s="167" t="s">
        <v>4583</v>
      </c>
      <c r="N430" s="162" t="s">
        <v>2912</v>
      </c>
      <c r="P430" s="162">
        <v>962965922</v>
      </c>
      <c r="Q430" s="15" t="s">
        <v>11850</v>
      </c>
      <c r="R430" s="15" t="s">
        <v>576</v>
      </c>
      <c r="S430" s="15" t="s">
        <v>47</v>
      </c>
      <c r="T430" s="15"/>
      <c r="U430" s="15" t="s">
        <v>47</v>
      </c>
      <c r="W430" s="16" t="s">
        <v>47</v>
      </c>
      <c r="Y430" s="16" t="s">
        <v>589</v>
      </c>
    </row>
    <row r="431" spans="1:32" ht="15" customHeight="1">
      <c r="A431" s="31">
        <v>11053558</v>
      </c>
      <c r="B431" s="31" t="s">
        <v>7346</v>
      </c>
      <c r="C431" s="46">
        <v>41595</v>
      </c>
      <c r="E431" s="13" t="s">
        <v>5434</v>
      </c>
      <c r="F431" s="30">
        <v>972</v>
      </c>
      <c r="G431" s="28">
        <v>140693</v>
      </c>
      <c r="H431" s="17" t="s">
        <v>159</v>
      </c>
      <c r="I431" s="25" t="s">
        <v>928</v>
      </c>
      <c r="J431" s="25">
        <v>28446</v>
      </c>
      <c r="K431" s="12" t="s">
        <v>520</v>
      </c>
      <c r="L431" s="14" t="s">
        <v>4601</v>
      </c>
      <c r="M431" s="26" t="s">
        <v>4602</v>
      </c>
      <c r="N431" s="26" t="s">
        <v>2932</v>
      </c>
      <c r="O431" s="143">
        <v>0</v>
      </c>
      <c r="P431" s="144">
        <v>964340317</v>
      </c>
      <c r="Q431" s="13" t="s">
        <v>4603</v>
      </c>
      <c r="R431" s="15" t="s">
        <v>576</v>
      </c>
      <c r="S431" s="15" t="s">
        <v>12</v>
      </c>
      <c r="T431" s="15" t="s">
        <v>246</v>
      </c>
      <c r="U431" s="15" t="s">
        <v>12</v>
      </c>
      <c r="V431" s="16" t="s">
        <v>246</v>
      </c>
      <c r="W431" s="16" t="s">
        <v>12</v>
      </c>
      <c r="X431" s="16" t="s">
        <v>246</v>
      </c>
      <c r="Y431" s="16" t="s">
        <v>12</v>
      </c>
      <c r="Z431" s="16" t="s">
        <v>246</v>
      </c>
    </row>
    <row r="432" spans="1:32" ht="15" customHeight="1">
      <c r="A432" s="31">
        <v>11059503</v>
      </c>
      <c r="B432" s="31" t="s">
        <v>7343</v>
      </c>
      <c r="C432" s="46">
        <v>42148</v>
      </c>
      <c r="D432" s="149">
        <v>199710570</v>
      </c>
      <c r="E432" s="13" t="s">
        <v>6946</v>
      </c>
      <c r="F432" s="30">
        <v>628</v>
      </c>
      <c r="G432" s="28"/>
      <c r="H432" s="17" t="s">
        <v>4735</v>
      </c>
      <c r="I432" s="25" t="s">
        <v>4736</v>
      </c>
      <c r="J432" s="25">
        <v>27371</v>
      </c>
      <c r="K432" s="12" t="s">
        <v>520</v>
      </c>
      <c r="L432" s="14" t="s">
        <v>4737</v>
      </c>
      <c r="M432" s="26" t="s">
        <v>3199</v>
      </c>
      <c r="N432" s="26" t="s">
        <v>3423</v>
      </c>
      <c r="O432" s="143">
        <v>0</v>
      </c>
      <c r="P432" s="144">
        <v>966494092</v>
      </c>
      <c r="Q432" s="13" t="s">
        <v>6947</v>
      </c>
      <c r="R432" s="15" t="s">
        <v>576</v>
      </c>
      <c r="S432" s="15" t="s">
        <v>47</v>
      </c>
      <c r="T432" s="15"/>
      <c r="U432" s="15" t="s">
        <v>2098</v>
      </c>
      <c r="V432" s="16" t="s">
        <v>246</v>
      </c>
      <c r="W432" s="16" t="s">
        <v>2098</v>
      </c>
      <c r="X432" s="16" t="s">
        <v>247</v>
      </c>
      <c r="Y432" s="16" t="s">
        <v>47</v>
      </c>
      <c r="Z432" s="16" t="s">
        <v>247</v>
      </c>
    </row>
    <row r="433" spans="1:30" ht="15" customHeight="1">
      <c r="A433" s="31">
        <v>11072762</v>
      </c>
      <c r="B433" s="31" t="s">
        <v>7343</v>
      </c>
      <c r="C433" s="46">
        <v>42240</v>
      </c>
      <c r="D433" s="149">
        <v>218980027</v>
      </c>
      <c r="E433" s="13" t="s">
        <v>5420</v>
      </c>
      <c r="F433" s="30">
        <v>641</v>
      </c>
      <c r="G433" s="28"/>
      <c r="H433" s="17" t="s">
        <v>3245</v>
      </c>
      <c r="I433" s="25" t="s">
        <v>3246</v>
      </c>
      <c r="J433" s="25">
        <v>28211</v>
      </c>
      <c r="K433" s="12" t="s">
        <v>520</v>
      </c>
      <c r="L433" s="14" t="s">
        <v>3247</v>
      </c>
      <c r="M433" s="26" t="s">
        <v>3170</v>
      </c>
      <c r="N433" s="26" t="s">
        <v>2910</v>
      </c>
      <c r="O433" s="143">
        <v>0</v>
      </c>
      <c r="P433" s="144">
        <v>965738911</v>
      </c>
      <c r="Q433" s="13" t="s">
        <v>3248</v>
      </c>
      <c r="R433" s="15" t="s">
        <v>576</v>
      </c>
      <c r="S433" s="15" t="s">
        <v>567</v>
      </c>
      <c r="T433" s="15" t="s">
        <v>246</v>
      </c>
      <c r="U433" s="15" t="s">
        <v>567</v>
      </c>
      <c r="V433" s="16" t="s">
        <v>248</v>
      </c>
      <c r="W433" s="16" t="s">
        <v>251</v>
      </c>
      <c r="X433" s="16" t="s">
        <v>247</v>
      </c>
      <c r="Y433" s="16" t="s">
        <v>47</v>
      </c>
      <c r="Z433" s="16" t="s">
        <v>246</v>
      </c>
      <c r="AA433" s="166" t="s">
        <v>11821</v>
      </c>
      <c r="AB433" s="166" t="s">
        <v>11956</v>
      </c>
      <c r="AC433" s="164">
        <v>21796</v>
      </c>
      <c r="AD433" s="165">
        <v>42858</v>
      </c>
    </row>
    <row r="434" spans="1:30" ht="15" customHeight="1">
      <c r="A434" s="31">
        <v>11093487</v>
      </c>
      <c r="B434" s="31" t="s">
        <v>7343</v>
      </c>
      <c r="C434" s="46">
        <v>42298</v>
      </c>
      <c r="D434" s="149">
        <v>209850558</v>
      </c>
      <c r="F434" s="30"/>
      <c r="G434" s="28"/>
      <c r="H434" s="17" t="s">
        <v>2581</v>
      </c>
      <c r="I434" s="25" t="s">
        <v>2582</v>
      </c>
      <c r="J434" s="25">
        <v>28145</v>
      </c>
      <c r="K434" s="12" t="s">
        <v>520</v>
      </c>
      <c r="L434" s="14" t="s">
        <v>4471</v>
      </c>
      <c r="M434" s="26" t="s">
        <v>4472</v>
      </c>
      <c r="N434" s="26" t="s">
        <v>2910</v>
      </c>
      <c r="O434" s="143">
        <v>0</v>
      </c>
      <c r="P434" s="144">
        <v>966655378</v>
      </c>
      <c r="Q434" s="13" t="s">
        <v>4473</v>
      </c>
      <c r="R434" s="15" t="s">
        <v>576</v>
      </c>
      <c r="S434" s="15" t="s">
        <v>47</v>
      </c>
      <c r="T434" s="15"/>
      <c r="U434" s="15" t="s">
        <v>47</v>
      </c>
      <c r="W434" s="16" t="s">
        <v>580</v>
      </c>
      <c r="X434" s="16" t="s">
        <v>246</v>
      </c>
      <c r="Y434" s="16" t="s">
        <v>580</v>
      </c>
      <c r="Z434" s="16" t="s">
        <v>246</v>
      </c>
    </row>
    <row r="435" spans="1:30" ht="15" customHeight="1">
      <c r="A435" s="31">
        <v>11096438</v>
      </c>
      <c r="B435" s="31" t="s">
        <v>7343</v>
      </c>
      <c r="C435" s="46">
        <v>42335</v>
      </c>
      <c r="D435" s="149">
        <v>212398563</v>
      </c>
      <c r="E435" s="13" t="s">
        <v>6913</v>
      </c>
      <c r="F435" s="30">
        <v>613</v>
      </c>
      <c r="G435" s="28"/>
      <c r="H435" s="17" t="s">
        <v>6914</v>
      </c>
      <c r="I435" s="25" t="s">
        <v>6915</v>
      </c>
      <c r="J435" s="25">
        <v>28439</v>
      </c>
      <c r="K435" s="12" t="s">
        <v>520</v>
      </c>
      <c r="L435" s="14" t="s">
        <v>6916</v>
      </c>
      <c r="M435" s="26" t="s">
        <v>6917</v>
      </c>
      <c r="N435" s="26" t="s">
        <v>2910</v>
      </c>
      <c r="P435" s="144">
        <v>963237606</v>
      </c>
      <c r="Q435" s="13" t="s">
        <v>6918</v>
      </c>
      <c r="R435" s="15" t="s">
        <v>576</v>
      </c>
      <c r="S435" s="15" t="s">
        <v>569</v>
      </c>
      <c r="T435" s="15" t="s">
        <v>246</v>
      </c>
      <c r="U435" s="15" t="s">
        <v>569</v>
      </c>
      <c r="V435" s="16" t="s">
        <v>247</v>
      </c>
      <c r="W435" s="16" t="s">
        <v>47</v>
      </c>
      <c r="Y435" s="16" t="s">
        <v>47</v>
      </c>
    </row>
    <row r="436" spans="1:30" ht="15" customHeight="1">
      <c r="A436" s="31">
        <v>11096782</v>
      </c>
      <c r="B436" s="31" t="s">
        <v>7343</v>
      </c>
      <c r="C436" s="46">
        <v>41701</v>
      </c>
      <c r="D436" s="149">
        <v>166076155</v>
      </c>
      <c r="E436" s="13" t="s">
        <v>6927</v>
      </c>
      <c r="F436" s="30">
        <v>663</v>
      </c>
      <c r="G436" s="28"/>
      <c r="H436" s="17" t="s">
        <v>6928</v>
      </c>
      <c r="I436" s="25" t="s">
        <v>6929</v>
      </c>
      <c r="J436" s="25">
        <v>28336</v>
      </c>
      <c r="K436" s="12" t="s">
        <v>520</v>
      </c>
      <c r="L436" s="14" t="s">
        <v>6930</v>
      </c>
      <c r="M436" s="26" t="s">
        <v>6931</v>
      </c>
      <c r="N436" s="26" t="s">
        <v>2910</v>
      </c>
      <c r="P436" s="144">
        <v>963048630</v>
      </c>
      <c r="Q436" s="13" t="s">
        <v>6932</v>
      </c>
      <c r="R436" s="15" t="s">
        <v>576</v>
      </c>
      <c r="S436" s="15" t="s">
        <v>554</v>
      </c>
      <c r="T436" s="15" t="s">
        <v>246</v>
      </c>
      <c r="U436" s="15" t="s">
        <v>554</v>
      </c>
      <c r="V436" s="16" t="s">
        <v>247</v>
      </c>
      <c r="W436" s="16" t="s">
        <v>47</v>
      </c>
      <c r="Y436" s="16" t="s">
        <v>47</v>
      </c>
    </row>
    <row r="437" spans="1:30" ht="15" customHeight="1">
      <c r="A437" s="31">
        <v>11097161</v>
      </c>
      <c r="B437" s="31" t="s">
        <v>7343</v>
      </c>
      <c r="C437" s="46">
        <v>42422</v>
      </c>
      <c r="D437" s="149">
        <v>213526794</v>
      </c>
      <c r="E437" s="13" t="s">
        <v>7881</v>
      </c>
      <c r="F437" s="30">
        <v>1181</v>
      </c>
      <c r="G437" s="28"/>
      <c r="H437" s="17" t="s">
        <v>7882</v>
      </c>
      <c r="I437" s="25" t="s">
        <v>7883</v>
      </c>
      <c r="J437" s="25">
        <v>28336</v>
      </c>
      <c r="K437" s="12" t="s">
        <v>520</v>
      </c>
      <c r="L437" s="14"/>
      <c r="M437" s="26">
        <v>9200</v>
      </c>
      <c r="N437" s="26" t="s">
        <v>3288</v>
      </c>
      <c r="P437" s="144"/>
      <c r="Q437" s="13" t="s">
        <v>7884</v>
      </c>
      <c r="R437" s="15" t="s">
        <v>576</v>
      </c>
      <c r="S437" s="15" t="s">
        <v>251</v>
      </c>
      <c r="T437" s="15" t="s">
        <v>247</v>
      </c>
      <c r="U437" s="15" t="s">
        <v>47</v>
      </c>
      <c r="W437" s="16" t="s">
        <v>47</v>
      </c>
      <c r="Y437" s="16" t="s">
        <v>47</v>
      </c>
    </row>
    <row r="438" spans="1:30" ht="15" customHeight="1">
      <c r="A438" s="31">
        <v>11097274</v>
      </c>
      <c r="C438" s="46"/>
      <c r="F438" s="30"/>
      <c r="G438" s="28"/>
      <c r="H438" s="17" t="s">
        <v>2444</v>
      </c>
      <c r="I438" s="25" t="s">
        <v>2445</v>
      </c>
      <c r="J438" s="25">
        <v>27660</v>
      </c>
      <c r="K438" s="12" t="s">
        <v>520</v>
      </c>
      <c r="L438" s="14"/>
      <c r="P438" s="144"/>
      <c r="Q438" s="13"/>
      <c r="R438" s="15" t="s">
        <v>576</v>
      </c>
      <c r="S438" s="15" t="s">
        <v>47</v>
      </c>
      <c r="T438" s="15"/>
      <c r="U438" s="15" t="s">
        <v>47</v>
      </c>
      <c r="W438" s="16" t="s">
        <v>47</v>
      </c>
      <c r="Y438" s="16" t="s">
        <v>580</v>
      </c>
      <c r="Z438" s="16" t="s">
        <v>246</v>
      </c>
    </row>
    <row r="439" spans="1:30" ht="15" customHeight="1">
      <c r="A439" s="31">
        <v>11097321</v>
      </c>
      <c r="B439" s="31" t="s">
        <v>7343</v>
      </c>
      <c r="C439" s="46">
        <v>42419</v>
      </c>
      <c r="D439" s="149">
        <v>214180824</v>
      </c>
      <c r="F439" s="30">
        <v>463</v>
      </c>
      <c r="G439" s="28"/>
      <c r="H439" s="17" t="s">
        <v>7725</v>
      </c>
      <c r="I439" s="25" t="s">
        <v>7726</v>
      </c>
      <c r="J439" s="25">
        <v>28099</v>
      </c>
      <c r="K439" s="12" t="s">
        <v>520</v>
      </c>
      <c r="L439" s="14" t="s">
        <v>7727</v>
      </c>
      <c r="M439" s="26" t="s">
        <v>3140</v>
      </c>
      <c r="N439" s="26" t="s">
        <v>2963</v>
      </c>
      <c r="P439" s="144">
        <v>912233863</v>
      </c>
      <c r="Q439" s="13"/>
      <c r="R439" s="15" t="s">
        <v>576</v>
      </c>
      <c r="S439" s="15" t="s">
        <v>251</v>
      </c>
      <c r="T439" s="15" t="s">
        <v>247</v>
      </c>
      <c r="U439" s="15" t="s">
        <v>47</v>
      </c>
      <c r="W439" s="16" t="s">
        <v>47</v>
      </c>
      <c r="Y439" s="16" t="s">
        <v>47</v>
      </c>
      <c r="Z439" s="16" t="s">
        <v>246</v>
      </c>
    </row>
    <row r="440" spans="1:30" ht="15" customHeight="1">
      <c r="A440" s="31">
        <v>11108270</v>
      </c>
      <c r="B440" s="31" t="s">
        <v>7343</v>
      </c>
      <c r="C440" s="46">
        <v>42388</v>
      </c>
      <c r="D440" s="149">
        <v>209296294</v>
      </c>
      <c r="E440" s="13" t="s">
        <v>6690</v>
      </c>
      <c r="F440" s="30">
        <v>534</v>
      </c>
      <c r="G440" s="28"/>
      <c r="H440" s="17" t="s">
        <v>6691</v>
      </c>
      <c r="I440" s="25" t="s">
        <v>6692</v>
      </c>
      <c r="J440" s="25">
        <v>28209</v>
      </c>
      <c r="K440" s="12" t="s">
        <v>520</v>
      </c>
      <c r="L440" s="14"/>
      <c r="M440" s="26" t="s">
        <v>6693</v>
      </c>
      <c r="N440" s="26" t="s">
        <v>2955</v>
      </c>
      <c r="O440" s="143">
        <v>964288830</v>
      </c>
      <c r="P440" s="144">
        <v>910737475</v>
      </c>
      <c r="Q440" s="13"/>
      <c r="R440" s="15" t="s">
        <v>576</v>
      </c>
      <c r="S440" s="15" t="s">
        <v>567</v>
      </c>
      <c r="T440" s="15" t="s">
        <v>246</v>
      </c>
      <c r="U440" s="15" t="s">
        <v>567</v>
      </c>
      <c r="V440" s="16" t="s">
        <v>247</v>
      </c>
      <c r="W440" s="16" t="s">
        <v>47</v>
      </c>
      <c r="Y440" s="16" t="s">
        <v>47</v>
      </c>
      <c r="Z440" s="16" t="s">
        <v>246</v>
      </c>
    </row>
    <row r="441" spans="1:30" ht="15" customHeight="1">
      <c r="A441" s="31">
        <v>11108978</v>
      </c>
      <c r="B441" s="31" t="s">
        <v>7343</v>
      </c>
      <c r="C441" s="46">
        <v>42710</v>
      </c>
      <c r="D441" s="149">
        <v>217176151</v>
      </c>
      <c r="E441" s="13" t="s">
        <v>5289</v>
      </c>
      <c r="F441" s="30">
        <v>852</v>
      </c>
      <c r="G441" s="28">
        <v>154370</v>
      </c>
      <c r="H441" s="17" t="s">
        <v>153</v>
      </c>
      <c r="I441" s="25" t="s">
        <v>1363</v>
      </c>
      <c r="J441" s="25">
        <v>28262</v>
      </c>
      <c r="K441" s="12" t="s">
        <v>520</v>
      </c>
      <c r="L441" s="14" t="s">
        <v>3657</v>
      </c>
      <c r="M441" s="26" t="s">
        <v>3658</v>
      </c>
      <c r="N441" s="26" t="s">
        <v>2910</v>
      </c>
      <c r="O441" s="143">
        <v>0</v>
      </c>
      <c r="P441" s="144">
        <v>962823364</v>
      </c>
      <c r="Q441" s="13"/>
      <c r="R441" s="15" t="s">
        <v>576</v>
      </c>
      <c r="S441" s="15" t="s">
        <v>337</v>
      </c>
      <c r="T441" s="15" t="s">
        <v>246</v>
      </c>
      <c r="U441" s="15" t="s">
        <v>337</v>
      </c>
      <c r="V441" s="16" t="s">
        <v>246</v>
      </c>
      <c r="W441" s="16" t="s">
        <v>337</v>
      </c>
      <c r="X441" s="16" t="s">
        <v>246</v>
      </c>
      <c r="Y441" s="16" t="s">
        <v>337</v>
      </c>
      <c r="Z441" s="16" t="s">
        <v>246</v>
      </c>
    </row>
    <row r="442" spans="1:30" ht="15" customHeight="1">
      <c r="A442" s="159">
        <v>11115095</v>
      </c>
      <c r="G442" s="17" t="s">
        <v>11945</v>
      </c>
      <c r="H442" s="160" t="s">
        <v>11751</v>
      </c>
      <c r="I442" s="162" t="s">
        <v>11795</v>
      </c>
      <c r="J442" s="12">
        <v>27974</v>
      </c>
      <c r="K442" s="163" t="s">
        <v>520</v>
      </c>
      <c r="L442" s="162" t="s">
        <v>11898</v>
      </c>
      <c r="M442" s="167" t="s">
        <v>11931</v>
      </c>
      <c r="N442" s="162" t="s">
        <v>6165</v>
      </c>
      <c r="P442" s="162">
        <v>916161401</v>
      </c>
      <c r="Q442" s="15" t="s">
        <v>8942</v>
      </c>
      <c r="R442" s="166" t="s">
        <v>576</v>
      </c>
      <c r="AA442" s="166"/>
      <c r="AB442" s="166"/>
      <c r="AC442" s="164"/>
      <c r="AD442" s="165"/>
    </row>
    <row r="443" spans="1:30" ht="15" customHeight="1">
      <c r="A443" s="31">
        <v>11131323</v>
      </c>
      <c r="B443" s="31" t="s">
        <v>7343</v>
      </c>
      <c r="C443" s="46">
        <v>41744</v>
      </c>
      <c r="D443" s="149">
        <v>195901770</v>
      </c>
      <c r="E443" s="13" t="s">
        <v>5454</v>
      </c>
      <c r="F443" s="30">
        <v>941</v>
      </c>
      <c r="G443" s="28">
        <v>75002</v>
      </c>
      <c r="H443" s="17" t="s">
        <v>1968</v>
      </c>
      <c r="I443" s="25" t="s">
        <v>1181</v>
      </c>
      <c r="J443" s="25">
        <v>27898</v>
      </c>
      <c r="K443" s="12" t="s">
        <v>520</v>
      </c>
      <c r="L443" s="14" t="s">
        <v>4712</v>
      </c>
      <c r="M443" s="26" t="s">
        <v>4071</v>
      </c>
      <c r="N443" s="26" t="s">
        <v>2928</v>
      </c>
      <c r="O443" s="143">
        <v>0</v>
      </c>
      <c r="P443" s="144">
        <v>966453726</v>
      </c>
      <c r="Q443" s="13"/>
      <c r="R443" s="15" t="s">
        <v>576</v>
      </c>
      <c r="S443" s="15" t="s">
        <v>572</v>
      </c>
      <c r="T443" s="15" t="s">
        <v>248</v>
      </c>
      <c r="U443" s="15" t="s">
        <v>5554</v>
      </c>
      <c r="V443" s="16" t="s">
        <v>248</v>
      </c>
      <c r="W443" s="16" t="s">
        <v>572</v>
      </c>
      <c r="X443" s="16" t="s">
        <v>246</v>
      </c>
      <c r="Y443" s="16" t="s">
        <v>572</v>
      </c>
      <c r="Z443" s="16" t="s">
        <v>247</v>
      </c>
    </row>
    <row r="444" spans="1:30" ht="15" customHeight="1">
      <c r="A444" s="31">
        <v>11167234</v>
      </c>
      <c r="B444" s="31" t="s">
        <v>7346</v>
      </c>
      <c r="C444" s="46">
        <v>40693</v>
      </c>
      <c r="F444" s="30">
        <v>336</v>
      </c>
      <c r="G444" s="28"/>
      <c r="H444" s="17" t="s">
        <v>1021</v>
      </c>
      <c r="I444" s="25" t="s">
        <v>1319</v>
      </c>
      <c r="J444" s="25">
        <v>26590</v>
      </c>
      <c r="K444" s="12" t="s">
        <v>520</v>
      </c>
      <c r="L444" s="14" t="s">
        <v>4085</v>
      </c>
      <c r="M444" s="26" t="s">
        <v>4086</v>
      </c>
      <c r="N444" s="26" t="s">
        <v>3179</v>
      </c>
      <c r="P444" s="144"/>
      <c r="Q444" s="13"/>
      <c r="R444" s="15" t="s">
        <v>576</v>
      </c>
      <c r="S444" s="15" t="s">
        <v>47</v>
      </c>
      <c r="T444" s="15"/>
      <c r="U444" s="15" t="s">
        <v>47</v>
      </c>
      <c r="W444" s="16" t="s">
        <v>1978</v>
      </c>
      <c r="X444" s="16" t="s">
        <v>246</v>
      </c>
      <c r="Y444" s="16" t="s">
        <v>47</v>
      </c>
    </row>
    <row r="445" spans="1:30" ht="15" customHeight="1">
      <c r="A445" s="31">
        <v>11168258</v>
      </c>
      <c r="C445" s="46"/>
      <c r="F445" s="30"/>
      <c r="G445" s="28"/>
      <c r="H445" s="17" t="s">
        <v>1743</v>
      </c>
      <c r="I445" s="25" t="s">
        <v>1744</v>
      </c>
      <c r="J445" s="25">
        <v>28444</v>
      </c>
      <c r="K445" s="12" t="s">
        <v>520</v>
      </c>
      <c r="L445" s="14"/>
      <c r="P445" s="144"/>
      <c r="Q445" s="13"/>
      <c r="R445" s="15" t="s">
        <v>576</v>
      </c>
      <c r="S445" s="15" t="s">
        <v>47</v>
      </c>
      <c r="T445" s="15"/>
      <c r="U445" s="15" t="s">
        <v>47</v>
      </c>
      <c r="W445" s="16" t="s">
        <v>47</v>
      </c>
      <c r="Y445" s="16" t="s">
        <v>580</v>
      </c>
    </row>
    <row r="446" spans="1:30" ht="15" customHeight="1">
      <c r="A446" s="31">
        <v>11206839</v>
      </c>
      <c r="B446" s="31" t="s">
        <v>7346</v>
      </c>
      <c r="C446" s="46">
        <v>41630</v>
      </c>
      <c r="E446" s="13" t="s">
        <v>5359</v>
      </c>
      <c r="F446" s="30">
        <v>734</v>
      </c>
      <c r="G446" s="28"/>
      <c r="H446" s="17" t="s">
        <v>4064</v>
      </c>
      <c r="I446" s="25" t="s">
        <v>4065</v>
      </c>
      <c r="J446" s="25">
        <v>28632</v>
      </c>
      <c r="K446" s="12" t="s">
        <v>520</v>
      </c>
      <c r="L446" s="14" t="s">
        <v>4066</v>
      </c>
      <c r="M446" s="26" t="s">
        <v>3231</v>
      </c>
      <c r="N446" s="26" t="s">
        <v>2910</v>
      </c>
      <c r="O446" s="143">
        <v>0</v>
      </c>
      <c r="P446" s="144">
        <v>964410232</v>
      </c>
      <c r="Q446" s="13" t="s">
        <v>6343</v>
      </c>
      <c r="R446" s="15" t="s">
        <v>576</v>
      </c>
      <c r="S446" s="15" t="s">
        <v>567</v>
      </c>
      <c r="T446" s="15" t="s">
        <v>248</v>
      </c>
      <c r="U446" s="15" t="s">
        <v>251</v>
      </c>
      <c r="V446" s="16" t="s">
        <v>246</v>
      </c>
      <c r="W446" s="16" t="s">
        <v>251</v>
      </c>
      <c r="X446" s="16" t="s">
        <v>247</v>
      </c>
      <c r="Y446" s="16" t="s">
        <v>47</v>
      </c>
      <c r="Z446" s="16" t="s">
        <v>246</v>
      </c>
    </row>
    <row r="447" spans="1:30" ht="15" customHeight="1">
      <c r="A447" s="31">
        <v>11216685</v>
      </c>
      <c r="C447" s="46"/>
      <c r="F447" s="30"/>
      <c r="G447" s="28"/>
      <c r="H447" s="17" t="s">
        <v>2751</v>
      </c>
      <c r="I447" s="25" t="s">
        <v>2752</v>
      </c>
      <c r="J447" s="25">
        <v>28672</v>
      </c>
      <c r="K447" s="12" t="s">
        <v>250</v>
      </c>
      <c r="L447" s="14"/>
      <c r="P447" s="144"/>
      <c r="Q447" s="13"/>
      <c r="R447" s="15" t="s">
        <v>576</v>
      </c>
      <c r="S447" s="15" t="s">
        <v>47</v>
      </c>
      <c r="T447" s="15"/>
      <c r="U447" s="15" t="s">
        <v>47</v>
      </c>
      <c r="W447" s="16" t="s">
        <v>47</v>
      </c>
      <c r="Y447" s="16" t="s">
        <v>251</v>
      </c>
      <c r="AA447" s="153"/>
      <c r="AB447" s="153"/>
    </row>
    <row r="448" spans="1:30" ht="15" customHeight="1">
      <c r="A448" s="31">
        <v>11225612</v>
      </c>
      <c r="B448" s="31" t="s">
        <v>7343</v>
      </c>
      <c r="C448" s="46">
        <v>42426</v>
      </c>
      <c r="D448" s="149">
        <v>214574865</v>
      </c>
      <c r="E448" s="13" t="s">
        <v>8526</v>
      </c>
      <c r="F448" s="30">
        <v>1085</v>
      </c>
      <c r="G448" s="28"/>
      <c r="H448" s="17" t="s">
        <v>8527</v>
      </c>
      <c r="I448" s="25" t="s">
        <v>8528</v>
      </c>
      <c r="J448" s="25">
        <v>28798</v>
      </c>
      <c r="K448" s="12" t="s">
        <v>520</v>
      </c>
      <c r="L448" s="14" t="s">
        <v>8529</v>
      </c>
      <c r="M448" s="26" t="s">
        <v>3427</v>
      </c>
      <c r="N448" s="26" t="s">
        <v>2912</v>
      </c>
      <c r="P448" s="144">
        <v>965704010</v>
      </c>
      <c r="Q448" s="13"/>
      <c r="R448" s="15" t="s">
        <v>576</v>
      </c>
      <c r="S448" s="15" t="s">
        <v>554</v>
      </c>
      <c r="T448" s="15" t="s">
        <v>247</v>
      </c>
      <c r="U448" s="15" t="s">
        <v>47</v>
      </c>
      <c r="W448" s="16" t="s">
        <v>47</v>
      </c>
      <c r="Y448" s="16" t="s">
        <v>47</v>
      </c>
      <c r="Z448" s="16" t="s">
        <v>247</v>
      </c>
    </row>
    <row r="449" spans="1:26" ht="15" customHeight="1">
      <c r="A449" s="31">
        <v>11239428</v>
      </c>
      <c r="B449" s="31" t="s">
        <v>7343</v>
      </c>
      <c r="C449" s="46">
        <v>41584</v>
      </c>
      <c r="D449" s="149">
        <v>218350120</v>
      </c>
      <c r="F449" s="30">
        <v>35</v>
      </c>
      <c r="G449" s="28"/>
      <c r="H449" s="17" t="s">
        <v>2219</v>
      </c>
      <c r="I449" s="25" t="s">
        <v>2220</v>
      </c>
      <c r="J449" s="25">
        <v>28835</v>
      </c>
      <c r="K449" s="12" t="s">
        <v>250</v>
      </c>
      <c r="L449" s="14"/>
      <c r="O449" s="143">
        <v>0</v>
      </c>
      <c r="P449" s="144">
        <v>969025473</v>
      </c>
      <c r="Q449" s="13"/>
      <c r="R449" s="15" t="s">
        <v>576</v>
      </c>
      <c r="S449" s="15" t="s">
        <v>47</v>
      </c>
      <c r="T449" s="15"/>
      <c r="U449" s="15" t="s">
        <v>567</v>
      </c>
      <c r="V449" s="16" t="s">
        <v>246</v>
      </c>
      <c r="W449" s="16" t="s">
        <v>567</v>
      </c>
      <c r="X449" s="16" t="s">
        <v>246</v>
      </c>
      <c r="Y449" s="16" t="s">
        <v>567</v>
      </c>
    </row>
    <row r="450" spans="1:26" ht="15" customHeight="1">
      <c r="A450" s="31">
        <v>11241748</v>
      </c>
      <c r="B450" s="31" t="s">
        <v>7343</v>
      </c>
      <c r="C450" s="46">
        <v>41939</v>
      </c>
      <c r="D450" s="149">
        <v>222691972</v>
      </c>
      <c r="E450" s="13" t="s">
        <v>5391</v>
      </c>
      <c r="F450" s="30">
        <v>809</v>
      </c>
      <c r="G450" s="28">
        <v>124220</v>
      </c>
      <c r="H450" s="17" t="s">
        <v>2480</v>
      </c>
      <c r="I450" s="25" t="s">
        <v>330</v>
      </c>
      <c r="J450" s="25">
        <v>28816</v>
      </c>
      <c r="K450" s="12" t="s">
        <v>520</v>
      </c>
      <c r="L450" s="14"/>
      <c r="O450" s="143">
        <v>0</v>
      </c>
      <c r="P450" s="144">
        <v>962360585</v>
      </c>
      <c r="Q450" s="13" t="s">
        <v>4263</v>
      </c>
      <c r="R450" s="15" t="s">
        <v>576</v>
      </c>
      <c r="S450" s="15" t="s">
        <v>251</v>
      </c>
      <c r="T450" s="15" t="s">
        <v>246</v>
      </c>
      <c r="U450" s="15" t="s">
        <v>251</v>
      </c>
      <c r="V450" s="16" t="s">
        <v>246</v>
      </c>
      <c r="W450" s="16" t="s">
        <v>251</v>
      </c>
      <c r="X450" s="16" t="s">
        <v>246</v>
      </c>
      <c r="Y450" s="16" t="s">
        <v>251</v>
      </c>
    </row>
    <row r="451" spans="1:26" ht="15" customHeight="1">
      <c r="A451" s="31">
        <v>11250623</v>
      </c>
      <c r="B451" s="31" t="s">
        <v>7343</v>
      </c>
      <c r="C451" s="46">
        <v>42829</v>
      </c>
      <c r="D451" s="149">
        <v>207812357</v>
      </c>
      <c r="F451" s="30">
        <v>461</v>
      </c>
      <c r="G451" s="28">
        <v>122550</v>
      </c>
      <c r="H451" s="17" t="s">
        <v>632</v>
      </c>
      <c r="I451" s="25" t="s">
        <v>11</v>
      </c>
      <c r="J451" s="25">
        <v>27985</v>
      </c>
      <c r="K451" s="12" t="s">
        <v>520</v>
      </c>
      <c r="L451" s="14" t="s">
        <v>3081</v>
      </c>
      <c r="M451" s="26" t="s">
        <v>3082</v>
      </c>
      <c r="N451" s="26" t="s">
        <v>2910</v>
      </c>
      <c r="O451" s="143">
        <v>0</v>
      </c>
      <c r="P451" s="144">
        <v>962306455</v>
      </c>
      <c r="Q451" s="13" t="s">
        <v>4285</v>
      </c>
      <c r="R451" s="15" t="s">
        <v>576</v>
      </c>
      <c r="S451" s="15" t="s">
        <v>580</v>
      </c>
      <c r="T451" s="15" t="s">
        <v>246</v>
      </c>
      <c r="U451" s="15" t="s">
        <v>580</v>
      </c>
      <c r="V451" s="16" t="s">
        <v>246</v>
      </c>
      <c r="W451" s="16" t="s">
        <v>580</v>
      </c>
      <c r="X451" s="16" t="s">
        <v>246</v>
      </c>
      <c r="Y451" s="16" t="s">
        <v>580</v>
      </c>
    </row>
    <row r="452" spans="1:26" ht="15" customHeight="1">
      <c r="A452" s="31">
        <v>11250891</v>
      </c>
      <c r="B452" s="31" t="s">
        <v>7343</v>
      </c>
      <c r="C452" s="46">
        <v>42960</v>
      </c>
      <c r="D452" s="149">
        <v>195966368</v>
      </c>
      <c r="E452" s="13" t="s">
        <v>5214</v>
      </c>
      <c r="F452" s="30">
        <v>1028</v>
      </c>
      <c r="G452" s="28">
        <v>161230</v>
      </c>
      <c r="H452" s="17" t="s">
        <v>163</v>
      </c>
      <c r="I452" s="25" t="s">
        <v>278</v>
      </c>
      <c r="J452" s="25">
        <v>28664</v>
      </c>
      <c r="K452" s="12" t="s">
        <v>250</v>
      </c>
      <c r="L452" s="14" t="s">
        <v>5640</v>
      </c>
      <c r="M452" s="26" t="s">
        <v>3071</v>
      </c>
      <c r="N452" s="26" t="s">
        <v>2910</v>
      </c>
      <c r="O452" s="143">
        <v>0</v>
      </c>
      <c r="P452" s="144">
        <v>967333184</v>
      </c>
      <c r="Q452" s="13"/>
      <c r="R452" s="15" t="s">
        <v>576</v>
      </c>
      <c r="S452" s="15" t="s">
        <v>337</v>
      </c>
      <c r="T452" s="15" t="s">
        <v>246</v>
      </c>
      <c r="U452" s="15" t="s">
        <v>337</v>
      </c>
      <c r="V452" s="16" t="s">
        <v>246</v>
      </c>
      <c r="W452" s="16" t="s">
        <v>337</v>
      </c>
      <c r="X452" s="16" t="s">
        <v>246</v>
      </c>
      <c r="Y452" s="16" t="s">
        <v>337</v>
      </c>
      <c r="Z452" s="16" t="s">
        <v>247</v>
      </c>
    </row>
    <row r="453" spans="1:26" ht="15" customHeight="1">
      <c r="A453" s="31">
        <v>11250895</v>
      </c>
      <c r="B453" s="31" t="s">
        <v>7343</v>
      </c>
      <c r="C453" s="46">
        <v>42038</v>
      </c>
      <c r="D453" s="149">
        <v>218945930</v>
      </c>
      <c r="E453" s="13" t="s">
        <v>6736</v>
      </c>
      <c r="F453" s="30">
        <v>693</v>
      </c>
      <c r="G453" s="28"/>
      <c r="H453" s="17" t="s">
        <v>6737</v>
      </c>
      <c r="I453" s="25" t="s">
        <v>6738</v>
      </c>
      <c r="J453" s="25">
        <v>28408</v>
      </c>
      <c r="K453" s="12" t="s">
        <v>520</v>
      </c>
      <c r="L453" s="14" t="s">
        <v>6739</v>
      </c>
      <c r="M453" s="26" t="s">
        <v>4191</v>
      </c>
      <c r="N453" s="26" t="s">
        <v>2910</v>
      </c>
      <c r="P453" s="144">
        <v>962345392</v>
      </c>
      <c r="Q453" s="13"/>
      <c r="R453" s="15" t="s">
        <v>576</v>
      </c>
      <c r="S453" s="15" t="s">
        <v>567</v>
      </c>
      <c r="T453" s="15" t="s">
        <v>246</v>
      </c>
      <c r="U453" s="15" t="s">
        <v>567</v>
      </c>
      <c r="V453" s="16" t="s">
        <v>247</v>
      </c>
      <c r="W453" s="16" t="s">
        <v>47</v>
      </c>
      <c r="Y453" s="16" t="s">
        <v>47</v>
      </c>
      <c r="Z453" s="16" t="s">
        <v>248</v>
      </c>
    </row>
    <row r="454" spans="1:26" ht="15" customHeight="1">
      <c r="A454" s="31">
        <v>11256946</v>
      </c>
      <c r="B454" s="31" t="s">
        <v>7343</v>
      </c>
      <c r="C454" s="46">
        <v>41911</v>
      </c>
      <c r="D454" s="149">
        <v>213896869</v>
      </c>
      <c r="E454" s="13" t="s">
        <v>5459</v>
      </c>
      <c r="F454" s="30">
        <v>940</v>
      </c>
      <c r="G454" s="28"/>
      <c r="H454" s="17" t="s">
        <v>1137</v>
      </c>
      <c r="I454" s="25" t="s">
        <v>2699</v>
      </c>
      <c r="J454" s="25">
        <v>28677</v>
      </c>
      <c r="K454" s="12" t="s">
        <v>520</v>
      </c>
      <c r="L454" s="14" t="s">
        <v>7629</v>
      </c>
      <c r="M454" s="26" t="s">
        <v>7215</v>
      </c>
      <c r="N454" s="26" t="s">
        <v>2932</v>
      </c>
      <c r="O454" s="143">
        <v>0</v>
      </c>
      <c r="P454" s="144">
        <v>926066314</v>
      </c>
      <c r="Q454" s="13"/>
      <c r="R454" s="15" t="s">
        <v>576</v>
      </c>
      <c r="S454" s="15" t="s">
        <v>2098</v>
      </c>
      <c r="T454" s="15" t="s">
        <v>246</v>
      </c>
      <c r="U454" s="15" t="s">
        <v>2098</v>
      </c>
      <c r="V454" s="16" t="s">
        <v>246</v>
      </c>
      <c r="W454" s="16" t="s">
        <v>2098</v>
      </c>
      <c r="X454" s="16" t="s">
        <v>246</v>
      </c>
      <c r="Y454" s="16" t="s">
        <v>2098</v>
      </c>
      <c r="Z454" s="16" t="s">
        <v>248</v>
      </c>
    </row>
    <row r="455" spans="1:26" ht="15" customHeight="1">
      <c r="A455" s="31">
        <v>11257021</v>
      </c>
      <c r="B455" s="31" t="s">
        <v>7343</v>
      </c>
      <c r="C455" s="46">
        <v>42403</v>
      </c>
      <c r="D455" s="149">
        <v>185872063</v>
      </c>
      <c r="E455" s="13" t="s">
        <v>5437</v>
      </c>
      <c r="F455" s="30">
        <v>622</v>
      </c>
      <c r="G455" s="28"/>
      <c r="H455" s="17" t="s">
        <v>1489</v>
      </c>
      <c r="I455" s="25" t="s">
        <v>1490</v>
      </c>
      <c r="J455" s="25">
        <v>28842</v>
      </c>
      <c r="K455" s="12" t="s">
        <v>520</v>
      </c>
      <c r="L455" s="14" t="s">
        <v>5747</v>
      </c>
      <c r="M455" s="26" t="s">
        <v>5748</v>
      </c>
      <c r="N455" s="26" t="s">
        <v>2910</v>
      </c>
      <c r="P455" s="144">
        <v>964815005</v>
      </c>
      <c r="Q455" s="13" t="s">
        <v>7569</v>
      </c>
      <c r="R455" s="15" t="s">
        <v>576</v>
      </c>
      <c r="S455" s="15" t="s">
        <v>1410</v>
      </c>
      <c r="T455" s="15" t="s">
        <v>246</v>
      </c>
      <c r="U455" s="15" t="s">
        <v>1410</v>
      </c>
      <c r="V455" s="16" t="s">
        <v>246</v>
      </c>
      <c r="W455" s="16" t="s">
        <v>47</v>
      </c>
      <c r="Y455" s="16" t="s">
        <v>1410</v>
      </c>
    </row>
    <row r="456" spans="1:26" ht="15" customHeight="1">
      <c r="A456" s="31">
        <v>11263275</v>
      </c>
      <c r="B456" s="31" t="s">
        <v>7343</v>
      </c>
      <c r="C456" s="46">
        <v>42149</v>
      </c>
      <c r="D456" s="149">
        <v>216819164</v>
      </c>
      <c r="E456" s="13" t="s">
        <v>5333</v>
      </c>
      <c r="F456" s="30">
        <v>240</v>
      </c>
      <c r="G456" s="28"/>
      <c r="H456" s="17" t="s">
        <v>3989</v>
      </c>
      <c r="I456" s="25" t="s">
        <v>3990</v>
      </c>
      <c r="J456" s="25">
        <v>28571</v>
      </c>
      <c r="K456" s="12" t="s">
        <v>250</v>
      </c>
      <c r="L456" s="14" t="s">
        <v>3991</v>
      </c>
      <c r="M456" s="26" t="s">
        <v>3992</v>
      </c>
      <c r="N456" s="26" t="s">
        <v>2910</v>
      </c>
      <c r="O456" s="143">
        <v>913095719</v>
      </c>
      <c r="P456" s="144">
        <v>963104413</v>
      </c>
      <c r="Q456" s="13" t="s">
        <v>3993</v>
      </c>
      <c r="R456" s="15" t="s">
        <v>576</v>
      </c>
      <c r="S456" s="15" t="s">
        <v>1410</v>
      </c>
      <c r="T456" s="15" t="s">
        <v>246</v>
      </c>
      <c r="U456" s="15" t="s">
        <v>1410</v>
      </c>
      <c r="V456" s="16" t="s">
        <v>246</v>
      </c>
      <c r="W456" s="16" t="s">
        <v>1410</v>
      </c>
      <c r="X456" s="16" t="s">
        <v>247</v>
      </c>
      <c r="Y456" s="16" t="s">
        <v>47</v>
      </c>
    </row>
    <row r="457" spans="1:26" ht="15" customHeight="1">
      <c r="A457" s="31">
        <v>11266528</v>
      </c>
      <c r="B457" s="31" t="s">
        <v>7343</v>
      </c>
      <c r="C457" s="46">
        <v>42697</v>
      </c>
      <c r="D457" s="149">
        <v>200373331</v>
      </c>
      <c r="E457" s="13" t="s">
        <v>5401</v>
      </c>
      <c r="F457" s="30">
        <v>215</v>
      </c>
      <c r="G457" s="28">
        <v>151967</v>
      </c>
      <c r="H457" s="17" t="s">
        <v>985</v>
      </c>
      <c r="I457" s="25" t="s">
        <v>415</v>
      </c>
      <c r="J457" s="25">
        <v>27083</v>
      </c>
      <c r="K457" s="12" t="s">
        <v>250</v>
      </c>
      <c r="L457" s="14" t="s">
        <v>3191</v>
      </c>
      <c r="M457" s="26" t="s">
        <v>3192</v>
      </c>
      <c r="N457" s="26" t="s">
        <v>2912</v>
      </c>
      <c r="O457" s="143">
        <v>0</v>
      </c>
      <c r="P457" s="144">
        <v>961576507</v>
      </c>
      <c r="Q457" s="13"/>
      <c r="R457" s="15" t="s">
        <v>576</v>
      </c>
      <c r="S457" s="15" t="s">
        <v>572</v>
      </c>
      <c r="T457" s="15" t="s">
        <v>246</v>
      </c>
      <c r="U457" s="15" t="s">
        <v>572</v>
      </c>
      <c r="V457" s="16" t="s">
        <v>246</v>
      </c>
      <c r="W457" s="16" t="s">
        <v>572</v>
      </c>
      <c r="X457" s="16" t="s">
        <v>246</v>
      </c>
      <c r="Y457" s="16" t="s">
        <v>572</v>
      </c>
    </row>
    <row r="458" spans="1:26" ht="15" customHeight="1">
      <c r="A458" s="31">
        <v>11271920</v>
      </c>
      <c r="B458" s="31" t="s">
        <v>7346</v>
      </c>
      <c r="C458" s="46">
        <v>41658</v>
      </c>
      <c r="D458" s="149">
        <v>218498438</v>
      </c>
      <c r="F458" s="30">
        <v>521</v>
      </c>
      <c r="G458" s="28">
        <v>72355</v>
      </c>
      <c r="H458" s="17" t="s">
        <v>128</v>
      </c>
      <c r="I458" s="25" t="s">
        <v>909</v>
      </c>
      <c r="J458" s="25">
        <v>28140</v>
      </c>
      <c r="K458" s="12" t="s">
        <v>520</v>
      </c>
      <c r="L458" s="14"/>
      <c r="P458" s="144"/>
      <c r="Q458" s="13"/>
      <c r="R458" s="15" t="s">
        <v>576</v>
      </c>
      <c r="S458" s="15" t="s">
        <v>251</v>
      </c>
      <c r="T458" s="15" t="s">
        <v>246</v>
      </c>
      <c r="U458" s="15" t="s">
        <v>251</v>
      </c>
      <c r="V458" s="16" t="s">
        <v>246</v>
      </c>
      <c r="W458" s="16" t="s">
        <v>251</v>
      </c>
      <c r="X458" s="16" t="s">
        <v>246</v>
      </c>
      <c r="Y458" s="16" t="s">
        <v>251</v>
      </c>
    </row>
    <row r="459" spans="1:26" ht="15" customHeight="1">
      <c r="A459" s="31">
        <v>11272451</v>
      </c>
      <c r="B459" s="31" t="s">
        <v>7346</v>
      </c>
      <c r="C459" s="46">
        <v>41698</v>
      </c>
      <c r="D459" s="149">
        <v>225121565</v>
      </c>
      <c r="E459" s="13" t="s">
        <v>5345</v>
      </c>
      <c r="F459" s="30">
        <v>962</v>
      </c>
      <c r="G459" s="28"/>
      <c r="H459" s="17" t="s">
        <v>1645</v>
      </c>
      <c r="I459" s="25" t="s">
        <v>1646</v>
      </c>
      <c r="J459" s="25">
        <v>28665</v>
      </c>
      <c r="K459" s="12" t="s">
        <v>520</v>
      </c>
      <c r="L459" s="14" t="s">
        <v>4091</v>
      </c>
      <c r="M459" s="26" t="s">
        <v>4092</v>
      </c>
      <c r="N459" s="26" t="s">
        <v>2932</v>
      </c>
      <c r="O459" s="143">
        <v>0</v>
      </c>
      <c r="P459" s="144">
        <v>962585487</v>
      </c>
      <c r="Q459" s="13" t="s">
        <v>4093</v>
      </c>
      <c r="R459" s="15" t="s">
        <v>576</v>
      </c>
      <c r="S459" s="15" t="s">
        <v>1410</v>
      </c>
      <c r="T459" s="15" t="s">
        <v>246</v>
      </c>
      <c r="U459" s="15" t="s">
        <v>1410</v>
      </c>
      <c r="V459" s="16" t="s">
        <v>246</v>
      </c>
      <c r="W459" s="16" t="s">
        <v>1410</v>
      </c>
      <c r="X459" s="16" t="s">
        <v>246</v>
      </c>
      <c r="Y459" s="16" t="s">
        <v>1410</v>
      </c>
      <c r="Z459" s="16" t="s">
        <v>246</v>
      </c>
    </row>
    <row r="460" spans="1:26" ht="15" customHeight="1">
      <c r="A460" s="31">
        <v>11280222</v>
      </c>
      <c r="B460" s="31" t="s">
        <v>7343</v>
      </c>
      <c r="C460" s="46">
        <v>42801</v>
      </c>
      <c r="D460" s="149">
        <v>219131724</v>
      </c>
      <c r="E460" s="13" t="s">
        <v>8853</v>
      </c>
      <c r="F460" s="30">
        <v>1095</v>
      </c>
      <c r="G460" s="28"/>
      <c r="H460" s="17" t="s">
        <v>8854</v>
      </c>
      <c r="I460" s="25" t="s">
        <v>8855</v>
      </c>
      <c r="J460" s="25">
        <v>28180</v>
      </c>
      <c r="K460" s="12" t="s">
        <v>520</v>
      </c>
      <c r="L460" s="14" t="s">
        <v>8856</v>
      </c>
      <c r="M460" s="26" t="s">
        <v>4420</v>
      </c>
      <c r="N460" s="26" t="s">
        <v>2932</v>
      </c>
      <c r="P460" s="144">
        <v>965813170</v>
      </c>
      <c r="Q460" s="13"/>
      <c r="R460" s="15" t="s">
        <v>576</v>
      </c>
      <c r="S460" s="15" t="s">
        <v>554</v>
      </c>
      <c r="T460" s="15" t="s">
        <v>247</v>
      </c>
      <c r="U460" s="15" t="s">
        <v>47</v>
      </c>
      <c r="W460" s="16" t="s">
        <v>47</v>
      </c>
      <c r="Y460" s="16" t="s">
        <v>47</v>
      </c>
      <c r="Z460" s="16" t="s">
        <v>247</v>
      </c>
    </row>
    <row r="461" spans="1:26" ht="15" customHeight="1">
      <c r="A461" s="31">
        <v>11286156</v>
      </c>
      <c r="B461" s="31" t="s">
        <v>7346</v>
      </c>
      <c r="C461" s="46">
        <v>41890</v>
      </c>
      <c r="F461" s="30">
        <v>103</v>
      </c>
      <c r="G461" s="28">
        <v>73556</v>
      </c>
      <c r="H461" s="17" t="s">
        <v>126</v>
      </c>
      <c r="I461" s="25" t="s">
        <v>1054</v>
      </c>
      <c r="J461" s="25">
        <v>28963</v>
      </c>
      <c r="K461" s="12" t="s">
        <v>250</v>
      </c>
      <c r="L461" s="14" t="s">
        <v>4750</v>
      </c>
      <c r="M461" s="26" t="s">
        <v>4751</v>
      </c>
      <c r="N461" s="26" t="s">
        <v>4454</v>
      </c>
      <c r="O461" s="143">
        <v>210198760</v>
      </c>
      <c r="P461" s="144">
        <v>915471301</v>
      </c>
      <c r="Q461" s="13" t="s">
        <v>4752</v>
      </c>
      <c r="R461" s="15" t="s">
        <v>576</v>
      </c>
      <c r="S461" s="15" t="s">
        <v>1183</v>
      </c>
      <c r="T461" s="15" t="s">
        <v>246</v>
      </c>
      <c r="U461" s="15" t="s">
        <v>47</v>
      </c>
      <c r="W461" s="16" t="s">
        <v>1183</v>
      </c>
      <c r="X461" s="16" t="s">
        <v>247</v>
      </c>
      <c r="Y461" s="16" t="s">
        <v>47</v>
      </c>
      <c r="Z461" s="16" t="s">
        <v>246</v>
      </c>
    </row>
    <row r="462" spans="1:26" ht="15" customHeight="1">
      <c r="A462" s="31">
        <v>11289383</v>
      </c>
      <c r="B462" s="31" t="s">
        <v>7346</v>
      </c>
      <c r="C462" s="46">
        <v>41021</v>
      </c>
      <c r="F462" s="30">
        <v>319</v>
      </c>
      <c r="G462" s="28"/>
      <c r="H462" s="17" t="s">
        <v>4423</v>
      </c>
      <c r="I462" s="25" t="s">
        <v>4424</v>
      </c>
      <c r="J462" s="25">
        <v>28189</v>
      </c>
      <c r="K462" s="12" t="s">
        <v>520</v>
      </c>
      <c r="L462" s="14" t="s">
        <v>4425</v>
      </c>
      <c r="M462" s="26" t="s">
        <v>4426</v>
      </c>
      <c r="N462" s="26" t="s">
        <v>2910</v>
      </c>
      <c r="O462" s="143">
        <v>0</v>
      </c>
      <c r="P462" s="144">
        <v>919766625</v>
      </c>
      <c r="Q462" s="13" t="s">
        <v>4427</v>
      </c>
      <c r="R462" s="15" t="s">
        <v>576</v>
      </c>
      <c r="S462" s="15" t="s">
        <v>47</v>
      </c>
      <c r="T462" s="15"/>
      <c r="U462" s="15" t="s">
        <v>47</v>
      </c>
      <c r="W462" s="16" t="s">
        <v>249</v>
      </c>
      <c r="X462" s="16" t="s">
        <v>247</v>
      </c>
      <c r="Y462" s="16" t="s">
        <v>47</v>
      </c>
    </row>
    <row r="463" spans="1:26" ht="15" customHeight="1">
      <c r="A463" s="31">
        <v>11289599</v>
      </c>
      <c r="B463" s="31" t="s">
        <v>7343</v>
      </c>
      <c r="C463" s="46">
        <v>42733</v>
      </c>
      <c r="D463" s="149">
        <v>217414834</v>
      </c>
      <c r="E463" s="13" t="s">
        <v>6722</v>
      </c>
      <c r="F463" s="30">
        <v>625</v>
      </c>
      <c r="G463" s="28">
        <v>79035</v>
      </c>
      <c r="H463" s="17" t="s">
        <v>177</v>
      </c>
      <c r="I463" s="25" t="s">
        <v>998</v>
      </c>
      <c r="J463" s="25">
        <v>28686</v>
      </c>
      <c r="K463" s="12" t="s">
        <v>520</v>
      </c>
      <c r="L463" s="14" t="s">
        <v>6723</v>
      </c>
      <c r="M463" s="26" t="s">
        <v>3362</v>
      </c>
      <c r="N463" s="26" t="s">
        <v>2932</v>
      </c>
      <c r="P463" s="144">
        <v>962330321</v>
      </c>
      <c r="Q463" s="13" t="s">
        <v>6724</v>
      </c>
      <c r="R463" s="15" t="s">
        <v>576</v>
      </c>
      <c r="S463" s="15" t="s">
        <v>569</v>
      </c>
      <c r="T463" s="15" t="s">
        <v>246</v>
      </c>
      <c r="U463" s="15" t="s">
        <v>569</v>
      </c>
      <c r="V463" s="16" t="s">
        <v>247</v>
      </c>
      <c r="W463" s="16" t="s">
        <v>47</v>
      </c>
      <c r="Y463" s="16" t="s">
        <v>47</v>
      </c>
    </row>
    <row r="464" spans="1:26" ht="15" customHeight="1">
      <c r="A464" s="31">
        <v>11290907</v>
      </c>
      <c r="B464" s="31" t="s">
        <v>7346</v>
      </c>
      <c r="C464" s="46">
        <v>41184</v>
      </c>
      <c r="E464" s="13" t="s">
        <v>5423</v>
      </c>
      <c r="F464" s="30">
        <v>711</v>
      </c>
      <c r="G464" s="28"/>
      <c r="H464" s="17" t="s">
        <v>4501</v>
      </c>
      <c r="I464" s="25" t="s">
        <v>4502</v>
      </c>
      <c r="J464" s="25">
        <v>28705</v>
      </c>
      <c r="K464" s="12" t="s">
        <v>520</v>
      </c>
      <c r="L464" s="14" t="s">
        <v>4503</v>
      </c>
      <c r="M464" s="26" t="s">
        <v>4504</v>
      </c>
      <c r="N464" s="26" t="s">
        <v>3423</v>
      </c>
      <c r="O464" s="143">
        <v>0</v>
      </c>
      <c r="P464" s="144">
        <v>919786811</v>
      </c>
      <c r="Q464" s="13" t="s">
        <v>4505</v>
      </c>
      <c r="R464" s="15" t="s">
        <v>576</v>
      </c>
      <c r="S464" s="15" t="s">
        <v>47</v>
      </c>
      <c r="T464" s="15"/>
      <c r="U464" s="15" t="s">
        <v>221</v>
      </c>
      <c r="V464" s="16" t="s">
        <v>246</v>
      </c>
      <c r="W464" s="16" t="s">
        <v>221</v>
      </c>
      <c r="X464" s="16" t="s">
        <v>247</v>
      </c>
      <c r="Y464" s="16" t="s">
        <v>47</v>
      </c>
    </row>
    <row r="465" spans="1:30" ht="15" customHeight="1">
      <c r="A465" s="31">
        <v>11292045</v>
      </c>
      <c r="B465" s="31" t="s">
        <v>7343</v>
      </c>
      <c r="C465" s="46">
        <v>41855</v>
      </c>
      <c r="D465" s="149">
        <v>221691510</v>
      </c>
      <c r="E465" s="13" t="s">
        <v>5346</v>
      </c>
      <c r="F465" s="30">
        <v>961</v>
      </c>
      <c r="G465" s="28"/>
      <c r="H465" s="17" t="s">
        <v>1647</v>
      </c>
      <c r="I465" s="25" t="s">
        <v>1648</v>
      </c>
      <c r="J465" s="25">
        <v>28268</v>
      </c>
      <c r="K465" s="12" t="s">
        <v>520</v>
      </c>
      <c r="L465" s="14" t="s">
        <v>6357</v>
      </c>
      <c r="M465" s="26" t="s">
        <v>5608</v>
      </c>
      <c r="N465" s="26" t="s">
        <v>2910</v>
      </c>
      <c r="O465" s="143">
        <v>0</v>
      </c>
      <c r="P465" s="144">
        <v>966256395</v>
      </c>
      <c r="Q465" s="13" t="s">
        <v>5609</v>
      </c>
      <c r="R465" s="15" t="s">
        <v>576</v>
      </c>
      <c r="S465" s="15" t="s">
        <v>1410</v>
      </c>
      <c r="T465" s="15" t="s">
        <v>246</v>
      </c>
      <c r="U465" s="15" t="s">
        <v>1410</v>
      </c>
      <c r="V465" s="16" t="s">
        <v>246</v>
      </c>
      <c r="W465" s="16" t="s">
        <v>1410</v>
      </c>
      <c r="X465" s="16" t="s">
        <v>246</v>
      </c>
      <c r="Y465" s="16" t="s">
        <v>1410</v>
      </c>
    </row>
    <row r="466" spans="1:30" ht="15" customHeight="1">
      <c r="A466" s="31">
        <v>11300038</v>
      </c>
      <c r="B466" s="31" t="s">
        <v>7343</v>
      </c>
      <c r="C466" s="46">
        <v>43113</v>
      </c>
      <c r="D466" s="149">
        <v>211614556</v>
      </c>
      <c r="E466" s="13" t="s">
        <v>8815</v>
      </c>
      <c r="F466" s="30">
        <v>1230</v>
      </c>
      <c r="G466" s="28"/>
      <c r="H466" s="17" t="s">
        <v>8816</v>
      </c>
      <c r="I466" s="25" t="s">
        <v>8817</v>
      </c>
      <c r="J466" s="25">
        <v>28669</v>
      </c>
      <c r="K466" s="12" t="s">
        <v>250</v>
      </c>
      <c r="L466" s="14" t="s">
        <v>2963</v>
      </c>
      <c r="M466" s="26">
        <v>9200</v>
      </c>
      <c r="N466" s="26" t="s">
        <v>2963</v>
      </c>
      <c r="P466" s="144"/>
      <c r="Q466" s="13"/>
      <c r="R466" s="15" t="s">
        <v>576</v>
      </c>
      <c r="S466" s="15" t="s">
        <v>251</v>
      </c>
      <c r="T466" s="15" t="s">
        <v>247</v>
      </c>
      <c r="U466" s="15" t="s">
        <v>47</v>
      </c>
      <c r="W466" s="16" t="s">
        <v>47</v>
      </c>
      <c r="Y466" s="16" t="s">
        <v>47</v>
      </c>
    </row>
    <row r="467" spans="1:30" ht="15" customHeight="1">
      <c r="A467" s="159">
        <v>11303662</v>
      </c>
      <c r="G467" s="17" t="s">
        <v>11945</v>
      </c>
      <c r="H467" s="160" t="s">
        <v>11752</v>
      </c>
      <c r="I467" s="162" t="s">
        <v>11796</v>
      </c>
      <c r="J467" s="12">
        <v>28538</v>
      </c>
      <c r="K467" s="163" t="s">
        <v>520</v>
      </c>
      <c r="L467" s="162" t="s">
        <v>11899</v>
      </c>
      <c r="M467" s="167" t="s">
        <v>11932</v>
      </c>
      <c r="N467" s="162" t="s">
        <v>2983</v>
      </c>
      <c r="P467" s="162">
        <v>963462211</v>
      </c>
      <c r="Q467" s="15" t="s">
        <v>11851</v>
      </c>
      <c r="R467" s="166" t="s">
        <v>576</v>
      </c>
      <c r="AA467" s="166" t="s">
        <v>4454</v>
      </c>
      <c r="AB467" s="166"/>
      <c r="AC467" s="164"/>
      <c r="AD467" s="165"/>
    </row>
    <row r="468" spans="1:30" ht="15" customHeight="1">
      <c r="A468" s="31">
        <v>11313867</v>
      </c>
      <c r="B468" s="31" t="s">
        <v>7343</v>
      </c>
      <c r="C468" s="46">
        <v>42667</v>
      </c>
      <c r="D468" s="149">
        <v>195947525</v>
      </c>
      <c r="E468" s="13" t="s">
        <v>5365</v>
      </c>
      <c r="F468" s="30">
        <v>1042</v>
      </c>
      <c r="G468" s="28">
        <v>140849</v>
      </c>
      <c r="H468" s="17" t="s">
        <v>747</v>
      </c>
      <c r="I468" s="25" t="s">
        <v>204</v>
      </c>
      <c r="J468" s="25">
        <v>27373</v>
      </c>
      <c r="K468" s="12" t="s">
        <v>520</v>
      </c>
      <c r="L468" s="14" t="s">
        <v>6418</v>
      </c>
      <c r="M468" s="26" t="s">
        <v>6419</v>
      </c>
      <c r="N468" s="26" t="s">
        <v>2912</v>
      </c>
      <c r="O468" s="143">
        <v>0</v>
      </c>
      <c r="P468" s="144">
        <v>912479258</v>
      </c>
      <c r="Q468" s="13" t="s">
        <v>6420</v>
      </c>
      <c r="R468" s="15" t="s">
        <v>576</v>
      </c>
      <c r="S468" s="15" t="s">
        <v>567</v>
      </c>
      <c r="T468" s="15" t="s">
        <v>246</v>
      </c>
      <c r="U468" s="15" t="s">
        <v>567</v>
      </c>
      <c r="V468" s="16" t="s">
        <v>246</v>
      </c>
      <c r="W468" s="16" t="s">
        <v>567</v>
      </c>
      <c r="X468" s="16" t="s">
        <v>246</v>
      </c>
      <c r="Y468" s="16" t="s">
        <v>567</v>
      </c>
      <c r="Z468" s="16" t="s">
        <v>248</v>
      </c>
    </row>
    <row r="469" spans="1:30" ht="15" customHeight="1">
      <c r="A469" s="31">
        <v>11315213</v>
      </c>
      <c r="B469" s="31" t="s">
        <v>7343</v>
      </c>
      <c r="C469" s="46">
        <v>42472</v>
      </c>
      <c r="D469" s="149">
        <v>211022969</v>
      </c>
      <c r="E469" s="13" t="s">
        <v>6477</v>
      </c>
      <c r="F469" s="30">
        <v>668</v>
      </c>
      <c r="G469" s="28"/>
      <c r="H469" s="17" t="s">
        <v>6478</v>
      </c>
      <c r="I469" s="25" t="s">
        <v>6479</v>
      </c>
      <c r="J469" s="25">
        <v>28071</v>
      </c>
      <c r="K469" s="12" t="s">
        <v>520</v>
      </c>
      <c r="L469" s="14" t="s">
        <v>6480</v>
      </c>
      <c r="M469" s="26" t="s">
        <v>6481</v>
      </c>
      <c r="N469" s="26" t="s">
        <v>3581</v>
      </c>
      <c r="P469" s="144">
        <v>969119877</v>
      </c>
      <c r="Q469" s="13"/>
      <c r="R469" s="15" t="s">
        <v>576</v>
      </c>
      <c r="S469" s="15" t="s">
        <v>47</v>
      </c>
      <c r="T469" s="15"/>
      <c r="U469" s="15" t="s">
        <v>223</v>
      </c>
      <c r="V469" s="16" t="s">
        <v>247</v>
      </c>
      <c r="W469" s="16" t="s">
        <v>47</v>
      </c>
      <c r="Y469" s="16" t="s">
        <v>47</v>
      </c>
      <c r="Z469" s="16" t="s">
        <v>247</v>
      </c>
    </row>
    <row r="470" spans="1:30" ht="15" customHeight="1">
      <c r="A470" s="31">
        <v>11317539</v>
      </c>
      <c r="B470" s="31" t="s">
        <v>7346</v>
      </c>
      <c r="C470" s="46">
        <v>43440</v>
      </c>
      <c r="E470" s="13" t="s">
        <v>5298</v>
      </c>
      <c r="F470" s="30">
        <v>969</v>
      </c>
      <c r="G470" s="28"/>
      <c r="H470" s="17" t="s">
        <v>1585</v>
      </c>
      <c r="I470" s="25" t="s">
        <v>2290</v>
      </c>
      <c r="J470" s="25">
        <v>26349</v>
      </c>
      <c r="K470" s="12" t="s">
        <v>520</v>
      </c>
      <c r="L470" s="14"/>
      <c r="P470" s="144"/>
      <c r="Q470" s="13"/>
      <c r="R470" s="15" t="s">
        <v>576</v>
      </c>
      <c r="S470" s="15" t="s">
        <v>47</v>
      </c>
      <c r="T470" s="15"/>
      <c r="U470" s="15" t="s">
        <v>567</v>
      </c>
      <c r="V470" s="16" t="s">
        <v>246</v>
      </c>
      <c r="W470" s="16" t="s">
        <v>567</v>
      </c>
      <c r="X470" s="16" t="s">
        <v>246</v>
      </c>
      <c r="Y470" s="16" t="s">
        <v>567</v>
      </c>
      <c r="Z470" s="16" t="s">
        <v>246</v>
      </c>
    </row>
    <row r="471" spans="1:30" ht="15" customHeight="1">
      <c r="A471" s="31">
        <v>11323809</v>
      </c>
      <c r="B471" s="31" t="s">
        <v>7343</v>
      </c>
      <c r="C471" s="46">
        <v>42093</v>
      </c>
      <c r="D471" s="149">
        <v>211648299</v>
      </c>
      <c r="E471" s="13" t="s">
        <v>5384</v>
      </c>
      <c r="F471" s="30">
        <v>769</v>
      </c>
      <c r="G471" s="28">
        <v>79005</v>
      </c>
      <c r="H471" s="17" t="s">
        <v>190</v>
      </c>
      <c r="I471" s="25" t="s">
        <v>920</v>
      </c>
      <c r="J471" s="25">
        <v>27342</v>
      </c>
      <c r="K471" s="12" t="s">
        <v>520</v>
      </c>
      <c r="L471" s="14"/>
      <c r="P471" s="144"/>
      <c r="Q471" s="13"/>
      <c r="R471" s="15" t="s">
        <v>576</v>
      </c>
      <c r="S471" s="15" t="s">
        <v>47</v>
      </c>
      <c r="T471" s="15"/>
      <c r="U471" s="15" t="s">
        <v>337</v>
      </c>
      <c r="V471" s="16" t="s">
        <v>248</v>
      </c>
      <c r="W471" s="16" t="s">
        <v>1183</v>
      </c>
      <c r="X471" s="16" t="s">
        <v>246</v>
      </c>
      <c r="Y471" s="16" t="s">
        <v>1183</v>
      </c>
    </row>
    <row r="472" spans="1:30" ht="15" customHeight="1">
      <c r="A472" s="31">
        <v>11343852</v>
      </c>
      <c r="C472" s="46"/>
      <c r="F472" s="30"/>
      <c r="G472" s="28">
        <v>79042</v>
      </c>
      <c r="H472" s="17" t="s">
        <v>2430</v>
      </c>
      <c r="I472" s="25" t="s">
        <v>807</v>
      </c>
      <c r="J472" s="25">
        <v>28270</v>
      </c>
      <c r="K472" s="12" t="s">
        <v>520</v>
      </c>
      <c r="L472" s="14"/>
      <c r="P472" s="144"/>
      <c r="Q472" s="13"/>
      <c r="R472" s="15" t="s">
        <v>576</v>
      </c>
      <c r="S472" s="15" t="s">
        <v>47</v>
      </c>
      <c r="T472" s="15"/>
      <c r="U472" s="15" t="s">
        <v>47</v>
      </c>
      <c r="W472" s="16" t="s">
        <v>47</v>
      </c>
      <c r="Y472" s="16" t="s">
        <v>337</v>
      </c>
    </row>
    <row r="473" spans="1:30" ht="15" customHeight="1">
      <c r="A473" s="31">
        <v>11344098</v>
      </c>
      <c r="B473" s="31" t="s">
        <v>7343</v>
      </c>
      <c r="C473" s="46">
        <v>42613</v>
      </c>
      <c r="D473" s="149">
        <v>200595083</v>
      </c>
      <c r="E473" s="13" t="s">
        <v>5307</v>
      </c>
      <c r="F473" s="30">
        <v>772</v>
      </c>
      <c r="G473" s="28"/>
      <c r="H473" s="17" t="s">
        <v>3792</v>
      </c>
      <c r="I473" s="25" t="s">
        <v>3793</v>
      </c>
      <c r="J473" s="25">
        <v>28397</v>
      </c>
      <c r="K473" s="12" t="s">
        <v>520</v>
      </c>
      <c r="L473" s="14" t="s">
        <v>3794</v>
      </c>
      <c r="M473" s="26" t="s">
        <v>3795</v>
      </c>
      <c r="N473" s="26" t="s">
        <v>2912</v>
      </c>
      <c r="O473" s="143">
        <v>0</v>
      </c>
      <c r="P473" s="144">
        <v>965797855</v>
      </c>
      <c r="Q473" s="13"/>
      <c r="R473" s="15" t="s">
        <v>576</v>
      </c>
      <c r="S473" s="15" t="s">
        <v>580</v>
      </c>
      <c r="T473" s="15" t="s">
        <v>246</v>
      </c>
      <c r="U473" s="15" t="s">
        <v>580</v>
      </c>
      <c r="V473" s="16" t="s">
        <v>246</v>
      </c>
      <c r="W473" s="16" t="s">
        <v>580</v>
      </c>
      <c r="X473" s="16" t="s">
        <v>247</v>
      </c>
      <c r="Y473" s="16" t="s">
        <v>47</v>
      </c>
    </row>
    <row r="474" spans="1:30" ht="15" customHeight="1">
      <c r="A474" s="31">
        <v>11350016</v>
      </c>
      <c r="B474" s="31" t="s">
        <v>7343</v>
      </c>
      <c r="C474" s="46">
        <v>41680</v>
      </c>
      <c r="D474" s="149">
        <v>221330895</v>
      </c>
      <c r="F474" s="30"/>
      <c r="G474" s="28"/>
      <c r="H474" s="17" t="s">
        <v>3802</v>
      </c>
      <c r="I474" s="25" t="s">
        <v>3803</v>
      </c>
      <c r="J474" s="25">
        <v>28691</v>
      </c>
      <c r="K474" s="12" t="s">
        <v>520</v>
      </c>
      <c r="L474" s="14"/>
      <c r="P474" s="144"/>
      <c r="Q474" s="13"/>
      <c r="R474" s="15" t="s">
        <v>576</v>
      </c>
      <c r="S474" s="15" t="s">
        <v>47</v>
      </c>
      <c r="T474" s="15"/>
      <c r="U474" s="15" t="s">
        <v>47</v>
      </c>
      <c r="W474" s="16" t="s">
        <v>580</v>
      </c>
      <c r="X474" s="16" t="s">
        <v>247</v>
      </c>
      <c r="Y474" s="16" t="s">
        <v>47</v>
      </c>
      <c r="Z474" s="16" t="s">
        <v>248</v>
      </c>
    </row>
    <row r="475" spans="1:30" ht="15" customHeight="1">
      <c r="A475" s="31">
        <v>11402416</v>
      </c>
      <c r="B475" s="31" t="s">
        <v>7343</v>
      </c>
      <c r="C475" s="46">
        <v>41987</v>
      </c>
      <c r="D475" s="149">
        <v>199045801</v>
      </c>
      <c r="E475" s="13" t="s">
        <v>8548</v>
      </c>
      <c r="F475" s="30">
        <v>1020</v>
      </c>
      <c r="G475" s="28"/>
      <c r="H475" s="17" t="s">
        <v>8549</v>
      </c>
      <c r="I475" s="25" t="s">
        <v>8550</v>
      </c>
      <c r="J475" s="25">
        <v>27012</v>
      </c>
      <c r="K475" s="12" t="s">
        <v>520</v>
      </c>
      <c r="L475" s="14" t="s">
        <v>8551</v>
      </c>
      <c r="M475" s="26">
        <v>9168</v>
      </c>
      <c r="N475" s="26" t="s">
        <v>2910</v>
      </c>
      <c r="P475" s="144">
        <v>965701560</v>
      </c>
      <c r="Q475" s="13"/>
      <c r="R475" s="15" t="s">
        <v>576</v>
      </c>
      <c r="S475" s="15" t="s">
        <v>699</v>
      </c>
      <c r="T475" s="15" t="s">
        <v>247</v>
      </c>
      <c r="U475" s="15" t="s">
        <v>47</v>
      </c>
      <c r="W475" s="16" t="s">
        <v>47</v>
      </c>
      <c r="Y475" s="16" t="s">
        <v>47</v>
      </c>
      <c r="Z475" s="16" t="s">
        <v>246</v>
      </c>
    </row>
    <row r="476" spans="1:30" ht="15" customHeight="1">
      <c r="A476" s="31">
        <v>11404888</v>
      </c>
      <c r="B476" s="31" t="s">
        <v>7343</v>
      </c>
      <c r="C476" s="46">
        <v>41863</v>
      </c>
      <c r="D476" s="149">
        <v>223988715</v>
      </c>
      <c r="F476" s="30">
        <v>1183</v>
      </c>
      <c r="G476" s="28"/>
      <c r="H476" s="17" t="s">
        <v>7408</v>
      </c>
      <c r="I476" s="25" t="s">
        <v>7409</v>
      </c>
      <c r="J476" s="25">
        <v>23283</v>
      </c>
      <c r="K476" s="12" t="s">
        <v>520</v>
      </c>
      <c r="L476" s="14" t="s">
        <v>7410</v>
      </c>
      <c r="M476" s="26" t="s">
        <v>4254</v>
      </c>
      <c r="N476" s="26" t="s">
        <v>2910</v>
      </c>
      <c r="P476" s="144">
        <v>934577224</v>
      </c>
      <c r="Q476" s="13"/>
      <c r="R476" s="15" t="s">
        <v>576</v>
      </c>
      <c r="S476" s="15" t="s">
        <v>580</v>
      </c>
      <c r="T476" s="15" t="s">
        <v>247</v>
      </c>
      <c r="U476" s="15" t="s">
        <v>47</v>
      </c>
      <c r="W476" s="16" t="s">
        <v>47</v>
      </c>
      <c r="Y476" s="16" t="s">
        <v>47</v>
      </c>
      <c r="Z476" s="16" t="s">
        <v>246</v>
      </c>
    </row>
    <row r="477" spans="1:30" ht="15" customHeight="1">
      <c r="A477" s="31">
        <v>11415315</v>
      </c>
      <c r="B477" s="31" t="s">
        <v>7343</v>
      </c>
      <c r="C477" s="46">
        <v>42173</v>
      </c>
      <c r="D477" s="149">
        <v>226935191</v>
      </c>
      <c r="E477" s="13" t="s">
        <v>5372</v>
      </c>
      <c r="F477" s="30">
        <v>1027</v>
      </c>
      <c r="G477" s="28">
        <v>121594</v>
      </c>
      <c r="H477" s="17" t="s">
        <v>1072</v>
      </c>
      <c r="I477" s="25" t="s">
        <v>908</v>
      </c>
      <c r="J477" s="25">
        <v>26881</v>
      </c>
      <c r="K477" s="12" t="s">
        <v>520</v>
      </c>
      <c r="L477" s="14" t="s">
        <v>4205</v>
      </c>
      <c r="M477" s="26" t="s">
        <v>4206</v>
      </c>
      <c r="N477" s="26" t="s">
        <v>4186</v>
      </c>
      <c r="O477" s="143">
        <v>0</v>
      </c>
      <c r="P477" s="144">
        <v>918379210</v>
      </c>
      <c r="Q477" s="13"/>
      <c r="R477" s="15" t="s">
        <v>576</v>
      </c>
      <c r="S477" s="15" t="s">
        <v>572</v>
      </c>
      <c r="T477" s="15" t="s">
        <v>246</v>
      </c>
      <c r="U477" s="15" t="s">
        <v>572</v>
      </c>
      <c r="V477" s="16" t="s">
        <v>246</v>
      </c>
      <c r="W477" s="16" t="s">
        <v>572</v>
      </c>
      <c r="X477" s="16" t="s">
        <v>246</v>
      </c>
      <c r="Y477" s="16" t="s">
        <v>572</v>
      </c>
      <c r="Z477" s="16" t="s">
        <v>248</v>
      </c>
    </row>
    <row r="478" spans="1:30" ht="15" customHeight="1">
      <c r="A478" s="31">
        <v>11418973</v>
      </c>
      <c r="B478" s="31" t="s">
        <v>7343</v>
      </c>
      <c r="C478" s="46">
        <v>42367</v>
      </c>
      <c r="D478" s="149">
        <v>212222589</v>
      </c>
      <c r="E478" s="13" t="s">
        <v>5340</v>
      </c>
      <c r="F478" s="30">
        <v>847</v>
      </c>
      <c r="G478" s="28">
        <v>159903</v>
      </c>
      <c r="H478" s="17" t="s">
        <v>746</v>
      </c>
      <c r="I478" s="25" t="s">
        <v>1185</v>
      </c>
      <c r="J478" s="25">
        <v>28062</v>
      </c>
      <c r="K478" s="12" t="s">
        <v>520</v>
      </c>
      <c r="L478" s="14" t="s">
        <v>4063</v>
      </c>
      <c r="M478" s="26" t="s">
        <v>3315</v>
      </c>
      <c r="N478" s="26" t="s">
        <v>2910</v>
      </c>
      <c r="P478" s="144"/>
      <c r="Q478" s="13"/>
      <c r="R478" s="15" t="s">
        <v>576</v>
      </c>
      <c r="S478" s="15" t="s">
        <v>47</v>
      </c>
      <c r="T478" s="15"/>
      <c r="U478" s="15" t="s">
        <v>337</v>
      </c>
      <c r="V478" s="16" t="s">
        <v>246</v>
      </c>
      <c r="W478" s="16" t="s">
        <v>337</v>
      </c>
      <c r="X478" s="16" t="s">
        <v>246</v>
      </c>
      <c r="Y478" s="16" t="s">
        <v>337</v>
      </c>
    </row>
    <row r="479" spans="1:30" ht="15" customHeight="1">
      <c r="A479" s="31">
        <v>11442384</v>
      </c>
      <c r="B479" s="31" t="s">
        <v>7343</v>
      </c>
      <c r="C479" s="46">
        <v>42175</v>
      </c>
      <c r="D479" s="149">
        <v>222790164</v>
      </c>
      <c r="F479" s="30">
        <v>389</v>
      </c>
      <c r="G479" s="28">
        <v>80559</v>
      </c>
      <c r="H479" s="17" t="s">
        <v>132</v>
      </c>
      <c r="I479" s="25" t="s">
        <v>600</v>
      </c>
      <c r="J479" s="25">
        <v>29079</v>
      </c>
      <c r="K479" s="12" t="s">
        <v>520</v>
      </c>
      <c r="L479" s="14" t="s">
        <v>4863</v>
      </c>
      <c r="M479" s="26" t="s">
        <v>4864</v>
      </c>
      <c r="N479" s="26" t="s">
        <v>4865</v>
      </c>
      <c r="O479" s="143">
        <v>0</v>
      </c>
      <c r="P479" s="144">
        <v>933540858</v>
      </c>
      <c r="Q479" s="13" t="s">
        <v>7073</v>
      </c>
      <c r="R479" s="15" t="s">
        <v>576</v>
      </c>
      <c r="S479" s="15" t="s">
        <v>47</v>
      </c>
      <c r="T479" s="15"/>
      <c r="U479" s="15" t="s">
        <v>580</v>
      </c>
      <c r="V479" s="16" t="s">
        <v>246</v>
      </c>
      <c r="W479" s="16" t="s">
        <v>580</v>
      </c>
      <c r="X479" s="16" t="s">
        <v>246</v>
      </c>
      <c r="Y479" s="16" t="s">
        <v>580</v>
      </c>
    </row>
    <row r="480" spans="1:30" ht="15" customHeight="1">
      <c r="A480" s="31">
        <v>11447499</v>
      </c>
      <c r="B480" s="31" t="s">
        <v>7343</v>
      </c>
      <c r="C480" s="46">
        <v>41885</v>
      </c>
      <c r="D480" s="149">
        <v>220328889</v>
      </c>
      <c r="E480" s="13" t="s">
        <v>5213</v>
      </c>
      <c r="F480" s="30">
        <v>294</v>
      </c>
      <c r="G480" s="28"/>
      <c r="H480" s="17" t="s">
        <v>1408</v>
      </c>
      <c r="I480" s="25" t="s">
        <v>1409</v>
      </c>
      <c r="J480" s="25">
        <v>29217</v>
      </c>
      <c r="K480" s="12" t="s">
        <v>250</v>
      </c>
      <c r="L480" s="14" t="s">
        <v>5607</v>
      </c>
      <c r="M480" s="26" t="s">
        <v>5608</v>
      </c>
      <c r="N480" s="26" t="s">
        <v>2910</v>
      </c>
      <c r="O480" s="143">
        <v>0</v>
      </c>
      <c r="P480" s="144">
        <v>963777236</v>
      </c>
      <c r="Q480" s="13"/>
      <c r="R480" s="15" t="s">
        <v>576</v>
      </c>
      <c r="S480" s="15" t="s">
        <v>1410</v>
      </c>
      <c r="T480" s="15" t="s">
        <v>246</v>
      </c>
      <c r="U480" s="15" t="s">
        <v>1410</v>
      </c>
      <c r="V480" s="16" t="s">
        <v>246</v>
      </c>
      <c r="W480" s="16" t="s">
        <v>1410</v>
      </c>
      <c r="X480" s="16" t="s">
        <v>246</v>
      </c>
      <c r="Y480" s="16" t="s">
        <v>1410</v>
      </c>
    </row>
    <row r="481" spans="1:28" ht="15" customHeight="1">
      <c r="A481" s="31">
        <v>11454704</v>
      </c>
      <c r="B481" s="31" t="s">
        <v>7346</v>
      </c>
      <c r="C481" s="46">
        <v>41786</v>
      </c>
      <c r="F481" s="30">
        <v>233</v>
      </c>
      <c r="G481" s="28"/>
      <c r="H481" s="17" t="s">
        <v>4753</v>
      </c>
      <c r="I481" s="25" t="s">
        <v>4754</v>
      </c>
      <c r="J481" s="25">
        <v>29166</v>
      </c>
      <c r="K481" s="12" t="s">
        <v>250</v>
      </c>
      <c r="L481" s="14" t="s">
        <v>4755</v>
      </c>
      <c r="M481" s="26" t="s">
        <v>4756</v>
      </c>
      <c r="N481" s="26" t="s">
        <v>2910</v>
      </c>
      <c r="P481" s="144"/>
      <c r="Q481" s="13"/>
      <c r="R481" s="15" t="s">
        <v>576</v>
      </c>
      <c r="S481" s="15" t="s">
        <v>47</v>
      </c>
      <c r="T481" s="15"/>
      <c r="U481" s="15" t="s">
        <v>337</v>
      </c>
      <c r="V481" s="16" t="s">
        <v>246</v>
      </c>
      <c r="W481" s="16" t="s">
        <v>337</v>
      </c>
      <c r="X481" s="16" t="s">
        <v>247</v>
      </c>
      <c r="Y481" s="16" t="s">
        <v>47</v>
      </c>
      <c r="Z481" s="16" t="s">
        <v>247</v>
      </c>
    </row>
    <row r="482" spans="1:28" ht="15" customHeight="1">
      <c r="A482" s="31">
        <v>11456408</v>
      </c>
      <c r="C482" s="46"/>
      <c r="E482" s="13" t="s">
        <v>8904</v>
      </c>
      <c r="F482" s="30">
        <v>978</v>
      </c>
      <c r="G482" s="28"/>
      <c r="H482" s="17" t="s">
        <v>8905</v>
      </c>
      <c r="I482" s="25"/>
      <c r="J482" s="25">
        <v>28500</v>
      </c>
      <c r="K482" s="12" t="s">
        <v>520</v>
      </c>
      <c r="L482" s="14"/>
      <c r="P482" s="144"/>
      <c r="Q482" s="13"/>
      <c r="R482" s="15" t="s">
        <v>576</v>
      </c>
      <c r="S482" s="15" t="s">
        <v>7411</v>
      </c>
      <c r="T482" s="15" t="s">
        <v>246</v>
      </c>
      <c r="U482" s="15" t="s">
        <v>47</v>
      </c>
      <c r="W482" s="16" t="s">
        <v>47</v>
      </c>
      <c r="Y482" s="16" t="s">
        <v>47</v>
      </c>
    </row>
    <row r="483" spans="1:28" ht="15" customHeight="1">
      <c r="A483" s="31">
        <v>11466844</v>
      </c>
      <c r="B483" s="31" t="s">
        <v>7346</v>
      </c>
      <c r="C483" s="46">
        <v>41396</v>
      </c>
      <c r="E483" s="13" t="s">
        <v>5309</v>
      </c>
      <c r="F483" s="30">
        <v>795</v>
      </c>
      <c r="G483" s="28">
        <v>109453</v>
      </c>
      <c r="H483" s="17" t="s">
        <v>1111</v>
      </c>
      <c r="I483" s="25" t="s">
        <v>1212</v>
      </c>
      <c r="J483" s="25">
        <v>28676</v>
      </c>
      <c r="K483" s="12" t="s">
        <v>520</v>
      </c>
      <c r="L483" s="14"/>
      <c r="O483" s="143">
        <v>0</v>
      </c>
      <c r="P483" s="144">
        <v>969248202</v>
      </c>
      <c r="Q483" s="13"/>
      <c r="R483" s="15" t="s">
        <v>576</v>
      </c>
      <c r="S483" s="15" t="s">
        <v>47</v>
      </c>
      <c r="T483" s="15"/>
      <c r="U483" s="15" t="s">
        <v>221</v>
      </c>
      <c r="V483" s="16" t="s">
        <v>248</v>
      </c>
      <c r="W483" s="16" t="s">
        <v>41</v>
      </c>
      <c r="X483" s="16" t="s">
        <v>246</v>
      </c>
      <c r="Y483" s="16" t="s">
        <v>41</v>
      </c>
    </row>
    <row r="484" spans="1:28" ht="15" customHeight="1">
      <c r="A484" s="31">
        <v>11468800</v>
      </c>
      <c r="B484" s="31" t="s">
        <v>7343</v>
      </c>
      <c r="C484" s="46">
        <v>41931</v>
      </c>
      <c r="D484" s="149">
        <v>199685380</v>
      </c>
      <c r="F484" s="30">
        <v>1186</v>
      </c>
      <c r="G484" s="28"/>
      <c r="H484" s="17" t="s">
        <v>2245</v>
      </c>
      <c r="I484" s="25" t="s">
        <v>2246</v>
      </c>
      <c r="J484" s="25">
        <v>29086</v>
      </c>
      <c r="K484" s="12" t="s">
        <v>520</v>
      </c>
      <c r="L484" s="14" t="s">
        <v>3618</v>
      </c>
      <c r="M484" s="26" t="s">
        <v>3619</v>
      </c>
      <c r="N484" s="26" t="s">
        <v>2912</v>
      </c>
      <c r="O484" s="143">
        <v>0</v>
      </c>
      <c r="P484" s="144">
        <v>966218103</v>
      </c>
      <c r="Q484" s="13" t="s">
        <v>3620</v>
      </c>
      <c r="R484" s="15" t="s">
        <v>576</v>
      </c>
      <c r="S484" s="15" t="s">
        <v>580</v>
      </c>
      <c r="T484" s="15" t="s">
        <v>246</v>
      </c>
      <c r="U484" s="15" t="s">
        <v>580</v>
      </c>
      <c r="V484" s="16" t="s">
        <v>246</v>
      </c>
      <c r="W484" s="16" t="s">
        <v>580</v>
      </c>
      <c r="X484" s="16" t="s">
        <v>246</v>
      </c>
      <c r="Y484" s="16" t="s">
        <v>580</v>
      </c>
    </row>
    <row r="485" spans="1:28" ht="15" customHeight="1">
      <c r="A485" s="31">
        <v>11473335</v>
      </c>
      <c r="B485" s="31" t="s">
        <v>7343</v>
      </c>
      <c r="C485" s="46">
        <v>42496</v>
      </c>
      <c r="D485" s="149">
        <v>207959056</v>
      </c>
      <c r="E485" s="13" t="s">
        <v>6125</v>
      </c>
      <c r="F485" s="30">
        <v>523</v>
      </c>
      <c r="G485" s="28"/>
      <c r="H485" s="17" t="s">
        <v>6126</v>
      </c>
      <c r="I485" s="25" t="s">
        <v>6127</v>
      </c>
      <c r="J485" s="25">
        <v>28613</v>
      </c>
      <c r="K485" s="12" t="s">
        <v>520</v>
      </c>
      <c r="L485" s="14"/>
      <c r="M485" s="26" t="s">
        <v>3135</v>
      </c>
      <c r="N485" s="26" t="s">
        <v>2963</v>
      </c>
      <c r="P485" s="144">
        <v>927276165</v>
      </c>
      <c r="Q485" s="13" t="s">
        <v>6128</v>
      </c>
      <c r="R485" s="15" t="s">
        <v>576</v>
      </c>
      <c r="S485" s="15" t="s">
        <v>251</v>
      </c>
      <c r="T485" s="15" t="s">
        <v>246</v>
      </c>
      <c r="U485" s="15" t="s">
        <v>251</v>
      </c>
      <c r="V485" s="16" t="s">
        <v>247</v>
      </c>
      <c r="W485" s="16" t="s">
        <v>47</v>
      </c>
      <c r="Y485" s="16" t="s">
        <v>47</v>
      </c>
    </row>
    <row r="486" spans="1:28" ht="15" customHeight="1">
      <c r="A486" s="31">
        <v>11473350</v>
      </c>
      <c r="C486" s="46"/>
      <c r="F486" s="30"/>
      <c r="G486" s="28"/>
      <c r="H486" s="17" t="s">
        <v>1463</v>
      </c>
      <c r="I486" s="25" t="s">
        <v>1464</v>
      </c>
      <c r="J486" s="25">
        <v>29040</v>
      </c>
      <c r="K486" s="12" t="s">
        <v>520</v>
      </c>
      <c r="L486" s="14"/>
      <c r="P486" s="144"/>
      <c r="Q486" s="13"/>
      <c r="R486" s="15" t="s">
        <v>576</v>
      </c>
      <c r="S486" s="15" t="s">
        <v>47</v>
      </c>
      <c r="T486" s="15"/>
      <c r="U486" s="15" t="s">
        <v>47</v>
      </c>
      <c r="W486" s="16" t="s">
        <v>47</v>
      </c>
      <c r="Y486" s="16" t="s">
        <v>251</v>
      </c>
      <c r="Z486" s="16" t="s">
        <v>246</v>
      </c>
    </row>
    <row r="487" spans="1:28" ht="15" customHeight="1">
      <c r="A487" s="31">
        <v>11475613</v>
      </c>
      <c r="B487" s="31" t="s">
        <v>7346</v>
      </c>
      <c r="C487" s="46">
        <v>40653</v>
      </c>
      <c r="E487" s="13" t="s">
        <v>6059</v>
      </c>
      <c r="F487" s="30">
        <v>618</v>
      </c>
      <c r="G487" s="28">
        <v>159998</v>
      </c>
      <c r="H487" s="17" t="s">
        <v>844</v>
      </c>
      <c r="I487" s="25" t="s">
        <v>784</v>
      </c>
      <c r="J487" s="25">
        <v>28952</v>
      </c>
      <c r="K487" s="12" t="s">
        <v>520</v>
      </c>
      <c r="L487" s="14" t="s">
        <v>6060</v>
      </c>
      <c r="M487" s="26" t="s">
        <v>3071</v>
      </c>
      <c r="N487" s="26" t="s">
        <v>2910</v>
      </c>
      <c r="P487" s="144">
        <v>964396691</v>
      </c>
      <c r="Q487" s="13" t="s">
        <v>6061</v>
      </c>
      <c r="R487" s="15" t="s">
        <v>576</v>
      </c>
      <c r="S487" s="15" t="s">
        <v>47</v>
      </c>
      <c r="T487" s="15"/>
      <c r="U487" s="15" t="s">
        <v>554</v>
      </c>
      <c r="V487" s="16" t="s">
        <v>247</v>
      </c>
      <c r="W487" s="16" t="s">
        <v>47</v>
      </c>
      <c r="Y487" s="16" t="s">
        <v>47</v>
      </c>
    </row>
    <row r="488" spans="1:28" ht="15" customHeight="1">
      <c r="A488" s="31">
        <v>11482306</v>
      </c>
      <c r="B488" s="31" t="s">
        <v>7343</v>
      </c>
      <c r="C488" s="46">
        <v>43039</v>
      </c>
      <c r="D488" s="149">
        <v>216129346</v>
      </c>
      <c r="E488" s="13" t="s">
        <v>8514</v>
      </c>
      <c r="F488" s="30">
        <v>1067</v>
      </c>
      <c r="G488" s="28"/>
      <c r="H488" s="17" t="s">
        <v>8515</v>
      </c>
      <c r="I488" s="25" t="s">
        <v>8516</v>
      </c>
      <c r="J488" s="25">
        <v>28830</v>
      </c>
      <c r="K488" s="12" t="s">
        <v>520</v>
      </c>
      <c r="L488" s="14" t="s">
        <v>8517</v>
      </c>
      <c r="M488" s="26" t="s">
        <v>8518</v>
      </c>
      <c r="N488" s="26" t="s">
        <v>8519</v>
      </c>
      <c r="P488" s="144">
        <v>964923632</v>
      </c>
      <c r="Q488" s="13"/>
      <c r="R488" s="15" t="s">
        <v>576</v>
      </c>
      <c r="S488" s="15" t="s">
        <v>337</v>
      </c>
      <c r="T488" s="15" t="s">
        <v>247</v>
      </c>
      <c r="U488" s="15" t="s">
        <v>47</v>
      </c>
      <c r="W488" s="16" t="s">
        <v>47</v>
      </c>
      <c r="Y488" s="16" t="s">
        <v>47</v>
      </c>
      <c r="Z488" s="16" t="s">
        <v>247</v>
      </c>
    </row>
    <row r="489" spans="1:28" ht="15" customHeight="1">
      <c r="A489" s="31">
        <v>11482353</v>
      </c>
      <c r="B489" s="31" t="s">
        <v>7343</v>
      </c>
      <c r="C489" s="46">
        <v>42388</v>
      </c>
      <c r="D489" s="149">
        <v>212866036</v>
      </c>
      <c r="F489" s="30"/>
      <c r="G489" s="28"/>
      <c r="H489" s="17" t="s">
        <v>3551</v>
      </c>
      <c r="I489" s="25" t="s">
        <v>3552</v>
      </c>
      <c r="J489" s="25">
        <v>28220</v>
      </c>
      <c r="K489" s="12" t="s">
        <v>520</v>
      </c>
      <c r="L489" s="14" t="s">
        <v>3553</v>
      </c>
      <c r="M489" s="26" t="s">
        <v>3554</v>
      </c>
      <c r="N489" s="26" t="s">
        <v>3285</v>
      </c>
      <c r="O489" s="144">
        <v>291972268</v>
      </c>
      <c r="P489" s="143">
        <v>960368445</v>
      </c>
      <c r="Q489" s="13"/>
      <c r="R489" s="15" t="s">
        <v>576</v>
      </c>
      <c r="S489" s="15" t="s">
        <v>47</v>
      </c>
      <c r="T489" s="15"/>
      <c r="U489" s="15" t="s">
        <v>47</v>
      </c>
      <c r="W489" s="16" t="s">
        <v>554</v>
      </c>
      <c r="X489" s="16" t="s">
        <v>247</v>
      </c>
      <c r="Y489" s="16" t="s">
        <v>47</v>
      </c>
    </row>
    <row r="490" spans="1:28" ht="15" customHeight="1">
      <c r="A490" s="31">
        <v>11484306</v>
      </c>
      <c r="B490" s="31" t="s">
        <v>7343</v>
      </c>
      <c r="C490" s="46">
        <v>41591</v>
      </c>
      <c r="D490" s="149">
        <v>223538698</v>
      </c>
      <c r="E490" s="13" t="s">
        <v>5326</v>
      </c>
      <c r="F490" s="30">
        <v>258</v>
      </c>
      <c r="G490" s="28"/>
      <c r="H490" s="17" t="s">
        <v>2875</v>
      </c>
      <c r="I490" s="25" t="s">
        <v>2876</v>
      </c>
      <c r="J490" s="25">
        <v>29212</v>
      </c>
      <c r="K490" s="12" t="s">
        <v>250</v>
      </c>
      <c r="L490" s="14"/>
      <c r="P490" s="144"/>
      <c r="Q490" s="13"/>
      <c r="R490" s="15" t="s">
        <v>576</v>
      </c>
      <c r="S490" s="15" t="s">
        <v>567</v>
      </c>
      <c r="T490" s="15" t="s">
        <v>246</v>
      </c>
      <c r="U490" s="15" t="s">
        <v>567</v>
      </c>
      <c r="V490" s="16" t="s">
        <v>248</v>
      </c>
      <c r="W490" s="16" t="s">
        <v>251</v>
      </c>
      <c r="X490" s="16" t="s">
        <v>246</v>
      </c>
      <c r="Y490" s="16" t="s">
        <v>251</v>
      </c>
      <c r="Z490" s="16" t="s">
        <v>248</v>
      </c>
    </row>
    <row r="491" spans="1:28" ht="15" customHeight="1">
      <c r="A491" s="31">
        <v>11492667</v>
      </c>
      <c r="B491" s="31" t="s">
        <v>7343</v>
      </c>
      <c r="C491" s="46">
        <v>42298</v>
      </c>
      <c r="D491" s="149">
        <v>200372661</v>
      </c>
      <c r="E491" s="13" t="s">
        <v>7022</v>
      </c>
      <c r="F491" s="30">
        <v>619</v>
      </c>
      <c r="G491" s="28"/>
      <c r="H491" s="17" t="s">
        <v>7023</v>
      </c>
      <c r="I491" s="25" t="s">
        <v>7024</v>
      </c>
      <c r="J491" s="25">
        <v>27510</v>
      </c>
      <c r="K491" s="12" t="s">
        <v>520</v>
      </c>
      <c r="L491" s="14" t="s">
        <v>7025</v>
      </c>
      <c r="M491" s="26" t="s">
        <v>7026</v>
      </c>
      <c r="N491" s="26" t="s">
        <v>2910</v>
      </c>
      <c r="P491" s="144">
        <v>963149251</v>
      </c>
      <c r="Q491" s="13" t="s">
        <v>7027</v>
      </c>
      <c r="R491" s="15" t="s">
        <v>576</v>
      </c>
      <c r="S491" s="15" t="s">
        <v>2098</v>
      </c>
      <c r="T491" s="15" t="s">
        <v>248</v>
      </c>
      <c r="U491" s="15" t="s">
        <v>554</v>
      </c>
      <c r="V491" s="16" t="s">
        <v>247</v>
      </c>
      <c r="W491" s="16" t="s">
        <v>47</v>
      </c>
      <c r="Y491" s="16" t="s">
        <v>47</v>
      </c>
    </row>
    <row r="492" spans="1:28" ht="15" customHeight="1">
      <c r="A492" s="31">
        <v>11493759</v>
      </c>
      <c r="B492" s="31" t="s">
        <v>7343</v>
      </c>
      <c r="C492" s="46">
        <v>42286</v>
      </c>
      <c r="D492" s="149">
        <v>192572040</v>
      </c>
      <c r="E492" s="13" t="s">
        <v>7728</v>
      </c>
      <c r="F492" s="30">
        <v>1200</v>
      </c>
      <c r="G492" s="28"/>
      <c r="H492" s="17" t="s">
        <v>7729</v>
      </c>
      <c r="I492" s="25" t="s">
        <v>7730</v>
      </c>
      <c r="J492" s="25">
        <v>28874</v>
      </c>
      <c r="K492" s="12" t="s">
        <v>520</v>
      </c>
      <c r="L492" s="14" t="s">
        <v>7731</v>
      </c>
      <c r="M492" s="26" t="s">
        <v>4092</v>
      </c>
      <c r="N492" s="26" t="s">
        <v>2932</v>
      </c>
      <c r="P492" s="144"/>
      <c r="Q492" s="13"/>
      <c r="R492" s="15" t="s">
        <v>576</v>
      </c>
      <c r="S492" s="15" t="s">
        <v>337</v>
      </c>
      <c r="T492" s="15" t="s">
        <v>247</v>
      </c>
      <c r="U492" s="15" t="s">
        <v>47</v>
      </c>
      <c r="W492" s="16" t="s">
        <v>47</v>
      </c>
      <c r="Y492" s="16" t="s">
        <v>47</v>
      </c>
      <c r="Z492" s="16" t="s">
        <v>246</v>
      </c>
    </row>
    <row r="493" spans="1:28" ht="15" customHeight="1">
      <c r="A493" s="31">
        <v>11494416</v>
      </c>
      <c r="B493" s="31" t="s">
        <v>7346</v>
      </c>
      <c r="C493" s="46">
        <v>41546</v>
      </c>
      <c r="E493" s="13" t="s">
        <v>5492</v>
      </c>
      <c r="F493" s="30">
        <v>712</v>
      </c>
      <c r="G493" s="28"/>
      <c r="H493" s="17" t="s">
        <v>4899</v>
      </c>
      <c r="I493" s="25" t="s">
        <v>4900</v>
      </c>
      <c r="J493" s="25">
        <v>29088</v>
      </c>
      <c r="K493" s="12" t="s">
        <v>520</v>
      </c>
      <c r="L493" s="14" t="s">
        <v>7136</v>
      </c>
      <c r="M493" s="26" t="s">
        <v>4901</v>
      </c>
      <c r="N493" s="26" t="s">
        <v>2932</v>
      </c>
      <c r="O493" s="143">
        <v>0</v>
      </c>
      <c r="P493" s="144">
        <v>913348889</v>
      </c>
      <c r="Q493" s="13" t="s">
        <v>7137</v>
      </c>
      <c r="R493" s="15" t="s">
        <v>576</v>
      </c>
      <c r="S493" s="15" t="s">
        <v>221</v>
      </c>
      <c r="T493" s="15" t="s">
        <v>246</v>
      </c>
      <c r="U493" s="15" t="s">
        <v>221</v>
      </c>
      <c r="V493" s="16" t="s">
        <v>246</v>
      </c>
      <c r="W493" s="16" t="s">
        <v>221</v>
      </c>
      <c r="X493" s="16" t="s">
        <v>247</v>
      </c>
      <c r="Y493" s="16" t="s">
        <v>47</v>
      </c>
    </row>
    <row r="494" spans="1:28" ht="15" customHeight="1">
      <c r="A494" s="31">
        <v>11494453</v>
      </c>
      <c r="B494" s="31" t="s">
        <v>7343</v>
      </c>
      <c r="C494" s="46">
        <v>41744</v>
      </c>
      <c r="D494" s="149">
        <v>199924678</v>
      </c>
      <c r="E494" s="13" t="s">
        <v>5212</v>
      </c>
      <c r="F494" s="30">
        <v>958</v>
      </c>
      <c r="G494" s="28"/>
      <c r="H494" s="17" t="s">
        <v>321</v>
      </c>
      <c r="I494" s="25" t="s">
        <v>1662</v>
      </c>
      <c r="J494" s="25">
        <v>28080</v>
      </c>
      <c r="K494" s="12" t="s">
        <v>520</v>
      </c>
      <c r="L494" s="14" t="s">
        <v>7858</v>
      </c>
      <c r="M494" s="26" t="s">
        <v>4749</v>
      </c>
      <c r="N494" s="26" t="s">
        <v>3423</v>
      </c>
      <c r="O494" s="143">
        <v>0</v>
      </c>
      <c r="P494" s="144">
        <v>965343027</v>
      </c>
      <c r="Q494" s="13"/>
      <c r="R494" s="15" t="s">
        <v>576</v>
      </c>
      <c r="S494" s="15" t="s">
        <v>2098</v>
      </c>
      <c r="T494" s="15" t="s">
        <v>246</v>
      </c>
      <c r="U494" s="15" t="s">
        <v>2098</v>
      </c>
      <c r="V494" s="16" t="s">
        <v>246</v>
      </c>
      <c r="W494" s="16" t="s">
        <v>2098</v>
      </c>
      <c r="X494" s="16" t="s">
        <v>246</v>
      </c>
      <c r="Y494" s="16" t="s">
        <v>2098</v>
      </c>
    </row>
    <row r="495" spans="1:28" ht="15" customHeight="1">
      <c r="A495" s="31">
        <v>11497219</v>
      </c>
      <c r="B495" s="31" t="s">
        <v>7343</v>
      </c>
      <c r="C495" s="46">
        <v>42167</v>
      </c>
      <c r="D495" s="149">
        <v>209667877</v>
      </c>
      <c r="F495" s="30">
        <v>131</v>
      </c>
      <c r="G495" s="28">
        <v>72205</v>
      </c>
      <c r="H495" s="17" t="s">
        <v>977</v>
      </c>
      <c r="I495" s="25" t="s">
        <v>1116</v>
      </c>
      <c r="J495" s="25">
        <v>28861</v>
      </c>
      <c r="K495" s="12" t="s">
        <v>250</v>
      </c>
      <c r="L495" s="14" t="s">
        <v>4559</v>
      </c>
      <c r="M495" s="26" t="s">
        <v>4560</v>
      </c>
      <c r="N495" s="26" t="s">
        <v>4561</v>
      </c>
      <c r="O495" s="143">
        <v>262283110</v>
      </c>
      <c r="P495" s="144">
        <v>965135794</v>
      </c>
      <c r="Q495" s="13" t="s">
        <v>4562</v>
      </c>
      <c r="R495" s="15" t="s">
        <v>576</v>
      </c>
      <c r="S495" s="15" t="s">
        <v>580</v>
      </c>
      <c r="T495" s="15" t="s">
        <v>246</v>
      </c>
      <c r="U495" s="15" t="s">
        <v>580</v>
      </c>
      <c r="V495" s="16" t="s">
        <v>246</v>
      </c>
      <c r="W495" s="16" t="s">
        <v>580</v>
      </c>
      <c r="X495" s="16" t="s">
        <v>246</v>
      </c>
      <c r="Y495" s="16" t="s">
        <v>580</v>
      </c>
    </row>
    <row r="496" spans="1:28" ht="15" customHeight="1">
      <c r="A496" s="31">
        <v>11499601</v>
      </c>
      <c r="B496" s="31" t="s">
        <v>7346</v>
      </c>
      <c r="C496" s="46">
        <v>41318</v>
      </c>
      <c r="F496" s="30">
        <v>150</v>
      </c>
      <c r="G496" s="28">
        <v>72360</v>
      </c>
      <c r="H496" s="17" t="s">
        <v>979</v>
      </c>
      <c r="I496" s="25" t="s">
        <v>2897</v>
      </c>
      <c r="J496" s="25">
        <v>29219</v>
      </c>
      <c r="K496" s="12" t="s">
        <v>250</v>
      </c>
      <c r="L496" s="14" t="s">
        <v>4704</v>
      </c>
      <c r="M496" s="26" t="s">
        <v>3691</v>
      </c>
      <c r="N496" s="26" t="s">
        <v>2932</v>
      </c>
      <c r="O496" s="143">
        <v>0</v>
      </c>
      <c r="P496" s="144">
        <v>925941891</v>
      </c>
      <c r="Q496" s="13" t="s">
        <v>4705</v>
      </c>
      <c r="R496" s="15" t="s">
        <v>576</v>
      </c>
      <c r="S496" s="15" t="s">
        <v>47</v>
      </c>
      <c r="T496" s="15"/>
      <c r="U496" s="15" t="s">
        <v>580</v>
      </c>
      <c r="V496" s="16" t="s">
        <v>246</v>
      </c>
      <c r="W496" s="16" t="s">
        <v>580</v>
      </c>
      <c r="X496" s="16" t="s">
        <v>246</v>
      </c>
      <c r="Y496" s="16" t="s">
        <v>47</v>
      </c>
      <c r="Z496" s="16" t="s">
        <v>246</v>
      </c>
      <c r="AA496" s="152" t="s">
        <v>9058</v>
      </c>
      <c r="AB496" s="152" t="s">
        <v>11956</v>
      </c>
    </row>
    <row r="497" spans="1:30" ht="15" customHeight="1">
      <c r="A497" s="31">
        <v>11499736</v>
      </c>
      <c r="B497" s="31" t="s">
        <v>7343</v>
      </c>
      <c r="C497" s="46">
        <v>42953</v>
      </c>
      <c r="D497" s="149">
        <v>221007725</v>
      </c>
      <c r="F497" s="30">
        <v>9</v>
      </c>
      <c r="G497" s="28">
        <v>72361</v>
      </c>
      <c r="H497" s="17" t="s">
        <v>18</v>
      </c>
      <c r="I497" s="25" t="s">
        <v>897</v>
      </c>
      <c r="J497" s="25">
        <v>29219</v>
      </c>
      <c r="K497" s="12" t="s">
        <v>250</v>
      </c>
      <c r="L497" s="14" t="s">
        <v>3067</v>
      </c>
      <c r="M497" s="26" t="s">
        <v>3068</v>
      </c>
      <c r="N497" s="26" t="s">
        <v>2910</v>
      </c>
      <c r="O497" s="143">
        <v>0</v>
      </c>
      <c r="P497" s="144">
        <v>927584096</v>
      </c>
      <c r="Q497" s="13" t="s">
        <v>3069</v>
      </c>
      <c r="R497" s="15" t="s">
        <v>576</v>
      </c>
      <c r="S497" s="15" t="s">
        <v>580</v>
      </c>
      <c r="T497" s="15" t="s">
        <v>246</v>
      </c>
      <c r="U497" s="15" t="s">
        <v>580</v>
      </c>
      <c r="V497" s="16" t="s">
        <v>246</v>
      </c>
      <c r="W497" s="16" t="s">
        <v>580</v>
      </c>
      <c r="X497" s="16" t="s">
        <v>246</v>
      </c>
      <c r="Y497" s="16" t="s">
        <v>580</v>
      </c>
      <c r="Z497" s="16" t="s">
        <v>246</v>
      </c>
      <c r="AA497" s="152" t="s">
        <v>9058</v>
      </c>
    </row>
    <row r="498" spans="1:30" ht="15" customHeight="1">
      <c r="A498" s="31">
        <v>11507447</v>
      </c>
      <c r="B498" s="31" t="s">
        <v>7343</v>
      </c>
      <c r="C498" s="46">
        <v>42621</v>
      </c>
      <c r="D498" s="149">
        <v>227445791</v>
      </c>
      <c r="E498" s="13" t="s">
        <v>8520</v>
      </c>
      <c r="F498" s="30">
        <v>1281</v>
      </c>
      <c r="G498" s="28"/>
      <c r="H498" s="17" t="s">
        <v>8521</v>
      </c>
      <c r="I498" s="25" t="s">
        <v>8522</v>
      </c>
      <c r="J498" s="25">
        <v>29031</v>
      </c>
      <c r="K498" s="12" t="s">
        <v>520</v>
      </c>
      <c r="L498" s="14" t="s">
        <v>8523</v>
      </c>
      <c r="M498" s="26" t="s">
        <v>8524</v>
      </c>
      <c r="N498" s="26" t="s">
        <v>2910</v>
      </c>
      <c r="O498" s="143">
        <v>291748275</v>
      </c>
      <c r="P498" s="144">
        <v>965431460</v>
      </c>
      <c r="Q498" s="13" t="s">
        <v>8525</v>
      </c>
      <c r="R498" s="15" t="s">
        <v>576</v>
      </c>
      <c r="S498" s="15" t="s">
        <v>589</v>
      </c>
      <c r="T498" s="15" t="s">
        <v>247</v>
      </c>
      <c r="U498" s="15" t="s">
        <v>47</v>
      </c>
      <c r="W498" s="16" t="s">
        <v>47</v>
      </c>
      <c r="Y498" s="16" t="s">
        <v>47</v>
      </c>
    </row>
    <row r="499" spans="1:30" ht="15" customHeight="1">
      <c r="A499" s="31">
        <v>11522951</v>
      </c>
      <c r="B499" s="31" t="s">
        <v>7346</v>
      </c>
      <c r="C499" s="46">
        <v>40942</v>
      </c>
      <c r="D499" s="149">
        <v>225406772</v>
      </c>
      <c r="F499" s="30">
        <v>12</v>
      </c>
      <c r="G499" s="28">
        <v>78370</v>
      </c>
      <c r="H499" s="17" t="s">
        <v>629</v>
      </c>
      <c r="I499" s="25" t="s">
        <v>1114</v>
      </c>
      <c r="J499" s="25">
        <v>28955</v>
      </c>
      <c r="K499" s="12" t="s">
        <v>250</v>
      </c>
      <c r="L499" s="14" t="s">
        <v>3943</v>
      </c>
      <c r="M499" s="26" t="s">
        <v>3841</v>
      </c>
      <c r="N499" s="26" t="s">
        <v>2912</v>
      </c>
      <c r="O499" s="143">
        <v>0</v>
      </c>
      <c r="P499" s="144">
        <v>965359975</v>
      </c>
      <c r="Q499" s="15" t="s">
        <v>11852</v>
      </c>
      <c r="R499" s="15" t="s">
        <v>576</v>
      </c>
      <c r="S499" s="15" t="s">
        <v>567</v>
      </c>
      <c r="T499" s="15" t="s">
        <v>246</v>
      </c>
      <c r="U499" s="15" t="s">
        <v>567</v>
      </c>
      <c r="V499" s="16" t="s">
        <v>246</v>
      </c>
      <c r="W499" s="16" t="s">
        <v>567</v>
      </c>
      <c r="X499" s="16" t="s">
        <v>248</v>
      </c>
      <c r="Y499" s="16" t="s">
        <v>580</v>
      </c>
      <c r="AA499" s="166" t="s">
        <v>4059</v>
      </c>
      <c r="AB499" s="166" t="s">
        <v>11956</v>
      </c>
      <c r="AC499" s="164">
        <v>33138</v>
      </c>
      <c r="AD499" s="165">
        <v>42878</v>
      </c>
    </row>
    <row r="500" spans="1:30" ht="15" customHeight="1">
      <c r="A500" s="159">
        <v>11524010</v>
      </c>
      <c r="G500" s="17" t="s">
        <v>11945</v>
      </c>
      <c r="H500" s="160" t="s">
        <v>11753</v>
      </c>
      <c r="I500" s="162" t="s">
        <v>11797</v>
      </c>
      <c r="J500" s="12">
        <v>26466</v>
      </c>
      <c r="K500" s="163" t="s">
        <v>520</v>
      </c>
      <c r="L500" s="162" t="s">
        <v>11900</v>
      </c>
      <c r="M500" s="167" t="s">
        <v>11933</v>
      </c>
      <c r="N500" s="162" t="s">
        <v>2963</v>
      </c>
      <c r="P500" s="162">
        <v>964771880</v>
      </c>
      <c r="Q500" s="15" t="s">
        <v>8942</v>
      </c>
      <c r="R500" s="166" t="s">
        <v>576</v>
      </c>
      <c r="AA500" s="166"/>
      <c r="AB500" s="166"/>
      <c r="AC500" s="164"/>
      <c r="AD500" s="165"/>
    </row>
    <row r="501" spans="1:30" ht="15" customHeight="1">
      <c r="A501" s="31">
        <v>11527002</v>
      </c>
      <c r="B501" s="31" t="s">
        <v>7343</v>
      </c>
      <c r="C501" s="46">
        <v>42796</v>
      </c>
      <c r="D501" s="149">
        <v>176281355</v>
      </c>
      <c r="E501" s="13" t="s">
        <v>8788</v>
      </c>
      <c r="F501" s="30">
        <v>1208</v>
      </c>
      <c r="G501" s="28"/>
      <c r="H501" s="17" t="s">
        <v>8789</v>
      </c>
      <c r="I501" s="25" t="s">
        <v>8790</v>
      </c>
      <c r="J501" s="25">
        <v>28929</v>
      </c>
      <c r="K501" s="12" t="s">
        <v>250</v>
      </c>
      <c r="L501" s="14" t="s">
        <v>8791</v>
      </c>
      <c r="M501" s="26" t="s">
        <v>8792</v>
      </c>
      <c r="N501" s="26" t="s">
        <v>2910</v>
      </c>
      <c r="P501" s="144">
        <v>963907560</v>
      </c>
      <c r="Q501" s="13" t="s">
        <v>8793</v>
      </c>
      <c r="R501" s="15" t="s">
        <v>576</v>
      </c>
      <c r="S501" s="15" t="s">
        <v>251</v>
      </c>
      <c r="T501" s="15" t="s">
        <v>247</v>
      </c>
      <c r="U501" s="15" t="s">
        <v>47</v>
      </c>
      <c r="W501" s="16" t="s">
        <v>47</v>
      </c>
      <c r="Y501" s="16" t="s">
        <v>47</v>
      </c>
    </row>
    <row r="502" spans="1:30" ht="15" customHeight="1">
      <c r="A502" s="31">
        <v>11531241</v>
      </c>
      <c r="B502" s="31" t="s">
        <v>7346</v>
      </c>
      <c r="C502" s="46">
        <v>41329</v>
      </c>
      <c r="E502" s="13" t="s">
        <v>5517</v>
      </c>
      <c r="F502" s="30">
        <v>732</v>
      </c>
      <c r="G502" s="28">
        <v>164895</v>
      </c>
      <c r="H502" s="17" t="s">
        <v>1304</v>
      </c>
      <c r="I502" s="25" t="s">
        <v>1305</v>
      </c>
      <c r="J502" s="25">
        <v>29116</v>
      </c>
      <c r="K502" s="12" t="s">
        <v>520</v>
      </c>
      <c r="L502" s="14"/>
      <c r="O502" s="143">
        <v>0</v>
      </c>
      <c r="P502" s="144">
        <v>914158566</v>
      </c>
      <c r="Q502" s="13"/>
      <c r="R502" s="15" t="s">
        <v>576</v>
      </c>
      <c r="S502" s="15" t="s">
        <v>47</v>
      </c>
      <c r="T502" s="15"/>
      <c r="U502" s="15" t="s">
        <v>251</v>
      </c>
      <c r="V502" s="16" t="s">
        <v>246</v>
      </c>
      <c r="W502" s="16" t="s">
        <v>251</v>
      </c>
      <c r="X502" s="16" t="s">
        <v>246</v>
      </c>
      <c r="Y502" s="16" t="s">
        <v>251</v>
      </c>
    </row>
    <row r="503" spans="1:30" ht="15" customHeight="1">
      <c r="A503" s="31">
        <v>11531242</v>
      </c>
      <c r="C503" s="46"/>
      <c r="F503" s="30"/>
      <c r="G503" s="28"/>
      <c r="H503" s="17" t="s">
        <v>1873</v>
      </c>
      <c r="I503" s="25" t="s">
        <v>1874</v>
      </c>
      <c r="J503" s="25">
        <v>28514</v>
      </c>
      <c r="K503" s="12" t="s">
        <v>520</v>
      </c>
      <c r="L503" s="14"/>
      <c r="P503" s="144"/>
      <c r="Q503" s="13"/>
      <c r="R503" s="15" t="s">
        <v>576</v>
      </c>
      <c r="S503" s="15" t="s">
        <v>47</v>
      </c>
      <c r="T503" s="15"/>
      <c r="U503" s="15" t="s">
        <v>47</v>
      </c>
      <c r="W503" s="16" t="s">
        <v>47</v>
      </c>
      <c r="Y503" s="16" t="s">
        <v>1410</v>
      </c>
    </row>
    <row r="504" spans="1:30" ht="15" customHeight="1">
      <c r="A504" s="31">
        <v>11531955</v>
      </c>
      <c r="B504" s="31" t="s">
        <v>7343</v>
      </c>
      <c r="C504" s="46">
        <v>41774</v>
      </c>
      <c r="D504" s="149">
        <v>213917078</v>
      </c>
      <c r="F504" s="30">
        <v>583</v>
      </c>
      <c r="G504" s="28">
        <v>64703</v>
      </c>
      <c r="H504" s="17" t="s">
        <v>2871</v>
      </c>
      <c r="I504" s="25" t="s">
        <v>1202</v>
      </c>
      <c r="J504" s="25">
        <v>28743</v>
      </c>
      <c r="K504" s="12" t="s">
        <v>520</v>
      </c>
      <c r="L504" s="14" t="s">
        <v>3765</v>
      </c>
      <c r="M504" s="26">
        <v>8000</v>
      </c>
      <c r="N504" s="26" t="s">
        <v>3766</v>
      </c>
      <c r="O504" s="143">
        <v>0</v>
      </c>
      <c r="P504" s="144">
        <v>938406598</v>
      </c>
      <c r="Q504" s="13" t="s">
        <v>6100</v>
      </c>
      <c r="R504" s="15" t="s">
        <v>576</v>
      </c>
      <c r="S504" s="15" t="s">
        <v>47</v>
      </c>
      <c r="T504" s="15"/>
      <c r="U504" s="15" t="s">
        <v>1183</v>
      </c>
      <c r="V504" s="16" t="s">
        <v>246</v>
      </c>
      <c r="W504" s="16" t="s">
        <v>1183</v>
      </c>
      <c r="X504" s="16" t="s">
        <v>247</v>
      </c>
      <c r="Y504" s="16" t="s">
        <v>47</v>
      </c>
    </row>
    <row r="505" spans="1:30" ht="15" customHeight="1">
      <c r="A505" s="31">
        <v>11536235</v>
      </c>
      <c r="B505" s="31" t="s">
        <v>7346</v>
      </c>
      <c r="C505" s="46">
        <v>40701</v>
      </c>
      <c r="F505" s="30"/>
      <c r="G505" s="28"/>
      <c r="H505" s="17" t="s">
        <v>766</v>
      </c>
      <c r="I505" s="25" t="s">
        <v>4980</v>
      </c>
      <c r="J505" s="25">
        <v>28090</v>
      </c>
      <c r="K505" s="12" t="s">
        <v>250</v>
      </c>
      <c r="L505" s="14" t="s">
        <v>4981</v>
      </c>
      <c r="M505" s="26">
        <v>9300</v>
      </c>
      <c r="N505" s="26" t="s">
        <v>2955</v>
      </c>
      <c r="O505" s="143">
        <v>0</v>
      </c>
      <c r="P505" s="144">
        <v>963640695</v>
      </c>
      <c r="Q505" s="13"/>
      <c r="R505" s="15" t="s">
        <v>576</v>
      </c>
      <c r="S505" s="15" t="s">
        <v>47</v>
      </c>
      <c r="T505" s="15"/>
      <c r="U505" s="15" t="s">
        <v>47</v>
      </c>
      <c r="W505" s="16" t="s">
        <v>567</v>
      </c>
      <c r="X505" s="16" t="s">
        <v>247</v>
      </c>
      <c r="Y505" s="16" t="s">
        <v>47</v>
      </c>
    </row>
    <row r="506" spans="1:30" ht="15" customHeight="1">
      <c r="A506" s="31">
        <v>11564226</v>
      </c>
      <c r="B506" s="31" t="s">
        <v>7343</v>
      </c>
      <c r="C506" s="46">
        <v>42621</v>
      </c>
      <c r="D506" s="149">
        <v>200182978</v>
      </c>
      <c r="E506" s="13" t="s">
        <v>6496</v>
      </c>
      <c r="F506" s="30">
        <v>624</v>
      </c>
      <c r="G506" s="28"/>
      <c r="H506" s="17" t="s">
        <v>6497</v>
      </c>
      <c r="I506" s="25" t="s">
        <v>6498</v>
      </c>
      <c r="J506" s="25">
        <v>29135</v>
      </c>
      <c r="K506" s="12" t="s">
        <v>520</v>
      </c>
      <c r="L506" s="14" t="s">
        <v>6499</v>
      </c>
      <c r="M506" s="26" t="s">
        <v>6500</v>
      </c>
      <c r="N506" s="26" t="s">
        <v>2983</v>
      </c>
      <c r="P506" s="144">
        <v>969045865</v>
      </c>
      <c r="Q506" s="13" t="s">
        <v>6501</v>
      </c>
      <c r="R506" s="15" t="s">
        <v>576</v>
      </c>
      <c r="S506" s="15" t="s">
        <v>1410</v>
      </c>
      <c r="T506" s="15" t="s">
        <v>246</v>
      </c>
      <c r="U506" s="15" t="s">
        <v>1410</v>
      </c>
      <c r="V506" s="16" t="s">
        <v>247</v>
      </c>
      <c r="W506" s="16" t="s">
        <v>47</v>
      </c>
      <c r="Y506" s="16" t="s">
        <v>47</v>
      </c>
      <c r="Z506" s="16" t="s">
        <v>246</v>
      </c>
    </row>
    <row r="507" spans="1:30" ht="15" customHeight="1">
      <c r="A507" s="31">
        <v>11569156</v>
      </c>
      <c r="B507" s="31" t="s">
        <v>7343</v>
      </c>
      <c r="C507" s="46">
        <v>41768</v>
      </c>
      <c r="D507" s="149">
        <v>224163116</v>
      </c>
      <c r="F507" s="30">
        <v>8</v>
      </c>
      <c r="G507" s="28">
        <v>79182</v>
      </c>
      <c r="H507" s="17" t="s">
        <v>2178</v>
      </c>
      <c r="I507" s="25" t="s">
        <v>899</v>
      </c>
      <c r="J507" s="25">
        <v>29181</v>
      </c>
      <c r="K507" s="12" t="s">
        <v>250</v>
      </c>
      <c r="L507" s="14" t="s">
        <v>7652</v>
      </c>
      <c r="M507" s="26" t="s">
        <v>3071</v>
      </c>
      <c r="N507" s="26" t="s">
        <v>2910</v>
      </c>
      <c r="O507" s="143">
        <v>0</v>
      </c>
      <c r="P507" s="144">
        <v>966316052</v>
      </c>
      <c r="Q507" s="13" t="s">
        <v>7653</v>
      </c>
      <c r="R507" s="15" t="s">
        <v>576</v>
      </c>
      <c r="S507" s="15" t="s">
        <v>567</v>
      </c>
      <c r="T507" s="15" t="s">
        <v>246</v>
      </c>
      <c r="U507" s="15" t="s">
        <v>567</v>
      </c>
      <c r="V507" s="16" t="s">
        <v>246</v>
      </c>
      <c r="W507" s="16" t="s">
        <v>567</v>
      </c>
      <c r="X507" s="16" t="s">
        <v>246</v>
      </c>
      <c r="Y507" s="16" t="s">
        <v>567</v>
      </c>
    </row>
    <row r="508" spans="1:30" ht="15" customHeight="1">
      <c r="A508" s="31">
        <v>11574784</v>
      </c>
      <c r="B508" s="31" t="s">
        <v>7343</v>
      </c>
      <c r="C508" s="46">
        <v>42311</v>
      </c>
      <c r="D508" s="149">
        <v>202266486</v>
      </c>
      <c r="F508" s="30">
        <v>736</v>
      </c>
      <c r="G508" s="28">
        <v>164888</v>
      </c>
      <c r="H508" s="17" t="s">
        <v>534</v>
      </c>
      <c r="I508" s="25" t="s">
        <v>535</v>
      </c>
      <c r="J508" s="25">
        <v>29111</v>
      </c>
      <c r="K508" s="12" t="s">
        <v>520</v>
      </c>
      <c r="L508" s="14" t="s">
        <v>3883</v>
      </c>
      <c r="M508" s="26" t="s">
        <v>3790</v>
      </c>
      <c r="N508" s="26" t="s">
        <v>2963</v>
      </c>
      <c r="O508" s="143">
        <v>0</v>
      </c>
      <c r="P508" s="144"/>
      <c r="Q508" s="13" t="s">
        <v>3884</v>
      </c>
      <c r="R508" s="15" t="s">
        <v>576</v>
      </c>
      <c r="S508" s="15" t="s">
        <v>47</v>
      </c>
      <c r="T508" s="15"/>
      <c r="U508" s="15" t="s">
        <v>251</v>
      </c>
      <c r="V508" s="16" t="s">
        <v>246</v>
      </c>
      <c r="W508" s="16" t="s">
        <v>251</v>
      </c>
      <c r="X508" s="16" t="s">
        <v>246</v>
      </c>
      <c r="Y508" s="16" t="s">
        <v>47</v>
      </c>
      <c r="Z508" s="16" t="s">
        <v>246</v>
      </c>
    </row>
    <row r="509" spans="1:30" ht="15" customHeight="1">
      <c r="A509" s="31">
        <v>11577716</v>
      </c>
      <c r="C509" s="46"/>
      <c r="F509" s="30"/>
      <c r="G509" s="28"/>
      <c r="H509" s="17" t="s">
        <v>2276</v>
      </c>
      <c r="I509" s="25" t="s">
        <v>2277</v>
      </c>
      <c r="J509" s="25">
        <v>28659</v>
      </c>
      <c r="K509" s="12" t="s">
        <v>520</v>
      </c>
      <c r="L509" s="14"/>
      <c r="P509" s="144"/>
      <c r="Q509" s="13"/>
      <c r="R509" s="15" t="s">
        <v>576</v>
      </c>
      <c r="S509" s="15" t="s">
        <v>47</v>
      </c>
      <c r="T509" s="15"/>
      <c r="U509" s="15" t="s">
        <v>47</v>
      </c>
      <c r="W509" s="16" t="s">
        <v>47</v>
      </c>
      <c r="Y509" s="16" t="s">
        <v>580</v>
      </c>
      <c r="Z509" s="16" t="s">
        <v>246</v>
      </c>
    </row>
    <row r="510" spans="1:30" ht="15" customHeight="1">
      <c r="A510" s="31">
        <v>11581251</v>
      </c>
      <c r="B510" s="31" t="s">
        <v>7343</v>
      </c>
      <c r="C510" s="46">
        <v>42060</v>
      </c>
      <c r="D510" s="149">
        <v>223249300</v>
      </c>
      <c r="E510" s="13" t="s">
        <v>7115</v>
      </c>
      <c r="F510" s="30">
        <v>691</v>
      </c>
      <c r="G510" s="28"/>
      <c r="H510" s="17" t="s">
        <v>7116</v>
      </c>
      <c r="I510" s="25" t="s">
        <v>7117</v>
      </c>
      <c r="J510" s="25">
        <v>28960</v>
      </c>
      <c r="K510" s="12" t="s">
        <v>520</v>
      </c>
      <c r="L510" s="14" t="s">
        <v>7118</v>
      </c>
      <c r="M510" s="26" t="s">
        <v>7119</v>
      </c>
      <c r="N510" s="26" t="s">
        <v>2910</v>
      </c>
      <c r="P510" s="144">
        <v>965703011</v>
      </c>
      <c r="Q510" s="13" t="s">
        <v>7120</v>
      </c>
      <c r="R510" s="15" t="s">
        <v>576</v>
      </c>
      <c r="S510" s="15" t="s">
        <v>47</v>
      </c>
      <c r="T510" s="15"/>
      <c r="U510" s="15" t="s">
        <v>554</v>
      </c>
      <c r="V510" s="16" t="s">
        <v>247</v>
      </c>
      <c r="W510" s="16" t="s">
        <v>47</v>
      </c>
      <c r="Y510" s="16" t="s">
        <v>47</v>
      </c>
    </row>
    <row r="511" spans="1:30" ht="15" customHeight="1">
      <c r="A511" s="31">
        <v>11586242</v>
      </c>
      <c r="C511" s="46"/>
      <c r="F511" s="30"/>
      <c r="G511" s="28"/>
      <c r="H511" s="17" t="s">
        <v>2882</v>
      </c>
      <c r="I511" s="25" t="s">
        <v>2883</v>
      </c>
      <c r="J511" s="25">
        <v>28955</v>
      </c>
      <c r="K511" s="12" t="s">
        <v>250</v>
      </c>
      <c r="L511" s="14"/>
      <c r="P511" s="144"/>
      <c r="Q511" s="13"/>
      <c r="R511" s="15" t="s">
        <v>576</v>
      </c>
      <c r="S511" s="15" t="s">
        <v>47</v>
      </c>
      <c r="T511" s="15"/>
      <c r="U511" s="15" t="s">
        <v>47</v>
      </c>
      <c r="W511" s="16" t="s">
        <v>47</v>
      </c>
      <c r="Y511" s="16" t="s">
        <v>580</v>
      </c>
      <c r="Z511" s="16" t="s">
        <v>246</v>
      </c>
    </row>
    <row r="512" spans="1:30" ht="15" customHeight="1">
      <c r="A512" s="31">
        <v>11630639</v>
      </c>
      <c r="B512" s="31" t="s">
        <v>7343</v>
      </c>
      <c r="C512" s="46">
        <v>43153</v>
      </c>
      <c r="D512" s="149">
        <v>231619073</v>
      </c>
      <c r="E512" s="13" t="s">
        <v>8733</v>
      </c>
      <c r="F512" s="30">
        <v>1214</v>
      </c>
      <c r="G512" s="28"/>
      <c r="H512" s="17" t="s">
        <v>8734</v>
      </c>
      <c r="I512" s="25" t="s">
        <v>8735</v>
      </c>
      <c r="J512" s="25">
        <v>29022</v>
      </c>
      <c r="K512" s="12" t="s">
        <v>250</v>
      </c>
      <c r="L512" s="14" t="s">
        <v>8736</v>
      </c>
      <c r="M512" s="26" t="s">
        <v>7954</v>
      </c>
      <c r="N512" s="26" t="s">
        <v>2910</v>
      </c>
      <c r="P512" s="144">
        <v>969909410</v>
      </c>
      <c r="Q512" s="13"/>
      <c r="R512" s="15" t="s">
        <v>576</v>
      </c>
      <c r="S512" s="15" t="s">
        <v>572</v>
      </c>
      <c r="T512" s="15" t="s">
        <v>247</v>
      </c>
      <c r="U512" s="15" t="s">
        <v>47</v>
      </c>
      <c r="W512" s="16" t="s">
        <v>47</v>
      </c>
      <c r="Y512" s="16" t="s">
        <v>47</v>
      </c>
      <c r="Z512" s="16" t="s">
        <v>246</v>
      </c>
    </row>
    <row r="513" spans="1:26" ht="15" customHeight="1">
      <c r="A513" s="31">
        <v>11632879</v>
      </c>
      <c r="B513" s="31" t="s">
        <v>7343</v>
      </c>
      <c r="C513" s="46">
        <v>41970</v>
      </c>
      <c r="D513" s="149">
        <v>204304865</v>
      </c>
      <c r="E513" s="13" t="s">
        <v>5288</v>
      </c>
      <c r="F513" s="30">
        <v>762</v>
      </c>
      <c r="G513" s="28">
        <v>164953</v>
      </c>
      <c r="H513" s="17" t="s">
        <v>1007</v>
      </c>
      <c r="I513" s="25" t="s">
        <v>1008</v>
      </c>
      <c r="J513" s="25">
        <v>26804</v>
      </c>
      <c r="K513" s="12" t="s">
        <v>520</v>
      </c>
      <c r="L513" s="14" t="s">
        <v>7771</v>
      </c>
      <c r="M513" s="26" t="s">
        <v>3656</v>
      </c>
      <c r="N513" s="26" t="s">
        <v>2932</v>
      </c>
      <c r="O513" s="143">
        <v>0</v>
      </c>
      <c r="P513" s="144">
        <v>926951123</v>
      </c>
      <c r="Q513" s="13"/>
      <c r="R513" s="15" t="s">
        <v>576</v>
      </c>
      <c r="S513" s="15" t="s">
        <v>221</v>
      </c>
      <c r="T513" s="15" t="s">
        <v>246</v>
      </c>
      <c r="U513" s="15" t="s">
        <v>221</v>
      </c>
      <c r="V513" s="16" t="s">
        <v>246</v>
      </c>
      <c r="W513" s="16" t="s">
        <v>221</v>
      </c>
      <c r="X513" s="16" t="s">
        <v>246</v>
      </c>
      <c r="Y513" s="16" t="s">
        <v>221</v>
      </c>
      <c r="Z513" s="16" t="s">
        <v>246</v>
      </c>
    </row>
    <row r="514" spans="1:26" ht="15" customHeight="1">
      <c r="A514" s="31">
        <v>11637334</v>
      </c>
      <c r="B514" s="31" t="s">
        <v>7346</v>
      </c>
      <c r="C514" s="46">
        <v>41415</v>
      </c>
      <c r="D514" s="149">
        <v>202428435</v>
      </c>
      <c r="E514" s="13" t="s">
        <v>8232</v>
      </c>
      <c r="F514" s="30">
        <v>1201</v>
      </c>
      <c r="G514" s="28"/>
      <c r="H514" s="17" t="s">
        <v>8233</v>
      </c>
      <c r="I514" s="25" t="s">
        <v>8234</v>
      </c>
      <c r="J514" s="25">
        <v>28435</v>
      </c>
      <c r="K514" s="12" t="s">
        <v>250</v>
      </c>
      <c r="L514" s="14" t="s">
        <v>8235</v>
      </c>
      <c r="M514" s="26" t="s">
        <v>8236</v>
      </c>
      <c r="N514" s="26" t="s">
        <v>2963</v>
      </c>
      <c r="P514" s="144">
        <v>965120566</v>
      </c>
      <c r="Q514" s="13" t="s">
        <v>8237</v>
      </c>
      <c r="R514" s="15" t="s">
        <v>576</v>
      </c>
      <c r="S514" s="15" t="s">
        <v>1410</v>
      </c>
      <c r="T514" s="15" t="s">
        <v>247</v>
      </c>
      <c r="U514" s="15" t="s">
        <v>47</v>
      </c>
      <c r="W514" s="16" t="s">
        <v>47</v>
      </c>
      <c r="Y514" s="16" t="s">
        <v>47</v>
      </c>
    </row>
    <row r="515" spans="1:26" ht="15" customHeight="1">
      <c r="A515" s="31">
        <v>11653906</v>
      </c>
      <c r="B515" s="31" t="s">
        <v>7346</v>
      </c>
      <c r="C515" s="46">
        <v>40424</v>
      </c>
      <c r="E515" s="13" t="s">
        <v>5232</v>
      </c>
      <c r="F515" s="30">
        <v>764</v>
      </c>
      <c r="G515" s="28"/>
      <c r="H515" s="17" t="s">
        <v>1481</v>
      </c>
      <c r="I515" s="25" t="s">
        <v>1482</v>
      </c>
      <c r="J515" s="25">
        <v>29159</v>
      </c>
      <c r="K515" s="12" t="s">
        <v>520</v>
      </c>
      <c r="L515" s="14">
        <v>0</v>
      </c>
      <c r="P515" s="144"/>
      <c r="Q515" s="13"/>
      <c r="R515" s="15" t="s">
        <v>576</v>
      </c>
      <c r="S515" s="15" t="s">
        <v>47</v>
      </c>
      <c r="T515" s="15"/>
      <c r="U515" s="15" t="s">
        <v>221</v>
      </c>
      <c r="V515" s="16" t="s">
        <v>246</v>
      </c>
      <c r="W515" s="16" t="s">
        <v>221</v>
      </c>
      <c r="X515" s="16" t="s">
        <v>246</v>
      </c>
      <c r="Y515" s="16" t="s">
        <v>221</v>
      </c>
      <c r="Z515" s="16" t="s">
        <v>247</v>
      </c>
    </row>
    <row r="516" spans="1:26" ht="15" customHeight="1">
      <c r="A516" s="31">
        <v>11664060</v>
      </c>
      <c r="C516" s="46"/>
      <c r="F516" s="30"/>
      <c r="G516" s="28"/>
      <c r="H516" s="17" t="s">
        <v>2865</v>
      </c>
      <c r="I516" s="25" t="s">
        <v>2866</v>
      </c>
      <c r="J516" s="25">
        <v>29405</v>
      </c>
      <c r="K516" s="12" t="s">
        <v>250</v>
      </c>
      <c r="L516" s="14"/>
      <c r="P516" s="144"/>
      <c r="Q516" s="13"/>
      <c r="R516" s="15" t="s">
        <v>576</v>
      </c>
      <c r="S516" s="15" t="s">
        <v>47</v>
      </c>
      <c r="T516" s="15"/>
      <c r="U516" s="15" t="s">
        <v>47</v>
      </c>
      <c r="W516" s="16" t="s">
        <v>47</v>
      </c>
      <c r="Y516" s="16" t="s">
        <v>251</v>
      </c>
    </row>
    <row r="517" spans="1:26" ht="15" customHeight="1">
      <c r="A517" s="31">
        <v>11673323</v>
      </c>
      <c r="B517" s="31" t="s">
        <v>7346</v>
      </c>
      <c r="C517" s="46">
        <v>41394</v>
      </c>
      <c r="D517" s="149">
        <v>202666140</v>
      </c>
      <c r="E517" s="13" t="s">
        <v>8213</v>
      </c>
      <c r="F517" s="30">
        <v>1074</v>
      </c>
      <c r="G517" s="28"/>
      <c r="H517" s="17" t="s">
        <v>8214</v>
      </c>
      <c r="I517" s="25" t="s">
        <v>8215</v>
      </c>
      <c r="J517" s="25">
        <v>29234</v>
      </c>
      <c r="K517" s="12" t="s">
        <v>520</v>
      </c>
      <c r="L517" s="14" t="s">
        <v>8216</v>
      </c>
      <c r="M517" s="26" t="s">
        <v>3312</v>
      </c>
      <c r="N517" s="26" t="s">
        <v>2955</v>
      </c>
      <c r="P517" s="144">
        <v>963857043</v>
      </c>
      <c r="Q517" s="13" t="s">
        <v>8217</v>
      </c>
      <c r="R517" s="15" t="s">
        <v>576</v>
      </c>
      <c r="S517" s="15" t="s">
        <v>1183</v>
      </c>
      <c r="T517" s="15" t="s">
        <v>247</v>
      </c>
      <c r="U517" s="15" t="s">
        <v>47</v>
      </c>
      <c r="W517" s="16" t="s">
        <v>47</v>
      </c>
      <c r="Y517" s="16" t="s">
        <v>47</v>
      </c>
      <c r="Z517" s="16" t="s">
        <v>246</v>
      </c>
    </row>
    <row r="518" spans="1:26" ht="15" customHeight="1">
      <c r="A518" s="31">
        <v>11673332</v>
      </c>
      <c r="C518" s="46"/>
      <c r="F518" s="30"/>
      <c r="G518" s="28"/>
      <c r="H518" s="17" t="s">
        <v>2620</v>
      </c>
      <c r="I518" s="25" t="s">
        <v>2620</v>
      </c>
      <c r="J518" s="25">
        <v>27252</v>
      </c>
      <c r="K518" s="12" t="s">
        <v>250</v>
      </c>
      <c r="L518" s="14"/>
      <c r="P518" s="144"/>
      <c r="Q518" s="13"/>
      <c r="R518" s="15" t="s">
        <v>576</v>
      </c>
      <c r="S518" s="15" t="s">
        <v>47</v>
      </c>
      <c r="T518" s="15"/>
      <c r="U518" s="15" t="s">
        <v>47</v>
      </c>
      <c r="W518" s="16" t="s">
        <v>47</v>
      </c>
      <c r="Y518" s="16" t="s">
        <v>1386</v>
      </c>
    </row>
    <row r="519" spans="1:26" ht="15" customHeight="1">
      <c r="A519" s="31">
        <v>11673788</v>
      </c>
      <c r="B519" s="31" t="s">
        <v>7346</v>
      </c>
      <c r="C519" s="46">
        <v>41218</v>
      </c>
      <c r="F519" s="30"/>
      <c r="G519" s="28">
        <v>124206</v>
      </c>
      <c r="H519" s="17" t="s">
        <v>623</v>
      </c>
      <c r="I519" s="25" t="s">
        <v>583</v>
      </c>
      <c r="J519" s="25">
        <v>29569</v>
      </c>
      <c r="K519" s="12" t="s">
        <v>250</v>
      </c>
      <c r="L519" s="14" t="s">
        <v>3723</v>
      </c>
      <c r="M519" s="26" t="s">
        <v>3488</v>
      </c>
      <c r="N519" s="26" t="s">
        <v>2910</v>
      </c>
      <c r="O519" s="144">
        <v>291766463</v>
      </c>
      <c r="P519" s="143">
        <v>0</v>
      </c>
      <c r="Q519" s="13" t="s">
        <v>3724</v>
      </c>
      <c r="R519" s="15" t="s">
        <v>576</v>
      </c>
      <c r="S519" s="15" t="s">
        <v>47</v>
      </c>
      <c r="T519" s="15"/>
      <c r="U519" s="15" t="s">
        <v>47</v>
      </c>
      <c r="W519" s="16" t="s">
        <v>580</v>
      </c>
      <c r="X519" s="16" t="s">
        <v>247</v>
      </c>
      <c r="Y519" s="16" t="s">
        <v>47</v>
      </c>
      <c r="Z519" s="16" t="s">
        <v>248</v>
      </c>
    </row>
    <row r="520" spans="1:26" ht="15" customHeight="1">
      <c r="A520" s="31">
        <v>11682610</v>
      </c>
      <c r="B520" s="31" t="s">
        <v>7343</v>
      </c>
      <c r="C520" s="46">
        <v>42690</v>
      </c>
      <c r="D520" s="149">
        <v>211707406</v>
      </c>
      <c r="E520" s="13" t="s">
        <v>5325</v>
      </c>
      <c r="F520" s="30">
        <v>865</v>
      </c>
      <c r="G520" s="28"/>
      <c r="H520" s="17" t="s">
        <v>2354</v>
      </c>
      <c r="I520" s="25" t="s">
        <v>2355</v>
      </c>
      <c r="J520" s="25">
        <v>27555</v>
      </c>
      <c r="K520" s="12" t="s">
        <v>520</v>
      </c>
      <c r="L520" s="14" t="s">
        <v>3938</v>
      </c>
      <c r="N520" s="26" t="s">
        <v>2928</v>
      </c>
      <c r="O520" s="143">
        <v>0</v>
      </c>
      <c r="P520" s="144">
        <v>966378710</v>
      </c>
      <c r="Q520" s="13"/>
      <c r="R520" s="15" t="s">
        <v>576</v>
      </c>
      <c r="S520" s="15" t="s">
        <v>337</v>
      </c>
      <c r="T520" s="15" t="s">
        <v>246</v>
      </c>
      <c r="U520" s="15" t="s">
        <v>337</v>
      </c>
      <c r="V520" s="16" t="s">
        <v>246</v>
      </c>
      <c r="W520" s="16" t="s">
        <v>337</v>
      </c>
      <c r="X520" s="16" t="s">
        <v>248</v>
      </c>
      <c r="Y520" s="16" t="s">
        <v>684</v>
      </c>
    </row>
    <row r="521" spans="1:26" ht="15" customHeight="1">
      <c r="A521" s="31">
        <v>11691832</v>
      </c>
      <c r="B521" s="31" t="s">
        <v>7346</v>
      </c>
      <c r="C521" s="46">
        <v>41337</v>
      </c>
      <c r="D521" s="149">
        <v>202500080</v>
      </c>
      <c r="E521" s="13" t="s">
        <v>8708</v>
      </c>
      <c r="F521" s="30">
        <v>1081</v>
      </c>
      <c r="G521" s="28"/>
      <c r="H521" s="17" t="s">
        <v>8709</v>
      </c>
      <c r="I521" s="25" t="s">
        <v>8710</v>
      </c>
      <c r="J521" s="25">
        <v>28226</v>
      </c>
      <c r="K521" s="12" t="s">
        <v>520</v>
      </c>
      <c r="L521" s="14" t="s">
        <v>8711</v>
      </c>
      <c r="M521" s="26" t="s">
        <v>8712</v>
      </c>
      <c r="N521" s="26" t="s">
        <v>2910</v>
      </c>
      <c r="P521" s="144">
        <v>967533855</v>
      </c>
      <c r="Q521" s="13" t="s">
        <v>8713</v>
      </c>
      <c r="R521" s="15" t="s">
        <v>576</v>
      </c>
      <c r="S521" s="15" t="s">
        <v>569</v>
      </c>
      <c r="T521" s="15" t="s">
        <v>247</v>
      </c>
      <c r="U521" s="15" t="s">
        <v>47</v>
      </c>
      <c r="W521" s="16" t="s">
        <v>47</v>
      </c>
      <c r="Y521" s="16" t="s">
        <v>47</v>
      </c>
    </row>
    <row r="522" spans="1:26" ht="15" customHeight="1">
      <c r="A522" s="31">
        <v>11692477</v>
      </c>
      <c r="B522" s="31" t="s">
        <v>7343</v>
      </c>
      <c r="C522" s="46">
        <v>42004</v>
      </c>
      <c r="D522" s="149">
        <v>217162347</v>
      </c>
      <c r="F522" s="30">
        <v>97</v>
      </c>
      <c r="G522" s="28">
        <v>70833</v>
      </c>
      <c r="H522" s="17" t="s">
        <v>137</v>
      </c>
      <c r="I522" s="25" t="s">
        <v>939</v>
      </c>
      <c r="J522" s="25">
        <v>28825</v>
      </c>
      <c r="K522" s="12" t="s">
        <v>250</v>
      </c>
      <c r="L522" s="14" t="s">
        <v>5077</v>
      </c>
      <c r="M522" s="26">
        <v>9000</v>
      </c>
      <c r="N522" s="26" t="s">
        <v>2910</v>
      </c>
      <c r="O522" s="143">
        <v>0</v>
      </c>
      <c r="P522" s="144">
        <v>963119974</v>
      </c>
      <c r="Q522" s="13"/>
      <c r="R522" s="15" t="s">
        <v>576</v>
      </c>
      <c r="S522" s="15" t="s">
        <v>47</v>
      </c>
      <c r="T522" s="15"/>
      <c r="U522" s="15" t="s">
        <v>47</v>
      </c>
      <c r="W522" s="16" t="s">
        <v>1183</v>
      </c>
      <c r="X522" s="16" t="s">
        <v>247</v>
      </c>
      <c r="Y522" s="16" t="s">
        <v>47</v>
      </c>
      <c r="Z522" s="16" t="s">
        <v>246</v>
      </c>
    </row>
    <row r="523" spans="1:26" ht="15" customHeight="1">
      <c r="A523" s="31">
        <v>11697170</v>
      </c>
      <c r="B523" s="31" t="s">
        <v>7343</v>
      </c>
      <c r="C523" s="46">
        <v>42802</v>
      </c>
      <c r="D523" s="149">
        <v>230489265</v>
      </c>
      <c r="E523" s="13" t="s">
        <v>7468</v>
      </c>
      <c r="F523" s="30">
        <v>1215</v>
      </c>
      <c r="G523" s="28"/>
      <c r="H523" s="17" t="s">
        <v>7469</v>
      </c>
      <c r="I523" s="25" t="s">
        <v>7470</v>
      </c>
      <c r="J523" s="25">
        <v>29574</v>
      </c>
      <c r="K523" s="12" t="s">
        <v>250</v>
      </c>
      <c r="L523" s="14" t="s">
        <v>2963</v>
      </c>
      <c r="M523" s="26">
        <v>9200</v>
      </c>
      <c r="N523" s="26" t="s">
        <v>2963</v>
      </c>
      <c r="P523" s="144"/>
      <c r="Q523" s="13"/>
      <c r="R523" s="15" t="s">
        <v>576</v>
      </c>
      <c r="S523" s="15" t="s">
        <v>251</v>
      </c>
      <c r="T523" s="15" t="s">
        <v>247</v>
      </c>
      <c r="U523" s="15" t="s">
        <v>47</v>
      </c>
      <c r="W523" s="16" t="s">
        <v>47</v>
      </c>
      <c r="Y523" s="16" t="s">
        <v>47</v>
      </c>
      <c r="Z523" s="16" t="s">
        <v>246</v>
      </c>
    </row>
    <row r="524" spans="1:26" ht="15" customHeight="1">
      <c r="A524" s="31">
        <v>11702520</v>
      </c>
      <c r="B524" s="31" t="s">
        <v>7343</v>
      </c>
      <c r="C524" s="46">
        <v>42076</v>
      </c>
      <c r="D524" s="149">
        <v>226585522</v>
      </c>
      <c r="E524" s="13" t="s">
        <v>5901</v>
      </c>
      <c r="F524" s="30">
        <v>676</v>
      </c>
      <c r="G524" s="28">
        <v>153627</v>
      </c>
      <c r="H524" s="17" t="s">
        <v>7666</v>
      </c>
      <c r="I524" s="25" t="s">
        <v>7667</v>
      </c>
      <c r="J524" s="25">
        <v>29482</v>
      </c>
      <c r="K524" s="12" t="s">
        <v>520</v>
      </c>
      <c r="L524" s="14" t="s">
        <v>5902</v>
      </c>
      <c r="M524" s="26" t="s">
        <v>3207</v>
      </c>
      <c r="N524" s="26" t="s">
        <v>2910</v>
      </c>
      <c r="P524" s="144">
        <v>918766900</v>
      </c>
      <c r="Q524" s="13" t="s">
        <v>5903</v>
      </c>
      <c r="R524" s="15" t="s">
        <v>576</v>
      </c>
      <c r="S524" s="15" t="s">
        <v>221</v>
      </c>
      <c r="T524" s="15" t="s">
        <v>246</v>
      </c>
      <c r="U524" s="15" t="s">
        <v>221</v>
      </c>
      <c r="V524" s="16" t="s">
        <v>247</v>
      </c>
      <c r="W524" s="16" t="s">
        <v>47</v>
      </c>
      <c r="Y524" s="16" t="s">
        <v>47</v>
      </c>
    </row>
    <row r="525" spans="1:26" ht="15" customHeight="1">
      <c r="A525" s="31">
        <v>11702618</v>
      </c>
      <c r="B525" s="31" t="s">
        <v>7343</v>
      </c>
      <c r="C525" s="46">
        <v>41627</v>
      </c>
      <c r="D525" s="149">
        <v>230819257</v>
      </c>
      <c r="E525" s="13" t="s">
        <v>8348</v>
      </c>
      <c r="F525" s="30">
        <v>1144</v>
      </c>
      <c r="G525" s="28">
        <v>158410</v>
      </c>
      <c r="H525" s="17" t="s">
        <v>264</v>
      </c>
      <c r="I525" s="25" t="s">
        <v>937</v>
      </c>
      <c r="J525" s="25">
        <v>29161</v>
      </c>
      <c r="K525" s="12" t="s">
        <v>520</v>
      </c>
      <c r="L525" s="14"/>
      <c r="P525" s="144"/>
      <c r="Q525" s="13"/>
      <c r="R525" s="15" t="s">
        <v>576</v>
      </c>
      <c r="S525" s="15" t="s">
        <v>41</v>
      </c>
      <c r="T525" s="15" t="s">
        <v>247</v>
      </c>
      <c r="U525" s="15" t="s">
        <v>47</v>
      </c>
      <c r="W525" s="16" t="s">
        <v>47</v>
      </c>
      <c r="Y525" s="16" t="s">
        <v>41</v>
      </c>
      <c r="Z525" s="16" t="s">
        <v>246</v>
      </c>
    </row>
    <row r="526" spans="1:26" ht="15" customHeight="1">
      <c r="A526" s="31">
        <v>11702621</v>
      </c>
      <c r="B526" s="31" t="s">
        <v>7346</v>
      </c>
      <c r="C526" s="46">
        <v>41324</v>
      </c>
      <c r="F526" s="30">
        <v>970</v>
      </c>
      <c r="G526" s="28">
        <v>153182</v>
      </c>
      <c r="H526" s="17" t="s">
        <v>2319</v>
      </c>
      <c r="I526" s="25" t="s">
        <v>1375</v>
      </c>
      <c r="J526" s="25">
        <v>29557</v>
      </c>
      <c r="K526" s="12" t="s">
        <v>520</v>
      </c>
      <c r="L526" s="14" t="s">
        <v>3820</v>
      </c>
      <c r="M526" s="26" t="s">
        <v>3255</v>
      </c>
      <c r="N526" s="26" t="s">
        <v>2910</v>
      </c>
      <c r="O526" s="143">
        <v>0</v>
      </c>
      <c r="P526" s="144">
        <v>966453079</v>
      </c>
      <c r="Q526" s="13" t="s">
        <v>3821</v>
      </c>
      <c r="R526" s="15" t="s">
        <v>576</v>
      </c>
      <c r="S526" s="15" t="s">
        <v>47</v>
      </c>
      <c r="T526" s="15"/>
      <c r="U526" s="15" t="s">
        <v>47</v>
      </c>
      <c r="W526" s="16" t="s">
        <v>1410</v>
      </c>
      <c r="X526" s="16" t="s">
        <v>246</v>
      </c>
      <c r="Y526" s="16" t="s">
        <v>1410</v>
      </c>
    </row>
    <row r="527" spans="1:26" ht="15" customHeight="1">
      <c r="A527" s="31">
        <v>11702631</v>
      </c>
      <c r="B527" s="31" t="s">
        <v>7343</v>
      </c>
      <c r="C527" s="46">
        <v>41959</v>
      </c>
      <c r="D527" s="149">
        <v>229295134</v>
      </c>
      <c r="F527" s="30">
        <v>922</v>
      </c>
      <c r="G527" s="28"/>
      <c r="H527" s="17" t="s">
        <v>2240</v>
      </c>
      <c r="I527" s="25" t="s">
        <v>2241</v>
      </c>
      <c r="J527" s="25">
        <v>29269</v>
      </c>
      <c r="K527" s="12" t="s">
        <v>520</v>
      </c>
      <c r="L527" s="14" t="s">
        <v>3610</v>
      </c>
      <c r="M527" s="26" t="s">
        <v>3611</v>
      </c>
      <c r="N527" s="26" t="s">
        <v>3032</v>
      </c>
      <c r="O527" s="143">
        <v>291936076</v>
      </c>
      <c r="P527" s="144">
        <v>965323234</v>
      </c>
      <c r="Q527" s="13" t="s">
        <v>3612</v>
      </c>
      <c r="R527" s="15" t="s">
        <v>576</v>
      </c>
      <c r="S527" s="15" t="s">
        <v>47</v>
      </c>
      <c r="T527" s="15"/>
      <c r="U527" s="15" t="s">
        <v>47</v>
      </c>
      <c r="W527" s="16" t="s">
        <v>1410</v>
      </c>
      <c r="X527" s="16" t="s">
        <v>248</v>
      </c>
      <c r="Y527" s="16" t="s">
        <v>554</v>
      </c>
      <c r="Z527" s="16" t="s">
        <v>246</v>
      </c>
    </row>
    <row r="528" spans="1:26" ht="15" customHeight="1">
      <c r="A528" s="31">
        <v>11709210</v>
      </c>
      <c r="B528" s="31" t="s">
        <v>7343</v>
      </c>
      <c r="C528" s="46">
        <v>41820</v>
      </c>
      <c r="D528" s="149">
        <v>212687140</v>
      </c>
      <c r="F528" s="30"/>
      <c r="G528" s="28">
        <v>101127</v>
      </c>
      <c r="H528" s="17" t="s">
        <v>213</v>
      </c>
      <c r="I528" s="25" t="s">
        <v>85</v>
      </c>
      <c r="J528" s="25">
        <v>29465</v>
      </c>
      <c r="K528" s="12" t="s">
        <v>250</v>
      </c>
      <c r="L528" s="14" t="s">
        <v>5053</v>
      </c>
      <c r="M528" s="26" t="s">
        <v>5054</v>
      </c>
      <c r="N528" s="26" t="s">
        <v>5055</v>
      </c>
      <c r="O528" s="143">
        <v>0</v>
      </c>
      <c r="P528" s="144">
        <v>936301712</v>
      </c>
      <c r="Q528" s="13"/>
      <c r="R528" s="15" t="s">
        <v>576</v>
      </c>
      <c r="S528" s="15" t="s">
        <v>47</v>
      </c>
      <c r="T528" s="15"/>
      <c r="U528" s="15" t="s">
        <v>47</v>
      </c>
      <c r="W528" s="16" t="s">
        <v>580</v>
      </c>
      <c r="X528" s="16" t="s">
        <v>246</v>
      </c>
      <c r="Y528" s="16" t="s">
        <v>580</v>
      </c>
    </row>
    <row r="529" spans="1:31" ht="15" customHeight="1">
      <c r="A529" s="31">
        <v>11713081</v>
      </c>
      <c r="B529" s="31" t="s">
        <v>7343</v>
      </c>
      <c r="C529" s="46">
        <v>42430</v>
      </c>
      <c r="D529" s="149">
        <v>220646384</v>
      </c>
      <c r="E529" s="13" t="s">
        <v>7030</v>
      </c>
      <c r="F529" s="30">
        <v>689</v>
      </c>
      <c r="G529" s="28"/>
      <c r="H529" s="17" t="s">
        <v>4817</v>
      </c>
      <c r="I529" s="25" t="s">
        <v>4818</v>
      </c>
      <c r="J529" s="25">
        <v>29290</v>
      </c>
      <c r="K529" s="12" t="s">
        <v>520</v>
      </c>
      <c r="L529" s="14" t="s">
        <v>7031</v>
      </c>
      <c r="M529" s="26" t="s">
        <v>3207</v>
      </c>
      <c r="N529" s="26" t="s">
        <v>2910</v>
      </c>
      <c r="O529" s="143">
        <v>0</v>
      </c>
      <c r="P529" s="144">
        <v>966858429</v>
      </c>
      <c r="Q529" s="13" t="s">
        <v>4820</v>
      </c>
      <c r="R529" s="15" t="s">
        <v>576</v>
      </c>
      <c r="S529" s="15" t="s">
        <v>554</v>
      </c>
      <c r="T529" s="15" t="s">
        <v>246</v>
      </c>
      <c r="U529" s="15" t="s">
        <v>554</v>
      </c>
      <c r="V529" s="16" t="s">
        <v>248</v>
      </c>
      <c r="W529" s="16" t="s">
        <v>2844</v>
      </c>
      <c r="X529" s="16" t="s">
        <v>247</v>
      </c>
      <c r="Y529" s="16" t="s">
        <v>47</v>
      </c>
    </row>
    <row r="530" spans="1:31" ht="15" customHeight="1">
      <c r="A530" s="31">
        <v>11715909</v>
      </c>
      <c r="B530" s="31" t="s">
        <v>7343</v>
      </c>
      <c r="C530" s="46">
        <v>42023</v>
      </c>
      <c r="D530" s="149">
        <v>219624682</v>
      </c>
      <c r="E530" s="13" t="s">
        <v>8012</v>
      </c>
      <c r="F530" s="30">
        <v>1202</v>
      </c>
      <c r="G530" s="28"/>
      <c r="H530" s="17" t="s">
        <v>8013</v>
      </c>
      <c r="I530" s="25" t="s">
        <v>8014</v>
      </c>
      <c r="J530" s="25">
        <v>29438</v>
      </c>
      <c r="K530" s="12" t="s">
        <v>250</v>
      </c>
      <c r="L530" s="14" t="s">
        <v>8015</v>
      </c>
      <c r="M530" s="26" t="s">
        <v>8016</v>
      </c>
      <c r="N530" s="26" t="s">
        <v>2910</v>
      </c>
      <c r="P530" s="144">
        <v>917805772</v>
      </c>
      <c r="Q530" s="13" t="s">
        <v>8017</v>
      </c>
      <c r="R530" s="15" t="s">
        <v>576</v>
      </c>
      <c r="S530" s="15" t="s">
        <v>221</v>
      </c>
      <c r="T530" s="15" t="s">
        <v>247</v>
      </c>
      <c r="U530" s="15" t="s">
        <v>47</v>
      </c>
      <c r="W530" s="16" t="s">
        <v>47</v>
      </c>
      <c r="Y530" s="16" t="s">
        <v>47</v>
      </c>
    </row>
    <row r="531" spans="1:31" ht="15" customHeight="1">
      <c r="A531" s="31">
        <v>11717647</v>
      </c>
      <c r="B531" s="31" t="s">
        <v>7346</v>
      </c>
      <c r="C531" s="46">
        <v>41197</v>
      </c>
      <c r="F531" s="30"/>
      <c r="G531" s="28"/>
      <c r="H531" s="17" t="s">
        <v>2800</v>
      </c>
      <c r="I531" s="25" t="s">
        <v>2801</v>
      </c>
      <c r="J531" s="25">
        <v>29251</v>
      </c>
      <c r="K531" s="12" t="s">
        <v>250</v>
      </c>
      <c r="L531" s="14" t="s">
        <v>5063</v>
      </c>
      <c r="M531" s="26" t="s">
        <v>5064</v>
      </c>
      <c r="N531" s="26" t="s">
        <v>2955</v>
      </c>
      <c r="O531" s="143">
        <v>0</v>
      </c>
      <c r="P531" s="144">
        <v>963165319</v>
      </c>
      <c r="Q531" s="13" t="s">
        <v>5065</v>
      </c>
      <c r="R531" s="15" t="s">
        <v>576</v>
      </c>
      <c r="S531" s="15" t="s">
        <v>47</v>
      </c>
      <c r="T531" s="15"/>
      <c r="U531" s="15" t="s">
        <v>47</v>
      </c>
      <c r="W531" s="16" t="s">
        <v>580</v>
      </c>
      <c r="X531" s="16" t="s">
        <v>246</v>
      </c>
      <c r="Y531" s="16" t="s">
        <v>580</v>
      </c>
    </row>
    <row r="532" spans="1:31" ht="15" customHeight="1">
      <c r="A532" s="31">
        <v>11717788</v>
      </c>
      <c r="B532" s="31" t="s">
        <v>7346</v>
      </c>
      <c r="C532" s="46">
        <v>40860</v>
      </c>
      <c r="F532" s="30"/>
      <c r="G532" s="28"/>
      <c r="H532" s="17" t="s">
        <v>1888</v>
      </c>
      <c r="I532" s="25" t="s">
        <v>1889</v>
      </c>
      <c r="J532" s="25">
        <v>29355</v>
      </c>
      <c r="K532" s="12" t="s">
        <v>250</v>
      </c>
      <c r="L532" s="14" t="s">
        <v>2917</v>
      </c>
      <c r="M532" s="26">
        <v>9240</v>
      </c>
      <c r="N532" s="26" t="s">
        <v>3066</v>
      </c>
      <c r="O532" s="144">
        <v>291863123</v>
      </c>
      <c r="P532" s="143">
        <v>0</v>
      </c>
      <c r="Q532" s="13"/>
      <c r="R532" s="15" t="s">
        <v>576</v>
      </c>
      <c r="S532" s="15" t="s">
        <v>47</v>
      </c>
      <c r="T532" s="15"/>
      <c r="U532" s="15" t="s">
        <v>47</v>
      </c>
      <c r="W532" s="16" t="s">
        <v>79</v>
      </c>
      <c r="X532" s="16" t="s">
        <v>246</v>
      </c>
      <c r="Y532" s="16" t="s">
        <v>47</v>
      </c>
    </row>
    <row r="533" spans="1:31" ht="15" customHeight="1">
      <c r="A533" s="31">
        <v>11721904</v>
      </c>
      <c r="B533" s="31" t="s">
        <v>7343</v>
      </c>
      <c r="C533" s="46">
        <v>42449</v>
      </c>
      <c r="D533" s="149">
        <v>217393012</v>
      </c>
      <c r="F533" s="30">
        <v>31</v>
      </c>
      <c r="G533" s="28"/>
      <c r="H533" s="17" t="s">
        <v>5839</v>
      </c>
      <c r="I533" s="25" t="s">
        <v>5840</v>
      </c>
      <c r="J533" s="25">
        <v>29028</v>
      </c>
      <c r="K533" s="12" t="s">
        <v>250</v>
      </c>
      <c r="L533" s="14" t="s">
        <v>5841</v>
      </c>
      <c r="M533" s="26" t="s">
        <v>5842</v>
      </c>
      <c r="N533" s="26" t="s">
        <v>2910</v>
      </c>
      <c r="P533" s="144">
        <v>910618525</v>
      </c>
      <c r="Q533" s="13"/>
      <c r="R533" s="15" t="s">
        <v>576</v>
      </c>
      <c r="S533" s="15" t="s">
        <v>47</v>
      </c>
      <c r="T533" s="15"/>
      <c r="U533" s="15" t="s">
        <v>567</v>
      </c>
      <c r="V533" s="16" t="s">
        <v>247</v>
      </c>
      <c r="W533" s="16" t="s">
        <v>47</v>
      </c>
      <c r="Y533" s="16" t="s">
        <v>47</v>
      </c>
      <c r="Z533" s="16" t="s">
        <v>247</v>
      </c>
    </row>
    <row r="534" spans="1:31" ht="15" customHeight="1">
      <c r="A534" s="31">
        <v>11723566</v>
      </c>
      <c r="B534" s="31" t="s">
        <v>7343</v>
      </c>
      <c r="C534" s="46">
        <v>41960</v>
      </c>
      <c r="D534" s="149">
        <v>203270797</v>
      </c>
      <c r="E534" s="13" t="s">
        <v>5323</v>
      </c>
      <c r="F534" s="30">
        <v>825</v>
      </c>
      <c r="G534" s="28"/>
      <c r="H534" s="17" t="s">
        <v>1605</v>
      </c>
      <c r="I534" s="25" t="s">
        <v>1606</v>
      </c>
      <c r="J534" s="25">
        <v>29470</v>
      </c>
      <c r="K534" s="12" t="s">
        <v>520</v>
      </c>
      <c r="L534" s="14" t="s">
        <v>3895</v>
      </c>
      <c r="M534" s="26" t="s">
        <v>3896</v>
      </c>
      <c r="N534" s="26" t="s">
        <v>3423</v>
      </c>
      <c r="O534" s="143">
        <v>0</v>
      </c>
      <c r="P534" s="144">
        <v>912299089</v>
      </c>
      <c r="Q534" s="13"/>
      <c r="R534" s="15" t="s">
        <v>576</v>
      </c>
      <c r="S534" s="15" t="s">
        <v>337</v>
      </c>
      <c r="T534" s="15" t="s">
        <v>246</v>
      </c>
      <c r="U534" s="15" t="s">
        <v>337</v>
      </c>
      <c r="V534" s="16" t="s">
        <v>246</v>
      </c>
      <c r="W534" s="16" t="s">
        <v>337</v>
      </c>
      <c r="X534" s="16" t="s">
        <v>246</v>
      </c>
      <c r="Y534" s="16" t="s">
        <v>337</v>
      </c>
      <c r="Z534" s="16" t="s">
        <v>247</v>
      </c>
    </row>
    <row r="535" spans="1:31" ht="15" customHeight="1">
      <c r="A535" s="31">
        <v>11724073</v>
      </c>
      <c r="B535" s="31" t="s">
        <v>7343</v>
      </c>
      <c r="C535" s="46">
        <v>41585</v>
      </c>
      <c r="D535" s="149">
        <v>230977987</v>
      </c>
      <c r="E535" s="13" t="s">
        <v>7453</v>
      </c>
      <c r="F535" s="30">
        <v>1178</v>
      </c>
      <c r="G535" s="28"/>
      <c r="H535" s="17" t="s">
        <v>7454</v>
      </c>
      <c r="I535" s="25" t="s">
        <v>7455</v>
      </c>
      <c r="J535" s="25">
        <v>29233</v>
      </c>
      <c r="K535" s="12" t="s">
        <v>250</v>
      </c>
      <c r="L535" s="14" t="s">
        <v>7456</v>
      </c>
      <c r="M535" s="26" t="s">
        <v>7457</v>
      </c>
      <c r="N535" s="26" t="s">
        <v>2910</v>
      </c>
      <c r="O535" s="143">
        <v>291200751</v>
      </c>
      <c r="P535" s="144">
        <v>962969667</v>
      </c>
      <c r="Q535" s="13" t="s">
        <v>7458</v>
      </c>
      <c r="R535" s="15" t="s">
        <v>576</v>
      </c>
      <c r="S535" s="15" t="s">
        <v>589</v>
      </c>
      <c r="T535" s="15" t="s">
        <v>247</v>
      </c>
      <c r="U535" s="15" t="s">
        <v>47</v>
      </c>
      <c r="W535" s="16" t="s">
        <v>47</v>
      </c>
      <c r="Y535" s="16" t="s">
        <v>47</v>
      </c>
    </row>
    <row r="536" spans="1:31" ht="15" customHeight="1">
      <c r="A536" s="31">
        <v>11734578</v>
      </c>
      <c r="B536" s="31" t="s">
        <v>7343</v>
      </c>
      <c r="C536" s="46">
        <v>42303</v>
      </c>
      <c r="D536" s="149">
        <v>183297857</v>
      </c>
      <c r="E536" s="13" t="s">
        <v>5884</v>
      </c>
      <c r="F536" s="30">
        <v>235</v>
      </c>
      <c r="G536" s="28">
        <v>135465</v>
      </c>
      <c r="H536" s="17" t="s">
        <v>2868</v>
      </c>
      <c r="I536" s="25" t="s">
        <v>2869</v>
      </c>
      <c r="J536" s="25">
        <v>29391</v>
      </c>
      <c r="K536" s="12" t="s">
        <v>250</v>
      </c>
      <c r="L536" s="14" t="s">
        <v>3482</v>
      </c>
      <c r="M536" s="26" t="s">
        <v>3483</v>
      </c>
      <c r="N536" s="26" t="s">
        <v>2910</v>
      </c>
      <c r="O536" s="143">
        <v>291207350</v>
      </c>
      <c r="P536" s="144">
        <v>919202186</v>
      </c>
      <c r="Q536" s="13" t="s">
        <v>3484</v>
      </c>
      <c r="R536" s="15" t="s">
        <v>576</v>
      </c>
      <c r="S536" s="15" t="s">
        <v>47</v>
      </c>
      <c r="T536" s="15"/>
      <c r="U536" s="15" t="s">
        <v>699</v>
      </c>
      <c r="V536" s="16" t="s">
        <v>246</v>
      </c>
      <c r="W536" s="16" t="s">
        <v>699</v>
      </c>
      <c r="X536" s="16" t="s">
        <v>247</v>
      </c>
      <c r="Y536" s="16" t="s">
        <v>47</v>
      </c>
    </row>
    <row r="537" spans="1:31" ht="15" customHeight="1">
      <c r="A537" s="31">
        <v>11735278</v>
      </c>
      <c r="B537" s="31" t="s">
        <v>7343</v>
      </c>
      <c r="C537" s="46">
        <v>42611</v>
      </c>
      <c r="D537" s="149">
        <v>224456245</v>
      </c>
      <c r="E537" s="13" t="s">
        <v>5239</v>
      </c>
      <c r="F537" s="30">
        <v>230</v>
      </c>
      <c r="G537" s="28"/>
      <c r="H537" s="17" t="s">
        <v>7555</v>
      </c>
      <c r="I537" s="25" t="s">
        <v>7556</v>
      </c>
      <c r="J537" s="25">
        <v>29027</v>
      </c>
      <c r="K537" s="12" t="s">
        <v>250</v>
      </c>
      <c r="L537" s="14" t="s">
        <v>5240</v>
      </c>
      <c r="M537" s="26">
        <v>9050</v>
      </c>
      <c r="N537" s="26" t="s">
        <v>2910</v>
      </c>
      <c r="O537" s="143">
        <v>0</v>
      </c>
      <c r="P537" s="144">
        <v>962266320</v>
      </c>
      <c r="Q537" s="13" t="s">
        <v>7557</v>
      </c>
      <c r="R537" s="15" t="s">
        <v>576</v>
      </c>
      <c r="S537" s="15" t="s">
        <v>337</v>
      </c>
      <c r="T537" s="15" t="s">
        <v>246</v>
      </c>
      <c r="U537" s="15" t="s">
        <v>337</v>
      </c>
      <c r="V537" s="16" t="s">
        <v>246</v>
      </c>
      <c r="W537" s="16" t="s">
        <v>337</v>
      </c>
      <c r="X537" s="16" t="s">
        <v>246</v>
      </c>
      <c r="Y537" s="16" t="s">
        <v>337</v>
      </c>
    </row>
    <row r="538" spans="1:31" ht="15" customHeight="1">
      <c r="A538" s="31">
        <v>11742720</v>
      </c>
      <c r="B538" s="31" t="s">
        <v>7343</v>
      </c>
      <c r="C538" s="46">
        <v>41929</v>
      </c>
      <c r="D538" s="149">
        <v>208841024</v>
      </c>
      <c r="E538" s="13" t="s">
        <v>7211</v>
      </c>
      <c r="F538" s="30">
        <v>654</v>
      </c>
      <c r="G538" s="28"/>
      <c r="H538" s="17" t="s">
        <v>7212</v>
      </c>
      <c r="I538" s="25" t="s">
        <v>7213</v>
      </c>
      <c r="J538" s="25">
        <v>29604</v>
      </c>
      <c r="K538" s="12" t="s">
        <v>520</v>
      </c>
      <c r="L538" s="14" t="s">
        <v>7214</v>
      </c>
      <c r="M538" s="26" t="s">
        <v>7215</v>
      </c>
      <c r="N538" s="26" t="s">
        <v>2932</v>
      </c>
      <c r="P538" s="144">
        <v>966019327</v>
      </c>
      <c r="Q538" s="13" t="s">
        <v>7216</v>
      </c>
      <c r="R538" s="15" t="s">
        <v>576</v>
      </c>
      <c r="S538" s="15" t="s">
        <v>47</v>
      </c>
      <c r="T538" s="15"/>
      <c r="U538" s="15" t="s">
        <v>554</v>
      </c>
      <c r="V538" s="16" t="s">
        <v>247</v>
      </c>
      <c r="W538" s="16" t="s">
        <v>47</v>
      </c>
      <c r="Y538" s="16" t="s">
        <v>47</v>
      </c>
      <c r="Z538" s="16" t="s">
        <v>246</v>
      </c>
    </row>
    <row r="539" spans="1:31" ht="15" customHeight="1">
      <c r="A539" s="31">
        <v>11745023</v>
      </c>
      <c r="C539" s="46"/>
      <c r="F539" s="30"/>
      <c r="G539" s="28"/>
      <c r="H539" s="17" t="s">
        <v>2775</v>
      </c>
      <c r="I539" s="25" t="s">
        <v>2776</v>
      </c>
      <c r="J539" s="25">
        <v>29441</v>
      </c>
      <c r="K539" s="12" t="s">
        <v>250</v>
      </c>
      <c r="L539" s="14" t="s">
        <v>4958</v>
      </c>
      <c r="M539" s="26" t="s">
        <v>4959</v>
      </c>
      <c r="N539" s="26" t="s">
        <v>3766</v>
      </c>
      <c r="O539" s="143">
        <v>0</v>
      </c>
      <c r="P539" s="144">
        <v>966940922</v>
      </c>
      <c r="Q539" s="13" t="s">
        <v>4960</v>
      </c>
      <c r="R539" s="15" t="s">
        <v>576</v>
      </c>
      <c r="S539" s="15" t="s">
        <v>47</v>
      </c>
      <c r="T539" s="15"/>
      <c r="U539" s="15" t="s">
        <v>47</v>
      </c>
      <c r="W539" s="16" t="s">
        <v>1183</v>
      </c>
      <c r="X539" s="16" t="s">
        <v>246</v>
      </c>
      <c r="Y539" s="16" t="s">
        <v>1183</v>
      </c>
    </row>
    <row r="540" spans="1:31" ht="15" customHeight="1">
      <c r="A540" s="31">
        <v>11747306</v>
      </c>
      <c r="B540" s="31" t="s">
        <v>7343</v>
      </c>
      <c r="C540" s="46">
        <v>41650</v>
      </c>
      <c r="D540" s="149">
        <v>215049500</v>
      </c>
      <c r="F540" s="30">
        <v>192</v>
      </c>
      <c r="G540" s="28"/>
      <c r="H540" s="17" t="s">
        <v>2891</v>
      </c>
      <c r="I540" s="25" t="s">
        <v>2892</v>
      </c>
      <c r="J540" s="25">
        <v>29396</v>
      </c>
      <c r="K540" s="12" t="s">
        <v>250</v>
      </c>
      <c r="L540" s="14" t="s">
        <v>4633</v>
      </c>
      <c r="M540" s="26" t="s">
        <v>4634</v>
      </c>
      <c r="N540" s="26" t="s">
        <v>4454</v>
      </c>
      <c r="O540" s="144">
        <v>218491477</v>
      </c>
      <c r="P540" s="143">
        <v>0</v>
      </c>
      <c r="Q540" s="13" t="s">
        <v>4635</v>
      </c>
      <c r="R540" s="15" t="s">
        <v>576</v>
      </c>
      <c r="S540" s="15" t="s">
        <v>47</v>
      </c>
      <c r="T540" s="15"/>
      <c r="U540" s="15" t="s">
        <v>1183</v>
      </c>
      <c r="V540" s="16" t="s">
        <v>246</v>
      </c>
      <c r="W540" s="16" t="s">
        <v>1183</v>
      </c>
      <c r="X540" s="16" t="s">
        <v>248</v>
      </c>
      <c r="Y540" s="16" t="s">
        <v>47</v>
      </c>
    </row>
    <row r="541" spans="1:31" ht="15" customHeight="1">
      <c r="A541" s="31">
        <v>11748072</v>
      </c>
      <c r="B541" s="31" t="s">
        <v>7346</v>
      </c>
      <c r="C541" s="46">
        <v>41344</v>
      </c>
      <c r="D541" s="149">
        <v>225611414</v>
      </c>
      <c r="E541" s="13" t="s">
        <v>6551</v>
      </c>
      <c r="F541" s="30">
        <v>874</v>
      </c>
      <c r="G541" s="28">
        <v>72992</v>
      </c>
      <c r="H541" s="17" t="s">
        <v>462</v>
      </c>
      <c r="I541" s="25" t="s">
        <v>1166</v>
      </c>
      <c r="J541" s="25">
        <v>27788</v>
      </c>
      <c r="K541" s="12" t="s">
        <v>520</v>
      </c>
      <c r="L541" s="14" t="s">
        <v>6552</v>
      </c>
      <c r="M541" s="26" t="s">
        <v>6553</v>
      </c>
      <c r="N541" s="26" t="s">
        <v>3538</v>
      </c>
      <c r="O541" s="143">
        <v>0</v>
      </c>
      <c r="P541" s="144">
        <v>967074502</v>
      </c>
      <c r="Q541" s="13" t="s">
        <v>6554</v>
      </c>
      <c r="R541" s="15" t="s">
        <v>576</v>
      </c>
      <c r="S541" s="15" t="s">
        <v>567</v>
      </c>
      <c r="T541" s="15" t="s">
        <v>246</v>
      </c>
      <c r="U541" s="15" t="s">
        <v>567</v>
      </c>
      <c r="V541" s="16" t="s">
        <v>246</v>
      </c>
      <c r="W541" s="16" t="s">
        <v>567</v>
      </c>
      <c r="X541" s="16" t="s">
        <v>246</v>
      </c>
      <c r="Y541" s="16" t="s">
        <v>567</v>
      </c>
      <c r="AA541" s="166" t="s">
        <v>9058</v>
      </c>
      <c r="AB541" s="166" t="s">
        <v>11956</v>
      </c>
      <c r="AC541" s="164">
        <v>41178</v>
      </c>
      <c r="AD541" s="165">
        <v>42897</v>
      </c>
      <c r="AE541" s="16" t="s">
        <v>8945</v>
      </c>
    </row>
    <row r="542" spans="1:31" ht="15" customHeight="1">
      <c r="A542" s="31">
        <v>11751998</v>
      </c>
      <c r="B542" s="31" t="s">
        <v>7343</v>
      </c>
      <c r="C542" s="46">
        <v>42240</v>
      </c>
      <c r="D542" s="149">
        <v>223786063</v>
      </c>
      <c r="E542" s="13" t="s">
        <v>5321</v>
      </c>
      <c r="F542" s="30">
        <v>1043</v>
      </c>
      <c r="G542" s="28"/>
      <c r="H542" s="17" t="s">
        <v>7924</v>
      </c>
      <c r="I542" s="25" t="s">
        <v>7925</v>
      </c>
      <c r="J542" s="25">
        <v>29433</v>
      </c>
      <c r="K542" s="12" t="s">
        <v>520</v>
      </c>
      <c r="L542" s="14" t="s">
        <v>7926</v>
      </c>
      <c r="N542" s="26" t="s">
        <v>2910</v>
      </c>
      <c r="P542" s="144">
        <v>967041862</v>
      </c>
      <c r="Q542" s="13" t="s">
        <v>7927</v>
      </c>
      <c r="R542" s="15" t="s">
        <v>576</v>
      </c>
      <c r="S542" s="15" t="s">
        <v>41</v>
      </c>
      <c r="T542" s="15" t="s">
        <v>247</v>
      </c>
      <c r="U542" s="15" t="s">
        <v>47</v>
      </c>
      <c r="W542" s="16" t="s">
        <v>47</v>
      </c>
      <c r="Y542" s="16" t="s">
        <v>47</v>
      </c>
    </row>
    <row r="543" spans="1:31" ht="15" customHeight="1">
      <c r="A543" s="31">
        <v>11753077</v>
      </c>
      <c r="B543" s="31" t="s">
        <v>7343</v>
      </c>
      <c r="C543" s="46">
        <v>42663</v>
      </c>
      <c r="D543" s="149">
        <v>209367407</v>
      </c>
      <c r="E543" s="13" t="s">
        <v>6836</v>
      </c>
      <c r="F543" s="30">
        <v>557</v>
      </c>
      <c r="G543" s="28"/>
      <c r="H543" s="17" t="s">
        <v>6686</v>
      </c>
      <c r="I543" s="25" t="s">
        <v>6687</v>
      </c>
      <c r="J543" s="25">
        <v>29468</v>
      </c>
      <c r="K543" s="12" t="s">
        <v>520</v>
      </c>
      <c r="L543" s="14" t="s">
        <v>6688</v>
      </c>
      <c r="M543" s="26" t="s">
        <v>4289</v>
      </c>
      <c r="N543" s="26" t="s">
        <v>2963</v>
      </c>
      <c r="P543" s="144">
        <v>964037001</v>
      </c>
      <c r="Q543" s="13" t="s">
        <v>6689</v>
      </c>
      <c r="R543" s="15" t="s">
        <v>576</v>
      </c>
      <c r="S543" s="15" t="s">
        <v>251</v>
      </c>
      <c r="T543" s="15" t="s">
        <v>246</v>
      </c>
      <c r="U543" s="15" t="s">
        <v>251</v>
      </c>
      <c r="V543" s="16" t="s">
        <v>247</v>
      </c>
      <c r="W543" s="16" t="s">
        <v>47</v>
      </c>
      <c r="Y543" s="16" t="s">
        <v>47</v>
      </c>
    </row>
    <row r="544" spans="1:31" ht="15" customHeight="1">
      <c r="A544" s="31">
        <v>11754869</v>
      </c>
      <c r="B544" s="31" t="s">
        <v>7343</v>
      </c>
      <c r="C544" s="46">
        <v>42820</v>
      </c>
      <c r="D544" s="149">
        <v>223607134</v>
      </c>
      <c r="E544" s="13" t="s">
        <v>8453</v>
      </c>
      <c r="F544" s="30">
        <v>1018</v>
      </c>
      <c r="G544" s="28"/>
      <c r="H544" s="17" t="s">
        <v>8454</v>
      </c>
      <c r="I544" s="25" t="s">
        <v>8455</v>
      </c>
      <c r="J544" s="25">
        <v>29438</v>
      </c>
      <c r="K544" s="12" t="s">
        <v>520</v>
      </c>
      <c r="L544" s="14" t="s">
        <v>8456</v>
      </c>
      <c r="M544" s="26">
        <v>9125</v>
      </c>
      <c r="N544" s="26" t="s">
        <v>2932</v>
      </c>
      <c r="P544" s="144"/>
      <c r="Q544" s="13"/>
      <c r="R544" s="15" t="s">
        <v>576</v>
      </c>
      <c r="S544" s="15" t="s">
        <v>580</v>
      </c>
      <c r="T544" s="15" t="s">
        <v>247</v>
      </c>
      <c r="U544" s="15" t="s">
        <v>47</v>
      </c>
      <c r="W544" s="16" t="s">
        <v>47</v>
      </c>
      <c r="Y544" s="16" t="s">
        <v>47</v>
      </c>
    </row>
    <row r="545" spans="1:31" ht="15" customHeight="1">
      <c r="A545" s="31">
        <v>11763739</v>
      </c>
      <c r="B545" s="31" t="s">
        <v>7346</v>
      </c>
      <c r="C545" s="46">
        <v>40889</v>
      </c>
      <c r="E545" s="13" t="s">
        <v>5526</v>
      </c>
      <c r="F545" s="30">
        <v>640</v>
      </c>
      <c r="G545" s="28"/>
      <c r="H545" s="17" t="s">
        <v>7065</v>
      </c>
      <c r="I545" s="25" t="s">
        <v>7066</v>
      </c>
      <c r="J545" s="25">
        <v>28713</v>
      </c>
      <c r="K545" s="12" t="s">
        <v>520</v>
      </c>
      <c r="L545" s="14" t="s">
        <v>7067</v>
      </c>
      <c r="M545" s="26" t="s">
        <v>3642</v>
      </c>
      <c r="N545" s="26" t="s">
        <v>2932</v>
      </c>
      <c r="P545" s="144">
        <v>966273647</v>
      </c>
      <c r="Q545" s="13" t="s">
        <v>7068</v>
      </c>
      <c r="R545" s="15" t="s">
        <v>576</v>
      </c>
      <c r="S545" s="15" t="s">
        <v>47</v>
      </c>
      <c r="T545" s="15"/>
      <c r="U545" s="15" t="s">
        <v>554</v>
      </c>
      <c r="V545" s="16" t="s">
        <v>247</v>
      </c>
      <c r="W545" s="16" t="s">
        <v>47</v>
      </c>
      <c r="Y545" s="16" t="s">
        <v>47</v>
      </c>
    </row>
    <row r="546" spans="1:31" ht="15" customHeight="1">
      <c r="A546" s="31">
        <v>11767067</v>
      </c>
      <c r="B546" s="31" t="s">
        <v>7343</v>
      </c>
      <c r="C546" s="46">
        <v>42018</v>
      </c>
      <c r="D546" s="149">
        <v>224782096</v>
      </c>
      <c r="F546" s="30">
        <v>1190</v>
      </c>
      <c r="G546" s="28"/>
      <c r="H546" s="17" t="s">
        <v>1853</v>
      </c>
      <c r="I546" s="25" t="s">
        <v>1854</v>
      </c>
      <c r="J546" s="25">
        <v>29458</v>
      </c>
      <c r="K546" s="12" t="s">
        <v>520</v>
      </c>
      <c r="L546" s="14" t="s">
        <v>7161</v>
      </c>
      <c r="M546" s="26" t="s">
        <v>7162</v>
      </c>
      <c r="N546" s="26" t="s">
        <v>2912</v>
      </c>
      <c r="P546" s="144"/>
      <c r="Q546" s="13"/>
      <c r="R546" s="15" t="s">
        <v>576</v>
      </c>
      <c r="S546" s="15" t="s">
        <v>337</v>
      </c>
      <c r="T546" s="15" t="s">
        <v>246</v>
      </c>
      <c r="U546" s="15" t="s">
        <v>337</v>
      </c>
      <c r="V546" s="16" t="s">
        <v>247</v>
      </c>
      <c r="W546" s="16" t="s">
        <v>47</v>
      </c>
      <c r="Y546" s="16" t="s">
        <v>47</v>
      </c>
      <c r="Z546" s="16" t="s">
        <v>247</v>
      </c>
    </row>
    <row r="547" spans="1:31" ht="15" customHeight="1">
      <c r="A547" s="31">
        <v>11771046</v>
      </c>
      <c r="B547" s="31" t="s">
        <v>7343</v>
      </c>
      <c r="C547" s="46">
        <v>41672</v>
      </c>
      <c r="D547" s="149">
        <v>231164661</v>
      </c>
      <c r="F547" s="30"/>
      <c r="G547" s="28"/>
      <c r="H547" s="17" t="s">
        <v>3424</v>
      </c>
      <c r="I547" s="25" t="s">
        <v>3425</v>
      </c>
      <c r="J547" s="25">
        <v>29517</v>
      </c>
      <c r="K547" s="12" t="s">
        <v>520</v>
      </c>
      <c r="L547" s="14" t="s">
        <v>3426</v>
      </c>
      <c r="M547" s="26" t="s">
        <v>3427</v>
      </c>
      <c r="N547" s="26" t="s">
        <v>2912</v>
      </c>
      <c r="O547" s="143">
        <v>0</v>
      </c>
      <c r="P547" s="144">
        <v>964560608</v>
      </c>
      <c r="Q547" s="13" t="s">
        <v>3428</v>
      </c>
      <c r="R547" s="15" t="s">
        <v>576</v>
      </c>
      <c r="S547" s="15" t="s">
        <v>47</v>
      </c>
      <c r="T547" s="15"/>
      <c r="U547" s="15" t="s">
        <v>47</v>
      </c>
      <c r="W547" s="16" t="s">
        <v>580</v>
      </c>
      <c r="X547" s="16" t="s">
        <v>247</v>
      </c>
      <c r="Y547" s="16" t="s">
        <v>47</v>
      </c>
    </row>
    <row r="548" spans="1:31" ht="15" customHeight="1">
      <c r="A548" s="31">
        <v>11772176</v>
      </c>
      <c r="B548" s="31" t="s">
        <v>7346</v>
      </c>
      <c r="C548" s="46">
        <v>40065</v>
      </c>
      <c r="E548" s="13" t="s">
        <v>5392</v>
      </c>
      <c r="F548" s="30">
        <v>808</v>
      </c>
      <c r="G548" s="28">
        <v>163856</v>
      </c>
      <c r="H548" s="17" t="s">
        <v>669</v>
      </c>
      <c r="I548" s="25" t="s">
        <v>670</v>
      </c>
      <c r="J548" s="25">
        <v>29171</v>
      </c>
      <c r="K548" s="12" t="s">
        <v>520</v>
      </c>
      <c r="L548" s="14"/>
      <c r="P548" s="144"/>
      <c r="Q548" s="13"/>
      <c r="R548" s="15" t="s">
        <v>576</v>
      </c>
      <c r="S548" s="15" t="s">
        <v>251</v>
      </c>
      <c r="T548" s="15" t="s">
        <v>246</v>
      </c>
      <c r="U548" s="15" t="s">
        <v>251</v>
      </c>
      <c r="V548" s="16" t="s">
        <v>246</v>
      </c>
      <c r="W548" s="16" t="s">
        <v>251</v>
      </c>
      <c r="X548" s="16" t="s">
        <v>246</v>
      </c>
      <c r="Y548" s="16" t="s">
        <v>251</v>
      </c>
      <c r="Z548" s="16" t="s">
        <v>246</v>
      </c>
    </row>
    <row r="549" spans="1:31" ht="15" customHeight="1">
      <c r="A549" s="159">
        <v>11774662</v>
      </c>
      <c r="G549" s="17" t="s">
        <v>11945</v>
      </c>
      <c r="H549" s="160" t="s">
        <v>11754</v>
      </c>
      <c r="I549" s="162" t="s">
        <v>11798</v>
      </c>
      <c r="J549" s="12">
        <v>29435</v>
      </c>
      <c r="K549" s="163" t="s">
        <v>250</v>
      </c>
      <c r="L549" s="162" t="s">
        <v>11901</v>
      </c>
      <c r="M549" s="167" t="s">
        <v>3071</v>
      </c>
      <c r="N549" s="162" t="s">
        <v>2910</v>
      </c>
      <c r="P549" s="162">
        <v>966507778</v>
      </c>
      <c r="Q549" s="15" t="s">
        <v>11853</v>
      </c>
      <c r="R549" s="166" t="s">
        <v>576</v>
      </c>
      <c r="AA549" s="166" t="s">
        <v>9036</v>
      </c>
      <c r="AB549" s="166"/>
      <c r="AC549" s="164"/>
      <c r="AD549" s="165"/>
    </row>
    <row r="550" spans="1:31" ht="15" customHeight="1">
      <c r="A550" s="31">
        <v>11783521</v>
      </c>
      <c r="B550" s="31" t="s">
        <v>7346</v>
      </c>
      <c r="C550" s="46">
        <v>41674</v>
      </c>
      <c r="D550" s="149">
        <v>221201777</v>
      </c>
      <c r="E550" s="13" t="s">
        <v>5209</v>
      </c>
      <c r="F550" s="30">
        <v>1002</v>
      </c>
      <c r="G550" s="28">
        <v>108031</v>
      </c>
      <c r="H550" s="17" t="s">
        <v>941</v>
      </c>
      <c r="I550" s="25" t="s">
        <v>336</v>
      </c>
      <c r="J550" s="25">
        <v>28295</v>
      </c>
      <c r="K550" s="12" t="s">
        <v>520</v>
      </c>
      <c r="L550" s="14" t="s">
        <v>2987</v>
      </c>
      <c r="M550" s="26" t="s">
        <v>2988</v>
      </c>
      <c r="N550" s="26" t="s">
        <v>2928</v>
      </c>
      <c r="O550" s="143">
        <v>0</v>
      </c>
      <c r="P550" s="144">
        <v>963621614</v>
      </c>
      <c r="Q550" s="13" t="s">
        <v>2989</v>
      </c>
      <c r="R550" s="15" t="s">
        <v>576</v>
      </c>
      <c r="S550" s="15" t="s">
        <v>337</v>
      </c>
      <c r="T550" s="15" t="s">
        <v>246</v>
      </c>
      <c r="U550" s="15" t="s">
        <v>337</v>
      </c>
      <c r="V550" s="16" t="s">
        <v>246</v>
      </c>
      <c r="W550" s="16" t="s">
        <v>337</v>
      </c>
      <c r="X550" s="16" t="s">
        <v>246</v>
      </c>
      <c r="Y550" s="16" t="s">
        <v>337</v>
      </c>
      <c r="AA550" s="152" t="s">
        <v>9058</v>
      </c>
    </row>
    <row r="551" spans="1:31" ht="15" customHeight="1">
      <c r="A551" s="31">
        <v>11789066</v>
      </c>
      <c r="B551" s="31" t="s">
        <v>7346</v>
      </c>
      <c r="C551" s="46">
        <v>40794</v>
      </c>
      <c r="E551" s="13" t="s">
        <v>6315</v>
      </c>
      <c r="F551" s="30">
        <v>607</v>
      </c>
      <c r="G551" s="28">
        <v>84111</v>
      </c>
      <c r="H551" s="17" t="s">
        <v>347</v>
      </c>
      <c r="I551" s="25" t="s">
        <v>401</v>
      </c>
      <c r="J551" s="25">
        <v>27899</v>
      </c>
      <c r="K551" s="12" t="s">
        <v>520</v>
      </c>
      <c r="L551" s="14" t="s">
        <v>6316</v>
      </c>
      <c r="M551" s="26" t="s">
        <v>3240</v>
      </c>
      <c r="N551" s="26" t="s">
        <v>2910</v>
      </c>
      <c r="P551" s="144">
        <v>966846108</v>
      </c>
      <c r="Q551" s="13"/>
      <c r="R551" s="15" t="s">
        <v>576</v>
      </c>
      <c r="S551" s="15" t="s">
        <v>47</v>
      </c>
      <c r="T551" s="15"/>
      <c r="U551" s="15" t="s">
        <v>5554</v>
      </c>
      <c r="V551" s="16" t="s">
        <v>248</v>
      </c>
      <c r="W551" s="16" t="s">
        <v>47</v>
      </c>
      <c r="Y551" s="16" t="s">
        <v>684</v>
      </c>
      <c r="Z551" s="16" t="s">
        <v>247</v>
      </c>
      <c r="AA551" s="152" t="s">
        <v>9058</v>
      </c>
    </row>
    <row r="552" spans="1:31" ht="15" customHeight="1">
      <c r="A552" s="31">
        <v>11790727</v>
      </c>
      <c r="B552" s="31" t="s">
        <v>7343</v>
      </c>
      <c r="C552" s="46">
        <v>41660</v>
      </c>
      <c r="D552" s="149">
        <v>233332073</v>
      </c>
      <c r="F552" s="30">
        <v>144</v>
      </c>
      <c r="G552" s="28">
        <v>131277</v>
      </c>
      <c r="H552" s="17" t="s">
        <v>2870</v>
      </c>
      <c r="I552" s="25" t="s">
        <v>594</v>
      </c>
      <c r="J552" s="25">
        <v>29786</v>
      </c>
      <c r="K552" s="12" t="s">
        <v>250</v>
      </c>
      <c r="L552" s="14"/>
      <c r="P552" s="144"/>
      <c r="Q552" s="13"/>
      <c r="R552" s="15" t="s">
        <v>576</v>
      </c>
      <c r="S552" s="15" t="s">
        <v>47</v>
      </c>
      <c r="T552" s="15"/>
      <c r="U552" s="15" t="s">
        <v>567</v>
      </c>
      <c r="V552" s="16" t="s">
        <v>246</v>
      </c>
      <c r="W552" s="16" t="s">
        <v>567</v>
      </c>
      <c r="X552" s="16" t="s">
        <v>247</v>
      </c>
      <c r="Y552" s="16" t="s">
        <v>47</v>
      </c>
    </row>
    <row r="553" spans="1:31" ht="15" customHeight="1">
      <c r="A553" s="31">
        <v>11790729</v>
      </c>
      <c r="B553" s="31" t="s">
        <v>7343</v>
      </c>
      <c r="C553" s="46">
        <v>42725</v>
      </c>
      <c r="D553" s="149">
        <v>219960755</v>
      </c>
      <c r="F553" s="30">
        <v>578</v>
      </c>
      <c r="G553" s="28">
        <v>79054</v>
      </c>
      <c r="H553" s="17" t="s">
        <v>2385</v>
      </c>
      <c r="I553" s="25" t="s">
        <v>334</v>
      </c>
      <c r="J553" s="25">
        <v>29191</v>
      </c>
      <c r="K553" s="12" t="s">
        <v>520</v>
      </c>
      <c r="L553" s="14"/>
      <c r="M553" s="26">
        <v>9325</v>
      </c>
      <c r="N553" s="26" t="s">
        <v>2912</v>
      </c>
      <c r="O553" s="143">
        <v>911058715</v>
      </c>
      <c r="P553" s="144">
        <v>965442047</v>
      </c>
      <c r="Q553" s="13"/>
      <c r="R553" s="15" t="s">
        <v>576</v>
      </c>
      <c r="S553" s="15" t="s">
        <v>567</v>
      </c>
      <c r="T553" s="15" t="s">
        <v>246</v>
      </c>
      <c r="U553" s="15" t="s">
        <v>567</v>
      </c>
      <c r="V553" s="16" t="s">
        <v>246</v>
      </c>
      <c r="W553" s="16" t="s">
        <v>47</v>
      </c>
      <c r="Y553" s="16" t="s">
        <v>567</v>
      </c>
      <c r="Z553" s="16" t="s">
        <v>246</v>
      </c>
    </row>
    <row r="554" spans="1:31" ht="15" customHeight="1">
      <c r="A554" s="31">
        <v>11790732</v>
      </c>
      <c r="B554" s="31" t="s">
        <v>7343</v>
      </c>
      <c r="C554" s="46">
        <v>42768</v>
      </c>
      <c r="D554" s="149">
        <v>219959501</v>
      </c>
      <c r="E554" s="13" t="s">
        <v>6685</v>
      </c>
      <c r="F554" s="30">
        <v>873</v>
      </c>
      <c r="G554" s="28">
        <v>79049</v>
      </c>
      <c r="H554" s="17" t="s">
        <v>467</v>
      </c>
      <c r="I554" s="25" t="s">
        <v>1168</v>
      </c>
      <c r="J554" s="25">
        <v>28735</v>
      </c>
      <c r="K554" s="12" t="s">
        <v>520</v>
      </c>
      <c r="L554" s="14" t="s">
        <v>8335</v>
      </c>
      <c r="M554" s="26" t="s">
        <v>8336</v>
      </c>
      <c r="N554" s="26" t="s">
        <v>2955</v>
      </c>
      <c r="O554" s="143">
        <v>0</v>
      </c>
      <c r="P554" s="144">
        <v>918116899</v>
      </c>
      <c r="Q554" s="13" t="s">
        <v>8337</v>
      </c>
      <c r="R554" s="15" t="s">
        <v>576</v>
      </c>
      <c r="S554" s="15" t="s">
        <v>567</v>
      </c>
      <c r="T554" s="15" t="s">
        <v>246</v>
      </c>
      <c r="U554" s="15" t="s">
        <v>567</v>
      </c>
      <c r="V554" s="16" t="s">
        <v>246</v>
      </c>
      <c r="W554" s="16" t="s">
        <v>567</v>
      </c>
      <c r="X554" s="16" t="s">
        <v>246</v>
      </c>
      <c r="Y554" s="16" t="s">
        <v>567</v>
      </c>
      <c r="AA554" s="152" t="s">
        <v>9058</v>
      </c>
      <c r="AE554" s="16" t="s">
        <v>8945</v>
      </c>
    </row>
    <row r="555" spans="1:31" ht="15" customHeight="1">
      <c r="A555" s="31">
        <v>11792334</v>
      </c>
      <c r="B555" s="31" t="s">
        <v>7343</v>
      </c>
      <c r="C555" s="46">
        <v>41786</v>
      </c>
      <c r="D555" s="149">
        <v>212713710</v>
      </c>
      <c r="F555" s="30">
        <v>436</v>
      </c>
      <c r="G555" s="28">
        <v>71099</v>
      </c>
      <c r="H555" s="17" t="s">
        <v>753</v>
      </c>
      <c r="I555" s="25" t="s">
        <v>579</v>
      </c>
      <c r="J555" s="25">
        <v>29280</v>
      </c>
      <c r="K555" s="12" t="s">
        <v>520</v>
      </c>
      <c r="L555" s="14" t="s">
        <v>2943</v>
      </c>
      <c r="N555" s="26" t="s">
        <v>2932</v>
      </c>
      <c r="O555" s="143">
        <v>0</v>
      </c>
      <c r="P555" s="144">
        <v>927001465</v>
      </c>
      <c r="Q555" s="15" t="s">
        <v>11854</v>
      </c>
      <c r="R555" s="15" t="s">
        <v>576</v>
      </c>
      <c r="S555" s="15" t="s">
        <v>47</v>
      </c>
      <c r="T555" s="15"/>
      <c r="U555" s="15" t="s">
        <v>1183</v>
      </c>
      <c r="V555" s="16" t="s">
        <v>248</v>
      </c>
      <c r="W555" s="16" t="s">
        <v>580</v>
      </c>
      <c r="X555" s="16" t="s">
        <v>248</v>
      </c>
      <c r="Y555" s="16" t="s">
        <v>1183</v>
      </c>
      <c r="AA555" s="152" t="s">
        <v>9058</v>
      </c>
    </row>
    <row r="556" spans="1:31" ht="15" customHeight="1">
      <c r="A556" s="31">
        <v>11799056</v>
      </c>
      <c r="C556" s="46"/>
      <c r="F556" s="30">
        <v>160</v>
      </c>
      <c r="G556" s="28">
        <v>82058</v>
      </c>
      <c r="H556" s="17" t="s">
        <v>120</v>
      </c>
      <c r="I556" s="25" t="s">
        <v>595</v>
      </c>
      <c r="J556" s="25">
        <v>29188</v>
      </c>
      <c r="K556" s="12" t="s">
        <v>250</v>
      </c>
      <c r="L556" s="14" t="s">
        <v>4556</v>
      </c>
      <c r="M556" s="26" t="s">
        <v>4557</v>
      </c>
      <c r="N556" s="26" t="s">
        <v>2955</v>
      </c>
      <c r="O556" s="143">
        <v>0</v>
      </c>
      <c r="P556" s="144">
        <v>961388390</v>
      </c>
      <c r="Q556" s="13" t="s">
        <v>4558</v>
      </c>
      <c r="R556" s="15" t="s">
        <v>576</v>
      </c>
      <c r="S556" s="15" t="s">
        <v>1183</v>
      </c>
      <c r="T556" s="15" t="s">
        <v>246</v>
      </c>
      <c r="U556" s="15" t="s">
        <v>1183</v>
      </c>
      <c r="V556" s="16" t="s">
        <v>246</v>
      </c>
      <c r="W556" s="16" t="s">
        <v>1183</v>
      </c>
      <c r="X556" s="16" t="s">
        <v>246</v>
      </c>
      <c r="Y556" s="16" t="s">
        <v>1183</v>
      </c>
    </row>
    <row r="557" spans="1:31" ht="15" customHeight="1">
      <c r="A557" s="31">
        <v>11799061</v>
      </c>
      <c r="B557" s="31" t="s">
        <v>7346</v>
      </c>
      <c r="C557" s="46">
        <v>41687</v>
      </c>
      <c r="E557" s="13" t="s">
        <v>5498</v>
      </c>
      <c r="F557" s="30">
        <v>933</v>
      </c>
      <c r="G557" s="28">
        <v>115062</v>
      </c>
      <c r="H557" s="17" t="s">
        <v>1073</v>
      </c>
      <c r="I557" s="25" t="s">
        <v>574</v>
      </c>
      <c r="J557" s="25">
        <v>29162</v>
      </c>
      <c r="K557" s="12" t="s">
        <v>520</v>
      </c>
      <c r="L557" s="14" t="s">
        <v>4974</v>
      </c>
      <c r="M557" s="26">
        <v>9360</v>
      </c>
      <c r="N557" s="26" t="s">
        <v>3285</v>
      </c>
      <c r="P557" s="144"/>
      <c r="Q557" s="13"/>
      <c r="R557" s="15" t="s">
        <v>576</v>
      </c>
      <c r="S557" s="15" t="s">
        <v>47</v>
      </c>
      <c r="T557" s="15"/>
      <c r="U557" s="15" t="s">
        <v>47</v>
      </c>
      <c r="W557" s="16" t="s">
        <v>572</v>
      </c>
      <c r="X557" s="16" t="s">
        <v>246</v>
      </c>
      <c r="Y557" s="16" t="s">
        <v>572</v>
      </c>
    </row>
    <row r="558" spans="1:31" ht="15" customHeight="1">
      <c r="A558" s="31">
        <v>11812112</v>
      </c>
      <c r="C558" s="46"/>
      <c r="F558" s="30"/>
      <c r="G558" s="28"/>
      <c r="H558" s="17" t="s">
        <v>1808</v>
      </c>
      <c r="I558" s="25" t="s">
        <v>1809</v>
      </c>
      <c r="J558" s="25">
        <v>29353</v>
      </c>
      <c r="K558" s="12" t="s">
        <v>520</v>
      </c>
      <c r="L558" s="14"/>
      <c r="P558" s="144"/>
      <c r="Q558" s="13"/>
      <c r="R558" s="15" t="s">
        <v>576</v>
      </c>
      <c r="S558" s="15" t="s">
        <v>47</v>
      </c>
      <c r="T558" s="15"/>
      <c r="U558" s="15" t="s">
        <v>47</v>
      </c>
      <c r="W558" s="16" t="s">
        <v>47</v>
      </c>
      <c r="Y558" s="16" t="s">
        <v>1410</v>
      </c>
      <c r="Z558" s="16" t="s">
        <v>248</v>
      </c>
    </row>
    <row r="559" spans="1:31" ht="15" customHeight="1">
      <c r="A559" s="31">
        <v>11817818</v>
      </c>
      <c r="B559" s="31" t="s">
        <v>7343</v>
      </c>
      <c r="C559" s="46">
        <v>41887</v>
      </c>
      <c r="D559" s="149">
        <v>217805345</v>
      </c>
      <c r="E559" s="13" t="s">
        <v>5343</v>
      </c>
      <c r="F559" s="30">
        <v>1035</v>
      </c>
      <c r="G559" s="28"/>
      <c r="H559" s="17" t="s">
        <v>1036</v>
      </c>
      <c r="I559" s="25" t="s">
        <v>1037</v>
      </c>
      <c r="J559" s="25">
        <v>29329</v>
      </c>
      <c r="K559" s="12" t="s">
        <v>520</v>
      </c>
      <c r="L559" s="14" t="s">
        <v>3174</v>
      </c>
      <c r="M559" s="26" t="s">
        <v>3175</v>
      </c>
      <c r="N559" s="26" t="s">
        <v>2912</v>
      </c>
      <c r="O559" s="143">
        <v>0</v>
      </c>
      <c r="P559" s="144">
        <v>964293098</v>
      </c>
      <c r="Q559" s="13"/>
      <c r="R559" s="15" t="s">
        <v>576</v>
      </c>
      <c r="S559" s="15" t="s">
        <v>337</v>
      </c>
      <c r="T559" s="15" t="s">
        <v>246</v>
      </c>
      <c r="U559" s="15" t="s">
        <v>337</v>
      </c>
      <c r="V559" s="16" t="s">
        <v>246</v>
      </c>
      <c r="W559" s="16" t="s">
        <v>337</v>
      </c>
      <c r="X559" s="16" t="s">
        <v>246</v>
      </c>
      <c r="Y559" s="16" t="s">
        <v>337</v>
      </c>
    </row>
    <row r="560" spans="1:31" ht="15" customHeight="1">
      <c r="A560" s="31">
        <v>11843740</v>
      </c>
      <c r="C560" s="46"/>
      <c r="F560" s="30"/>
      <c r="G560" s="28"/>
      <c r="H560" s="17" t="s">
        <v>2504</v>
      </c>
      <c r="I560" s="25" t="s">
        <v>2505</v>
      </c>
      <c r="J560" s="25">
        <v>27415</v>
      </c>
      <c r="K560" s="12" t="s">
        <v>520</v>
      </c>
      <c r="L560" s="14"/>
      <c r="P560" s="144"/>
      <c r="Q560" s="13"/>
      <c r="R560" s="15" t="s">
        <v>576</v>
      </c>
      <c r="S560" s="15" t="s">
        <v>47</v>
      </c>
      <c r="T560" s="15"/>
      <c r="U560" s="15" t="s">
        <v>47</v>
      </c>
      <c r="W560" s="16" t="s">
        <v>47</v>
      </c>
      <c r="Y560" s="16" t="s">
        <v>1410</v>
      </c>
      <c r="Z560" s="16" t="s">
        <v>246</v>
      </c>
    </row>
    <row r="561" spans="1:28" ht="15" customHeight="1">
      <c r="A561" s="31">
        <v>11853452</v>
      </c>
      <c r="B561" s="31" t="s">
        <v>7346</v>
      </c>
      <c r="C561" s="46">
        <v>41351</v>
      </c>
      <c r="F561" s="30">
        <v>241</v>
      </c>
      <c r="G561" s="28">
        <v>113971</v>
      </c>
      <c r="H561" s="17" t="s">
        <v>638</v>
      </c>
      <c r="I561" s="25" t="s">
        <v>1361</v>
      </c>
      <c r="J561" s="25">
        <v>28581</v>
      </c>
      <c r="K561" s="12" t="s">
        <v>250</v>
      </c>
      <c r="L561" s="14" t="s">
        <v>4588</v>
      </c>
      <c r="M561" s="26" t="s">
        <v>4589</v>
      </c>
      <c r="N561" s="26" t="s">
        <v>2910</v>
      </c>
      <c r="O561" s="143">
        <v>0</v>
      </c>
      <c r="P561" s="144">
        <v>964555172</v>
      </c>
      <c r="Q561" s="13" t="s">
        <v>4590</v>
      </c>
      <c r="R561" s="15" t="s">
        <v>576</v>
      </c>
      <c r="S561" s="15" t="s">
        <v>1183</v>
      </c>
      <c r="T561" s="15" t="s">
        <v>246</v>
      </c>
      <c r="U561" s="15" t="s">
        <v>1183</v>
      </c>
      <c r="V561" s="16" t="s">
        <v>246</v>
      </c>
      <c r="W561" s="16" t="s">
        <v>1183</v>
      </c>
      <c r="X561" s="16" t="s">
        <v>248</v>
      </c>
      <c r="Y561" s="16" t="s">
        <v>580</v>
      </c>
    </row>
    <row r="562" spans="1:28" ht="15" customHeight="1">
      <c r="A562" s="31">
        <v>11861825</v>
      </c>
      <c r="B562" s="31" t="s">
        <v>7343</v>
      </c>
      <c r="C562" s="46">
        <v>42487</v>
      </c>
      <c r="D562" s="149">
        <v>230554601</v>
      </c>
      <c r="F562" s="30">
        <v>549</v>
      </c>
      <c r="G562" s="28"/>
      <c r="H562" s="17" t="s">
        <v>7012</v>
      </c>
      <c r="I562" s="25" t="s">
        <v>7013</v>
      </c>
      <c r="J562" s="25">
        <v>29862</v>
      </c>
      <c r="K562" s="12" t="s">
        <v>520</v>
      </c>
      <c r="L562" s="14" t="s">
        <v>7014</v>
      </c>
      <c r="M562" s="26" t="s">
        <v>5888</v>
      </c>
      <c r="N562" s="26" t="s">
        <v>2910</v>
      </c>
      <c r="P562" s="144">
        <v>965238229</v>
      </c>
      <c r="Q562" s="13" t="s">
        <v>7015</v>
      </c>
      <c r="R562" s="15" t="s">
        <v>576</v>
      </c>
      <c r="S562" s="15" t="s">
        <v>47</v>
      </c>
      <c r="T562" s="15"/>
      <c r="U562" s="15" t="s">
        <v>12</v>
      </c>
      <c r="V562" s="16" t="s">
        <v>247</v>
      </c>
      <c r="W562" s="16" t="s">
        <v>47</v>
      </c>
      <c r="Y562" s="16" t="s">
        <v>47</v>
      </c>
    </row>
    <row r="563" spans="1:28" ht="15" customHeight="1">
      <c r="A563" s="31">
        <v>11878364</v>
      </c>
      <c r="B563" s="31" t="s">
        <v>7343</v>
      </c>
      <c r="C563" s="46">
        <v>41634</v>
      </c>
      <c r="D563" s="149">
        <v>206574827</v>
      </c>
      <c r="E563" s="13" t="s">
        <v>5472</v>
      </c>
      <c r="F563" s="30">
        <v>617</v>
      </c>
      <c r="G563" s="28"/>
      <c r="H563" s="17" t="s">
        <v>7163</v>
      </c>
      <c r="I563" s="25" t="s">
        <v>7164</v>
      </c>
      <c r="J563" s="25">
        <v>29678</v>
      </c>
      <c r="K563" s="12" t="s">
        <v>520</v>
      </c>
      <c r="L563" s="14" t="s">
        <v>7165</v>
      </c>
      <c r="M563" s="26" t="s">
        <v>3052</v>
      </c>
      <c r="N563" s="26" t="s">
        <v>2912</v>
      </c>
      <c r="P563" s="144"/>
      <c r="Q563" s="13"/>
      <c r="R563" s="15" t="s">
        <v>576</v>
      </c>
      <c r="S563" s="15" t="s">
        <v>567</v>
      </c>
      <c r="T563" s="15" t="s">
        <v>246</v>
      </c>
      <c r="U563" s="15" t="s">
        <v>567</v>
      </c>
      <c r="V563" s="16" t="s">
        <v>247</v>
      </c>
      <c r="W563" s="16" t="s">
        <v>47</v>
      </c>
      <c r="Y563" s="16" t="s">
        <v>47</v>
      </c>
    </row>
    <row r="564" spans="1:28" ht="15" customHeight="1">
      <c r="A564" s="31">
        <v>11882000</v>
      </c>
      <c r="B564" s="31" t="s">
        <v>7343</v>
      </c>
      <c r="C564" s="46">
        <v>41746</v>
      </c>
      <c r="D564" s="149">
        <v>216870780</v>
      </c>
      <c r="E564" s="13" t="s">
        <v>7788</v>
      </c>
      <c r="F564" s="30">
        <v>1264</v>
      </c>
      <c r="G564" s="28"/>
      <c r="H564" s="17" t="s">
        <v>7789</v>
      </c>
      <c r="I564" s="25" t="s">
        <v>7790</v>
      </c>
      <c r="J564" s="25">
        <v>29074</v>
      </c>
      <c r="K564" s="12" t="s">
        <v>250</v>
      </c>
      <c r="L564" s="14" t="s">
        <v>7791</v>
      </c>
      <c r="M564" s="26">
        <v>9300</v>
      </c>
      <c r="N564" s="26" t="s">
        <v>2912</v>
      </c>
      <c r="P564" s="144">
        <v>963712938</v>
      </c>
      <c r="Q564" s="13"/>
      <c r="R564" s="15" t="s">
        <v>576</v>
      </c>
      <c r="S564" s="15" t="s">
        <v>249</v>
      </c>
      <c r="T564" s="15" t="s">
        <v>247</v>
      </c>
      <c r="U564" s="15" t="s">
        <v>47</v>
      </c>
      <c r="W564" s="16" t="s">
        <v>47</v>
      </c>
      <c r="Y564" s="16" t="s">
        <v>47</v>
      </c>
    </row>
    <row r="565" spans="1:28" ht="15" customHeight="1">
      <c r="A565" s="31">
        <v>11889433</v>
      </c>
      <c r="C565" s="46"/>
      <c r="F565" s="30"/>
      <c r="G565" s="28">
        <v>75894</v>
      </c>
      <c r="H565" s="17" t="s">
        <v>874</v>
      </c>
      <c r="I565" s="25" t="s">
        <v>934</v>
      </c>
      <c r="J565" s="25">
        <v>29638</v>
      </c>
      <c r="K565" s="12" t="s">
        <v>520</v>
      </c>
      <c r="L565" s="14"/>
      <c r="P565" s="144"/>
      <c r="Q565" s="13"/>
      <c r="R565" s="15" t="s">
        <v>576</v>
      </c>
      <c r="S565" s="15" t="s">
        <v>47</v>
      </c>
      <c r="T565" s="15"/>
      <c r="U565" s="15" t="s">
        <v>47</v>
      </c>
      <c r="W565" s="16" t="s">
        <v>47</v>
      </c>
      <c r="Y565" s="16" t="s">
        <v>580</v>
      </c>
    </row>
    <row r="566" spans="1:28" ht="15" customHeight="1">
      <c r="A566" s="31">
        <v>11891900</v>
      </c>
      <c r="B566" s="31" t="s">
        <v>7343</v>
      </c>
      <c r="C566" s="46">
        <v>41667</v>
      </c>
      <c r="D566" s="149">
        <v>228143829</v>
      </c>
      <c r="E566" s="13" t="s">
        <v>6199</v>
      </c>
      <c r="F566" s="30">
        <v>1191</v>
      </c>
      <c r="G566" s="28"/>
      <c r="H566" s="17" t="s">
        <v>8291</v>
      </c>
      <c r="I566" s="25" t="s">
        <v>8292</v>
      </c>
      <c r="J566" s="25">
        <v>29807</v>
      </c>
      <c r="K566" s="12" t="s">
        <v>520</v>
      </c>
      <c r="L566" s="14" t="s">
        <v>8293</v>
      </c>
      <c r="P566" s="144">
        <v>927344252</v>
      </c>
      <c r="Q566" s="13"/>
      <c r="R566" s="15" t="s">
        <v>576</v>
      </c>
      <c r="S566" s="15" t="s">
        <v>5561</v>
      </c>
      <c r="T566" s="15" t="s">
        <v>247</v>
      </c>
      <c r="U566" s="15" t="s">
        <v>47</v>
      </c>
      <c r="W566" s="16" t="s">
        <v>47</v>
      </c>
      <c r="Y566" s="16" t="s">
        <v>47</v>
      </c>
    </row>
    <row r="567" spans="1:28" ht="15" customHeight="1">
      <c r="A567" s="31">
        <v>11902915</v>
      </c>
      <c r="C567" s="46"/>
      <c r="F567" s="30"/>
      <c r="G567" s="28"/>
      <c r="H567" s="17" t="s">
        <v>2075</v>
      </c>
      <c r="I567" s="25" t="s">
        <v>2076</v>
      </c>
      <c r="J567" s="25">
        <v>29808</v>
      </c>
      <c r="K567" s="12" t="s">
        <v>520</v>
      </c>
      <c r="L567" s="14"/>
      <c r="P567" s="144"/>
      <c r="Q567" s="13"/>
      <c r="R567" s="15" t="s">
        <v>576</v>
      </c>
      <c r="S567" s="15" t="s">
        <v>47</v>
      </c>
      <c r="T567" s="15"/>
      <c r="U567" s="15" t="s">
        <v>47</v>
      </c>
      <c r="W567" s="16" t="s">
        <v>47</v>
      </c>
      <c r="Y567" s="16" t="s">
        <v>554</v>
      </c>
      <c r="Z567" s="16" t="s">
        <v>246</v>
      </c>
    </row>
    <row r="568" spans="1:28" ht="15" customHeight="1">
      <c r="A568" s="31">
        <v>11904356</v>
      </c>
      <c r="B568" s="31" t="s">
        <v>7346</v>
      </c>
      <c r="C568" s="46">
        <v>41180</v>
      </c>
      <c r="F568" s="30">
        <v>1358</v>
      </c>
      <c r="G568" s="28">
        <v>80664</v>
      </c>
      <c r="H568" s="17" t="s">
        <v>130</v>
      </c>
      <c r="I568" s="25" t="s">
        <v>78</v>
      </c>
      <c r="J568" s="25">
        <v>29620</v>
      </c>
      <c r="K568" s="12" t="s">
        <v>520</v>
      </c>
      <c r="L568" s="162" t="s">
        <v>11902</v>
      </c>
      <c r="M568" s="167" t="s">
        <v>3170</v>
      </c>
      <c r="N568" s="162" t="s">
        <v>2910</v>
      </c>
      <c r="P568" s="144">
        <v>962311802</v>
      </c>
      <c r="Q568" s="15" t="s">
        <v>11855</v>
      </c>
      <c r="R568" s="15" t="s">
        <v>576</v>
      </c>
      <c r="S568" s="15" t="s">
        <v>1183</v>
      </c>
      <c r="T568" s="15" t="s">
        <v>246</v>
      </c>
      <c r="U568" s="15" t="s">
        <v>1183</v>
      </c>
      <c r="V568" s="16" t="s">
        <v>246</v>
      </c>
      <c r="W568" s="16" t="s">
        <v>1183</v>
      </c>
      <c r="X568" s="16" t="s">
        <v>246</v>
      </c>
      <c r="Y568" s="16" t="s">
        <v>1183</v>
      </c>
      <c r="AA568" s="152" t="s">
        <v>11718</v>
      </c>
      <c r="AB568" s="152" t="s">
        <v>11956</v>
      </c>
    </row>
    <row r="569" spans="1:28" ht="15" customHeight="1">
      <c r="A569" s="31">
        <v>11905745</v>
      </c>
      <c r="B569" s="31" t="s">
        <v>7343</v>
      </c>
      <c r="C569" s="46">
        <v>42752</v>
      </c>
      <c r="D569" s="149">
        <v>229239820</v>
      </c>
      <c r="E569" s="13" t="s">
        <v>6694</v>
      </c>
      <c r="F569" s="30">
        <v>610</v>
      </c>
      <c r="G569" s="28"/>
      <c r="H569" s="17" t="s">
        <v>6695</v>
      </c>
      <c r="I569" s="25" t="s">
        <v>6696</v>
      </c>
      <c r="J569" s="25">
        <v>29931</v>
      </c>
      <c r="K569" s="12" t="s">
        <v>520</v>
      </c>
      <c r="L569" s="14" t="s">
        <v>6697</v>
      </c>
      <c r="M569" s="26" t="s">
        <v>6698</v>
      </c>
      <c r="N569" s="26" t="s">
        <v>2910</v>
      </c>
      <c r="P569" s="144">
        <v>964726315</v>
      </c>
      <c r="Q569" s="13"/>
      <c r="R569" s="15" t="s">
        <v>576</v>
      </c>
      <c r="S569" s="15" t="s">
        <v>567</v>
      </c>
      <c r="T569" s="15" t="s">
        <v>246</v>
      </c>
      <c r="U569" s="15" t="s">
        <v>567</v>
      </c>
      <c r="V569" s="16" t="s">
        <v>247</v>
      </c>
      <c r="W569" s="16" t="s">
        <v>47</v>
      </c>
      <c r="Y569" s="16" t="s">
        <v>47</v>
      </c>
    </row>
    <row r="570" spans="1:28" ht="15" customHeight="1">
      <c r="A570" s="31">
        <v>11906440</v>
      </c>
      <c r="B570" s="31" t="s">
        <v>7343</v>
      </c>
      <c r="C570" s="46">
        <v>42018</v>
      </c>
      <c r="D570" s="149">
        <v>208546111</v>
      </c>
      <c r="E570" s="13" t="s">
        <v>5253</v>
      </c>
      <c r="F570" s="30">
        <v>292</v>
      </c>
      <c r="G570" s="28"/>
      <c r="H570" s="17" t="s">
        <v>2156</v>
      </c>
      <c r="I570" s="25" t="s">
        <v>2157</v>
      </c>
      <c r="J570" s="25">
        <v>29634</v>
      </c>
      <c r="K570" s="12" t="s">
        <v>250</v>
      </c>
      <c r="L570" s="14" t="s">
        <v>7629</v>
      </c>
      <c r="M570" s="26" t="s">
        <v>7215</v>
      </c>
      <c r="N570" s="26" t="s">
        <v>2932</v>
      </c>
      <c r="O570" s="143">
        <v>0</v>
      </c>
      <c r="P570" s="144">
        <v>926066314</v>
      </c>
      <c r="Q570" s="13"/>
      <c r="R570" s="15" t="s">
        <v>576</v>
      </c>
      <c r="S570" s="15" t="s">
        <v>2098</v>
      </c>
      <c r="T570" s="15" t="s">
        <v>246</v>
      </c>
      <c r="U570" s="15" t="s">
        <v>47</v>
      </c>
      <c r="W570" s="16" t="s">
        <v>2098</v>
      </c>
      <c r="X570" s="16" t="s">
        <v>246</v>
      </c>
      <c r="Y570" s="16" t="s">
        <v>2098</v>
      </c>
      <c r="Z570" s="16" t="s">
        <v>246</v>
      </c>
    </row>
    <row r="571" spans="1:28" ht="15" customHeight="1">
      <c r="A571" s="31">
        <v>11906549</v>
      </c>
      <c r="B571" s="31" t="s">
        <v>7343</v>
      </c>
      <c r="C571" s="46">
        <v>42982</v>
      </c>
      <c r="D571" s="149">
        <v>216924081</v>
      </c>
      <c r="E571" s="13" t="s">
        <v>8146</v>
      </c>
      <c r="F571" s="30">
        <v>1021</v>
      </c>
      <c r="G571" s="28"/>
      <c r="H571" s="17" t="s">
        <v>8147</v>
      </c>
      <c r="I571" s="25" t="s">
        <v>8148</v>
      </c>
      <c r="J571" s="25">
        <v>29327</v>
      </c>
      <c r="K571" s="12" t="s">
        <v>520</v>
      </c>
      <c r="L571" s="14" t="s">
        <v>8149</v>
      </c>
      <c r="M571" s="26" t="s">
        <v>8150</v>
      </c>
      <c r="N571" s="26" t="s">
        <v>2910</v>
      </c>
      <c r="P571" s="144">
        <v>918706218</v>
      </c>
      <c r="Q571" s="13" t="s">
        <v>8151</v>
      </c>
      <c r="R571" s="15" t="s">
        <v>576</v>
      </c>
      <c r="S571" s="15" t="s">
        <v>554</v>
      </c>
      <c r="T571" s="15" t="s">
        <v>247</v>
      </c>
      <c r="U571" s="15" t="s">
        <v>47</v>
      </c>
      <c r="W571" s="16" t="s">
        <v>47</v>
      </c>
      <c r="Y571" s="16" t="s">
        <v>47</v>
      </c>
      <c r="Z571" s="16" t="s">
        <v>247</v>
      </c>
    </row>
    <row r="572" spans="1:28" ht="15" customHeight="1">
      <c r="A572" s="31">
        <v>11907186</v>
      </c>
      <c r="B572" s="31" t="s">
        <v>7343</v>
      </c>
      <c r="C572" s="46">
        <v>41597</v>
      </c>
      <c r="D572" s="149">
        <v>226766918</v>
      </c>
      <c r="E572" s="13" t="s">
        <v>6482</v>
      </c>
      <c r="F572" s="30">
        <v>683</v>
      </c>
      <c r="G572" s="28"/>
      <c r="H572" s="17" t="s">
        <v>6483</v>
      </c>
      <c r="I572" s="25" t="s">
        <v>6484</v>
      </c>
      <c r="J572" s="25">
        <v>29654</v>
      </c>
      <c r="K572" s="12" t="s">
        <v>520</v>
      </c>
      <c r="L572" s="14" t="s">
        <v>6485</v>
      </c>
      <c r="M572" s="26" t="s">
        <v>6073</v>
      </c>
      <c r="N572" s="26" t="s">
        <v>2910</v>
      </c>
      <c r="P572" s="144">
        <v>967444035</v>
      </c>
      <c r="Q572" s="13"/>
      <c r="R572" s="15" t="s">
        <v>576</v>
      </c>
      <c r="S572" s="15" t="s">
        <v>567</v>
      </c>
      <c r="T572" s="15" t="s">
        <v>248</v>
      </c>
      <c r="U572" s="15" t="s">
        <v>554</v>
      </c>
      <c r="V572" s="16" t="s">
        <v>247</v>
      </c>
      <c r="W572" s="16" t="s">
        <v>47</v>
      </c>
      <c r="Y572" s="16" t="s">
        <v>47</v>
      </c>
    </row>
    <row r="573" spans="1:28" ht="15" customHeight="1">
      <c r="A573" s="31">
        <v>11912377</v>
      </c>
      <c r="B573" s="31" t="s">
        <v>7346</v>
      </c>
      <c r="C573" s="46">
        <v>40823</v>
      </c>
      <c r="E573" s="13" t="s">
        <v>5455</v>
      </c>
      <c r="F573" s="30">
        <v>298</v>
      </c>
      <c r="G573" s="28">
        <v>133786</v>
      </c>
      <c r="H573" s="17" t="s">
        <v>5</v>
      </c>
      <c r="I573" s="25" t="s">
        <v>590</v>
      </c>
      <c r="J573" s="25">
        <v>29764</v>
      </c>
      <c r="K573" s="12" t="s">
        <v>250</v>
      </c>
      <c r="L573" s="14" t="s">
        <v>4714</v>
      </c>
      <c r="M573" s="26" t="s">
        <v>3190</v>
      </c>
      <c r="N573" s="26" t="s">
        <v>2910</v>
      </c>
      <c r="O573" s="143">
        <v>0</v>
      </c>
      <c r="P573" s="144">
        <v>966073507</v>
      </c>
      <c r="Q573" s="13" t="s">
        <v>4715</v>
      </c>
      <c r="R573" s="15" t="s">
        <v>576</v>
      </c>
      <c r="S573" s="15" t="s">
        <v>251</v>
      </c>
      <c r="T573" s="15" t="s">
        <v>246</v>
      </c>
      <c r="U573" s="15" t="s">
        <v>251</v>
      </c>
      <c r="V573" s="16" t="s">
        <v>248</v>
      </c>
      <c r="W573" s="16" t="s">
        <v>1410</v>
      </c>
      <c r="X573" s="16" t="s">
        <v>248</v>
      </c>
      <c r="Y573" s="16" t="s">
        <v>337</v>
      </c>
    </row>
    <row r="574" spans="1:28" ht="15" customHeight="1">
      <c r="A574" s="31">
        <v>11912604</v>
      </c>
      <c r="B574" s="31" t="s">
        <v>7346</v>
      </c>
      <c r="C574" s="46">
        <v>41767</v>
      </c>
      <c r="D574" s="149">
        <v>207630208</v>
      </c>
      <c r="E574" s="13" t="s">
        <v>5322</v>
      </c>
      <c r="F574" s="30">
        <v>828</v>
      </c>
      <c r="G574" s="28"/>
      <c r="H574" s="17" t="s">
        <v>3890</v>
      </c>
      <c r="I574" s="25" t="s">
        <v>3891</v>
      </c>
      <c r="J574" s="25">
        <v>29599</v>
      </c>
      <c r="K574" s="12" t="s">
        <v>520</v>
      </c>
      <c r="L574" s="14" t="s">
        <v>3892</v>
      </c>
      <c r="M574" s="26" t="s">
        <v>3435</v>
      </c>
      <c r="N574" s="26" t="s">
        <v>2932</v>
      </c>
      <c r="O574" s="143">
        <v>0</v>
      </c>
      <c r="P574" s="144">
        <v>963948633</v>
      </c>
      <c r="Q574" s="13"/>
      <c r="R574" s="15" t="s">
        <v>576</v>
      </c>
      <c r="S574" s="15" t="s">
        <v>337</v>
      </c>
      <c r="T574" s="15" t="s">
        <v>246</v>
      </c>
      <c r="U574" s="15" t="s">
        <v>337</v>
      </c>
      <c r="V574" s="16" t="s">
        <v>246</v>
      </c>
      <c r="W574" s="16" t="s">
        <v>337</v>
      </c>
      <c r="X574" s="16" t="s">
        <v>247</v>
      </c>
      <c r="Y574" s="16" t="s">
        <v>47</v>
      </c>
    </row>
    <row r="575" spans="1:28" ht="15" customHeight="1">
      <c r="A575" s="31">
        <v>11921917</v>
      </c>
      <c r="B575" s="31" t="s">
        <v>7343</v>
      </c>
      <c r="C575" s="46">
        <v>41717</v>
      </c>
      <c r="D575" s="149">
        <v>222086114</v>
      </c>
      <c r="E575" s="13" t="s">
        <v>5639</v>
      </c>
      <c r="F575" s="30">
        <v>270</v>
      </c>
      <c r="G575" s="28">
        <v>160719</v>
      </c>
      <c r="H575" s="17" t="s">
        <v>942</v>
      </c>
      <c r="I575" s="25" t="s">
        <v>277</v>
      </c>
      <c r="J575" s="25">
        <v>29358</v>
      </c>
      <c r="K575" s="12" t="s">
        <v>250</v>
      </c>
      <c r="L575" s="14" t="s">
        <v>3070</v>
      </c>
      <c r="M575" s="26" t="s">
        <v>3071</v>
      </c>
      <c r="N575" s="26" t="s">
        <v>2910</v>
      </c>
      <c r="O575" s="143">
        <v>0</v>
      </c>
      <c r="P575" s="144">
        <v>964295603</v>
      </c>
      <c r="Q575" s="13"/>
      <c r="R575" s="15" t="s">
        <v>576</v>
      </c>
      <c r="S575" s="15" t="s">
        <v>337</v>
      </c>
      <c r="T575" s="15" t="s">
        <v>246</v>
      </c>
      <c r="U575" s="15" t="s">
        <v>337</v>
      </c>
      <c r="V575" s="16" t="s">
        <v>246</v>
      </c>
      <c r="W575" s="16" t="s">
        <v>337</v>
      </c>
      <c r="X575" s="16" t="s">
        <v>246</v>
      </c>
      <c r="Y575" s="16" t="s">
        <v>337</v>
      </c>
    </row>
    <row r="576" spans="1:28" ht="15" customHeight="1">
      <c r="A576" s="31">
        <v>11922020</v>
      </c>
      <c r="B576" s="31" t="s">
        <v>7346</v>
      </c>
      <c r="C576" s="46">
        <v>41283</v>
      </c>
      <c r="D576" s="149">
        <v>224265105</v>
      </c>
      <c r="E576" s="13" t="s">
        <v>5243</v>
      </c>
      <c r="F576" s="30">
        <v>1037</v>
      </c>
      <c r="G576" s="28"/>
      <c r="H576" s="17" t="s">
        <v>1493</v>
      </c>
      <c r="I576" s="25" t="s">
        <v>1494</v>
      </c>
      <c r="J576" s="25">
        <v>29780</v>
      </c>
      <c r="K576" s="12" t="s">
        <v>520</v>
      </c>
      <c r="L576" s="14" t="s">
        <v>3289</v>
      </c>
      <c r="M576" s="26" t="s">
        <v>3290</v>
      </c>
      <c r="N576" s="26" t="s">
        <v>2910</v>
      </c>
      <c r="O576" s="143">
        <v>0</v>
      </c>
      <c r="P576" s="144">
        <v>962620956</v>
      </c>
      <c r="Q576" s="13"/>
      <c r="R576" s="15" t="s">
        <v>576</v>
      </c>
      <c r="S576" s="15" t="s">
        <v>337</v>
      </c>
      <c r="T576" s="15" t="s">
        <v>246</v>
      </c>
      <c r="U576" s="15" t="s">
        <v>337</v>
      </c>
      <c r="V576" s="16" t="s">
        <v>246</v>
      </c>
      <c r="W576" s="16" t="s">
        <v>337</v>
      </c>
      <c r="X576" s="16" t="s">
        <v>246</v>
      </c>
      <c r="Y576" s="16" t="s">
        <v>337</v>
      </c>
      <c r="Z576" s="16" t="s">
        <v>248</v>
      </c>
    </row>
    <row r="577" spans="1:30" ht="15" customHeight="1">
      <c r="A577" s="31">
        <v>11922493</v>
      </c>
      <c r="B577" s="31" t="s">
        <v>7346</v>
      </c>
      <c r="C577" s="46">
        <v>41380</v>
      </c>
      <c r="D577" s="149">
        <v>226096467</v>
      </c>
      <c r="E577" s="13" t="s">
        <v>7855</v>
      </c>
      <c r="F577" s="30">
        <v>1077</v>
      </c>
      <c r="G577" s="28"/>
      <c r="H577" s="17" t="s">
        <v>7856</v>
      </c>
      <c r="I577" s="25" t="s">
        <v>7857</v>
      </c>
      <c r="J577" s="25">
        <v>30005</v>
      </c>
      <c r="K577" s="12" t="s">
        <v>250</v>
      </c>
      <c r="L577" s="14" t="s">
        <v>6544</v>
      </c>
      <c r="M577" s="26">
        <v>9000</v>
      </c>
      <c r="N577" s="26" t="s">
        <v>2910</v>
      </c>
      <c r="P577" s="144"/>
      <c r="Q577" s="13"/>
      <c r="R577" s="15" t="s">
        <v>576</v>
      </c>
      <c r="S577" s="15" t="s">
        <v>589</v>
      </c>
      <c r="T577" s="15" t="s">
        <v>247</v>
      </c>
      <c r="U577" s="15" t="s">
        <v>47</v>
      </c>
      <c r="W577" s="16" t="s">
        <v>47</v>
      </c>
      <c r="Y577" s="16" t="s">
        <v>47</v>
      </c>
      <c r="Z577" s="16" t="s">
        <v>246</v>
      </c>
    </row>
    <row r="578" spans="1:30" ht="15" customHeight="1">
      <c r="A578" s="31">
        <v>11931287</v>
      </c>
      <c r="B578" s="31" t="s">
        <v>7343</v>
      </c>
      <c r="C578" s="46">
        <v>43016</v>
      </c>
      <c r="D578" s="149">
        <v>205968104</v>
      </c>
      <c r="E578" s="13" t="s">
        <v>5352</v>
      </c>
      <c r="F578" s="30">
        <v>1194</v>
      </c>
      <c r="G578" s="28"/>
      <c r="H578" s="17" t="s">
        <v>4146</v>
      </c>
      <c r="I578" s="25" t="s">
        <v>4147</v>
      </c>
      <c r="J578" s="25">
        <v>29421</v>
      </c>
      <c r="K578" s="12" t="s">
        <v>520</v>
      </c>
      <c r="L578" s="14" t="s">
        <v>4148</v>
      </c>
      <c r="M578" s="26" t="s">
        <v>3642</v>
      </c>
      <c r="N578" s="26" t="s">
        <v>2932</v>
      </c>
      <c r="P578" s="144">
        <v>968541793</v>
      </c>
      <c r="Q578" s="13" t="s">
        <v>4149</v>
      </c>
      <c r="R578" s="15" t="s">
        <v>576</v>
      </c>
      <c r="S578" s="15" t="s">
        <v>221</v>
      </c>
      <c r="T578" s="15" t="s">
        <v>246</v>
      </c>
      <c r="U578" s="15" t="s">
        <v>221</v>
      </c>
      <c r="V578" s="16" t="s">
        <v>246</v>
      </c>
      <c r="W578" s="16" t="s">
        <v>221</v>
      </c>
      <c r="X578" s="16" t="s">
        <v>247</v>
      </c>
      <c r="Y578" s="16" t="s">
        <v>47</v>
      </c>
      <c r="Z578" s="16" t="s">
        <v>246</v>
      </c>
    </row>
    <row r="579" spans="1:30" ht="15" customHeight="1">
      <c r="A579" s="31">
        <v>11939348</v>
      </c>
      <c r="B579" s="31" t="s">
        <v>7343</v>
      </c>
      <c r="C579" s="46">
        <v>42586</v>
      </c>
      <c r="D579" s="149">
        <v>219152110</v>
      </c>
      <c r="E579" s="13" t="s">
        <v>8843</v>
      </c>
      <c r="F579" s="30">
        <v>208</v>
      </c>
      <c r="G579" s="28"/>
      <c r="H579" s="17" t="s">
        <v>7311</v>
      </c>
      <c r="I579" s="25" t="s">
        <v>7312</v>
      </c>
      <c r="J579" s="25">
        <v>29349</v>
      </c>
      <c r="K579" s="12" t="s">
        <v>250</v>
      </c>
      <c r="L579" s="14" t="s">
        <v>3288</v>
      </c>
      <c r="M579" s="26">
        <v>9200</v>
      </c>
      <c r="N579" s="26" t="s">
        <v>2963</v>
      </c>
      <c r="P579" s="144">
        <v>925761400</v>
      </c>
      <c r="Q579" s="13" t="s">
        <v>7313</v>
      </c>
      <c r="R579" s="15" t="s">
        <v>576</v>
      </c>
      <c r="S579" s="15" t="s">
        <v>251</v>
      </c>
      <c r="T579" s="15" t="s">
        <v>246</v>
      </c>
      <c r="U579" s="15" t="s">
        <v>251</v>
      </c>
      <c r="V579" s="16" t="s">
        <v>247</v>
      </c>
      <c r="W579" s="16" t="s">
        <v>47</v>
      </c>
      <c r="Y579" s="16" t="s">
        <v>47</v>
      </c>
      <c r="Z579" s="16" t="s">
        <v>246</v>
      </c>
    </row>
    <row r="580" spans="1:30" ht="15" customHeight="1">
      <c r="A580" s="31">
        <v>11939644</v>
      </c>
      <c r="C580" s="46"/>
      <c r="E580" s="13" t="s">
        <v>8902</v>
      </c>
      <c r="F580" s="30">
        <v>632</v>
      </c>
      <c r="G580" s="28"/>
      <c r="H580" s="17" t="s">
        <v>8903</v>
      </c>
      <c r="I580" s="25"/>
      <c r="J580" s="25">
        <v>29748</v>
      </c>
      <c r="K580" s="12" t="s">
        <v>520</v>
      </c>
      <c r="L580" s="14"/>
      <c r="P580" s="144"/>
      <c r="Q580" s="13"/>
      <c r="R580" s="15" t="s">
        <v>576</v>
      </c>
      <c r="S580" s="15" t="s">
        <v>7411</v>
      </c>
      <c r="T580" s="15" t="s">
        <v>246</v>
      </c>
      <c r="U580" s="15" t="s">
        <v>47</v>
      </c>
      <c r="W580" s="16" t="s">
        <v>47</v>
      </c>
      <c r="Y580" s="16" t="s">
        <v>47</v>
      </c>
    </row>
    <row r="581" spans="1:30" ht="15" customHeight="1">
      <c r="A581" s="31">
        <v>11946968</v>
      </c>
      <c r="B581" s="31" t="s">
        <v>7343</v>
      </c>
      <c r="C581" s="46">
        <v>42305</v>
      </c>
      <c r="D581" s="149">
        <v>226630625</v>
      </c>
      <c r="E581" s="13" t="s">
        <v>7631</v>
      </c>
      <c r="F581" s="30">
        <v>1070</v>
      </c>
      <c r="G581" s="28"/>
      <c r="H581" s="17" t="s">
        <v>7632</v>
      </c>
      <c r="I581" s="25" t="s">
        <v>7633</v>
      </c>
      <c r="J581" s="25">
        <v>29512</v>
      </c>
      <c r="K581" s="12" t="s">
        <v>520</v>
      </c>
      <c r="L581" s="14" t="s">
        <v>7634</v>
      </c>
      <c r="M581" s="26">
        <v>9050</v>
      </c>
      <c r="N581" s="26" t="s">
        <v>2910</v>
      </c>
      <c r="P581" s="144">
        <v>914962905</v>
      </c>
      <c r="Q581" s="13"/>
      <c r="R581" s="15" t="s">
        <v>576</v>
      </c>
      <c r="S581" s="15" t="s">
        <v>41</v>
      </c>
      <c r="T581" s="15" t="s">
        <v>247</v>
      </c>
      <c r="U581" s="15" t="s">
        <v>47</v>
      </c>
      <c r="W581" s="16" t="s">
        <v>47</v>
      </c>
      <c r="Y581" s="16" t="s">
        <v>47</v>
      </c>
      <c r="Z581" s="16" t="s">
        <v>246</v>
      </c>
    </row>
    <row r="582" spans="1:30" ht="15" customHeight="1">
      <c r="A582" s="31">
        <v>11967734</v>
      </c>
      <c r="C582" s="46"/>
      <c r="F582" s="30"/>
      <c r="G582" s="28"/>
      <c r="H582" s="17" t="s">
        <v>2554</v>
      </c>
      <c r="I582" s="25" t="s">
        <v>2555</v>
      </c>
      <c r="J582" s="25">
        <v>29718</v>
      </c>
      <c r="K582" s="12" t="s">
        <v>520</v>
      </c>
      <c r="L582" s="14"/>
      <c r="P582" s="144"/>
      <c r="Q582" s="13"/>
      <c r="R582" s="15" t="s">
        <v>576</v>
      </c>
      <c r="S582" s="15" t="s">
        <v>47</v>
      </c>
      <c r="T582" s="15"/>
      <c r="U582" s="15" t="s">
        <v>47</v>
      </c>
      <c r="W582" s="16" t="s">
        <v>47</v>
      </c>
      <c r="Y582" s="16" t="s">
        <v>251</v>
      </c>
      <c r="Z582" s="16" t="s">
        <v>247</v>
      </c>
    </row>
    <row r="583" spans="1:30" ht="15" customHeight="1">
      <c r="A583" s="31">
        <v>11970988</v>
      </c>
      <c r="B583" s="31" t="s">
        <v>7343</v>
      </c>
      <c r="C583" s="46">
        <v>41612</v>
      </c>
      <c r="D583" s="149">
        <v>218693435</v>
      </c>
      <c r="E583" s="13" t="s">
        <v>5549</v>
      </c>
      <c r="F583" s="30">
        <v>603</v>
      </c>
      <c r="G583" s="28"/>
      <c r="H583" s="17" t="s">
        <v>5550</v>
      </c>
      <c r="I583" s="25" t="s">
        <v>5551</v>
      </c>
      <c r="J583" s="25">
        <v>29300</v>
      </c>
      <c r="K583" s="12" t="s">
        <v>520</v>
      </c>
      <c r="L583" s="14" t="s">
        <v>5552</v>
      </c>
      <c r="M583" s="26" t="s">
        <v>5553</v>
      </c>
      <c r="N583" s="26" t="s">
        <v>2983</v>
      </c>
      <c r="O583" s="143">
        <v>291953822</v>
      </c>
      <c r="P583" s="144">
        <v>963199375</v>
      </c>
      <c r="Q583" s="13"/>
      <c r="R583" s="15" t="s">
        <v>576</v>
      </c>
      <c r="S583" s="15" t="s">
        <v>47</v>
      </c>
      <c r="T583" s="15"/>
      <c r="U583" s="15" t="s">
        <v>5554</v>
      </c>
      <c r="V583" s="16" t="s">
        <v>247</v>
      </c>
      <c r="W583" s="16" t="s">
        <v>47</v>
      </c>
      <c r="Y583" s="16" t="s">
        <v>47</v>
      </c>
    </row>
    <row r="584" spans="1:30" ht="15" customHeight="1">
      <c r="A584" s="31">
        <v>11974539</v>
      </c>
      <c r="B584" s="31" t="s">
        <v>7343</v>
      </c>
      <c r="C584" s="46">
        <v>42256</v>
      </c>
      <c r="D584" s="149">
        <v>234087196</v>
      </c>
      <c r="E584" s="13" t="s">
        <v>7676</v>
      </c>
      <c r="F584" s="30">
        <v>1220</v>
      </c>
      <c r="G584" s="28"/>
      <c r="H584" s="17" t="s">
        <v>7677</v>
      </c>
      <c r="I584" s="25" t="s">
        <v>7678</v>
      </c>
      <c r="J584" s="25">
        <v>29950</v>
      </c>
      <c r="K584" s="12" t="s">
        <v>250</v>
      </c>
      <c r="L584" s="14" t="s">
        <v>7679</v>
      </c>
      <c r="M584" s="26" t="s">
        <v>5025</v>
      </c>
      <c r="N584" s="26" t="s">
        <v>2910</v>
      </c>
      <c r="P584" s="144">
        <v>963217863</v>
      </c>
      <c r="Q584" s="13" t="s">
        <v>7680</v>
      </c>
      <c r="R584" s="15" t="s">
        <v>576</v>
      </c>
      <c r="S584" s="15" t="s">
        <v>554</v>
      </c>
      <c r="T584" s="15" t="s">
        <v>247</v>
      </c>
      <c r="U584" s="15" t="s">
        <v>47</v>
      </c>
      <c r="W584" s="16" t="s">
        <v>47</v>
      </c>
      <c r="Y584" s="16" t="s">
        <v>47</v>
      </c>
    </row>
    <row r="585" spans="1:30" ht="15" customHeight="1">
      <c r="A585" s="31">
        <v>11987012</v>
      </c>
      <c r="B585" s="31" t="s">
        <v>7343</v>
      </c>
      <c r="C585" s="46">
        <v>42137</v>
      </c>
      <c r="D585" s="149">
        <v>227390180</v>
      </c>
      <c r="F585" s="30">
        <v>442</v>
      </c>
      <c r="G585" s="28">
        <v>104577</v>
      </c>
      <c r="H585" s="17" t="s">
        <v>209</v>
      </c>
      <c r="I585" s="25" t="s">
        <v>922</v>
      </c>
      <c r="J585" s="25">
        <v>29682</v>
      </c>
      <c r="K585" s="12" t="s">
        <v>520</v>
      </c>
      <c r="L585" s="14" t="s">
        <v>4855</v>
      </c>
      <c r="M585" s="26" t="s">
        <v>4856</v>
      </c>
      <c r="N585" s="26" t="s">
        <v>2910</v>
      </c>
      <c r="P585" s="144"/>
      <c r="Q585" s="13"/>
      <c r="R585" s="15" t="s">
        <v>576</v>
      </c>
      <c r="S585" s="15" t="s">
        <v>47</v>
      </c>
      <c r="T585" s="15"/>
      <c r="U585" s="15" t="s">
        <v>47</v>
      </c>
      <c r="W585" s="16" t="s">
        <v>580</v>
      </c>
      <c r="X585" s="16" t="s">
        <v>246</v>
      </c>
      <c r="Y585" s="16" t="s">
        <v>580</v>
      </c>
      <c r="Z585" s="16" t="s">
        <v>246</v>
      </c>
    </row>
    <row r="586" spans="1:30" ht="15" customHeight="1">
      <c r="A586" s="31">
        <v>11987515</v>
      </c>
      <c r="B586" s="31" t="s">
        <v>7346</v>
      </c>
      <c r="C586" s="46">
        <v>41452</v>
      </c>
      <c r="F586" s="30"/>
      <c r="G586" s="28">
        <v>102924</v>
      </c>
      <c r="H586" s="17" t="s">
        <v>627</v>
      </c>
      <c r="I586" s="25" t="s">
        <v>1210</v>
      </c>
      <c r="J586" s="25">
        <v>29666</v>
      </c>
      <c r="K586" s="12" t="s">
        <v>520</v>
      </c>
      <c r="L586" s="14" t="s">
        <v>3860</v>
      </c>
      <c r="M586" s="26" t="s">
        <v>3861</v>
      </c>
      <c r="N586" s="26" t="s">
        <v>3862</v>
      </c>
      <c r="O586" s="143">
        <v>0</v>
      </c>
      <c r="P586" s="144">
        <v>965592120</v>
      </c>
      <c r="Q586" s="13" t="s">
        <v>3863</v>
      </c>
      <c r="R586" s="15" t="s">
        <v>576</v>
      </c>
      <c r="S586" s="15" t="s">
        <v>47</v>
      </c>
      <c r="T586" s="15"/>
      <c r="U586" s="15" t="s">
        <v>47</v>
      </c>
      <c r="W586" s="16" t="s">
        <v>580</v>
      </c>
      <c r="X586" s="16" t="s">
        <v>246</v>
      </c>
      <c r="Y586" s="16" t="s">
        <v>580</v>
      </c>
      <c r="Z586" s="16" t="s">
        <v>247</v>
      </c>
      <c r="AA586" s="152" t="s">
        <v>9058</v>
      </c>
    </row>
    <row r="587" spans="1:30" ht="15" customHeight="1">
      <c r="A587" s="31">
        <v>12024169</v>
      </c>
      <c r="B587" s="31" t="s">
        <v>7343</v>
      </c>
      <c r="C587" s="46">
        <v>42100</v>
      </c>
      <c r="D587" s="149">
        <v>217972470</v>
      </c>
      <c r="E587" s="13" t="s">
        <v>5211</v>
      </c>
      <c r="F587" s="30">
        <v>1029</v>
      </c>
      <c r="G587" s="28">
        <v>164917</v>
      </c>
      <c r="H587" s="17" t="s">
        <v>439</v>
      </c>
      <c r="I587" s="25" t="s">
        <v>440</v>
      </c>
      <c r="J587" s="25">
        <v>29151</v>
      </c>
      <c r="K587" s="12" t="s">
        <v>250</v>
      </c>
      <c r="L587" s="14" t="s">
        <v>3023</v>
      </c>
      <c r="M587" s="26" t="s">
        <v>3024</v>
      </c>
      <c r="N587" s="26" t="s">
        <v>2932</v>
      </c>
      <c r="O587" s="143">
        <v>0</v>
      </c>
      <c r="P587" s="144">
        <v>965378396</v>
      </c>
      <c r="Q587" s="13"/>
      <c r="R587" s="15" t="s">
        <v>576</v>
      </c>
      <c r="S587" s="15" t="s">
        <v>337</v>
      </c>
      <c r="T587" s="15" t="s">
        <v>246</v>
      </c>
      <c r="U587" s="15" t="s">
        <v>337</v>
      </c>
      <c r="V587" s="16" t="s">
        <v>246</v>
      </c>
      <c r="W587" s="16" t="s">
        <v>337</v>
      </c>
      <c r="X587" s="16" t="s">
        <v>246</v>
      </c>
      <c r="Y587" s="16" t="s">
        <v>337</v>
      </c>
      <c r="Z587" s="16" t="s">
        <v>246</v>
      </c>
    </row>
    <row r="588" spans="1:30" ht="15" customHeight="1">
      <c r="A588" s="31">
        <v>12025934</v>
      </c>
      <c r="B588" s="31" t="s">
        <v>7343</v>
      </c>
      <c r="C588" s="46">
        <v>41892</v>
      </c>
      <c r="D588" s="149">
        <v>226601919</v>
      </c>
      <c r="F588" s="30"/>
      <c r="G588" s="28"/>
      <c r="H588" s="17" t="s">
        <v>2183</v>
      </c>
      <c r="I588" s="25" t="s">
        <v>2184</v>
      </c>
      <c r="J588" s="25">
        <v>29720</v>
      </c>
      <c r="K588" s="12" t="s">
        <v>520</v>
      </c>
      <c r="L588" s="14" t="s">
        <v>3490</v>
      </c>
      <c r="M588" s="26" t="s">
        <v>3170</v>
      </c>
      <c r="N588" s="26" t="s">
        <v>2910</v>
      </c>
      <c r="O588" s="143">
        <v>0</v>
      </c>
      <c r="P588" s="144">
        <v>912695543</v>
      </c>
      <c r="Q588" s="13"/>
      <c r="R588" s="15" t="s">
        <v>576</v>
      </c>
      <c r="S588" s="15" t="s">
        <v>47</v>
      </c>
      <c r="T588" s="15"/>
      <c r="U588" s="15" t="s">
        <v>47</v>
      </c>
      <c r="W588" s="16" t="s">
        <v>251</v>
      </c>
      <c r="X588" s="16" t="s">
        <v>246</v>
      </c>
      <c r="Y588" s="16" t="s">
        <v>251</v>
      </c>
    </row>
    <row r="589" spans="1:30" ht="15" customHeight="1">
      <c r="A589" s="31">
        <v>12035453</v>
      </c>
      <c r="B589" s="31" t="s">
        <v>7343</v>
      </c>
      <c r="C589" s="46">
        <v>42494</v>
      </c>
      <c r="D589" s="149">
        <v>207899088</v>
      </c>
      <c r="E589" s="13" t="s">
        <v>8630</v>
      </c>
      <c r="F589" s="30">
        <v>1197</v>
      </c>
      <c r="G589" s="28"/>
      <c r="H589" s="17" t="s">
        <v>8631</v>
      </c>
      <c r="I589" s="25" t="s">
        <v>8632</v>
      </c>
      <c r="J589" s="25">
        <v>25528</v>
      </c>
      <c r="K589" s="12" t="s">
        <v>520</v>
      </c>
      <c r="L589" s="14" t="s">
        <v>8633</v>
      </c>
      <c r="M589" s="26" t="s">
        <v>8634</v>
      </c>
      <c r="N589" s="26" t="s">
        <v>2910</v>
      </c>
      <c r="O589" s="143">
        <v>291701090</v>
      </c>
      <c r="P589" s="144">
        <v>965618723</v>
      </c>
      <c r="Q589" s="13"/>
      <c r="R589" s="15" t="s">
        <v>576</v>
      </c>
      <c r="S589" s="15" t="s">
        <v>699</v>
      </c>
      <c r="T589" s="15" t="s">
        <v>247</v>
      </c>
      <c r="U589" s="15" t="s">
        <v>47</v>
      </c>
      <c r="W589" s="16" t="s">
        <v>47</v>
      </c>
      <c r="Y589" s="16" t="s">
        <v>47</v>
      </c>
    </row>
    <row r="590" spans="1:30" ht="15" customHeight="1">
      <c r="A590" s="31">
        <v>12049894</v>
      </c>
      <c r="C590" s="46"/>
      <c r="F590" s="30"/>
      <c r="G590" s="28">
        <v>160042</v>
      </c>
      <c r="H590" s="17" t="s">
        <v>121</v>
      </c>
      <c r="I590" s="25" t="s">
        <v>229</v>
      </c>
      <c r="J590" s="25">
        <v>27695</v>
      </c>
      <c r="K590" s="12" t="s">
        <v>250</v>
      </c>
      <c r="L590" s="14"/>
      <c r="P590" s="144"/>
      <c r="Q590" s="13"/>
      <c r="R590" s="15" t="s">
        <v>576</v>
      </c>
      <c r="S590" s="15" t="s">
        <v>47</v>
      </c>
      <c r="T590" s="15"/>
      <c r="U590" s="15" t="s">
        <v>47</v>
      </c>
      <c r="W590" s="16" t="s">
        <v>47</v>
      </c>
      <c r="Y590" s="16" t="s">
        <v>2047</v>
      </c>
    </row>
    <row r="591" spans="1:30" ht="15" customHeight="1">
      <c r="A591" s="159">
        <v>12057422</v>
      </c>
      <c r="G591" s="17" t="s">
        <v>11945</v>
      </c>
      <c r="H591" s="160" t="s">
        <v>11755</v>
      </c>
      <c r="I591" s="162" t="s">
        <v>11799</v>
      </c>
      <c r="J591" s="12">
        <v>30260</v>
      </c>
      <c r="K591" s="163" t="s">
        <v>250</v>
      </c>
      <c r="L591" s="162"/>
      <c r="M591" s="167"/>
      <c r="N591" s="162"/>
      <c r="P591" s="162">
        <v>963457215</v>
      </c>
      <c r="Q591" s="15" t="s">
        <v>11856</v>
      </c>
      <c r="R591" s="166" t="s">
        <v>576</v>
      </c>
      <c r="AA591" s="166" t="s">
        <v>9058</v>
      </c>
      <c r="AB591" s="166"/>
      <c r="AC591" s="164"/>
      <c r="AD591" s="165"/>
    </row>
    <row r="592" spans="1:30" ht="15" customHeight="1">
      <c r="A592" s="31">
        <v>12102939</v>
      </c>
      <c r="B592" s="31" t="s">
        <v>7343</v>
      </c>
      <c r="C592" s="46">
        <v>42003</v>
      </c>
      <c r="D592" s="149">
        <v>232102732</v>
      </c>
      <c r="E592" s="13" t="s">
        <v>5266</v>
      </c>
      <c r="F592" s="30">
        <v>880</v>
      </c>
      <c r="G592" s="28"/>
      <c r="H592" s="17" t="s">
        <v>2181</v>
      </c>
      <c r="I592" s="25" t="s">
        <v>2182</v>
      </c>
      <c r="J592" s="25">
        <v>30083</v>
      </c>
      <c r="K592" s="12" t="s">
        <v>520</v>
      </c>
      <c r="L592" s="14" t="s">
        <v>7658</v>
      </c>
      <c r="M592" s="26" t="s">
        <v>7659</v>
      </c>
      <c r="N592" s="26" t="s">
        <v>3423</v>
      </c>
      <c r="O592" s="143">
        <v>0</v>
      </c>
      <c r="P592" s="144">
        <v>966277880</v>
      </c>
      <c r="Q592" s="13"/>
      <c r="R592" s="15" t="s">
        <v>576</v>
      </c>
      <c r="S592" s="15" t="s">
        <v>2098</v>
      </c>
      <c r="T592" s="15" t="s">
        <v>246</v>
      </c>
      <c r="U592" s="15" t="s">
        <v>2098</v>
      </c>
      <c r="V592" s="16" t="s">
        <v>246</v>
      </c>
      <c r="W592" s="16" t="s">
        <v>2098</v>
      </c>
      <c r="X592" s="16" t="s">
        <v>246</v>
      </c>
      <c r="Y592" s="16" t="s">
        <v>2098</v>
      </c>
    </row>
    <row r="593" spans="1:27" ht="15" customHeight="1">
      <c r="A593" s="31">
        <v>12114954</v>
      </c>
      <c r="B593" s="31" t="s">
        <v>7343</v>
      </c>
      <c r="C593" s="46">
        <v>42457</v>
      </c>
      <c r="D593" s="149">
        <v>221703756</v>
      </c>
      <c r="E593" s="13" t="s">
        <v>5282</v>
      </c>
      <c r="F593" s="30">
        <v>905</v>
      </c>
      <c r="G593" s="28"/>
      <c r="H593" s="17" t="s">
        <v>2250</v>
      </c>
      <c r="I593" s="25" t="s">
        <v>2251</v>
      </c>
      <c r="J593" s="25">
        <v>30285</v>
      </c>
      <c r="K593" s="12" t="s">
        <v>520</v>
      </c>
      <c r="L593" s="14" t="s">
        <v>3628</v>
      </c>
      <c r="M593" s="26" t="s">
        <v>3629</v>
      </c>
      <c r="N593" s="26" t="s">
        <v>2910</v>
      </c>
      <c r="O593" s="143">
        <v>291743316</v>
      </c>
      <c r="P593" s="144">
        <v>963298560</v>
      </c>
      <c r="Q593" s="13" t="s">
        <v>3630</v>
      </c>
      <c r="R593" s="15" t="s">
        <v>576</v>
      </c>
      <c r="S593" s="15" t="s">
        <v>1410</v>
      </c>
      <c r="T593" s="15" t="s">
        <v>246</v>
      </c>
      <c r="U593" s="15" t="s">
        <v>1410</v>
      </c>
      <c r="V593" s="16" t="s">
        <v>246</v>
      </c>
      <c r="W593" s="16" t="s">
        <v>1410</v>
      </c>
      <c r="X593" s="16" t="s">
        <v>248</v>
      </c>
      <c r="Y593" s="16" t="s">
        <v>554</v>
      </c>
    </row>
    <row r="594" spans="1:27" ht="15" customHeight="1">
      <c r="A594" s="31">
        <v>12124452</v>
      </c>
      <c r="B594" s="31" t="s">
        <v>7343</v>
      </c>
      <c r="C594" s="46">
        <v>41984</v>
      </c>
      <c r="D594" s="149">
        <v>218679670</v>
      </c>
      <c r="F594" s="30"/>
      <c r="G594" s="28"/>
      <c r="H594" s="17" t="s">
        <v>2884</v>
      </c>
      <c r="I594" s="25" t="s">
        <v>2885</v>
      </c>
      <c r="J594" s="25">
        <v>29953</v>
      </c>
      <c r="K594" s="12" t="s">
        <v>520</v>
      </c>
      <c r="L594" s="14" t="s">
        <v>4506</v>
      </c>
      <c r="M594" s="26" t="s">
        <v>4507</v>
      </c>
      <c r="N594" s="26" t="s">
        <v>4508</v>
      </c>
      <c r="O594" s="143">
        <v>0</v>
      </c>
      <c r="P594" s="144">
        <v>964271992</v>
      </c>
      <c r="Q594" s="13" t="s">
        <v>4509</v>
      </c>
      <c r="R594" s="15" t="s">
        <v>576</v>
      </c>
      <c r="S594" s="15" t="s">
        <v>47</v>
      </c>
      <c r="T594" s="15"/>
      <c r="U594" s="15" t="s">
        <v>47</v>
      </c>
      <c r="W594" s="16" t="s">
        <v>1183</v>
      </c>
      <c r="X594" s="16" t="s">
        <v>248</v>
      </c>
      <c r="Y594" s="16" t="s">
        <v>47</v>
      </c>
      <c r="Z594" s="16" t="s">
        <v>246</v>
      </c>
    </row>
    <row r="595" spans="1:27" ht="15" customHeight="1">
      <c r="A595" s="31">
        <v>12137936</v>
      </c>
      <c r="B595" s="31" t="s">
        <v>7346</v>
      </c>
      <c r="C595" s="46">
        <v>41530</v>
      </c>
      <c r="F595" s="30">
        <v>43</v>
      </c>
      <c r="G595" s="28"/>
      <c r="H595" s="17" t="s">
        <v>891</v>
      </c>
      <c r="I595" s="25" t="s">
        <v>1577</v>
      </c>
      <c r="J595" s="25">
        <v>29968</v>
      </c>
      <c r="K595" s="12" t="s">
        <v>250</v>
      </c>
      <c r="L595" s="14" t="s">
        <v>3731</v>
      </c>
      <c r="O595" s="143">
        <v>0</v>
      </c>
      <c r="P595" s="144">
        <v>966847159</v>
      </c>
      <c r="Q595" s="13" t="s">
        <v>3732</v>
      </c>
      <c r="R595" s="15" t="s">
        <v>576</v>
      </c>
      <c r="S595" s="15" t="s">
        <v>47</v>
      </c>
      <c r="T595" s="15"/>
      <c r="U595" s="15" t="s">
        <v>251</v>
      </c>
      <c r="V595" s="16" t="s">
        <v>246</v>
      </c>
      <c r="W595" s="16" t="s">
        <v>251</v>
      </c>
      <c r="X595" s="16" t="s">
        <v>248</v>
      </c>
      <c r="Y595" s="16" t="s">
        <v>47</v>
      </c>
      <c r="Z595" s="16" t="s">
        <v>247</v>
      </c>
    </row>
    <row r="596" spans="1:27" ht="15" customHeight="1">
      <c r="A596" s="31">
        <v>12140642</v>
      </c>
      <c r="C596" s="46"/>
      <c r="F596" s="30"/>
      <c r="G596" s="28">
        <v>162630</v>
      </c>
      <c r="H596" s="17" t="s">
        <v>660</v>
      </c>
      <c r="I596" s="25" t="s">
        <v>660</v>
      </c>
      <c r="J596" s="25">
        <v>29975</v>
      </c>
      <c r="K596" s="12" t="s">
        <v>520</v>
      </c>
      <c r="L596" s="14"/>
      <c r="P596" s="144"/>
      <c r="Q596" s="13"/>
      <c r="R596" s="15" t="s">
        <v>576</v>
      </c>
      <c r="S596" s="15" t="s">
        <v>47</v>
      </c>
      <c r="T596" s="15"/>
      <c r="U596" s="15" t="s">
        <v>47</v>
      </c>
      <c r="W596" s="16" t="s">
        <v>47</v>
      </c>
      <c r="Y596" s="16" t="s">
        <v>684</v>
      </c>
      <c r="Z596" s="16" t="s">
        <v>246</v>
      </c>
    </row>
    <row r="597" spans="1:27" ht="15" customHeight="1">
      <c r="A597" s="31">
        <v>12142074</v>
      </c>
      <c r="B597" s="31" t="s">
        <v>7343</v>
      </c>
      <c r="C597" s="46">
        <v>41812</v>
      </c>
      <c r="D597" s="149">
        <v>212818813</v>
      </c>
      <c r="E597" s="13" t="s">
        <v>8462</v>
      </c>
      <c r="F597" s="30">
        <v>1008</v>
      </c>
      <c r="G597" s="28"/>
      <c r="H597" s="17" t="s">
        <v>8463</v>
      </c>
      <c r="I597" s="25" t="s">
        <v>8464</v>
      </c>
      <c r="J597" s="25">
        <v>29856</v>
      </c>
      <c r="K597" s="12" t="s">
        <v>520</v>
      </c>
      <c r="L597" s="14" t="s">
        <v>8465</v>
      </c>
      <c r="M597" s="26" t="s">
        <v>8466</v>
      </c>
      <c r="N597" s="26" t="s">
        <v>2910</v>
      </c>
      <c r="P597" s="144">
        <v>962412625</v>
      </c>
      <c r="Q597" s="13"/>
      <c r="R597" s="15" t="s">
        <v>576</v>
      </c>
      <c r="S597" s="15" t="s">
        <v>251</v>
      </c>
      <c r="T597" s="15" t="s">
        <v>247</v>
      </c>
      <c r="U597" s="15" t="s">
        <v>47</v>
      </c>
      <c r="W597" s="16" t="s">
        <v>47</v>
      </c>
      <c r="Y597" s="16" t="s">
        <v>47</v>
      </c>
    </row>
    <row r="598" spans="1:27" ht="15" customHeight="1">
      <c r="A598" s="31">
        <v>12144800</v>
      </c>
      <c r="B598" s="31" t="s">
        <v>7343</v>
      </c>
      <c r="C598" s="46">
        <v>42043</v>
      </c>
      <c r="D598" s="149">
        <v>219621195</v>
      </c>
      <c r="F598" s="30">
        <v>493</v>
      </c>
      <c r="G598" s="28">
        <v>108085</v>
      </c>
      <c r="H598" s="17" t="s">
        <v>2900</v>
      </c>
      <c r="I598" s="25" t="s">
        <v>46</v>
      </c>
      <c r="J598" s="25">
        <v>30075</v>
      </c>
      <c r="K598" s="12" t="s">
        <v>520</v>
      </c>
      <c r="L598" s="14" t="s">
        <v>4774</v>
      </c>
      <c r="M598" s="26" t="s">
        <v>4775</v>
      </c>
      <c r="N598" s="26" t="s">
        <v>2912</v>
      </c>
      <c r="O598" s="143">
        <v>966484379</v>
      </c>
      <c r="P598" s="144">
        <v>962447470</v>
      </c>
      <c r="Q598" s="13" t="s">
        <v>4776</v>
      </c>
      <c r="R598" s="15" t="s">
        <v>576</v>
      </c>
      <c r="S598" s="15" t="s">
        <v>580</v>
      </c>
      <c r="T598" s="15" t="s">
        <v>246</v>
      </c>
      <c r="U598" s="15" t="s">
        <v>580</v>
      </c>
      <c r="V598" s="16" t="s">
        <v>246</v>
      </c>
      <c r="W598" s="16" t="s">
        <v>580</v>
      </c>
      <c r="X598" s="16" t="s">
        <v>247</v>
      </c>
      <c r="Y598" s="16" t="s">
        <v>47</v>
      </c>
      <c r="Z598" s="16" t="s">
        <v>246</v>
      </c>
    </row>
    <row r="599" spans="1:27" ht="15" customHeight="1">
      <c r="A599" s="31">
        <v>12148759</v>
      </c>
      <c r="C599" s="46"/>
      <c r="F599" s="30"/>
      <c r="G599" s="28"/>
      <c r="H599" s="17" t="s">
        <v>2162</v>
      </c>
      <c r="I599" s="25" t="s">
        <v>2163</v>
      </c>
      <c r="J599" s="25">
        <v>30009</v>
      </c>
      <c r="K599" s="12" t="s">
        <v>520</v>
      </c>
      <c r="L599" s="14"/>
      <c r="P599" s="144"/>
      <c r="Q599" s="13"/>
      <c r="R599" s="15" t="s">
        <v>576</v>
      </c>
      <c r="S599" s="15" t="s">
        <v>47</v>
      </c>
      <c r="T599" s="15"/>
      <c r="U599" s="15" t="s">
        <v>47</v>
      </c>
      <c r="W599" s="16" t="s">
        <v>47</v>
      </c>
      <c r="Y599" s="16" t="s">
        <v>580</v>
      </c>
      <c r="Z599" s="16" t="s">
        <v>248</v>
      </c>
    </row>
    <row r="600" spans="1:27" ht="15" customHeight="1">
      <c r="A600" s="31">
        <v>12165134</v>
      </c>
      <c r="B600" s="31" t="s">
        <v>7343</v>
      </c>
      <c r="C600" s="46">
        <v>42516</v>
      </c>
      <c r="D600" s="149">
        <v>231996144</v>
      </c>
      <c r="F600" s="30"/>
      <c r="G600" s="28"/>
      <c r="H600" s="17" t="s">
        <v>1877</v>
      </c>
      <c r="I600" s="25" t="s">
        <v>1878</v>
      </c>
      <c r="J600" s="25">
        <v>30094</v>
      </c>
      <c r="K600" s="12" t="s">
        <v>520</v>
      </c>
      <c r="L600" s="14" t="s">
        <v>4840</v>
      </c>
      <c r="M600" s="26">
        <v>9200</v>
      </c>
      <c r="N600" s="26" t="s">
        <v>2963</v>
      </c>
      <c r="P600" s="144"/>
      <c r="Q600" s="13"/>
      <c r="R600" s="15" t="s">
        <v>576</v>
      </c>
      <c r="S600" s="15" t="s">
        <v>47</v>
      </c>
      <c r="T600" s="15"/>
      <c r="U600" s="15" t="s">
        <v>337</v>
      </c>
      <c r="V600" s="16" t="s">
        <v>247</v>
      </c>
      <c r="W600" s="16" t="s">
        <v>47</v>
      </c>
      <c r="Y600" s="16" t="s">
        <v>47</v>
      </c>
      <c r="Z600" s="16" t="s">
        <v>246</v>
      </c>
    </row>
    <row r="601" spans="1:27" ht="15" customHeight="1">
      <c r="A601" s="31">
        <v>12172059</v>
      </c>
      <c r="B601" s="31" t="s">
        <v>7343</v>
      </c>
      <c r="C601" s="46">
        <v>41827</v>
      </c>
      <c r="D601" s="149">
        <v>207453292</v>
      </c>
      <c r="E601" s="13">
        <v>2070</v>
      </c>
      <c r="F601" s="30">
        <v>1349</v>
      </c>
      <c r="G601" s="28"/>
      <c r="H601" s="17" t="s">
        <v>7450</v>
      </c>
      <c r="I601" s="25" t="s">
        <v>7451</v>
      </c>
      <c r="J601" s="25">
        <v>30124</v>
      </c>
      <c r="K601" s="12" t="s">
        <v>250</v>
      </c>
      <c r="L601" s="14" t="s">
        <v>2946</v>
      </c>
      <c r="M601" s="26" t="s">
        <v>2947</v>
      </c>
      <c r="N601" s="26" t="s">
        <v>2910</v>
      </c>
      <c r="P601" s="144">
        <v>916311016</v>
      </c>
      <c r="Q601" s="13" t="s">
        <v>7452</v>
      </c>
      <c r="R601" s="15" t="s">
        <v>576</v>
      </c>
      <c r="S601" s="15" t="s">
        <v>589</v>
      </c>
      <c r="T601" s="15" t="s">
        <v>247</v>
      </c>
      <c r="U601" s="15" t="s">
        <v>47</v>
      </c>
      <c r="W601" s="16" t="s">
        <v>47</v>
      </c>
      <c r="Y601" s="16" t="s">
        <v>47</v>
      </c>
    </row>
    <row r="602" spans="1:27" ht="15" customHeight="1">
      <c r="A602" s="31">
        <v>12175165</v>
      </c>
      <c r="B602" s="31" t="s">
        <v>7343</v>
      </c>
      <c r="C602" s="46">
        <v>42352</v>
      </c>
      <c r="D602" s="149">
        <v>224552244</v>
      </c>
      <c r="E602" s="13" t="s">
        <v>5490</v>
      </c>
      <c r="F602" s="30">
        <v>898</v>
      </c>
      <c r="G602" s="28"/>
      <c r="H602" s="17" t="s">
        <v>2755</v>
      </c>
      <c r="I602" s="25" t="s">
        <v>2756</v>
      </c>
      <c r="J602" s="25">
        <v>29965</v>
      </c>
      <c r="K602" s="12" t="s">
        <v>520</v>
      </c>
      <c r="L602" s="14" t="s">
        <v>4889</v>
      </c>
      <c r="M602" s="26" t="s">
        <v>4890</v>
      </c>
      <c r="N602" s="26" t="s">
        <v>2910</v>
      </c>
      <c r="O602" s="143">
        <v>0</v>
      </c>
      <c r="P602" s="144">
        <v>963662723</v>
      </c>
      <c r="Q602" s="13" t="s">
        <v>4891</v>
      </c>
      <c r="R602" s="15" t="s">
        <v>576</v>
      </c>
      <c r="S602" s="15" t="s">
        <v>1410</v>
      </c>
      <c r="T602" s="15" t="s">
        <v>246</v>
      </c>
      <c r="U602" s="15" t="s">
        <v>1410</v>
      </c>
      <c r="V602" s="16" t="s">
        <v>246</v>
      </c>
      <c r="W602" s="16" t="s">
        <v>1410</v>
      </c>
      <c r="X602" s="16" t="s">
        <v>248</v>
      </c>
      <c r="Y602" s="16" t="s">
        <v>554</v>
      </c>
    </row>
    <row r="603" spans="1:27" ht="15" customHeight="1">
      <c r="A603" s="31">
        <v>12178890</v>
      </c>
      <c r="B603" s="31" t="s">
        <v>7346</v>
      </c>
      <c r="C603" s="46">
        <v>41642</v>
      </c>
      <c r="D603" s="149">
        <v>229294200</v>
      </c>
      <c r="F603" s="30">
        <v>115</v>
      </c>
      <c r="G603" s="28">
        <v>102295</v>
      </c>
      <c r="H603" s="17" t="s">
        <v>210</v>
      </c>
      <c r="I603" s="25" t="s">
        <v>1056</v>
      </c>
      <c r="J603" s="25">
        <v>29945</v>
      </c>
      <c r="K603" s="12" t="s">
        <v>250</v>
      </c>
      <c r="L603" s="14" t="s">
        <v>4938</v>
      </c>
      <c r="M603" s="26" t="s">
        <v>4939</v>
      </c>
      <c r="N603" s="26" t="s">
        <v>2932</v>
      </c>
      <c r="O603" s="143">
        <v>0</v>
      </c>
      <c r="P603" s="144">
        <v>964741181</v>
      </c>
      <c r="Q603" s="13" t="s">
        <v>4940</v>
      </c>
      <c r="R603" s="15" t="s">
        <v>576</v>
      </c>
      <c r="S603" s="15" t="s">
        <v>47</v>
      </c>
      <c r="T603" s="15"/>
      <c r="U603" s="15" t="s">
        <v>580</v>
      </c>
      <c r="V603" s="16" t="s">
        <v>246</v>
      </c>
      <c r="W603" s="16" t="s">
        <v>580</v>
      </c>
      <c r="X603" s="16" t="s">
        <v>246</v>
      </c>
      <c r="Y603" s="16" t="s">
        <v>580</v>
      </c>
      <c r="Z603" s="16" t="s">
        <v>246</v>
      </c>
      <c r="AA603" s="152" t="s">
        <v>9058</v>
      </c>
    </row>
    <row r="604" spans="1:27" ht="15" customHeight="1">
      <c r="A604" s="31">
        <v>12195414</v>
      </c>
      <c r="C604" s="46"/>
      <c r="F604" s="30"/>
      <c r="G604" s="28">
        <v>102296</v>
      </c>
      <c r="H604" s="17" t="s">
        <v>625</v>
      </c>
      <c r="I604" s="25" t="s">
        <v>647</v>
      </c>
      <c r="J604" s="25">
        <v>30311</v>
      </c>
      <c r="K604" s="12" t="s">
        <v>250</v>
      </c>
      <c r="L604" s="14"/>
      <c r="P604" s="144"/>
      <c r="Q604" s="13"/>
      <c r="R604" s="15" t="s">
        <v>576</v>
      </c>
      <c r="S604" s="15" t="s">
        <v>47</v>
      </c>
      <c r="T604" s="15"/>
      <c r="U604" s="15" t="s">
        <v>47</v>
      </c>
      <c r="W604" s="16" t="s">
        <v>47</v>
      </c>
      <c r="Y604" s="16" t="s">
        <v>580</v>
      </c>
      <c r="Z604" s="16" t="s">
        <v>247</v>
      </c>
    </row>
    <row r="605" spans="1:27" ht="15" customHeight="1">
      <c r="A605" s="31">
        <v>12196672</v>
      </c>
      <c r="C605" s="46"/>
      <c r="E605" s="13" t="s">
        <v>8908</v>
      </c>
      <c r="F605" s="30">
        <v>998</v>
      </c>
      <c r="G605" s="28"/>
      <c r="H605" s="17" t="s">
        <v>8909</v>
      </c>
      <c r="I605" s="25"/>
      <c r="J605" s="25">
        <v>29924</v>
      </c>
      <c r="K605" s="12" t="s">
        <v>520</v>
      </c>
      <c r="L605" s="14"/>
      <c r="P605" s="144"/>
      <c r="Q605" s="13"/>
      <c r="R605" s="15" t="s">
        <v>576</v>
      </c>
      <c r="S605" s="15" t="s">
        <v>7411</v>
      </c>
      <c r="T605" s="15" t="s">
        <v>246</v>
      </c>
      <c r="U605" s="15" t="s">
        <v>47</v>
      </c>
      <c r="W605" s="16" t="s">
        <v>47</v>
      </c>
      <c r="Y605" s="16" t="s">
        <v>47</v>
      </c>
    </row>
    <row r="606" spans="1:27" ht="15" customHeight="1">
      <c r="A606" s="31">
        <v>12203231</v>
      </c>
      <c r="B606" s="31" t="s">
        <v>7343</v>
      </c>
      <c r="C606" s="46">
        <v>41856</v>
      </c>
      <c r="D606" s="149">
        <v>246249471</v>
      </c>
      <c r="E606" s="13" t="s">
        <v>8702</v>
      </c>
      <c r="F606" s="30">
        <v>1025</v>
      </c>
      <c r="G606" s="28"/>
      <c r="H606" s="17" t="s">
        <v>8703</v>
      </c>
      <c r="I606" s="25" t="s">
        <v>8704</v>
      </c>
      <c r="J606" s="25">
        <v>30175</v>
      </c>
      <c r="K606" s="12" t="s">
        <v>520</v>
      </c>
      <c r="L606" s="14" t="s">
        <v>8705</v>
      </c>
      <c r="M606" s="26" t="s">
        <v>8706</v>
      </c>
      <c r="N606" s="26" t="s">
        <v>2910</v>
      </c>
      <c r="P606" s="144">
        <v>965428551</v>
      </c>
      <c r="Q606" s="13" t="s">
        <v>8707</v>
      </c>
      <c r="R606" s="15" t="s">
        <v>576</v>
      </c>
      <c r="S606" s="15" t="s">
        <v>554</v>
      </c>
      <c r="T606" s="15" t="s">
        <v>247</v>
      </c>
      <c r="U606" s="15" t="s">
        <v>47</v>
      </c>
      <c r="W606" s="16" t="s">
        <v>47</v>
      </c>
      <c r="Y606" s="16" t="s">
        <v>47</v>
      </c>
      <c r="Z606" s="16" t="s">
        <v>246</v>
      </c>
    </row>
    <row r="607" spans="1:27" ht="15" customHeight="1">
      <c r="A607" s="31">
        <v>12203671</v>
      </c>
      <c r="B607" s="31" t="s">
        <v>7346</v>
      </c>
      <c r="C607" s="46">
        <v>39503</v>
      </c>
      <c r="D607" s="149">
        <v>222928832</v>
      </c>
      <c r="F607" s="30">
        <v>110</v>
      </c>
      <c r="G607" s="28">
        <v>102744</v>
      </c>
      <c r="H607" s="17" t="s">
        <v>136</v>
      </c>
      <c r="I607" s="25" t="s">
        <v>312</v>
      </c>
      <c r="J607" s="25">
        <v>29389</v>
      </c>
      <c r="K607" s="12" t="s">
        <v>250</v>
      </c>
      <c r="L607" s="14"/>
      <c r="P607" s="144"/>
      <c r="Q607" s="13"/>
      <c r="R607" s="15" t="s">
        <v>576</v>
      </c>
      <c r="S607" s="15" t="s">
        <v>1183</v>
      </c>
      <c r="T607" s="15" t="s">
        <v>246</v>
      </c>
      <c r="U607" s="15" t="s">
        <v>1183</v>
      </c>
      <c r="V607" s="16" t="s">
        <v>246</v>
      </c>
      <c r="W607" s="16" t="s">
        <v>47</v>
      </c>
      <c r="Y607" s="16" t="s">
        <v>1183</v>
      </c>
    </row>
    <row r="608" spans="1:27" ht="15" customHeight="1">
      <c r="A608" s="31">
        <v>12211860</v>
      </c>
      <c r="B608" s="31" t="s">
        <v>7343</v>
      </c>
      <c r="C608" s="46">
        <v>41840</v>
      </c>
      <c r="D608" s="149">
        <v>218984561</v>
      </c>
      <c r="F608" s="30"/>
      <c r="G608" s="28"/>
      <c r="H608" s="17" t="s">
        <v>4553</v>
      </c>
      <c r="I608" s="25" t="s">
        <v>4554</v>
      </c>
      <c r="J608" s="25">
        <v>29589</v>
      </c>
      <c r="K608" s="12" t="s">
        <v>250</v>
      </c>
      <c r="L608" s="14" t="s">
        <v>4555</v>
      </c>
      <c r="M608" s="26" t="s">
        <v>3515</v>
      </c>
      <c r="O608" s="144">
        <v>291947038</v>
      </c>
      <c r="P608" s="143">
        <v>969694465</v>
      </c>
      <c r="Q608" s="13"/>
      <c r="R608" s="15" t="s">
        <v>576</v>
      </c>
      <c r="S608" s="15" t="s">
        <v>47</v>
      </c>
      <c r="T608" s="15"/>
      <c r="U608" s="15" t="s">
        <v>47</v>
      </c>
      <c r="W608" s="16" t="s">
        <v>567</v>
      </c>
      <c r="X608" s="16" t="s">
        <v>247</v>
      </c>
      <c r="Y608" s="16" t="s">
        <v>47</v>
      </c>
      <c r="Z608" s="16" t="s">
        <v>246</v>
      </c>
    </row>
    <row r="609" spans="1:30" ht="15" customHeight="1">
      <c r="A609" s="31">
        <v>12217505</v>
      </c>
      <c r="B609" s="31" t="s">
        <v>7346</v>
      </c>
      <c r="C609" s="46">
        <v>41443</v>
      </c>
      <c r="F609" s="30">
        <v>259</v>
      </c>
      <c r="G609" s="28"/>
      <c r="H609" s="17" t="s">
        <v>3028</v>
      </c>
      <c r="I609" s="25" t="s">
        <v>3029</v>
      </c>
      <c r="J609" s="25">
        <v>29340</v>
      </c>
      <c r="K609" s="12" t="s">
        <v>250</v>
      </c>
      <c r="L609" s="14" t="s">
        <v>3030</v>
      </c>
      <c r="M609" s="26" t="s">
        <v>3031</v>
      </c>
      <c r="N609" s="26" t="s">
        <v>3032</v>
      </c>
      <c r="O609" s="143">
        <v>0</v>
      </c>
      <c r="P609" s="144">
        <v>966515218</v>
      </c>
      <c r="Q609" s="13"/>
      <c r="R609" s="15" t="s">
        <v>576</v>
      </c>
      <c r="S609" s="15" t="s">
        <v>47</v>
      </c>
      <c r="T609" s="15"/>
      <c r="U609" s="15" t="s">
        <v>47</v>
      </c>
      <c r="W609" s="16" t="s">
        <v>2098</v>
      </c>
      <c r="X609" s="16" t="s">
        <v>247</v>
      </c>
      <c r="Y609" s="16" t="s">
        <v>47</v>
      </c>
    </row>
    <row r="610" spans="1:30" ht="15" customHeight="1">
      <c r="A610" s="31">
        <v>12217533</v>
      </c>
      <c r="B610" s="31" t="s">
        <v>7343</v>
      </c>
      <c r="C610" s="46">
        <v>41868</v>
      </c>
      <c r="D610" s="149">
        <v>230865089</v>
      </c>
      <c r="F610" s="30"/>
      <c r="G610" s="28">
        <v>84168</v>
      </c>
      <c r="H610" s="17" t="s">
        <v>877</v>
      </c>
      <c r="I610" s="25" t="s">
        <v>2151</v>
      </c>
      <c r="J610" s="25">
        <v>30056</v>
      </c>
      <c r="K610" s="12" t="s">
        <v>250</v>
      </c>
      <c r="L610" s="14" t="s">
        <v>5835</v>
      </c>
      <c r="M610" s="26" t="s">
        <v>5836</v>
      </c>
      <c r="N610" s="26" t="s">
        <v>2910</v>
      </c>
      <c r="O610" s="143">
        <v>0</v>
      </c>
      <c r="P610" s="144">
        <v>964105379</v>
      </c>
      <c r="Q610" s="13"/>
      <c r="R610" s="15" t="s">
        <v>576</v>
      </c>
      <c r="S610" s="15" t="s">
        <v>47</v>
      </c>
      <c r="T610" s="15"/>
      <c r="U610" s="15" t="s">
        <v>567</v>
      </c>
      <c r="V610" s="16" t="s">
        <v>246</v>
      </c>
      <c r="W610" s="16" t="s">
        <v>567</v>
      </c>
      <c r="X610" s="16" t="s">
        <v>246</v>
      </c>
      <c r="Y610" s="16" t="s">
        <v>567</v>
      </c>
      <c r="Z610" s="16" t="s">
        <v>248</v>
      </c>
    </row>
    <row r="611" spans="1:30" ht="15" customHeight="1">
      <c r="A611" s="31">
        <v>12217538</v>
      </c>
      <c r="B611" s="31" t="s">
        <v>7343</v>
      </c>
      <c r="C611" s="46">
        <v>42023</v>
      </c>
      <c r="D611" s="149">
        <v>231136358</v>
      </c>
      <c r="E611" s="13" t="s">
        <v>5477</v>
      </c>
      <c r="F611" s="30">
        <v>1420</v>
      </c>
      <c r="G611" s="28">
        <v>162639</v>
      </c>
      <c r="H611" s="17" t="s">
        <v>1280</v>
      </c>
      <c r="I611" s="25" t="s">
        <v>1281</v>
      </c>
      <c r="J611" s="25">
        <v>30270</v>
      </c>
      <c r="K611" s="12" t="s">
        <v>520</v>
      </c>
      <c r="L611" s="14" t="s">
        <v>4866</v>
      </c>
      <c r="M611" s="26" t="s">
        <v>4867</v>
      </c>
      <c r="N611" s="26" t="s">
        <v>2910</v>
      </c>
      <c r="O611" s="143">
        <v>0</v>
      </c>
      <c r="P611" s="144">
        <v>963202388</v>
      </c>
      <c r="Q611" s="13"/>
      <c r="R611" s="15" t="s">
        <v>576</v>
      </c>
      <c r="S611" s="15" t="s">
        <v>337</v>
      </c>
      <c r="T611" s="15" t="s">
        <v>246</v>
      </c>
      <c r="U611" s="15" t="s">
        <v>337</v>
      </c>
      <c r="V611" s="16" t="s">
        <v>246</v>
      </c>
      <c r="W611" s="16" t="s">
        <v>337</v>
      </c>
      <c r="X611" s="16" t="s">
        <v>248</v>
      </c>
      <c r="Y611" s="16" t="s">
        <v>251</v>
      </c>
    </row>
    <row r="612" spans="1:30" ht="15" customHeight="1">
      <c r="A612" s="31">
        <v>12226895</v>
      </c>
      <c r="B612" s="31" t="s">
        <v>7343</v>
      </c>
      <c r="C612" s="46">
        <v>42988</v>
      </c>
      <c r="D612" s="149">
        <v>213790807</v>
      </c>
      <c r="E612" s="13" t="s">
        <v>5505</v>
      </c>
      <c r="F612" s="30">
        <v>277</v>
      </c>
      <c r="G612" s="28">
        <v>163584</v>
      </c>
      <c r="H612" s="17" t="s">
        <v>990</v>
      </c>
      <c r="I612" s="25" t="s">
        <v>1289</v>
      </c>
      <c r="J612" s="25">
        <v>28062</v>
      </c>
      <c r="K612" s="12" t="s">
        <v>250</v>
      </c>
      <c r="L612" s="14" t="s">
        <v>5060</v>
      </c>
      <c r="M612" s="26" t="s">
        <v>5036</v>
      </c>
      <c r="N612" s="26" t="s">
        <v>2910</v>
      </c>
      <c r="O612" s="143">
        <v>0</v>
      </c>
      <c r="P612" s="144">
        <v>969011468</v>
      </c>
      <c r="Q612" s="13"/>
      <c r="R612" s="15" t="s">
        <v>576</v>
      </c>
      <c r="S612" s="15" t="s">
        <v>572</v>
      </c>
      <c r="T612" s="15" t="s">
        <v>246</v>
      </c>
      <c r="U612" s="15" t="s">
        <v>572</v>
      </c>
      <c r="V612" s="16" t="s">
        <v>246</v>
      </c>
      <c r="W612" s="16" t="s">
        <v>572</v>
      </c>
      <c r="X612" s="16" t="s">
        <v>246</v>
      </c>
      <c r="Y612" s="16" t="s">
        <v>572</v>
      </c>
      <c r="Z612" s="16" t="s">
        <v>247</v>
      </c>
    </row>
    <row r="613" spans="1:30" ht="15" customHeight="1">
      <c r="A613" s="31">
        <v>12227563</v>
      </c>
      <c r="B613" s="31" t="s">
        <v>7343</v>
      </c>
      <c r="C613" s="46">
        <v>42821</v>
      </c>
      <c r="D613" s="149">
        <v>217826490</v>
      </c>
      <c r="E613" s="13" t="s">
        <v>5386</v>
      </c>
      <c r="F613" s="30">
        <v>737</v>
      </c>
      <c r="G613" s="28"/>
      <c r="H613" s="17" t="s">
        <v>2470</v>
      </c>
      <c r="I613" s="25" t="s">
        <v>2471</v>
      </c>
      <c r="J613" s="25">
        <v>28096</v>
      </c>
      <c r="K613" s="12" t="s">
        <v>520</v>
      </c>
      <c r="L613" s="14" t="s">
        <v>4238</v>
      </c>
      <c r="M613" s="26" t="s">
        <v>4239</v>
      </c>
      <c r="N613" s="26" t="s">
        <v>2912</v>
      </c>
      <c r="O613" s="143">
        <v>0</v>
      </c>
      <c r="P613" s="144">
        <v>965166829</v>
      </c>
      <c r="Q613" s="13" t="s">
        <v>4240</v>
      </c>
      <c r="R613" s="15" t="s">
        <v>576</v>
      </c>
      <c r="S613" s="15" t="s">
        <v>699</v>
      </c>
      <c r="T613" s="15" t="s">
        <v>248</v>
      </c>
      <c r="U613" s="15" t="s">
        <v>221</v>
      </c>
      <c r="V613" s="16" t="s">
        <v>248</v>
      </c>
      <c r="W613" s="16" t="s">
        <v>79</v>
      </c>
      <c r="X613" s="16" t="s">
        <v>246</v>
      </c>
      <c r="Y613" s="16" t="s">
        <v>79</v>
      </c>
      <c r="Z613" s="16" t="s">
        <v>247</v>
      </c>
    </row>
    <row r="614" spans="1:30" ht="15" customHeight="1">
      <c r="A614" s="31">
        <v>12253740</v>
      </c>
      <c r="B614" s="31" t="s">
        <v>7343</v>
      </c>
      <c r="C614" s="46">
        <v>42670</v>
      </c>
      <c r="D614" s="149">
        <v>243034750</v>
      </c>
      <c r="E614" s="13" t="s">
        <v>5499</v>
      </c>
      <c r="F614" s="30">
        <v>214</v>
      </c>
      <c r="G614" s="28"/>
      <c r="H614" s="17" t="s">
        <v>1759</v>
      </c>
      <c r="I614" s="25" t="s">
        <v>1759</v>
      </c>
      <c r="J614" s="25">
        <v>20088</v>
      </c>
      <c r="K614" s="12" t="s">
        <v>250</v>
      </c>
      <c r="L614" s="14"/>
      <c r="P614" s="144"/>
      <c r="Q614" s="13"/>
      <c r="R614" s="15" t="s">
        <v>576</v>
      </c>
      <c r="S614" s="15" t="s">
        <v>47</v>
      </c>
      <c r="T614" s="15"/>
      <c r="U614" s="15" t="s">
        <v>251</v>
      </c>
      <c r="V614" s="16" t="s">
        <v>247</v>
      </c>
      <c r="W614" s="16" t="s">
        <v>47</v>
      </c>
      <c r="Y614" s="16" t="s">
        <v>47</v>
      </c>
      <c r="Z614" s="16" t="s">
        <v>246</v>
      </c>
    </row>
    <row r="615" spans="1:30" ht="15" customHeight="1">
      <c r="A615" s="31">
        <v>12300439</v>
      </c>
      <c r="B615" s="31" t="s">
        <v>7346</v>
      </c>
      <c r="C615" s="46">
        <v>38340</v>
      </c>
      <c r="F615" s="30">
        <v>314</v>
      </c>
      <c r="G615" s="28">
        <v>120249</v>
      </c>
      <c r="H615" s="17" t="s">
        <v>1158</v>
      </c>
      <c r="I615" s="25" t="s">
        <v>584</v>
      </c>
      <c r="J615" s="25">
        <v>30858</v>
      </c>
      <c r="K615" s="12" t="s">
        <v>520</v>
      </c>
      <c r="L615" s="14" t="s">
        <v>3770</v>
      </c>
      <c r="M615" s="26" t="s">
        <v>3771</v>
      </c>
      <c r="N615" s="26" t="s">
        <v>3772</v>
      </c>
      <c r="O615" s="143">
        <v>0</v>
      </c>
      <c r="P615" s="144">
        <v>962615683</v>
      </c>
      <c r="Q615" s="13" t="s">
        <v>3773</v>
      </c>
      <c r="R615" s="15" t="s">
        <v>576</v>
      </c>
      <c r="S615" s="15" t="s">
        <v>1183</v>
      </c>
      <c r="T615" s="15" t="s">
        <v>246</v>
      </c>
      <c r="U615" s="15" t="s">
        <v>1183</v>
      </c>
      <c r="V615" s="16" t="s">
        <v>246</v>
      </c>
      <c r="W615" s="16" t="s">
        <v>1183</v>
      </c>
      <c r="X615" s="16" t="s">
        <v>247</v>
      </c>
      <c r="Y615" s="16" t="s">
        <v>47</v>
      </c>
    </row>
    <row r="616" spans="1:30" ht="15" customHeight="1">
      <c r="A616" s="159">
        <v>12334169</v>
      </c>
      <c r="G616" s="17" t="s">
        <v>11945</v>
      </c>
      <c r="H616" s="160" t="s">
        <v>11756</v>
      </c>
      <c r="I616" s="162" t="s">
        <v>11800</v>
      </c>
      <c r="J616" s="12">
        <v>27700</v>
      </c>
      <c r="K616" s="163" t="s">
        <v>520</v>
      </c>
      <c r="L616" s="162"/>
      <c r="M616" s="167"/>
      <c r="N616" s="162"/>
      <c r="P616" s="162"/>
      <c r="Q616" s="15" t="s">
        <v>8942</v>
      </c>
      <c r="R616" s="166" t="s">
        <v>576</v>
      </c>
      <c r="AA616" s="166" t="s">
        <v>9058</v>
      </c>
      <c r="AB616" s="166"/>
      <c r="AC616" s="164"/>
      <c r="AD616" s="165"/>
    </row>
    <row r="617" spans="1:30" ht="15" customHeight="1">
      <c r="A617" s="31">
        <v>12347766</v>
      </c>
      <c r="B617" s="31" t="s">
        <v>7343</v>
      </c>
      <c r="C617" s="46">
        <v>42177</v>
      </c>
      <c r="F617" s="30">
        <v>539</v>
      </c>
      <c r="G617" s="28"/>
      <c r="H617" s="17" t="s">
        <v>7826</v>
      </c>
      <c r="I617" s="25" t="s">
        <v>7827</v>
      </c>
      <c r="J617" s="25">
        <v>30340</v>
      </c>
      <c r="K617" s="12" t="s">
        <v>520</v>
      </c>
      <c r="L617" s="14" t="s">
        <v>7828</v>
      </c>
      <c r="M617" s="26" t="s">
        <v>3043</v>
      </c>
      <c r="N617" s="26" t="s">
        <v>2910</v>
      </c>
      <c r="P617" s="144">
        <v>969394082</v>
      </c>
      <c r="Q617" s="13" t="s">
        <v>7829</v>
      </c>
      <c r="R617" s="15" t="s">
        <v>576</v>
      </c>
      <c r="S617" s="15" t="s">
        <v>249</v>
      </c>
      <c r="T617" s="15" t="s">
        <v>247</v>
      </c>
      <c r="U617" s="15" t="s">
        <v>47</v>
      </c>
      <c r="W617" s="16" t="s">
        <v>47</v>
      </c>
      <c r="Y617" s="16" t="s">
        <v>47</v>
      </c>
      <c r="Z617" s="16" t="s">
        <v>247</v>
      </c>
    </row>
    <row r="618" spans="1:30" ht="15" customHeight="1">
      <c r="A618" s="159">
        <v>12348207</v>
      </c>
      <c r="G618" s="17" t="s">
        <v>11945</v>
      </c>
      <c r="H618" s="160" t="s">
        <v>11757</v>
      </c>
      <c r="I618" s="162" t="s">
        <v>11801</v>
      </c>
      <c r="J618" s="12">
        <v>30465</v>
      </c>
      <c r="K618" s="163" t="s">
        <v>520</v>
      </c>
      <c r="L618" s="162" t="s">
        <v>11903</v>
      </c>
      <c r="M618" s="167" t="s">
        <v>11934</v>
      </c>
      <c r="N618" s="162" t="s">
        <v>3288</v>
      </c>
      <c r="P618" s="162">
        <v>913074160</v>
      </c>
      <c r="Q618" s="15" t="s">
        <v>11857</v>
      </c>
      <c r="R618" s="166" t="s">
        <v>576</v>
      </c>
      <c r="AA618" s="166" t="s">
        <v>9058</v>
      </c>
      <c r="AB618" s="166"/>
      <c r="AC618" s="164"/>
      <c r="AD618" s="165"/>
    </row>
    <row r="619" spans="1:30" ht="15" customHeight="1">
      <c r="A619" s="31">
        <v>12352242</v>
      </c>
      <c r="B619" s="31" t="s">
        <v>7343</v>
      </c>
      <c r="C619" s="46">
        <v>42137</v>
      </c>
      <c r="D619" s="149">
        <v>221964681</v>
      </c>
      <c r="F619" s="30">
        <v>36</v>
      </c>
      <c r="G619" s="28">
        <v>109535</v>
      </c>
      <c r="H619" s="17" t="s">
        <v>1960</v>
      </c>
      <c r="I619" s="25" t="s">
        <v>1070</v>
      </c>
      <c r="J619" s="25">
        <v>30385</v>
      </c>
      <c r="K619" s="12" t="s">
        <v>250</v>
      </c>
      <c r="L619" s="14" t="s">
        <v>4331</v>
      </c>
      <c r="M619" s="26">
        <v>9325</v>
      </c>
      <c r="O619" s="143">
        <v>0</v>
      </c>
      <c r="P619" s="144">
        <v>966874610</v>
      </c>
      <c r="Q619" s="13"/>
      <c r="R619" s="15" t="s">
        <v>576</v>
      </c>
      <c r="S619" s="15" t="s">
        <v>47</v>
      </c>
      <c r="T619" s="15"/>
      <c r="U619" s="15" t="s">
        <v>567</v>
      </c>
      <c r="V619" s="16" t="s">
        <v>246</v>
      </c>
      <c r="W619" s="16" t="s">
        <v>567</v>
      </c>
      <c r="X619" s="16" t="s">
        <v>246</v>
      </c>
      <c r="Y619" s="16" t="s">
        <v>567</v>
      </c>
    </row>
    <row r="620" spans="1:30" ht="15" customHeight="1">
      <c r="A620" s="159">
        <v>12352341</v>
      </c>
      <c r="G620" s="17" t="s">
        <v>11945</v>
      </c>
      <c r="H620" s="160" t="s">
        <v>11758</v>
      </c>
      <c r="I620" s="162" t="s">
        <v>11802</v>
      </c>
      <c r="J620" s="12">
        <v>30244</v>
      </c>
      <c r="K620" s="163" t="s">
        <v>520</v>
      </c>
      <c r="L620" s="162" t="s">
        <v>11904</v>
      </c>
      <c r="M620" s="167" t="s">
        <v>5642</v>
      </c>
      <c r="N620" s="162" t="s">
        <v>2912</v>
      </c>
      <c r="P620" s="162">
        <v>291946554</v>
      </c>
      <c r="Q620" s="15" t="s">
        <v>8942</v>
      </c>
      <c r="R620" s="166" t="s">
        <v>576</v>
      </c>
      <c r="AA620" s="166"/>
      <c r="AB620" s="166"/>
      <c r="AC620" s="164"/>
      <c r="AD620" s="165"/>
    </row>
    <row r="621" spans="1:30" ht="15" customHeight="1">
      <c r="A621" s="31">
        <v>12353778</v>
      </c>
      <c r="B621" s="31" t="s">
        <v>7343</v>
      </c>
      <c r="C621" s="46">
        <v>42052</v>
      </c>
      <c r="D621" s="149">
        <v>232022453</v>
      </c>
      <c r="E621" s="13" t="s">
        <v>7145</v>
      </c>
      <c r="F621" s="30">
        <v>661</v>
      </c>
      <c r="G621" s="28"/>
      <c r="H621" s="17" t="s">
        <v>7146</v>
      </c>
      <c r="I621" s="25" t="s">
        <v>7147</v>
      </c>
      <c r="J621" s="25">
        <v>29938</v>
      </c>
      <c r="K621" s="12" t="s">
        <v>520</v>
      </c>
      <c r="L621" s="14" t="s">
        <v>7148</v>
      </c>
      <c r="M621" s="26" t="s">
        <v>7149</v>
      </c>
      <c r="N621" s="26" t="s">
        <v>2910</v>
      </c>
      <c r="O621" s="143">
        <v>926715915</v>
      </c>
      <c r="P621" s="144">
        <v>918640073</v>
      </c>
      <c r="Q621" s="13" t="s">
        <v>7150</v>
      </c>
      <c r="R621" s="15" t="s">
        <v>576</v>
      </c>
      <c r="S621" s="15" t="s">
        <v>554</v>
      </c>
      <c r="T621" s="15" t="s">
        <v>246</v>
      </c>
      <c r="U621" s="15" t="s">
        <v>554</v>
      </c>
      <c r="V621" s="16" t="s">
        <v>247</v>
      </c>
      <c r="W621" s="16" t="s">
        <v>47</v>
      </c>
      <c r="Y621" s="16" t="s">
        <v>47</v>
      </c>
      <c r="Z621" s="16" t="s">
        <v>248</v>
      </c>
    </row>
    <row r="622" spans="1:30" ht="15" customHeight="1">
      <c r="A622" s="159">
        <v>12354073</v>
      </c>
      <c r="G622" s="17" t="s">
        <v>11945</v>
      </c>
      <c r="H622" s="160" t="s">
        <v>11759</v>
      </c>
      <c r="I622" s="162" t="s">
        <v>11803</v>
      </c>
      <c r="J622" s="12">
        <v>30570</v>
      </c>
      <c r="K622" s="163" t="s">
        <v>250</v>
      </c>
      <c r="L622" s="162" t="s">
        <v>11905</v>
      </c>
      <c r="M622" s="167" t="s">
        <v>4913</v>
      </c>
      <c r="N622" s="162" t="s">
        <v>2963</v>
      </c>
      <c r="P622" s="162">
        <v>966147444</v>
      </c>
      <c r="Q622" s="15" t="s">
        <v>11858</v>
      </c>
      <c r="R622" s="166" t="s">
        <v>576</v>
      </c>
      <c r="AA622" s="166" t="s">
        <v>9058</v>
      </c>
      <c r="AB622" s="166"/>
      <c r="AC622" s="164"/>
      <c r="AD622" s="165"/>
    </row>
    <row r="623" spans="1:30" ht="15" customHeight="1">
      <c r="A623" s="31">
        <v>12355434</v>
      </c>
      <c r="B623" s="31" t="s">
        <v>7343</v>
      </c>
      <c r="C623" s="46">
        <v>42740</v>
      </c>
      <c r="D623" s="149">
        <v>226734854</v>
      </c>
      <c r="E623" s="13" t="s">
        <v>5276</v>
      </c>
      <c r="F623" s="30">
        <v>867</v>
      </c>
      <c r="G623" s="28">
        <v>164957</v>
      </c>
      <c r="H623" s="17" t="s">
        <v>516</v>
      </c>
      <c r="I623" s="25" t="s">
        <v>517</v>
      </c>
      <c r="J623" s="25">
        <v>30534</v>
      </c>
      <c r="K623" s="12" t="s">
        <v>520</v>
      </c>
      <c r="L623" s="14" t="s">
        <v>3608</v>
      </c>
      <c r="M623" s="26" t="s">
        <v>3609</v>
      </c>
      <c r="N623" s="26" t="s">
        <v>2932</v>
      </c>
      <c r="O623" s="143">
        <v>0</v>
      </c>
      <c r="P623" s="144">
        <v>965593257</v>
      </c>
      <c r="Q623" s="13"/>
      <c r="R623" s="15" t="s">
        <v>576</v>
      </c>
      <c r="S623" s="15" t="s">
        <v>337</v>
      </c>
      <c r="T623" s="15" t="s">
        <v>246</v>
      </c>
      <c r="U623" s="15" t="s">
        <v>337</v>
      </c>
      <c r="V623" s="16" t="s">
        <v>246</v>
      </c>
      <c r="W623" s="16" t="s">
        <v>337</v>
      </c>
      <c r="X623" s="16" t="s">
        <v>248</v>
      </c>
      <c r="Y623" s="16" t="s">
        <v>12</v>
      </c>
      <c r="Z623" s="16" t="s">
        <v>247</v>
      </c>
    </row>
    <row r="624" spans="1:30" ht="15" customHeight="1">
      <c r="A624" s="31">
        <v>12362058</v>
      </c>
      <c r="B624" s="31" t="s">
        <v>7343</v>
      </c>
      <c r="C624" s="46">
        <v>42302</v>
      </c>
      <c r="D624" s="149">
        <v>228992133</v>
      </c>
      <c r="F624" s="30">
        <v>198</v>
      </c>
      <c r="G624" s="28">
        <v>113950</v>
      </c>
      <c r="H624" s="17" t="s">
        <v>6762</v>
      </c>
      <c r="I624" s="25" t="s">
        <v>786</v>
      </c>
      <c r="J624" s="25">
        <v>30440</v>
      </c>
      <c r="K624" s="12" t="s">
        <v>250</v>
      </c>
      <c r="L624" s="14" t="s">
        <v>4620</v>
      </c>
      <c r="M624" s="26" t="s">
        <v>4621</v>
      </c>
      <c r="N624" s="26" t="s">
        <v>3022</v>
      </c>
      <c r="P624" s="144">
        <v>963803950</v>
      </c>
      <c r="Q624" s="13"/>
      <c r="R624" s="15" t="s">
        <v>576</v>
      </c>
      <c r="S624" s="15" t="s">
        <v>47</v>
      </c>
      <c r="T624" s="15"/>
      <c r="U624" s="15" t="s">
        <v>567</v>
      </c>
      <c r="V624" s="16" t="s">
        <v>247</v>
      </c>
      <c r="W624" s="16" t="s">
        <v>47</v>
      </c>
      <c r="Y624" s="16" t="s">
        <v>47</v>
      </c>
    </row>
    <row r="625" spans="1:26" ht="15" customHeight="1">
      <c r="A625" s="31">
        <v>12362060</v>
      </c>
      <c r="B625" s="31" t="s">
        <v>7343</v>
      </c>
      <c r="C625" s="46">
        <v>42023</v>
      </c>
      <c r="D625" s="149">
        <v>226792609</v>
      </c>
      <c r="F625" s="30">
        <v>193</v>
      </c>
      <c r="G625" s="28">
        <v>113946</v>
      </c>
      <c r="H625" s="17" t="s">
        <v>2890</v>
      </c>
      <c r="I625" s="25" t="s">
        <v>304</v>
      </c>
      <c r="J625" s="25">
        <v>30057</v>
      </c>
      <c r="K625" s="12" t="s">
        <v>250</v>
      </c>
      <c r="L625" s="14" t="s">
        <v>4620</v>
      </c>
      <c r="M625" s="26" t="s">
        <v>4621</v>
      </c>
      <c r="N625" s="26" t="s">
        <v>3022</v>
      </c>
      <c r="O625" s="144">
        <v>291946616</v>
      </c>
      <c r="P625" s="143">
        <v>963184618</v>
      </c>
      <c r="Q625" s="13" t="s">
        <v>4622</v>
      </c>
      <c r="R625" s="15" t="s">
        <v>576</v>
      </c>
      <c r="S625" s="15" t="s">
        <v>47</v>
      </c>
      <c r="T625" s="15"/>
      <c r="U625" s="15" t="s">
        <v>567</v>
      </c>
      <c r="V625" s="16" t="s">
        <v>246</v>
      </c>
      <c r="W625" s="16" t="s">
        <v>567</v>
      </c>
      <c r="X625" s="16" t="s">
        <v>247</v>
      </c>
      <c r="Y625" s="16" t="s">
        <v>47</v>
      </c>
      <c r="Z625" s="16" t="s">
        <v>248</v>
      </c>
    </row>
    <row r="626" spans="1:26" ht="15" customHeight="1">
      <c r="A626" s="31">
        <v>12363334</v>
      </c>
      <c r="B626" s="31" t="s">
        <v>7343</v>
      </c>
      <c r="C626" s="46">
        <v>42032</v>
      </c>
      <c r="D626" s="149">
        <v>201565242</v>
      </c>
      <c r="F626" s="30">
        <v>450</v>
      </c>
      <c r="G626" s="28"/>
      <c r="H626" s="17" t="s">
        <v>4728</v>
      </c>
      <c r="I626" s="25" t="s">
        <v>4729</v>
      </c>
      <c r="J626" s="25">
        <v>30486</v>
      </c>
      <c r="K626" s="12" t="s">
        <v>520</v>
      </c>
      <c r="L626" s="14" t="s">
        <v>4730</v>
      </c>
      <c r="M626" s="26" t="s">
        <v>4731</v>
      </c>
      <c r="N626" s="26" t="s">
        <v>2910</v>
      </c>
      <c r="O626" s="143">
        <v>0</v>
      </c>
      <c r="P626" s="144">
        <v>963107036</v>
      </c>
      <c r="Q626" s="13" t="s">
        <v>4732</v>
      </c>
      <c r="R626" s="15" t="s">
        <v>576</v>
      </c>
      <c r="S626" s="15" t="s">
        <v>47</v>
      </c>
      <c r="T626" s="15"/>
      <c r="U626" s="15" t="s">
        <v>47</v>
      </c>
      <c r="W626" s="16" t="s">
        <v>1183</v>
      </c>
      <c r="X626" s="16" t="s">
        <v>247</v>
      </c>
      <c r="Y626" s="16" t="s">
        <v>47</v>
      </c>
      <c r="Z626" s="16" t="s">
        <v>246</v>
      </c>
    </row>
    <row r="627" spans="1:26" ht="15" customHeight="1">
      <c r="A627" s="31">
        <v>12365148</v>
      </c>
      <c r="B627" s="31" t="s">
        <v>7343</v>
      </c>
      <c r="C627" s="46">
        <v>42335</v>
      </c>
      <c r="D627" s="149">
        <v>205703097</v>
      </c>
      <c r="E627" s="13" t="s">
        <v>5504</v>
      </c>
      <c r="F627" s="30">
        <v>243</v>
      </c>
      <c r="G627" s="28"/>
      <c r="H627" s="17" t="s">
        <v>5045</v>
      </c>
      <c r="I627" s="25" t="s">
        <v>5046</v>
      </c>
      <c r="J627" s="25">
        <v>30357</v>
      </c>
      <c r="K627" s="12" t="s">
        <v>250</v>
      </c>
      <c r="L627" s="14" t="s">
        <v>5047</v>
      </c>
      <c r="M627" s="26" t="s">
        <v>5048</v>
      </c>
      <c r="N627" s="26" t="s">
        <v>2910</v>
      </c>
      <c r="P627" s="144"/>
      <c r="Q627" s="13" t="s">
        <v>5049</v>
      </c>
      <c r="R627" s="15" t="s">
        <v>576</v>
      </c>
      <c r="S627" s="15" t="s">
        <v>47</v>
      </c>
      <c r="T627" s="15"/>
      <c r="U627" s="15" t="s">
        <v>47</v>
      </c>
      <c r="W627" s="16" t="s">
        <v>699</v>
      </c>
      <c r="X627" s="16" t="s">
        <v>247</v>
      </c>
      <c r="Y627" s="16" t="s">
        <v>47</v>
      </c>
      <c r="Z627" s="16" t="s">
        <v>248</v>
      </c>
    </row>
    <row r="628" spans="1:26" ht="15" customHeight="1">
      <c r="A628" s="31">
        <v>12367746</v>
      </c>
      <c r="B628" s="31" t="s">
        <v>7346</v>
      </c>
      <c r="C628" s="46">
        <v>41541</v>
      </c>
      <c r="D628" s="149">
        <v>237794497</v>
      </c>
      <c r="F628" s="30">
        <v>1188</v>
      </c>
      <c r="G628" s="28"/>
      <c r="H628" s="17" t="s">
        <v>7512</v>
      </c>
      <c r="I628" s="25" t="s">
        <v>7513</v>
      </c>
      <c r="J628" s="25">
        <v>30490</v>
      </c>
      <c r="K628" s="12" t="s">
        <v>520</v>
      </c>
      <c r="L628" s="14" t="s">
        <v>7514</v>
      </c>
      <c r="M628" s="26" t="s">
        <v>7515</v>
      </c>
      <c r="N628" s="26" t="s">
        <v>2910</v>
      </c>
      <c r="P628" s="144">
        <v>912223567</v>
      </c>
      <c r="Q628" s="13"/>
      <c r="R628" s="15" t="s">
        <v>576</v>
      </c>
      <c r="S628" s="15" t="s">
        <v>249</v>
      </c>
      <c r="T628" s="15" t="s">
        <v>247</v>
      </c>
      <c r="U628" s="15" t="s">
        <v>47</v>
      </c>
      <c r="W628" s="16" t="s">
        <v>47</v>
      </c>
      <c r="Y628" s="16" t="s">
        <v>47</v>
      </c>
    </row>
    <row r="629" spans="1:26" ht="15" customHeight="1">
      <c r="A629" s="31">
        <v>12369712</v>
      </c>
      <c r="B629" s="31" t="s">
        <v>7343</v>
      </c>
      <c r="C629" s="46">
        <v>42803</v>
      </c>
      <c r="D629" s="149">
        <v>225691477</v>
      </c>
      <c r="E629" s="13" t="s">
        <v>7540</v>
      </c>
      <c r="F629" s="30">
        <v>1226</v>
      </c>
      <c r="G629" s="28"/>
      <c r="H629" s="17" t="s">
        <v>7541</v>
      </c>
      <c r="I629" s="25" t="s">
        <v>7542</v>
      </c>
      <c r="J629" s="25">
        <v>30632</v>
      </c>
      <c r="K629" s="12" t="s">
        <v>250</v>
      </c>
      <c r="L629" s="14" t="s">
        <v>7543</v>
      </c>
      <c r="M629" s="26" t="s">
        <v>7544</v>
      </c>
      <c r="N629" s="26" t="s">
        <v>2910</v>
      </c>
      <c r="P629" s="144">
        <v>968540237</v>
      </c>
      <c r="Q629" s="13" t="s">
        <v>7545</v>
      </c>
      <c r="R629" s="15" t="s">
        <v>576</v>
      </c>
      <c r="S629" s="15" t="s">
        <v>589</v>
      </c>
      <c r="T629" s="15" t="s">
        <v>247</v>
      </c>
      <c r="U629" s="15" t="s">
        <v>47</v>
      </c>
      <c r="W629" s="16" t="s">
        <v>47</v>
      </c>
      <c r="Y629" s="16" t="s">
        <v>47</v>
      </c>
    </row>
    <row r="630" spans="1:26" ht="15" customHeight="1">
      <c r="A630" s="31">
        <v>12383534</v>
      </c>
      <c r="B630" s="31" t="s">
        <v>7343</v>
      </c>
      <c r="C630" s="46">
        <v>42122</v>
      </c>
      <c r="D630" s="149">
        <v>226019516</v>
      </c>
      <c r="F630" s="30">
        <v>868</v>
      </c>
      <c r="G630" s="28"/>
      <c r="H630" s="17" t="s">
        <v>2195</v>
      </c>
      <c r="I630" s="25" t="s">
        <v>2196</v>
      </c>
      <c r="J630" s="25">
        <v>30659</v>
      </c>
      <c r="K630" s="12" t="s">
        <v>520</v>
      </c>
      <c r="L630" s="14" t="s">
        <v>3525</v>
      </c>
      <c r="M630" s="26" t="s">
        <v>2958</v>
      </c>
      <c r="N630" s="26" t="s">
        <v>2912</v>
      </c>
      <c r="O630" s="143">
        <v>0</v>
      </c>
      <c r="P630" s="144">
        <v>913561252</v>
      </c>
      <c r="Q630" s="13"/>
      <c r="R630" s="15" t="s">
        <v>576</v>
      </c>
      <c r="S630" s="15" t="s">
        <v>47</v>
      </c>
      <c r="T630" s="15"/>
      <c r="U630" s="15" t="s">
        <v>47</v>
      </c>
      <c r="W630" s="16" t="s">
        <v>337</v>
      </c>
      <c r="X630" s="16" t="s">
        <v>248</v>
      </c>
      <c r="Y630" s="16" t="s">
        <v>1386</v>
      </c>
      <c r="Z630" s="16" t="s">
        <v>247</v>
      </c>
    </row>
    <row r="631" spans="1:26" ht="15" customHeight="1">
      <c r="A631" s="31">
        <v>12392986</v>
      </c>
      <c r="B631" s="31" t="s">
        <v>7343</v>
      </c>
      <c r="C631" s="46">
        <v>41677</v>
      </c>
      <c r="D631" s="149">
        <v>234041129</v>
      </c>
      <c r="F631" s="30">
        <v>588</v>
      </c>
      <c r="G631" s="28"/>
      <c r="H631" s="17" t="s">
        <v>5913</v>
      </c>
      <c r="I631" s="25" t="s">
        <v>5914</v>
      </c>
      <c r="J631" s="25">
        <v>30534</v>
      </c>
      <c r="K631" s="12" t="s">
        <v>520</v>
      </c>
      <c r="L631" s="14" t="s">
        <v>5915</v>
      </c>
      <c r="M631" s="26" t="s">
        <v>5916</v>
      </c>
      <c r="N631" s="26" t="s">
        <v>2910</v>
      </c>
      <c r="P631" s="144">
        <v>912879051</v>
      </c>
      <c r="Q631" s="13" t="s">
        <v>5917</v>
      </c>
      <c r="R631" s="15" t="s">
        <v>576</v>
      </c>
      <c r="S631" s="15" t="s">
        <v>567</v>
      </c>
      <c r="T631" s="15" t="s">
        <v>246</v>
      </c>
      <c r="U631" s="15" t="s">
        <v>567</v>
      </c>
      <c r="V631" s="16" t="s">
        <v>247</v>
      </c>
      <c r="W631" s="16" t="s">
        <v>47</v>
      </c>
      <c r="Y631" s="16" t="s">
        <v>47</v>
      </c>
    </row>
    <row r="632" spans="1:26" ht="15" customHeight="1">
      <c r="A632" s="31">
        <v>12394214</v>
      </c>
      <c r="B632" s="31" t="s">
        <v>7343</v>
      </c>
      <c r="C632" s="46">
        <v>42499</v>
      </c>
      <c r="D632" s="149">
        <v>238260836</v>
      </c>
      <c r="E632" s="13" t="s">
        <v>8349</v>
      </c>
      <c r="F632" s="30">
        <v>1053</v>
      </c>
      <c r="G632" s="28"/>
      <c r="H632" s="17" t="s">
        <v>8350</v>
      </c>
      <c r="I632" s="25" t="s">
        <v>8351</v>
      </c>
      <c r="J632" s="25">
        <v>30220</v>
      </c>
      <c r="K632" s="12" t="s">
        <v>520</v>
      </c>
      <c r="L632" s="14" t="s">
        <v>8352</v>
      </c>
      <c r="M632" s="26" t="s">
        <v>3020</v>
      </c>
      <c r="N632" s="26" t="s">
        <v>2910</v>
      </c>
      <c r="P632" s="144">
        <v>938237527</v>
      </c>
      <c r="Q632" s="13"/>
      <c r="R632" s="15" t="s">
        <v>576</v>
      </c>
      <c r="S632" s="15" t="s">
        <v>337</v>
      </c>
      <c r="T632" s="15" t="s">
        <v>247</v>
      </c>
      <c r="U632" s="15" t="s">
        <v>47</v>
      </c>
      <c r="W632" s="16" t="s">
        <v>47</v>
      </c>
      <c r="Y632" s="16" t="s">
        <v>47</v>
      </c>
    </row>
    <row r="633" spans="1:26" ht="15" customHeight="1">
      <c r="A633" s="31">
        <v>12399169</v>
      </c>
      <c r="B633" s="31" t="s">
        <v>7343</v>
      </c>
      <c r="C633" s="46">
        <v>41700</v>
      </c>
      <c r="D633" s="149">
        <v>234318104</v>
      </c>
      <c r="E633" s="13" t="s">
        <v>6299</v>
      </c>
      <c r="F633" s="30">
        <v>682</v>
      </c>
      <c r="G633" s="28"/>
      <c r="H633" s="17" t="s">
        <v>6300</v>
      </c>
      <c r="I633" s="25" t="s">
        <v>6301</v>
      </c>
      <c r="J633" s="25">
        <v>30388</v>
      </c>
      <c r="K633" s="12" t="s">
        <v>520</v>
      </c>
      <c r="L633" s="14" t="s">
        <v>6302</v>
      </c>
      <c r="M633" s="26" t="s">
        <v>6303</v>
      </c>
      <c r="N633" s="26" t="s">
        <v>2910</v>
      </c>
      <c r="P633" s="144">
        <v>963290975</v>
      </c>
      <c r="Q633" s="13" t="s">
        <v>6304</v>
      </c>
      <c r="R633" s="15" t="s">
        <v>576</v>
      </c>
      <c r="S633" s="15" t="s">
        <v>47</v>
      </c>
      <c r="T633" s="15"/>
      <c r="U633" s="15" t="s">
        <v>554</v>
      </c>
      <c r="V633" s="16" t="s">
        <v>247</v>
      </c>
      <c r="W633" s="16" t="s">
        <v>47</v>
      </c>
      <c r="Y633" s="16" t="s">
        <v>47</v>
      </c>
    </row>
    <row r="634" spans="1:26" ht="15" customHeight="1">
      <c r="A634" s="31">
        <v>12404528</v>
      </c>
      <c r="B634" s="31" t="s">
        <v>7343</v>
      </c>
      <c r="C634" s="46">
        <v>42324</v>
      </c>
      <c r="D634" s="149">
        <v>224046390</v>
      </c>
      <c r="F634" s="30"/>
      <c r="G634" s="28">
        <v>5120223</v>
      </c>
      <c r="H634" s="17" t="s">
        <v>133</v>
      </c>
      <c r="I634" s="25" t="s">
        <v>307</v>
      </c>
      <c r="J634" s="25">
        <v>30348</v>
      </c>
      <c r="K634" s="12" t="s">
        <v>520</v>
      </c>
      <c r="L634" s="14" t="s">
        <v>4931</v>
      </c>
      <c r="M634" s="26" t="s">
        <v>4932</v>
      </c>
      <c r="N634" s="26" t="s">
        <v>2910</v>
      </c>
      <c r="O634" s="143">
        <v>0</v>
      </c>
      <c r="P634" s="144">
        <v>966484018</v>
      </c>
      <c r="Q634" s="13" t="s">
        <v>4933</v>
      </c>
      <c r="R634" s="15" t="s">
        <v>576</v>
      </c>
      <c r="S634" s="15" t="s">
        <v>47</v>
      </c>
      <c r="T634" s="15"/>
      <c r="U634" s="15" t="s">
        <v>47</v>
      </c>
      <c r="W634" s="16" t="s">
        <v>580</v>
      </c>
      <c r="X634" s="16" t="s">
        <v>246</v>
      </c>
      <c r="Y634" s="16" t="s">
        <v>47</v>
      </c>
    </row>
    <row r="635" spans="1:26" ht="15" customHeight="1">
      <c r="A635" s="31">
        <v>12407783</v>
      </c>
      <c r="C635" s="46"/>
      <c r="F635" s="30"/>
      <c r="G635" s="28"/>
      <c r="H635" s="17" t="s">
        <v>2006</v>
      </c>
      <c r="I635" s="25" t="s">
        <v>2007</v>
      </c>
      <c r="J635" s="25">
        <v>30133</v>
      </c>
      <c r="K635" s="12" t="s">
        <v>520</v>
      </c>
      <c r="L635" s="14"/>
      <c r="P635" s="144"/>
      <c r="Q635" s="13"/>
      <c r="R635" s="15" t="s">
        <v>576</v>
      </c>
      <c r="S635" s="15" t="s">
        <v>47</v>
      </c>
      <c r="T635" s="15"/>
      <c r="U635" s="15" t="s">
        <v>47</v>
      </c>
      <c r="W635" s="16" t="s">
        <v>47</v>
      </c>
      <c r="Y635" s="16" t="s">
        <v>580</v>
      </c>
      <c r="Z635" s="16" t="s">
        <v>246</v>
      </c>
    </row>
    <row r="636" spans="1:26" ht="15" customHeight="1">
      <c r="A636" s="31">
        <v>12408195</v>
      </c>
      <c r="C636" s="46"/>
      <c r="F636" s="30"/>
      <c r="G636" s="28">
        <v>102282</v>
      </c>
      <c r="H636" s="17" t="s">
        <v>2233</v>
      </c>
      <c r="I636" s="25" t="s">
        <v>900</v>
      </c>
      <c r="J636" s="25">
        <v>29443</v>
      </c>
      <c r="K636" s="12" t="s">
        <v>520</v>
      </c>
      <c r="L636" s="14"/>
      <c r="P636" s="144"/>
      <c r="Q636" s="13"/>
      <c r="R636" s="15" t="s">
        <v>576</v>
      </c>
      <c r="S636" s="15" t="s">
        <v>47</v>
      </c>
      <c r="T636" s="15"/>
      <c r="U636" s="15" t="s">
        <v>47</v>
      </c>
      <c r="W636" s="16" t="s">
        <v>47</v>
      </c>
      <c r="Y636" s="16" t="s">
        <v>684</v>
      </c>
    </row>
    <row r="637" spans="1:26" ht="15" customHeight="1">
      <c r="A637" s="31">
        <v>12409602</v>
      </c>
      <c r="B637" s="31" t="s">
        <v>7343</v>
      </c>
      <c r="C637" s="46">
        <v>42220</v>
      </c>
      <c r="D637" s="149">
        <v>231026579</v>
      </c>
      <c r="F637" s="30">
        <v>584</v>
      </c>
      <c r="G637" s="28"/>
      <c r="H637" s="17" t="s">
        <v>6062</v>
      </c>
      <c r="I637" s="25" t="s">
        <v>6063</v>
      </c>
      <c r="J637" s="25">
        <v>29831</v>
      </c>
      <c r="K637" s="12" t="s">
        <v>520</v>
      </c>
      <c r="L637" s="14" t="s">
        <v>6064</v>
      </c>
      <c r="M637" s="26" t="s">
        <v>6065</v>
      </c>
      <c r="N637" s="26" t="s">
        <v>2910</v>
      </c>
      <c r="P637" s="144">
        <v>968815478</v>
      </c>
      <c r="Q637" s="13" t="s">
        <v>6066</v>
      </c>
      <c r="R637" s="15" t="s">
        <v>576</v>
      </c>
      <c r="S637" s="15" t="s">
        <v>47</v>
      </c>
      <c r="T637" s="15"/>
      <c r="U637" s="15" t="s">
        <v>249</v>
      </c>
      <c r="V637" s="16" t="s">
        <v>247</v>
      </c>
      <c r="W637" s="16" t="s">
        <v>47</v>
      </c>
      <c r="Y637" s="16" t="s">
        <v>47</v>
      </c>
      <c r="Z637" s="16" t="s">
        <v>246</v>
      </c>
    </row>
    <row r="638" spans="1:26" ht="15" customHeight="1">
      <c r="A638" s="31">
        <v>12410391</v>
      </c>
      <c r="B638" s="31" t="s">
        <v>7346</v>
      </c>
      <c r="C638" s="46">
        <v>43157</v>
      </c>
      <c r="F638" s="30"/>
      <c r="G638" s="28">
        <v>82077</v>
      </c>
      <c r="H638" s="17" t="s">
        <v>993</v>
      </c>
      <c r="I638" s="25" t="s">
        <v>1384</v>
      </c>
      <c r="J638" s="25">
        <v>25932</v>
      </c>
      <c r="K638" s="12" t="s">
        <v>520</v>
      </c>
      <c r="L638" s="14" t="s">
        <v>3169</v>
      </c>
      <c r="M638" s="26" t="s">
        <v>3170</v>
      </c>
      <c r="N638" s="26" t="s">
        <v>2910</v>
      </c>
      <c r="O638" s="143">
        <v>0</v>
      </c>
      <c r="P638" s="144">
        <v>964308980</v>
      </c>
      <c r="Q638" s="15" t="s">
        <v>11859</v>
      </c>
      <c r="R638" s="15" t="s">
        <v>576</v>
      </c>
      <c r="S638" s="15" t="s">
        <v>47</v>
      </c>
      <c r="T638" s="15"/>
      <c r="U638" s="15" t="s">
        <v>47</v>
      </c>
      <c r="W638" s="16" t="s">
        <v>580</v>
      </c>
      <c r="X638" s="16" t="s">
        <v>246</v>
      </c>
      <c r="Y638" s="16" t="s">
        <v>580</v>
      </c>
    </row>
    <row r="639" spans="1:26" ht="15" customHeight="1">
      <c r="A639" s="31">
        <v>12412480</v>
      </c>
      <c r="B639" s="31" t="s">
        <v>7343</v>
      </c>
      <c r="C639" s="46">
        <v>42432</v>
      </c>
      <c r="D639" s="149">
        <v>232648590</v>
      </c>
      <c r="E639" s="13" t="s">
        <v>8152</v>
      </c>
      <c r="F639" s="30">
        <v>1099</v>
      </c>
      <c r="G639" s="28"/>
      <c r="H639" s="17" t="s">
        <v>2456</v>
      </c>
      <c r="I639" s="25" t="s">
        <v>2457</v>
      </c>
      <c r="J639" s="25">
        <v>30602</v>
      </c>
      <c r="K639" s="12" t="s">
        <v>520</v>
      </c>
      <c r="L639" s="14" t="s">
        <v>8153</v>
      </c>
      <c r="M639" s="26" t="s">
        <v>8154</v>
      </c>
      <c r="N639" s="26" t="s">
        <v>2910</v>
      </c>
      <c r="P639" s="144">
        <v>925024934</v>
      </c>
      <c r="Q639" s="13"/>
      <c r="R639" s="15" t="s">
        <v>576</v>
      </c>
      <c r="S639" s="15" t="s">
        <v>580</v>
      </c>
      <c r="T639" s="15" t="s">
        <v>247</v>
      </c>
      <c r="U639" s="15" t="s">
        <v>47</v>
      </c>
      <c r="W639" s="16" t="s">
        <v>47</v>
      </c>
      <c r="Y639" s="16" t="s">
        <v>580</v>
      </c>
    </row>
    <row r="640" spans="1:26" ht="15" customHeight="1">
      <c r="A640" s="31">
        <v>12416702</v>
      </c>
      <c r="B640" s="31" t="s">
        <v>7343</v>
      </c>
      <c r="C640" s="46">
        <v>42654</v>
      </c>
      <c r="D640" s="149">
        <v>226630080</v>
      </c>
      <c r="F640" s="30">
        <v>189</v>
      </c>
      <c r="G640" s="28"/>
      <c r="H640" s="17" t="s">
        <v>7172</v>
      </c>
      <c r="I640" s="25" t="s">
        <v>7173</v>
      </c>
      <c r="J640" s="25">
        <v>30508</v>
      </c>
      <c r="K640" s="12" t="s">
        <v>250</v>
      </c>
      <c r="L640" s="14" t="s">
        <v>7174</v>
      </c>
      <c r="M640" s="26">
        <v>9300</v>
      </c>
      <c r="N640" s="26" t="s">
        <v>2912</v>
      </c>
      <c r="O640" s="144">
        <v>291945810</v>
      </c>
      <c r="Q640" s="13"/>
      <c r="R640" s="15" t="s">
        <v>576</v>
      </c>
      <c r="S640" s="15" t="s">
        <v>47</v>
      </c>
      <c r="T640" s="15"/>
      <c r="U640" s="15" t="s">
        <v>580</v>
      </c>
      <c r="V640" s="16" t="s">
        <v>247</v>
      </c>
      <c r="W640" s="16" t="s">
        <v>47</v>
      </c>
      <c r="Y640" s="16" t="s">
        <v>47</v>
      </c>
    </row>
    <row r="641" spans="1:31" ht="15" customHeight="1">
      <c r="A641" s="31">
        <v>12421385</v>
      </c>
      <c r="B641" s="31" t="s">
        <v>7343</v>
      </c>
      <c r="C641" s="46">
        <v>41771</v>
      </c>
      <c r="D641" s="149">
        <v>212829386</v>
      </c>
      <c r="E641" s="13" t="s">
        <v>7830</v>
      </c>
      <c r="F641" s="30">
        <v>1083</v>
      </c>
      <c r="G641" s="28"/>
      <c r="H641" s="17" t="s">
        <v>7831</v>
      </c>
      <c r="I641" s="25" t="s">
        <v>7832</v>
      </c>
      <c r="J641" s="25">
        <v>30623</v>
      </c>
      <c r="K641" s="12" t="s">
        <v>520</v>
      </c>
      <c r="L641" s="14" t="s">
        <v>7833</v>
      </c>
      <c r="M641" s="26">
        <v>9100</v>
      </c>
      <c r="N641" s="26" t="s">
        <v>3032</v>
      </c>
      <c r="P641" s="144">
        <v>963152622</v>
      </c>
      <c r="Q641" s="13" t="s">
        <v>7834</v>
      </c>
      <c r="R641" s="15" t="s">
        <v>576</v>
      </c>
      <c r="S641" s="15" t="s">
        <v>554</v>
      </c>
      <c r="T641" s="15" t="s">
        <v>247</v>
      </c>
      <c r="U641" s="15" t="s">
        <v>47</v>
      </c>
      <c r="W641" s="16" t="s">
        <v>47</v>
      </c>
      <c r="Y641" s="16" t="s">
        <v>47</v>
      </c>
    </row>
    <row r="642" spans="1:31" ht="15" customHeight="1">
      <c r="A642" s="31">
        <v>12437564</v>
      </c>
      <c r="B642" s="31" t="s">
        <v>7346</v>
      </c>
      <c r="C642" s="46">
        <v>39597</v>
      </c>
      <c r="F642" s="30">
        <v>394</v>
      </c>
      <c r="G642" s="28">
        <v>111463</v>
      </c>
      <c r="H642" s="17" t="s">
        <v>883</v>
      </c>
      <c r="I642" s="25" t="s">
        <v>239</v>
      </c>
      <c r="J642" s="25">
        <v>30648</v>
      </c>
      <c r="K642" s="12" t="s">
        <v>520</v>
      </c>
      <c r="L642" s="162" t="s">
        <v>11906</v>
      </c>
      <c r="M642" s="167" t="s">
        <v>3149</v>
      </c>
      <c r="N642" s="162" t="s">
        <v>2910</v>
      </c>
      <c r="P642" s="162">
        <v>967026807</v>
      </c>
      <c r="Q642" s="15" t="s">
        <v>11860</v>
      </c>
      <c r="R642" s="15" t="s">
        <v>576</v>
      </c>
      <c r="S642" s="15" t="s">
        <v>47</v>
      </c>
      <c r="T642" s="15"/>
      <c r="U642" s="15" t="s">
        <v>1183</v>
      </c>
      <c r="V642" s="16" t="s">
        <v>246</v>
      </c>
      <c r="W642" s="16" t="s">
        <v>1183</v>
      </c>
      <c r="X642" s="16" t="s">
        <v>246</v>
      </c>
      <c r="Y642" s="16" t="s">
        <v>1183</v>
      </c>
      <c r="Z642" s="16" t="s">
        <v>246</v>
      </c>
      <c r="AA642" s="152" t="s">
        <v>9058</v>
      </c>
      <c r="AE642" s="16" t="s">
        <v>8945</v>
      </c>
    </row>
    <row r="643" spans="1:31" ht="15" customHeight="1">
      <c r="A643" s="31">
        <v>12442993</v>
      </c>
      <c r="C643" s="46"/>
      <c r="F643" s="30"/>
      <c r="G643" s="28"/>
      <c r="H643" s="17" t="s">
        <v>1497</v>
      </c>
      <c r="I643" s="25" t="s">
        <v>2114</v>
      </c>
      <c r="J643" s="25">
        <v>29858</v>
      </c>
      <c r="K643" s="12" t="s">
        <v>250</v>
      </c>
      <c r="L643" s="14"/>
      <c r="P643" s="144"/>
      <c r="Q643" s="13"/>
      <c r="R643" s="15" t="s">
        <v>576</v>
      </c>
      <c r="S643" s="15" t="s">
        <v>47</v>
      </c>
      <c r="T643" s="15"/>
      <c r="U643" s="15" t="s">
        <v>47</v>
      </c>
      <c r="W643" s="16" t="s">
        <v>47</v>
      </c>
      <c r="Y643" s="16" t="s">
        <v>580</v>
      </c>
    </row>
    <row r="644" spans="1:31" ht="15" customHeight="1">
      <c r="A644" s="159">
        <v>12443440</v>
      </c>
      <c r="G644" s="17" t="s">
        <v>11945</v>
      </c>
      <c r="H644" s="160" t="s">
        <v>11760</v>
      </c>
      <c r="I644" s="162" t="s">
        <v>11804</v>
      </c>
      <c r="J644" s="12">
        <v>30605</v>
      </c>
      <c r="K644" s="163" t="s">
        <v>250</v>
      </c>
      <c r="L644" s="162" t="s">
        <v>11907</v>
      </c>
      <c r="M644" s="167" t="s">
        <v>4621</v>
      </c>
      <c r="N644" s="162" t="s">
        <v>3022</v>
      </c>
      <c r="P644" s="162">
        <v>968983395</v>
      </c>
      <c r="Q644" s="15" t="s">
        <v>11861</v>
      </c>
      <c r="R644" s="166" t="s">
        <v>576</v>
      </c>
      <c r="AA644" s="166" t="s">
        <v>9058</v>
      </c>
      <c r="AB644" s="166"/>
      <c r="AC644" s="164"/>
      <c r="AD644" s="165"/>
    </row>
    <row r="645" spans="1:31" ht="15" customHeight="1">
      <c r="A645" s="31">
        <v>12462012</v>
      </c>
      <c r="B645" s="31" t="s">
        <v>7343</v>
      </c>
      <c r="C645" s="46">
        <v>42457</v>
      </c>
      <c r="D645" s="149">
        <v>228338794</v>
      </c>
      <c r="E645" s="13" t="s">
        <v>6973</v>
      </c>
      <c r="F645" s="30">
        <v>600</v>
      </c>
      <c r="G645" s="28"/>
      <c r="H645" s="17" t="s">
        <v>6974</v>
      </c>
      <c r="I645" s="25" t="s">
        <v>6975</v>
      </c>
      <c r="J645" s="25">
        <v>30571</v>
      </c>
      <c r="K645" s="12" t="s">
        <v>520</v>
      </c>
      <c r="L645" s="14" t="s">
        <v>7431</v>
      </c>
      <c r="M645" s="26" t="s">
        <v>5566</v>
      </c>
      <c r="N645" s="26" t="s">
        <v>2910</v>
      </c>
      <c r="P645" s="144">
        <v>964459701</v>
      </c>
      <c r="Q645" s="13"/>
      <c r="R645" s="15" t="s">
        <v>576</v>
      </c>
      <c r="S645" s="15" t="s">
        <v>554</v>
      </c>
      <c r="T645" s="15" t="s">
        <v>246</v>
      </c>
      <c r="U645" s="15" t="s">
        <v>554</v>
      </c>
      <c r="V645" s="16" t="s">
        <v>247</v>
      </c>
      <c r="W645" s="16" t="s">
        <v>47</v>
      </c>
      <c r="Y645" s="16" t="s">
        <v>47</v>
      </c>
      <c r="Z645" s="16" t="s">
        <v>248</v>
      </c>
    </row>
    <row r="646" spans="1:31" ht="15" customHeight="1">
      <c r="A646" s="31">
        <v>12463644</v>
      </c>
      <c r="B646" s="31" t="s">
        <v>7346</v>
      </c>
      <c r="C646" s="46">
        <v>42875</v>
      </c>
      <c r="E646" s="13" t="s">
        <v>5258</v>
      </c>
      <c r="F646" s="30">
        <v>881</v>
      </c>
      <c r="G646" s="28">
        <v>159992</v>
      </c>
      <c r="H646" s="17" t="s">
        <v>839</v>
      </c>
      <c r="I646" s="25" t="s">
        <v>782</v>
      </c>
      <c r="J646" s="25">
        <v>24336</v>
      </c>
      <c r="K646" s="12" t="s">
        <v>520</v>
      </c>
      <c r="L646" s="14" t="s">
        <v>3441</v>
      </c>
      <c r="M646" s="26" t="s">
        <v>3442</v>
      </c>
      <c r="N646" s="26" t="s">
        <v>3032</v>
      </c>
      <c r="O646" s="143">
        <v>0</v>
      </c>
      <c r="P646" s="144">
        <v>967148877</v>
      </c>
      <c r="Q646" s="13" t="s">
        <v>3443</v>
      </c>
      <c r="R646" s="15" t="s">
        <v>576</v>
      </c>
      <c r="S646" s="15" t="s">
        <v>699</v>
      </c>
      <c r="T646" s="15" t="s">
        <v>246</v>
      </c>
      <c r="U646" s="15" t="s">
        <v>699</v>
      </c>
      <c r="V646" s="16" t="s">
        <v>246</v>
      </c>
      <c r="W646" s="16" t="s">
        <v>699</v>
      </c>
      <c r="X646" s="16" t="s">
        <v>246</v>
      </c>
      <c r="Y646" s="16" t="s">
        <v>699</v>
      </c>
    </row>
    <row r="647" spans="1:31" ht="15" customHeight="1">
      <c r="A647" s="31">
        <v>12495317</v>
      </c>
      <c r="B647" s="31" t="s">
        <v>7343</v>
      </c>
      <c r="C647" s="46">
        <v>41964</v>
      </c>
      <c r="D647" s="149">
        <v>225305186</v>
      </c>
      <c r="E647" s="13" t="s">
        <v>7971</v>
      </c>
      <c r="F647" s="30">
        <v>1250</v>
      </c>
      <c r="G647" s="28"/>
      <c r="H647" s="17" t="s">
        <v>7972</v>
      </c>
      <c r="I647" s="25" t="s">
        <v>7973</v>
      </c>
      <c r="J647" s="25">
        <v>30767</v>
      </c>
      <c r="K647" s="12" t="s">
        <v>520</v>
      </c>
      <c r="L647" s="14" t="s">
        <v>7974</v>
      </c>
      <c r="M647" s="26">
        <v>9000</v>
      </c>
      <c r="N647" s="26" t="s">
        <v>2910</v>
      </c>
      <c r="P647" s="144"/>
      <c r="Q647" s="13"/>
      <c r="R647" s="15" t="s">
        <v>576</v>
      </c>
      <c r="S647" s="15" t="s">
        <v>337</v>
      </c>
      <c r="T647" s="15" t="s">
        <v>247</v>
      </c>
      <c r="U647" s="15" t="s">
        <v>47</v>
      </c>
      <c r="V647" s="16" t="s">
        <v>246</v>
      </c>
      <c r="W647" s="16" t="s">
        <v>47</v>
      </c>
      <c r="Y647" s="16" t="s">
        <v>47</v>
      </c>
    </row>
    <row r="648" spans="1:31" ht="15" customHeight="1">
      <c r="A648" s="31">
        <v>12504429</v>
      </c>
      <c r="B648" s="31" t="s">
        <v>7343</v>
      </c>
      <c r="C648" s="46">
        <v>41574</v>
      </c>
      <c r="D648" s="149">
        <v>228534917</v>
      </c>
      <c r="F648" s="30">
        <v>437</v>
      </c>
      <c r="G648" s="28">
        <v>84162</v>
      </c>
      <c r="H648" s="17" t="s">
        <v>1966</v>
      </c>
      <c r="I648" s="25" t="s">
        <v>430</v>
      </c>
      <c r="J648" s="25">
        <v>30759</v>
      </c>
      <c r="K648" s="12" t="s">
        <v>520</v>
      </c>
      <c r="L648" s="14" t="s">
        <v>8863</v>
      </c>
      <c r="M648" s="26" t="s">
        <v>2947</v>
      </c>
      <c r="N648" s="26" t="s">
        <v>2910</v>
      </c>
      <c r="P648" s="162">
        <v>965705820</v>
      </c>
      <c r="Q648" s="13" t="s">
        <v>8864</v>
      </c>
      <c r="R648" s="15" t="s">
        <v>576</v>
      </c>
      <c r="S648" s="15" t="s">
        <v>567</v>
      </c>
      <c r="T648" s="15" t="s">
        <v>248</v>
      </c>
      <c r="U648" s="15" t="s">
        <v>580</v>
      </c>
      <c r="V648" s="16" t="s">
        <v>248</v>
      </c>
      <c r="W648" s="16" t="s">
        <v>1183</v>
      </c>
      <c r="X648" s="16" t="s">
        <v>246</v>
      </c>
      <c r="Y648" s="16" t="s">
        <v>1183</v>
      </c>
      <c r="AA648" s="152" t="s">
        <v>9058</v>
      </c>
    </row>
    <row r="649" spans="1:31" ht="15" customHeight="1">
      <c r="A649" s="31">
        <v>12518714</v>
      </c>
      <c r="B649" s="31" t="s">
        <v>7343</v>
      </c>
      <c r="C649" s="46">
        <v>41775</v>
      </c>
      <c r="D649" s="149">
        <v>229530699</v>
      </c>
      <c r="E649" s="13" t="s">
        <v>7302</v>
      </c>
      <c r="F649" s="30">
        <v>660</v>
      </c>
      <c r="G649" s="28"/>
      <c r="H649" s="17" t="s">
        <v>7303</v>
      </c>
      <c r="I649" s="25" t="s">
        <v>7304</v>
      </c>
      <c r="J649" s="25">
        <v>30889</v>
      </c>
      <c r="K649" s="12" t="s">
        <v>520</v>
      </c>
      <c r="L649" s="14" t="s">
        <v>7305</v>
      </c>
      <c r="M649" s="26" t="s">
        <v>6065</v>
      </c>
      <c r="N649" s="26" t="s">
        <v>2910</v>
      </c>
      <c r="P649" s="144">
        <v>965161825</v>
      </c>
      <c r="Q649" s="13"/>
      <c r="R649" s="15" t="s">
        <v>576</v>
      </c>
      <c r="S649" s="15" t="s">
        <v>47</v>
      </c>
      <c r="T649" s="15"/>
      <c r="U649" s="15" t="s">
        <v>5561</v>
      </c>
      <c r="V649" s="16" t="s">
        <v>247</v>
      </c>
      <c r="W649" s="16" t="s">
        <v>47</v>
      </c>
      <c r="Y649" s="16" t="s">
        <v>47</v>
      </c>
      <c r="Z649" s="16" t="s">
        <v>247</v>
      </c>
    </row>
    <row r="650" spans="1:31" ht="15" customHeight="1">
      <c r="A650" s="31">
        <v>12519981</v>
      </c>
      <c r="B650" s="31" t="s">
        <v>7343</v>
      </c>
      <c r="C650" s="46">
        <v>42479</v>
      </c>
      <c r="D650" s="149">
        <v>215848314</v>
      </c>
      <c r="E650" s="13" t="s">
        <v>7589</v>
      </c>
      <c r="F650" s="30">
        <v>1199</v>
      </c>
      <c r="G650" s="28"/>
      <c r="H650" s="17" t="s">
        <v>7590</v>
      </c>
      <c r="I650" s="25" t="s">
        <v>7591</v>
      </c>
      <c r="J650" s="25">
        <v>31044</v>
      </c>
      <c r="K650" s="12" t="s">
        <v>250</v>
      </c>
      <c r="L650" s="14" t="s">
        <v>7592</v>
      </c>
      <c r="M650" s="26" t="s">
        <v>7102</v>
      </c>
      <c r="N650" s="26" t="s">
        <v>2955</v>
      </c>
      <c r="O650" s="144">
        <v>291945115</v>
      </c>
      <c r="Q650" s="13"/>
      <c r="R650" s="15" t="s">
        <v>576</v>
      </c>
      <c r="S650" s="15" t="s">
        <v>337</v>
      </c>
      <c r="T650" s="15" t="s">
        <v>247</v>
      </c>
      <c r="U650" s="15" t="s">
        <v>47</v>
      </c>
      <c r="W650" s="16" t="s">
        <v>47</v>
      </c>
      <c r="Y650" s="16" t="s">
        <v>47</v>
      </c>
      <c r="Z650" s="16" t="s">
        <v>246</v>
      </c>
    </row>
    <row r="651" spans="1:31" ht="15" customHeight="1">
      <c r="A651" s="31">
        <v>12525981</v>
      </c>
      <c r="B651" s="31" t="s">
        <v>7343</v>
      </c>
      <c r="C651" s="46">
        <v>41703</v>
      </c>
      <c r="D651" s="149">
        <v>213094452</v>
      </c>
      <c r="E651" s="13" t="s">
        <v>5500</v>
      </c>
      <c r="F651" s="30">
        <v>255</v>
      </c>
      <c r="G651" s="28">
        <v>156495</v>
      </c>
      <c r="H651" s="17" t="s">
        <v>266</v>
      </c>
      <c r="I651" s="25" t="s">
        <v>606</v>
      </c>
      <c r="J651" s="25">
        <v>25959</v>
      </c>
      <c r="K651" s="12" t="s">
        <v>250</v>
      </c>
      <c r="L651" s="14" t="s">
        <v>7609</v>
      </c>
      <c r="M651" s="26" t="s">
        <v>3362</v>
      </c>
      <c r="N651" s="26" t="s">
        <v>2932</v>
      </c>
      <c r="P651" s="144"/>
      <c r="Q651" s="13" t="s">
        <v>4979</v>
      </c>
      <c r="R651" s="15" t="s">
        <v>576</v>
      </c>
      <c r="S651" s="15" t="s">
        <v>41</v>
      </c>
      <c r="T651" s="15" t="s">
        <v>246</v>
      </c>
      <c r="U651" s="15" t="s">
        <v>41</v>
      </c>
      <c r="V651" s="16" t="s">
        <v>246</v>
      </c>
      <c r="W651" s="16" t="s">
        <v>41</v>
      </c>
      <c r="X651" s="16" t="s">
        <v>246</v>
      </c>
      <c r="Y651" s="16" t="s">
        <v>41</v>
      </c>
    </row>
    <row r="652" spans="1:31" ht="15" customHeight="1">
      <c r="A652" s="31">
        <v>12547276</v>
      </c>
      <c r="B652" s="31" t="s">
        <v>7343</v>
      </c>
      <c r="C652" s="46">
        <v>42627</v>
      </c>
      <c r="D652" s="149">
        <v>232895465</v>
      </c>
      <c r="E652" s="13" t="s">
        <v>6052</v>
      </c>
      <c r="F652" s="30">
        <v>996</v>
      </c>
      <c r="G652" s="28">
        <v>123628</v>
      </c>
      <c r="H652" s="17" t="s">
        <v>1110</v>
      </c>
      <c r="I652" s="25" t="s">
        <v>6053</v>
      </c>
      <c r="J652" s="25">
        <v>30898</v>
      </c>
      <c r="K652" s="12" t="s">
        <v>520</v>
      </c>
      <c r="L652" s="14" t="s">
        <v>6054</v>
      </c>
      <c r="M652" s="26" t="s">
        <v>3091</v>
      </c>
      <c r="N652" s="26" t="s">
        <v>2910</v>
      </c>
      <c r="P652" s="144">
        <v>963438574</v>
      </c>
      <c r="Q652" s="13" t="s">
        <v>6055</v>
      </c>
      <c r="R652" s="15" t="s">
        <v>576</v>
      </c>
      <c r="S652" s="15" t="s">
        <v>5561</v>
      </c>
      <c r="T652" s="15" t="s">
        <v>246</v>
      </c>
      <c r="U652" s="15" t="s">
        <v>5561</v>
      </c>
      <c r="V652" s="16" t="s">
        <v>247</v>
      </c>
      <c r="W652" s="16" t="s">
        <v>47</v>
      </c>
      <c r="Y652" s="16" t="s">
        <v>47</v>
      </c>
    </row>
    <row r="653" spans="1:31" ht="15" customHeight="1">
      <c r="A653" s="31">
        <v>12547308</v>
      </c>
      <c r="B653" s="31" t="s">
        <v>7343</v>
      </c>
      <c r="C653" s="46">
        <v>41840</v>
      </c>
      <c r="D653" s="149">
        <v>233105093</v>
      </c>
      <c r="E653" s="13" t="s">
        <v>5285</v>
      </c>
      <c r="F653" s="30">
        <v>920</v>
      </c>
      <c r="G653" s="28"/>
      <c r="H653" s="17" t="s">
        <v>2256</v>
      </c>
      <c r="I653" s="25" t="s">
        <v>2257</v>
      </c>
      <c r="J653" s="25">
        <v>30726</v>
      </c>
      <c r="K653" s="12" t="s">
        <v>520</v>
      </c>
      <c r="L653" s="14" t="s">
        <v>3641</v>
      </c>
      <c r="M653" s="26" t="s">
        <v>3642</v>
      </c>
      <c r="N653" s="26" t="s">
        <v>2932</v>
      </c>
      <c r="O653" s="143">
        <v>0</v>
      </c>
      <c r="P653" s="144">
        <v>966672568</v>
      </c>
      <c r="Q653" s="13" t="s">
        <v>3643</v>
      </c>
      <c r="R653" s="15" t="s">
        <v>576</v>
      </c>
      <c r="S653" s="15" t="s">
        <v>221</v>
      </c>
      <c r="T653" s="15" t="s">
        <v>246</v>
      </c>
      <c r="U653" s="15" t="s">
        <v>221</v>
      </c>
      <c r="V653" s="16" t="s">
        <v>248</v>
      </c>
      <c r="W653" s="16" t="s">
        <v>554</v>
      </c>
      <c r="X653" s="16" t="s">
        <v>246</v>
      </c>
      <c r="Y653" s="16" t="s">
        <v>554</v>
      </c>
      <c r="Z653" s="16" t="s">
        <v>246</v>
      </c>
    </row>
    <row r="654" spans="1:31" ht="15" customHeight="1">
      <c r="A654" s="31">
        <v>12569500</v>
      </c>
      <c r="B654" s="31" t="s">
        <v>7346</v>
      </c>
      <c r="C654" s="46">
        <v>38731</v>
      </c>
      <c r="D654" s="149">
        <v>226852482</v>
      </c>
      <c r="F654" s="30">
        <v>1107</v>
      </c>
      <c r="G654" s="28">
        <v>110410</v>
      </c>
      <c r="H654" s="17" t="s">
        <v>7525</v>
      </c>
      <c r="I654" s="25" t="s">
        <v>602</v>
      </c>
      <c r="J654" s="25">
        <v>30846</v>
      </c>
      <c r="K654" s="12" t="s">
        <v>520</v>
      </c>
      <c r="L654" s="14" t="s">
        <v>3224</v>
      </c>
      <c r="M654" s="26" t="s">
        <v>3225</v>
      </c>
      <c r="N654" s="26" t="s">
        <v>2910</v>
      </c>
      <c r="O654" s="143">
        <v>0</v>
      </c>
      <c r="P654" s="144">
        <v>964597094</v>
      </c>
      <c r="Q654" s="13" t="s">
        <v>3226</v>
      </c>
      <c r="R654" s="15" t="s">
        <v>576</v>
      </c>
      <c r="S654" s="15" t="s">
        <v>1183</v>
      </c>
      <c r="T654" s="15" t="s">
        <v>246</v>
      </c>
      <c r="U654" s="15" t="s">
        <v>1183</v>
      </c>
      <c r="V654" s="16" t="s">
        <v>246</v>
      </c>
      <c r="W654" s="16" t="s">
        <v>1183</v>
      </c>
      <c r="X654" s="16" t="s">
        <v>246</v>
      </c>
      <c r="Y654" s="16" t="s">
        <v>1183</v>
      </c>
      <c r="Z654" s="16" t="s">
        <v>246</v>
      </c>
    </row>
    <row r="655" spans="1:31" ht="15" customHeight="1">
      <c r="A655" s="159">
        <v>12576504</v>
      </c>
      <c r="G655" s="17" t="s">
        <v>11945</v>
      </c>
      <c r="H655" s="161" t="s">
        <v>11761</v>
      </c>
      <c r="I655" s="162" t="s">
        <v>11805</v>
      </c>
      <c r="J655" s="12">
        <v>31000</v>
      </c>
      <c r="K655" s="163" t="s">
        <v>250</v>
      </c>
      <c r="L655" s="162" t="s">
        <v>11908</v>
      </c>
      <c r="M655" s="167" t="s">
        <v>3149</v>
      </c>
      <c r="N655" s="162" t="s">
        <v>2910</v>
      </c>
      <c r="P655" s="162">
        <v>968965507</v>
      </c>
      <c r="Q655" s="15" t="s">
        <v>11862</v>
      </c>
      <c r="R655" s="166" t="s">
        <v>576</v>
      </c>
      <c r="AA655" s="166" t="s">
        <v>9058</v>
      </c>
      <c r="AB655" s="166"/>
      <c r="AC655" s="164"/>
      <c r="AD655" s="165"/>
    </row>
    <row r="656" spans="1:31" ht="15" customHeight="1">
      <c r="A656" s="159">
        <v>12576651</v>
      </c>
      <c r="G656" s="17" t="s">
        <v>11945</v>
      </c>
      <c r="H656" s="160" t="s">
        <v>11762</v>
      </c>
      <c r="I656" s="162" t="s">
        <v>11806</v>
      </c>
      <c r="J656" s="12">
        <v>31017</v>
      </c>
      <c r="K656" s="163" t="s">
        <v>520</v>
      </c>
      <c r="L656" s="162" t="s">
        <v>4015</v>
      </c>
      <c r="M656" s="167" t="s">
        <v>11935</v>
      </c>
      <c r="N656" s="162" t="s">
        <v>3179</v>
      </c>
      <c r="P656" s="162">
        <v>291573038</v>
      </c>
      <c r="Q656" s="15" t="s">
        <v>11863</v>
      </c>
      <c r="R656" s="166" t="s">
        <v>576</v>
      </c>
      <c r="AA656" s="166"/>
      <c r="AB656" s="166"/>
      <c r="AC656" s="164"/>
      <c r="AD656" s="165"/>
    </row>
    <row r="657" spans="1:31" ht="15" customHeight="1">
      <c r="A657" s="31">
        <v>12576738</v>
      </c>
      <c r="B657" s="31" t="s">
        <v>7343</v>
      </c>
      <c r="C657" s="46">
        <v>42681</v>
      </c>
      <c r="D657" s="149">
        <v>231085400</v>
      </c>
      <c r="E657" s="13" t="s">
        <v>7222</v>
      </c>
      <c r="F657" s="30">
        <v>1049</v>
      </c>
      <c r="G657" s="28"/>
      <c r="H657" s="17" t="s">
        <v>7616</v>
      </c>
      <c r="I657" s="25" t="s">
        <v>7617</v>
      </c>
      <c r="J657" s="25">
        <v>30882</v>
      </c>
      <c r="K657" s="12" t="s">
        <v>250</v>
      </c>
      <c r="L657" s="14" t="s">
        <v>7618</v>
      </c>
      <c r="M657" s="26" t="s">
        <v>7619</v>
      </c>
      <c r="N657" s="26" t="s">
        <v>2910</v>
      </c>
      <c r="P657" s="144">
        <v>965833797</v>
      </c>
      <c r="Q657" s="13"/>
      <c r="R657" s="15" t="s">
        <v>576</v>
      </c>
      <c r="S657" s="15" t="s">
        <v>337</v>
      </c>
      <c r="T657" s="15" t="s">
        <v>247</v>
      </c>
      <c r="U657" s="15" t="s">
        <v>47</v>
      </c>
      <c r="W657" s="16" t="s">
        <v>47</v>
      </c>
      <c r="Y657" s="16" t="s">
        <v>47</v>
      </c>
      <c r="Z657" s="16" t="s">
        <v>247</v>
      </c>
    </row>
    <row r="658" spans="1:31" ht="15" customHeight="1">
      <c r="A658" s="31">
        <v>12578315</v>
      </c>
      <c r="B658" s="31" t="s">
        <v>7343</v>
      </c>
      <c r="C658" s="46">
        <v>42599</v>
      </c>
      <c r="D658" s="149">
        <v>236261185</v>
      </c>
      <c r="F658" s="30">
        <v>1729</v>
      </c>
      <c r="G658" s="28"/>
      <c r="H658" s="17" t="s">
        <v>7920</v>
      </c>
      <c r="I658" s="25" t="s">
        <v>7921</v>
      </c>
      <c r="J658" s="25">
        <v>30636</v>
      </c>
      <c r="K658" s="12" t="s">
        <v>520</v>
      </c>
      <c r="L658" s="14" t="s">
        <v>7922</v>
      </c>
      <c r="M658" s="26" t="s">
        <v>3427</v>
      </c>
      <c r="N658" s="26" t="s">
        <v>2912</v>
      </c>
      <c r="P658" s="144">
        <v>965837817</v>
      </c>
      <c r="Q658" s="13" t="s">
        <v>7923</v>
      </c>
      <c r="R658" s="15" t="s">
        <v>576</v>
      </c>
      <c r="S658" s="15" t="s">
        <v>1386</v>
      </c>
      <c r="T658" s="15" t="s">
        <v>247</v>
      </c>
      <c r="U658" s="15" t="s">
        <v>47</v>
      </c>
      <c r="W658" s="16" t="s">
        <v>47</v>
      </c>
      <c r="Y658" s="16" t="s">
        <v>47</v>
      </c>
    </row>
    <row r="659" spans="1:31" ht="15" customHeight="1">
      <c r="A659" s="31">
        <v>12585339</v>
      </c>
      <c r="B659" s="31" t="s">
        <v>7343</v>
      </c>
      <c r="C659" s="46">
        <v>42341</v>
      </c>
      <c r="D659" s="149">
        <v>230640770</v>
      </c>
      <c r="E659" s="13" t="s">
        <v>5946</v>
      </c>
      <c r="F659" s="30">
        <v>76</v>
      </c>
      <c r="G659" s="28">
        <v>102742</v>
      </c>
      <c r="H659" s="17" t="s">
        <v>975</v>
      </c>
      <c r="I659" s="25" t="s">
        <v>903</v>
      </c>
      <c r="J659" s="25">
        <v>30723</v>
      </c>
      <c r="K659" s="12" t="s">
        <v>250</v>
      </c>
      <c r="L659" s="14" t="s">
        <v>4442</v>
      </c>
      <c r="M659" s="26" t="s">
        <v>3157</v>
      </c>
      <c r="N659" s="26" t="s">
        <v>2910</v>
      </c>
      <c r="O659" s="143">
        <v>926999116</v>
      </c>
      <c r="P659" s="144">
        <v>925941757</v>
      </c>
      <c r="Q659" s="13" t="s">
        <v>4443</v>
      </c>
      <c r="R659" s="15" t="s">
        <v>576</v>
      </c>
      <c r="S659" s="15" t="s">
        <v>580</v>
      </c>
      <c r="T659" s="15" t="s">
        <v>246</v>
      </c>
      <c r="U659" s="15" t="s">
        <v>580</v>
      </c>
      <c r="V659" s="16" t="s">
        <v>246</v>
      </c>
      <c r="W659" s="16" t="s">
        <v>580</v>
      </c>
      <c r="X659" s="16" t="s">
        <v>246</v>
      </c>
      <c r="Y659" s="16" t="s">
        <v>580</v>
      </c>
      <c r="AA659" s="166" t="s">
        <v>9058</v>
      </c>
      <c r="AB659" s="166" t="s">
        <v>11956</v>
      </c>
      <c r="AC659" s="164">
        <v>6820</v>
      </c>
      <c r="AD659" s="165">
        <v>42689</v>
      </c>
    </row>
    <row r="660" spans="1:31" ht="15" customHeight="1">
      <c r="A660" s="31">
        <v>12585345</v>
      </c>
      <c r="B660" s="31" t="s">
        <v>7343</v>
      </c>
      <c r="C660" s="46">
        <v>41862</v>
      </c>
      <c r="D660" s="149">
        <v>230640745</v>
      </c>
      <c r="E660" s="13" t="s">
        <v>6740</v>
      </c>
      <c r="F660" s="30">
        <v>69</v>
      </c>
      <c r="G660" s="28">
        <v>110412</v>
      </c>
      <c r="H660" s="17" t="s">
        <v>19</v>
      </c>
      <c r="I660" s="25" t="s">
        <v>898</v>
      </c>
      <c r="J660" s="25">
        <v>30408</v>
      </c>
      <c r="K660" s="12" t="s">
        <v>250</v>
      </c>
      <c r="L660" s="14" t="s">
        <v>3156</v>
      </c>
      <c r="M660" s="26" t="s">
        <v>3157</v>
      </c>
      <c r="N660" s="26" t="s">
        <v>2910</v>
      </c>
      <c r="O660" s="143">
        <v>0</v>
      </c>
      <c r="P660" s="144">
        <v>963545817</v>
      </c>
      <c r="Q660" s="13" t="s">
        <v>3158</v>
      </c>
      <c r="R660" s="15" t="s">
        <v>576</v>
      </c>
      <c r="S660" s="15" t="s">
        <v>580</v>
      </c>
      <c r="T660" s="15" t="s">
        <v>246</v>
      </c>
      <c r="U660" s="15" t="s">
        <v>580</v>
      </c>
      <c r="V660" s="16" t="s">
        <v>246</v>
      </c>
      <c r="W660" s="16" t="s">
        <v>580</v>
      </c>
      <c r="X660" s="16" t="s">
        <v>248</v>
      </c>
      <c r="Y660" s="16" t="s">
        <v>1183</v>
      </c>
      <c r="AA660" s="152" t="s">
        <v>9058</v>
      </c>
    </row>
    <row r="661" spans="1:31" ht="15" customHeight="1">
      <c r="A661" s="31">
        <v>12588339</v>
      </c>
      <c r="B661" s="31" t="s">
        <v>7346</v>
      </c>
      <c r="C661" s="46">
        <v>40515</v>
      </c>
      <c r="D661" s="149">
        <v>229058370</v>
      </c>
      <c r="E661" s="13" t="s">
        <v>7033</v>
      </c>
      <c r="F661" s="30">
        <v>629</v>
      </c>
      <c r="G661" s="28">
        <v>137881</v>
      </c>
      <c r="H661" s="17" t="s">
        <v>180</v>
      </c>
      <c r="I661" s="25" t="s">
        <v>605</v>
      </c>
      <c r="J661" s="25">
        <v>31030</v>
      </c>
      <c r="K661" s="12" t="s">
        <v>520</v>
      </c>
      <c r="L661" s="14" t="s">
        <v>7034</v>
      </c>
      <c r="M661" s="26" t="s">
        <v>4289</v>
      </c>
      <c r="N661" s="26" t="s">
        <v>2963</v>
      </c>
      <c r="P661" s="144">
        <v>963684143</v>
      </c>
      <c r="Q661" s="13" t="s">
        <v>7035</v>
      </c>
      <c r="R661" s="15" t="s">
        <v>576</v>
      </c>
      <c r="S661" s="15" t="s">
        <v>569</v>
      </c>
      <c r="T661" s="15" t="s">
        <v>246</v>
      </c>
      <c r="U661" s="15" t="s">
        <v>569</v>
      </c>
      <c r="V661" s="16" t="s">
        <v>247</v>
      </c>
      <c r="W661" s="16" t="s">
        <v>47</v>
      </c>
      <c r="Y661" s="16" t="s">
        <v>47</v>
      </c>
      <c r="Z661" s="16" t="s">
        <v>246</v>
      </c>
    </row>
    <row r="662" spans="1:31" ht="15" customHeight="1">
      <c r="A662" s="31">
        <v>12597444</v>
      </c>
      <c r="B662" s="31" t="s">
        <v>7343</v>
      </c>
      <c r="C662" s="46">
        <v>42173</v>
      </c>
      <c r="D662" s="149">
        <v>235167410</v>
      </c>
      <c r="F662" s="30"/>
      <c r="G662" s="28"/>
      <c r="H662" s="17" t="s">
        <v>6619</v>
      </c>
      <c r="I662" s="25" t="s">
        <v>6620</v>
      </c>
      <c r="J662" s="25">
        <v>30770</v>
      </c>
      <c r="K662" s="12" t="s">
        <v>520</v>
      </c>
      <c r="L662" s="14" t="s">
        <v>6621</v>
      </c>
      <c r="M662" s="26" t="s">
        <v>6622</v>
      </c>
      <c r="N662" s="26" t="s">
        <v>2910</v>
      </c>
      <c r="P662" s="144">
        <v>964851693</v>
      </c>
      <c r="Q662" s="13" t="s">
        <v>6623</v>
      </c>
      <c r="R662" s="15" t="s">
        <v>576</v>
      </c>
      <c r="S662" s="15" t="s">
        <v>47</v>
      </c>
      <c r="T662" s="15"/>
      <c r="U662" s="15" t="s">
        <v>12</v>
      </c>
      <c r="V662" s="16" t="s">
        <v>247</v>
      </c>
      <c r="W662" s="16" t="s">
        <v>47</v>
      </c>
      <c r="Y662" s="16" t="s">
        <v>47</v>
      </c>
    </row>
    <row r="663" spans="1:31" ht="15" customHeight="1">
      <c r="A663" s="31">
        <v>12606489</v>
      </c>
      <c r="B663" s="31" t="s">
        <v>7346</v>
      </c>
      <c r="C663" s="46">
        <v>40887</v>
      </c>
      <c r="F663" s="30">
        <v>187</v>
      </c>
      <c r="G663" s="28"/>
      <c r="H663" s="17" t="s">
        <v>7250</v>
      </c>
      <c r="I663" s="25" t="s">
        <v>7251</v>
      </c>
      <c r="J663" s="25">
        <v>30795</v>
      </c>
      <c r="K663" s="12" t="s">
        <v>250</v>
      </c>
      <c r="L663" s="14" t="s">
        <v>7252</v>
      </c>
      <c r="M663" s="26">
        <v>9300</v>
      </c>
      <c r="N663" s="26" t="s">
        <v>2912</v>
      </c>
      <c r="P663" s="144">
        <v>967520250</v>
      </c>
      <c r="Q663" s="13" t="s">
        <v>7253</v>
      </c>
      <c r="R663" s="15" t="s">
        <v>576</v>
      </c>
      <c r="S663" s="15" t="s">
        <v>47</v>
      </c>
      <c r="T663" s="15"/>
      <c r="U663" s="15" t="s">
        <v>580</v>
      </c>
      <c r="V663" s="16" t="s">
        <v>247</v>
      </c>
      <c r="W663" s="16" t="s">
        <v>47</v>
      </c>
      <c r="Y663" s="16" t="s">
        <v>47</v>
      </c>
    </row>
    <row r="664" spans="1:31" ht="15" customHeight="1">
      <c r="A664" s="31">
        <v>12607571</v>
      </c>
      <c r="B664" s="31" t="s">
        <v>7346</v>
      </c>
      <c r="C664" s="46">
        <v>41329</v>
      </c>
      <c r="F664" s="30">
        <v>849</v>
      </c>
      <c r="G664" s="28">
        <v>160207</v>
      </c>
      <c r="H664" s="17" t="s">
        <v>949</v>
      </c>
      <c r="I664" s="25" t="s">
        <v>284</v>
      </c>
      <c r="J664" s="25">
        <v>30787</v>
      </c>
      <c r="K664" s="12" t="s">
        <v>520</v>
      </c>
      <c r="L664" s="14" t="s">
        <v>3901</v>
      </c>
      <c r="N664" s="26" t="s">
        <v>2910</v>
      </c>
      <c r="P664" s="144"/>
      <c r="Q664" s="13"/>
      <c r="R664" s="15" t="s">
        <v>576</v>
      </c>
      <c r="S664" s="15" t="s">
        <v>47</v>
      </c>
      <c r="T664" s="15"/>
      <c r="U664" s="15" t="s">
        <v>47</v>
      </c>
      <c r="W664" s="16" t="s">
        <v>337</v>
      </c>
      <c r="X664" s="16" t="s">
        <v>246</v>
      </c>
      <c r="Y664" s="16" t="s">
        <v>337</v>
      </c>
    </row>
    <row r="665" spans="1:31" ht="15" customHeight="1">
      <c r="A665" s="31">
        <v>12611748</v>
      </c>
      <c r="B665" s="31" t="s">
        <v>7343</v>
      </c>
      <c r="C665" s="46">
        <v>41557</v>
      </c>
      <c r="D665" s="149">
        <v>238772357</v>
      </c>
      <c r="E665" s="13" t="s">
        <v>5489</v>
      </c>
      <c r="F665" s="30">
        <v>1030</v>
      </c>
      <c r="G665" s="28">
        <v>160212</v>
      </c>
      <c r="H665" s="17" t="s">
        <v>10</v>
      </c>
      <c r="I665" s="25" t="s">
        <v>289</v>
      </c>
      <c r="J665" s="25">
        <v>30512</v>
      </c>
      <c r="K665" s="12" t="s">
        <v>520</v>
      </c>
      <c r="L665" s="14" t="s">
        <v>4888</v>
      </c>
      <c r="M665" s="26" t="s">
        <v>4719</v>
      </c>
      <c r="N665" s="26" t="s">
        <v>2932</v>
      </c>
      <c r="O665" s="143">
        <v>0</v>
      </c>
      <c r="P665" s="144">
        <v>969580047</v>
      </c>
      <c r="Q665" s="13"/>
      <c r="R665" s="15" t="s">
        <v>576</v>
      </c>
      <c r="S665" s="15" t="s">
        <v>337</v>
      </c>
      <c r="T665" s="15" t="s">
        <v>246</v>
      </c>
      <c r="U665" s="15" t="s">
        <v>337</v>
      </c>
      <c r="V665" s="16" t="s">
        <v>246</v>
      </c>
      <c r="W665" s="16" t="s">
        <v>337</v>
      </c>
      <c r="X665" s="16" t="s">
        <v>246</v>
      </c>
      <c r="Y665" s="16" t="s">
        <v>337</v>
      </c>
    </row>
    <row r="666" spans="1:31" ht="15" customHeight="1">
      <c r="A666" s="159">
        <v>12613899</v>
      </c>
      <c r="G666" s="17" t="s">
        <v>11945</v>
      </c>
      <c r="H666" s="160" t="s">
        <v>11763</v>
      </c>
      <c r="I666" s="162" t="s">
        <v>11807</v>
      </c>
      <c r="J666" s="12">
        <v>30920</v>
      </c>
      <c r="K666" s="163" t="s">
        <v>250</v>
      </c>
      <c r="L666" s="162" t="s">
        <v>11909</v>
      </c>
      <c r="M666" s="167" t="s">
        <v>3570</v>
      </c>
      <c r="N666" s="162" t="s">
        <v>2912</v>
      </c>
      <c r="P666" s="162">
        <v>964924403</v>
      </c>
      <c r="Q666" s="15" t="s">
        <v>11864</v>
      </c>
      <c r="R666" s="166" t="s">
        <v>576</v>
      </c>
      <c r="AA666" s="166" t="s">
        <v>9058</v>
      </c>
      <c r="AB666" s="166" t="s">
        <v>11956</v>
      </c>
      <c r="AC666" s="164">
        <v>30629</v>
      </c>
      <c r="AD666" s="165">
        <v>42871</v>
      </c>
    </row>
    <row r="667" spans="1:31" ht="15" customHeight="1">
      <c r="A667" s="31">
        <v>12621120</v>
      </c>
      <c r="B667" s="31" t="s">
        <v>7346</v>
      </c>
      <c r="C667" s="46">
        <v>38721</v>
      </c>
      <c r="D667" s="149">
        <v>176757163</v>
      </c>
      <c r="E667" s="13" t="s">
        <v>5377</v>
      </c>
      <c r="F667" s="30">
        <v>811</v>
      </c>
      <c r="G667" s="28">
        <v>43480</v>
      </c>
      <c r="H667" s="17" t="s">
        <v>391</v>
      </c>
      <c r="I667" s="25" t="s">
        <v>308</v>
      </c>
      <c r="J667" s="25">
        <v>24975</v>
      </c>
      <c r="K667" s="12" t="s">
        <v>520</v>
      </c>
      <c r="L667" s="14" t="s">
        <v>6471</v>
      </c>
      <c r="M667" s="26" t="s">
        <v>6472</v>
      </c>
      <c r="N667" s="26" t="s">
        <v>3032</v>
      </c>
      <c r="O667" s="143">
        <v>0</v>
      </c>
      <c r="P667" s="144">
        <v>968600163</v>
      </c>
      <c r="Q667" s="13" t="s">
        <v>6473</v>
      </c>
      <c r="R667" s="15" t="s">
        <v>576</v>
      </c>
      <c r="S667" s="15" t="s">
        <v>251</v>
      </c>
      <c r="T667" s="15" t="s">
        <v>246</v>
      </c>
      <c r="U667" s="15" t="s">
        <v>251</v>
      </c>
      <c r="V667" s="16" t="s">
        <v>246</v>
      </c>
      <c r="W667" s="16" t="s">
        <v>251</v>
      </c>
      <c r="X667" s="16" t="s">
        <v>246</v>
      </c>
      <c r="Y667" s="16" t="s">
        <v>251</v>
      </c>
      <c r="Z667" s="16" t="s">
        <v>246</v>
      </c>
    </row>
    <row r="668" spans="1:31" ht="15" customHeight="1">
      <c r="A668" s="31">
        <v>12629199</v>
      </c>
      <c r="B668" s="31" t="s">
        <v>7346</v>
      </c>
      <c r="C668" s="46">
        <v>40881</v>
      </c>
      <c r="E668" s="13" t="s">
        <v>5518</v>
      </c>
      <c r="F668" s="30">
        <v>276</v>
      </c>
      <c r="G668" s="28"/>
      <c r="H668" s="17" t="s">
        <v>2825</v>
      </c>
      <c r="I668" s="25" t="s">
        <v>2826</v>
      </c>
      <c r="J668" s="25">
        <v>30872</v>
      </c>
      <c r="K668" s="12" t="s">
        <v>250</v>
      </c>
      <c r="L668" s="14" t="s">
        <v>7308</v>
      </c>
      <c r="M668" s="26" t="s">
        <v>7309</v>
      </c>
      <c r="N668" s="26" t="s">
        <v>2910</v>
      </c>
      <c r="O668" s="143">
        <v>0</v>
      </c>
      <c r="P668" s="144">
        <v>961032754</v>
      </c>
      <c r="Q668" s="13" t="s">
        <v>7310</v>
      </c>
      <c r="R668" s="15" t="s">
        <v>576</v>
      </c>
      <c r="S668" s="15" t="s">
        <v>47</v>
      </c>
      <c r="T668" s="15"/>
      <c r="U668" s="15" t="s">
        <v>2098</v>
      </c>
      <c r="V668" s="16" t="s">
        <v>246</v>
      </c>
      <c r="W668" s="16" t="s">
        <v>2098</v>
      </c>
      <c r="X668" s="16" t="s">
        <v>246</v>
      </c>
      <c r="Y668" s="16" t="s">
        <v>2098</v>
      </c>
      <c r="Z668" s="16" t="s">
        <v>247</v>
      </c>
    </row>
    <row r="669" spans="1:31" ht="15" customHeight="1">
      <c r="A669" s="31">
        <v>12633340</v>
      </c>
      <c r="B669" s="31" t="s">
        <v>7343</v>
      </c>
      <c r="C669" s="46">
        <v>42036</v>
      </c>
      <c r="D669" s="149">
        <v>236731408</v>
      </c>
      <c r="E669" s="13" t="s">
        <v>5890</v>
      </c>
      <c r="F669" s="30">
        <v>623</v>
      </c>
      <c r="G669" s="28"/>
      <c r="H669" s="17" t="s">
        <v>5891</v>
      </c>
      <c r="I669" s="25" t="s">
        <v>5892</v>
      </c>
      <c r="J669" s="25">
        <v>30985</v>
      </c>
      <c r="K669" s="12" t="s">
        <v>520</v>
      </c>
      <c r="L669" s="14" t="s">
        <v>5893</v>
      </c>
      <c r="M669" s="26" t="s">
        <v>3231</v>
      </c>
      <c r="N669" s="26" t="s">
        <v>2910</v>
      </c>
      <c r="P669" s="144">
        <v>962835442</v>
      </c>
      <c r="Q669" s="13" t="s">
        <v>5894</v>
      </c>
      <c r="R669" s="15" t="s">
        <v>576</v>
      </c>
      <c r="S669" s="15" t="s">
        <v>47</v>
      </c>
      <c r="T669" s="15"/>
      <c r="U669" s="15" t="s">
        <v>554</v>
      </c>
      <c r="V669" s="16" t="s">
        <v>247</v>
      </c>
      <c r="W669" s="16" t="s">
        <v>47</v>
      </c>
      <c r="Y669" s="16" t="s">
        <v>47</v>
      </c>
      <c r="Z669" s="16" t="s">
        <v>246</v>
      </c>
    </row>
    <row r="670" spans="1:31" ht="15" customHeight="1">
      <c r="A670" s="31">
        <v>12634564</v>
      </c>
      <c r="B670" s="31" t="s">
        <v>7346</v>
      </c>
      <c r="C670" s="46">
        <v>40679</v>
      </c>
      <c r="F670" s="30"/>
      <c r="G670" s="28"/>
      <c r="H670" s="17" t="s">
        <v>954</v>
      </c>
      <c r="I670" s="25" t="s">
        <v>4173</v>
      </c>
      <c r="J670" s="25">
        <v>30771</v>
      </c>
      <c r="K670" s="12" t="s">
        <v>520</v>
      </c>
      <c r="L670" s="14"/>
      <c r="P670" s="144"/>
      <c r="Q670" s="13"/>
      <c r="R670" s="15" t="s">
        <v>576</v>
      </c>
      <c r="S670" s="15" t="s">
        <v>47</v>
      </c>
      <c r="T670" s="15"/>
      <c r="U670" s="15" t="s">
        <v>47</v>
      </c>
      <c r="W670" s="16" t="s">
        <v>554</v>
      </c>
      <c r="X670" s="16" t="s">
        <v>247</v>
      </c>
      <c r="Y670" s="16" t="s">
        <v>47</v>
      </c>
    </row>
    <row r="671" spans="1:31" ht="15" customHeight="1">
      <c r="A671" s="31">
        <v>12635207</v>
      </c>
      <c r="B671" s="31" t="s">
        <v>7346</v>
      </c>
      <c r="C671" s="46">
        <v>40834</v>
      </c>
      <c r="F671" s="30">
        <v>579</v>
      </c>
      <c r="G671" s="28"/>
      <c r="H671" s="17" t="s">
        <v>6310</v>
      </c>
      <c r="I671" s="25" t="s">
        <v>6311</v>
      </c>
      <c r="J671" s="25">
        <v>30807</v>
      </c>
      <c r="K671" s="12" t="s">
        <v>520</v>
      </c>
      <c r="L671" s="14" t="s">
        <v>6312</v>
      </c>
      <c r="M671" s="26" t="s">
        <v>6313</v>
      </c>
      <c r="N671" s="26" t="s">
        <v>2910</v>
      </c>
      <c r="P671" s="144">
        <v>966546448</v>
      </c>
      <c r="Q671" s="13" t="s">
        <v>6314</v>
      </c>
      <c r="R671" s="15" t="s">
        <v>576</v>
      </c>
      <c r="S671" s="15" t="s">
        <v>47</v>
      </c>
      <c r="T671" s="15"/>
      <c r="U671" s="15" t="s">
        <v>580</v>
      </c>
      <c r="V671" s="16" t="s">
        <v>247</v>
      </c>
      <c r="W671" s="16" t="s">
        <v>47</v>
      </c>
      <c r="Y671" s="16" t="s">
        <v>47</v>
      </c>
    </row>
    <row r="672" spans="1:31" ht="15" customHeight="1">
      <c r="A672" s="159">
        <v>12639191</v>
      </c>
      <c r="G672" s="17" t="s">
        <v>11945</v>
      </c>
      <c r="H672" s="160" t="s">
        <v>11764</v>
      </c>
      <c r="I672" s="162" t="s">
        <v>11808</v>
      </c>
      <c r="J672" s="12">
        <v>30784</v>
      </c>
      <c r="K672" s="163" t="s">
        <v>520</v>
      </c>
      <c r="L672" s="162" t="s">
        <v>11910</v>
      </c>
      <c r="M672" s="167" t="s">
        <v>11936</v>
      </c>
      <c r="N672" s="162" t="s">
        <v>11944</v>
      </c>
      <c r="P672" s="162">
        <v>963106534</v>
      </c>
      <c r="Q672" s="15" t="s">
        <v>11865</v>
      </c>
      <c r="R672" s="166" t="s">
        <v>576</v>
      </c>
      <c r="AA672" s="166" t="s">
        <v>9058</v>
      </c>
      <c r="AB672" s="166"/>
      <c r="AC672" s="164"/>
      <c r="AD672" s="165"/>
      <c r="AE672" s="16" t="s">
        <v>8945</v>
      </c>
    </row>
    <row r="673" spans="1:32" ht="15" customHeight="1">
      <c r="A673" s="31">
        <v>12640784</v>
      </c>
      <c r="B673" s="31" t="s">
        <v>7343</v>
      </c>
      <c r="C673" s="46">
        <v>42171</v>
      </c>
      <c r="D673" s="149">
        <v>218455372</v>
      </c>
      <c r="F673" s="30"/>
      <c r="G673" s="28"/>
      <c r="H673" s="17" t="s">
        <v>3092</v>
      </c>
      <c r="I673" s="25" t="s">
        <v>3093</v>
      </c>
      <c r="J673" s="25">
        <v>30005</v>
      </c>
      <c r="K673" s="12" t="s">
        <v>250</v>
      </c>
      <c r="L673" s="14" t="s">
        <v>3094</v>
      </c>
      <c r="M673" s="26" t="s">
        <v>3095</v>
      </c>
      <c r="N673" s="26" t="s">
        <v>2955</v>
      </c>
      <c r="O673" s="143">
        <v>0</v>
      </c>
      <c r="P673" s="144">
        <v>964967731</v>
      </c>
      <c r="Q673" s="13" t="s">
        <v>3096</v>
      </c>
      <c r="R673" s="15" t="s">
        <v>576</v>
      </c>
      <c r="S673" s="15" t="s">
        <v>47</v>
      </c>
      <c r="T673" s="15"/>
      <c r="U673" s="15" t="s">
        <v>47</v>
      </c>
      <c r="W673" s="16" t="s">
        <v>580</v>
      </c>
      <c r="X673" s="16" t="s">
        <v>247</v>
      </c>
      <c r="Y673" s="16" t="s">
        <v>47</v>
      </c>
    </row>
    <row r="674" spans="1:32" ht="15" customHeight="1">
      <c r="A674" s="31">
        <v>12645026</v>
      </c>
      <c r="B674" s="31" t="s">
        <v>7343</v>
      </c>
      <c r="C674" s="46">
        <v>41995</v>
      </c>
      <c r="D674" s="149">
        <v>228026105</v>
      </c>
      <c r="E674" s="13" t="s">
        <v>5493</v>
      </c>
      <c r="F674" s="30">
        <v>708</v>
      </c>
      <c r="G674" s="28"/>
      <c r="H674" s="17" t="s">
        <v>6440</v>
      </c>
      <c r="I674" s="25" t="s">
        <v>6441</v>
      </c>
      <c r="J674" s="25">
        <v>30763</v>
      </c>
      <c r="K674" s="12" t="s">
        <v>520</v>
      </c>
      <c r="L674" s="14" t="s">
        <v>6442</v>
      </c>
      <c r="M674" s="26" t="s">
        <v>5888</v>
      </c>
      <c r="N674" s="26" t="s">
        <v>2910</v>
      </c>
      <c r="O674" s="143">
        <v>291600171</v>
      </c>
      <c r="P674" s="144">
        <v>964694059</v>
      </c>
      <c r="Q674" s="13" t="s">
        <v>6443</v>
      </c>
      <c r="R674" s="15" t="s">
        <v>576</v>
      </c>
      <c r="S674" s="15" t="s">
        <v>12</v>
      </c>
      <c r="T674" s="15" t="s">
        <v>246</v>
      </c>
      <c r="U674" s="15" t="s">
        <v>12</v>
      </c>
      <c r="V674" s="16" t="s">
        <v>247</v>
      </c>
      <c r="W674" s="16" t="s">
        <v>47</v>
      </c>
      <c r="Y674" s="16" t="s">
        <v>47</v>
      </c>
      <c r="Z674" s="16" t="s">
        <v>247</v>
      </c>
    </row>
    <row r="675" spans="1:32" ht="15" customHeight="1">
      <c r="A675" s="31">
        <v>12648824</v>
      </c>
      <c r="B675" s="31" t="s">
        <v>7343</v>
      </c>
      <c r="C675" s="46">
        <v>42524</v>
      </c>
      <c r="D675" s="149">
        <v>240813316</v>
      </c>
      <c r="F675" s="30">
        <v>182</v>
      </c>
      <c r="G675" s="28"/>
      <c r="H675" s="17" t="s">
        <v>5726</v>
      </c>
      <c r="I675" s="25" t="s">
        <v>5727</v>
      </c>
      <c r="J675" s="25">
        <v>30975</v>
      </c>
      <c r="K675" s="12" t="s">
        <v>520</v>
      </c>
      <c r="L675" s="14" t="s">
        <v>5728</v>
      </c>
      <c r="M675" s="26" t="s">
        <v>5729</v>
      </c>
      <c r="N675" s="26" t="s">
        <v>2910</v>
      </c>
      <c r="P675" s="144">
        <v>967414814</v>
      </c>
      <c r="Q675" s="13" t="s">
        <v>5730</v>
      </c>
      <c r="R675" s="15" t="s">
        <v>576</v>
      </c>
      <c r="S675" s="15" t="s">
        <v>47</v>
      </c>
      <c r="T675" s="15"/>
      <c r="U675" s="15" t="s">
        <v>580</v>
      </c>
      <c r="V675" s="16" t="s">
        <v>247</v>
      </c>
      <c r="W675" s="16" t="s">
        <v>47</v>
      </c>
      <c r="Y675" s="16" t="s">
        <v>47</v>
      </c>
      <c r="Z675" s="16" t="s">
        <v>248</v>
      </c>
    </row>
    <row r="676" spans="1:32" ht="15" customHeight="1">
      <c r="A676" s="31">
        <v>12649385</v>
      </c>
      <c r="B676" s="31" t="s">
        <v>7346</v>
      </c>
      <c r="C676" s="46">
        <v>41819</v>
      </c>
      <c r="D676" s="149">
        <v>222351489</v>
      </c>
      <c r="E676" s="13" t="s">
        <v>5837</v>
      </c>
      <c r="F676" s="30">
        <v>267</v>
      </c>
      <c r="G676" s="28">
        <v>108866</v>
      </c>
      <c r="H676" s="17" t="s">
        <v>944</v>
      </c>
      <c r="I676" s="25" t="s">
        <v>1180</v>
      </c>
      <c r="J676" s="25">
        <v>30440</v>
      </c>
      <c r="K676" s="12" t="s">
        <v>250</v>
      </c>
      <c r="L676" s="14" t="s">
        <v>2987</v>
      </c>
      <c r="M676" s="26" t="s">
        <v>2988</v>
      </c>
      <c r="N676" s="26" t="s">
        <v>2928</v>
      </c>
      <c r="O676" s="143">
        <v>0</v>
      </c>
      <c r="P676" s="144">
        <v>966322002</v>
      </c>
      <c r="Q676" s="13" t="s">
        <v>3404</v>
      </c>
      <c r="R676" s="15" t="s">
        <v>576</v>
      </c>
      <c r="S676" s="15" t="s">
        <v>337</v>
      </c>
      <c r="T676" s="15" t="s">
        <v>246</v>
      </c>
      <c r="U676" s="15" t="s">
        <v>337</v>
      </c>
      <c r="V676" s="16" t="s">
        <v>246</v>
      </c>
      <c r="W676" s="16" t="s">
        <v>337</v>
      </c>
      <c r="X676" s="16" t="s">
        <v>246</v>
      </c>
      <c r="Y676" s="16" t="s">
        <v>337</v>
      </c>
      <c r="Z676" s="16" t="s">
        <v>247</v>
      </c>
      <c r="AA676" s="152" t="s">
        <v>9058</v>
      </c>
    </row>
    <row r="677" spans="1:32" ht="15" customHeight="1">
      <c r="A677" s="31">
        <v>12651204</v>
      </c>
      <c r="B677" s="31" t="s">
        <v>7343</v>
      </c>
      <c r="C677" s="46">
        <v>42507</v>
      </c>
      <c r="D677" s="149">
        <v>221723358</v>
      </c>
      <c r="F677" s="30">
        <v>170</v>
      </c>
      <c r="G677" s="28"/>
      <c r="H677" s="17" t="s">
        <v>6047</v>
      </c>
      <c r="I677" s="25" t="s">
        <v>6048</v>
      </c>
      <c r="J677" s="25">
        <v>31005</v>
      </c>
      <c r="K677" s="12" t="s">
        <v>250</v>
      </c>
      <c r="L677" s="14" t="s">
        <v>6049</v>
      </c>
      <c r="M677" s="26" t="s">
        <v>6050</v>
      </c>
      <c r="N677" s="26" t="s">
        <v>2910</v>
      </c>
      <c r="P677" s="144">
        <v>969060732</v>
      </c>
      <c r="Q677" s="13" t="s">
        <v>6051</v>
      </c>
      <c r="R677" s="15" t="s">
        <v>576</v>
      </c>
      <c r="S677" s="15" t="s">
        <v>47</v>
      </c>
      <c r="T677" s="15"/>
      <c r="U677" s="15" t="s">
        <v>1183</v>
      </c>
      <c r="V677" s="16" t="s">
        <v>247</v>
      </c>
      <c r="W677" s="16" t="s">
        <v>47</v>
      </c>
      <c r="Y677" s="16" t="s">
        <v>47</v>
      </c>
      <c r="Z677" s="16" t="s">
        <v>246</v>
      </c>
    </row>
    <row r="678" spans="1:32" ht="15" customHeight="1">
      <c r="A678" s="31">
        <v>12654431</v>
      </c>
      <c r="C678" s="46"/>
      <c r="F678" s="30"/>
      <c r="G678" s="28"/>
      <c r="H678" s="17" t="s">
        <v>2879</v>
      </c>
      <c r="I678" s="25" t="s">
        <v>2880</v>
      </c>
      <c r="J678" s="25">
        <v>31164</v>
      </c>
      <c r="K678" s="12" t="s">
        <v>520</v>
      </c>
      <c r="L678" s="14"/>
      <c r="P678" s="144"/>
      <c r="Q678" s="13"/>
      <c r="R678" s="15" t="s">
        <v>576</v>
      </c>
      <c r="S678" s="15" t="s">
        <v>47</v>
      </c>
      <c r="T678" s="15"/>
      <c r="U678" s="15" t="s">
        <v>47</v>
      </c>
      <c r="W678" s="16" t="s">
        <v>47</v>
      </c>
      <c r="Y678" s="16" t="s">
        <v>580</v>
      </c>
      <c r="Z678" s="16" t="s">
        <v>248</v>
      </c>
    </row>
    <row r="679" spans="1:32" ht="15" customHeight="1">
      <c r="A679" s="31">
        <v>12698035</v>
      </c>
      <c r="B679" s="31" t="s">
        <v>7346</v>
      </c>
      <c r="C679" s="46">
        <v>41437</v>
      </c>
      <c r="D679" s="149">
        <v>225688573</v>
      </c>
      <c r="E679" s="13" t="s">
        <v>5267</v>
      </c>
      <c r="F679" s="30">
        <v>1056</v>
      </c>
      <c r="G679" s="28"/>
      <c r="H679" s="17" t="s">
        <v>2185</v>
      </c>
      <c r="I679" s="25" t="s">
        <v>2186</v>
      </c>
      <c r="J679" s="25">
        <v>29647</v>
      </c>
      <c r="K679" s="12" t="s">
        <v>520</v>
      </c>
      <c r="L679" s="14" t="s">
        <v>3496</v>
      </c>
      <c r="N679" s="26" t="s">
        <v>2910</v>
      </c>
      <c r="P679" s="144"/>
      <c r="Q679" s="13"/>
      <c r="R679" s="15" t="s">
        <v>576</v>
      </c>
      <c r="S679" s="15" t="s">
        <v>699</v>
      </c>
      <c r="T679" s="15" t="s">
        <v>248</v>
      </c>
      <c r="U679" s="15" t="s">
        <v>337</v>
      </c>
      <c r="V679" s="16" t="s">
        <v>246</v>
      </c>
      <c r="W679" s="16" t="s">
        <v>337</v>
      </c>
      <c r="X679" s="16" t="s">
        <v>248</v>
      </c>
      <c r="Y679" s="16" t="s">
        <v>684</v>
      </c>
      <c r="Z679" s="16" t="s">
        <v>247</v>
      </c>
    </row>
    <row r="680" spans="1:32" ht="15" customHeight="1">
      <c r="A680" s="159">
        <v>12715553</v>
      </c>
      <c r="G680" s="17" t="s">
        <v>11945</v>
      </c>
      <c r="H680" s="160" t="s">
        <v>11765</v>
      </c>
      <c r="I680" s="162" t="s">
        <v>11809</v>
      </c>
      <c r="J680" s="12">
        <v>27760</v>
      </c>
      <c r="K680" s="163" t="s">
        <v>250</v>
      </c>
      <c r="L680" s="162" t="s">
        <v>11911</v>
      </c>
      <c r="M680" s="167" t="s">
        <v>8683</v>
      </c>
      <c r="N680" s="162" t="s">
        <v>2932</v>
      </c>
      <c r="P680" s="162">
        <v>962330911</v>
      </c>
      <c r="Q680" s="15" t="s">
        <v>11866</v>
      </c>
      <c r="R680" s="166" t="s">
        <v>576</v>
      </c>
      <c r="AA680" s="166" t="s">
        <v>11822</v>
      </c>
      <c r="AB680" s="166" t="s">
        <v>11956</v>
      </c>
      <c r="AC680" s="164">
        <v>24504</v>
      </c>
      <c r="AD680" s="165">
        <v>42858</v>
      </c>
      <c r="AF680" s="16" t="s">
        <v>8950</v>
      </c>
    </row>
    <row r="681" spans="1:32" ht="15" customHeight="1">
      <c r="A681" s="31">
        <v>12725381</v>
      </c>
      <c r="B681" s="31" t="s">
        <v>7343</v>
      </c>
      <c r="C681" s="46">
        <v>42066</v>
      </c>
      <c r="D681" s="149">
        <v>207315817</v>
      </c>
      <c r="E681" s="13" t="s">
        <v>5244</v>
      </c>
      <c r="F681" s="30">
        <v>252</v>
      </c>
      <c r="G681" s="28">
        <v>159899</v>
      </c>
      <c r="H681" s="17" t="s">
        <v>479</v>
      </c>
      <c r="I681" s="25" t="s">
        <v>260</v>
      </c>
      <c r="J681" s="25">
        <v>29102</v>
      </c>
      <c r="K681" s="12" t="s">
        <v>250</v>
      </c>
      <c r="L681" s="14" t="s">
        <v>3328</v>
      </c>
      <c r="M681" s="26" t="s">
        <v>3329</v>
      </c>
      <c r="N681" s="26" t="s">
        <v>2910</v>
      </c>
      <c r="O681" s="143">
        <v>0</v>
      </c>
      <c r="P681" s="144">
        <v>964334438</v>
      </c>
      <c r="Q681" s="13" t="s">
        <v>3330</v>
      </c>
      <c r="R681" s="15" t="s">
        <v>576</v>
      </c>
      <c r="S681" s="15" t="s">
        <v>337</v>
      </c>
      <c r="T681" s="15" t="s">
        <v>246</v>
      </c>
      <c r="U681" s="15" t="s">
        <v>337</v>
      </c>
      <c r="V681" s="16" t="s">
        <v>248</v>
      </c>
      <c r="W681" s="16" t="s">
        <v>1386</v>
      </c>
      <c r="X681" s="16" t="s">
        <v>246</v>
      </c>
      <c r="Y681" s="16" t="s">
        <v>1386</v>
      </c>
      <c r="Z681" s="16" t="s">
        <v>247</v>
      </c>
    </row>
    <row r="682" spans="1:32" ht="15" customHeight="1">
      <c r="A682" s="31">
        <v>12733554</v>
      </c>
      <c r="B682" s="31" t="s">
        <v>7343</v>
      </c>
      <c r="C682" s="46">
        <v>42044</v>
      </c>
      <c r="D682" s="149">
        <v>241571677</v>
      </c>
      <c r="F682" s="30"/>
      <c r="G682" s="28"/>
      <c r="H682" s="17" t="s">
        <v>5480</v>
      </c>
      <c r="I682" s="25" t="s">
        <v>5481</v>
      </c>
      <c r="J682" s="25">
        <v>30955</v>
      </c>
      <c r="K682" s="12" t="s">
        <v>520</v>
      </c>
      <c r="L682" s="14" t="s">
        <v>5482</v>
      </c>
      <c r="M682" s="26" t="s">
        <v>5483</v>
      </c>
      <c r="N682" s="26" t="s">
        <v>2983</v>
      </c>
      <c r="O682" s="143">
        <v>0</v>
      </c>
      <c r="P682" s="144">
        <v>969239322</v>
      </c>
      <c r="Q682" s="13" t="s">
        <v>5484</v>
      </c>
      <c r="R682" s="15" t="s">
        <v>576</v>
      </c>
      <c r="S682" s="15" t="s">
        <v>47</v>
      </c>
      <c r="T682" s="15"/>
      <c r="U682" s="15" t="s">
        <v>47</v>
      </c>
      <c r="W682" s="16" t="s">
        <v>554</v>
      </c>
      <c r="X682" s="16" t="s">
        <v>247</v>
      </c>
      <c r="Y682" s="16" t="s">
        <v>47</v>
      </c>
    </row>
    <row r="683" spans="1:32" ht="15" customHeight="1">
      <c r="A683" s="31">
        <v>12769063</v>
      </c>
      <c r="B683" s="31" t="s">
        <v>7346</v>
      </c>
      <c r="C683" s="46">
        <v>41028</v>
      </c>
      <c r="F683" s="30">
        <v>516</v>
      </c>
      <c r="G683" s="28">
        <v>111702</v>
      </c>
      <c r="H683" s="17" t="s">
        <v>622</v>
      </c>
      <c r="I683" s="25" t="s">
        <v>582</v>
      </c>
      <c r="J683" s="25">
        <v>31116</v>
      </c>
      <c r="K683" s="12" t="s">
        <v>520</v>
      </c>
      <c r="L683" s="14" t="s">
        <v>3602</v>
      </c>
      <c r="M683" s="26">
        <v>9200</v>
      </c>
      <c r="N683" s="26" t="s">
        <v>2963</v>
      </c>
      <c r="P683" s="144"/>
      <c r="Q683" s="13"/>
      <c r="R683" s="15" t="s">
        <v>576</v>
      </c>
      <c r="S683" s="15" t="s">
        <v>251</v>
      </c>
      <c r="T683" s="15" t="s">
        <v>246</v>
      </c>
      <c r="U683" s="15" t="s">
        <v>251</v>
      </c>
      <c r="V683" s="16" t="s">
        <v>246</v>
      </c>
      <c r="W683" s="16" t="s">
        <v>251</v>
      </c>
      <c r="X683" s="16" t="s">
        <v>248</v>
      </c>
      <c r="Y683" s="16" t="s">
        <v>580</v>
      </c>
    </row>
    <row r="684" spans="1:32" ht="15" customHeight="1">
      <c r="A684" s="31">
        <v>12780658</v>
      </c>
      <c r="C684" s="46"/>
      <c r="F684" s="30"/>
      <c r="G684" s="28">
        <v>160001</v>
      </c>
      <c r="H684" s="17" t="s">
        <v>849</v>
      </c>
      <c r="I684" s="25" t="s">
        <v>785</v>
      </c>
      <c r="J684" s="25">
        <v>31119</v>
      </c>
      <c r="K684" s="12" t="s">
        <v>520</v>
      </c>
      <c r="L684" s="14"/>
      <c r="P684" s="144"/>
      <c r="Q684" s="13"/>
      <c r="R684" s="15" t="s">
        <v>576</v>
      </c>
      <c r="S684" s="15" t="s">
        <v>47</v>
      </c>
      <c r="T684" s="15"/>
      <c r="U684" s="15" t="s">
        <v>47</v>
      </c>
      <c r="W684" s="16" t="s">
        <v>47</v>
      </c>
      <c r="Y684" s="16" t="s">
        <v>41</v>
      </c>
      <c r="Z684" s="16" t="s">
        <v>247</v>
      </c>
    </row>
    <row r="685" spans="1:32" ht="15" customHeight="1">
      <c r="A685" s="31">
        <v>12787485</v>
      </c>
      <c r="B685" s="31" t="s">
        <v>7346</v>
      </c>
      <c r="C685" s="46">
        <v>41086</v>
      </c>
      <c r="F685" s="30">
        <v>120</v>
      </c>
      <c r="G685" s="28">
        <v>111737</v>
      </c>
      <c r="H685" s="17" t="s">
        <v>115</v>
      </c>
      <c r="I685" s="25" t="s">
        <v>116</v>
      </c>
      <c r="J685" s="25">
        <v>31047</v>
      </c>
      <c r="K685" s="12" t="s">
        <v>250</v>
      </c>
      <c r="L685" s="14" t="s">
        <v>3318</v>
      </c>
      <c r="M685" s="26" t="s">
        <v>3319</v>
      </c>
      <c r="N685" s="26" t="s">
        <v>3320</v>
      </c>
      <c r="O685" s="143">
        <v>244599506</v>
      </c>
      <c r="P685" s="144">
        <v>915744144</v>
      </c>
      <c r="Q685" s="13" t="s">
        <v>3321</v>
      </c>
      <c r="R685" s="15" t="s">
        <v>576</v>
      </c>
      <c r="S685" s="15" t="s">
        <v>580</v>
      </c>
      <c r="T685" s="15" t="s">
        <v>246</v>
      </c>
      <c r="U685" s="15" t="s">
        <v>580</v>
      </c>
      <c r="V685" s="16" t="s">
        <v>246</v>
      </c>
      <c r="W685" s="16" t="s">
        <v>580</v>
      </c>
      <c r="X685" s="16" t="s">
        <v>246</v>
      </c>
      <c r="Y685" s="16" t="s">
        <v>580</v>
      </c>
      <c r="Z685" s="16" t="s">
        <v>247</v>
      </c>
    </row>
    <row r="686" spans="1:32" ht="15" customHeight="1">
      <c r="A686" s="31">
        <v>12811811</v>
      </c>
      <c r="B686" s="31" t="s">
        <v>7346</v>
      </c>
      <c r="C686" s="46">
        <v>41314</v>
      </c>
      <c r="F686" s="30"/>
      <c r="G686" s="28"/>
      <c r="H686" s="17" t="s">
        <v>5937</v>
      </c>
      <c r="I686" s="25" t="s">
        <v>5938</v>
      </c>
      <c r="J686" s="25">
        <v>31231</v>
      </c>
      <c r="K686" s="12" t="s">
        <v>250</v>
      </c>
      <c r="L686" s="14" t="s">
        <v>5939</v>
      </c>
      <c r="M686" s="26" t="s">
        <v>3921</v>
      </c>
      <c r="N686" s="26" t="s">
        <v>3922</v>
      </c>
      <c r="P686" s="144">
        <v>966274544</v>
      </c>
      <c r="Q686" s="13" t="s">
        <v>5940</v>
      </c>
      <c r="R686" s="15" t="s">
        <v>576</v>
      </c>
      <c r="S686" s="15" t="s">
        <v>47</v>
      </c>
      <c r="T686" s="15"/>
      <c r="U686" s="15" t="s">
        <v>337</v>
      </c>
      <c r="V686" s="16" t="s">
        <v>247</v>
      </c>
      <c r="W686" s="16" t="s">
        <v>47</v>
      </c>
      <c r="Y686" s="16" t="s">
        <v>47</v>
      </c>
      <c r="Z686" s="16" t="s">
        <v>247</v>
      </c>
    </row>
    <row r="687" spans="1:32" ht="15" customHeight="1">
      <c r="A687" s="159">
        <v>12811885</v>
      </c>
      <c r="G687" s="17" t="s">
        <v>11945</v>
      </c>
      <c r="H687" s="160" t="s">
        <v>11766</v>
      </c>
      <c r="I687" s="162" t="s">
        <v>11810</v>
      </c>
      <c r="J687" s="12">
        <v>31087</v>
      </c>
      <c r="K687" s="163" t="s">
        <v>520</v>
      </c>
      <c r="L687" s="162" t="s">
        <v>11912</v>
      </c>
      <c r="M687" s="167" t="s">
        <v>11937</v>
      </c>
      <c r="N687" s="162" t="s">
        <v>2963</v>
      </c>
      <c r="P687" s="162">
        <v>963047531</v>
      </c>
      <c r="Q687" s="15" t="s">
        <v>11867</v>
      </c>
      <c r="R687" s="166" t="s">
        <v>576</v>
      </c>
      <c r="AA687" s="166" t="s">
        <v>9058</v>
      </c>
      <c r="AB687" s="166"/>
      <c r="AC687" s="164"/>
      <c r="AD687" s="165"/>
    </row>
    <row r="688" spans="1:32" ht="15" customHeight="1">
      <c r="A688" s="31">
        <v>12811914</v>
      </c>
      <c r="B688" s="31" t="s">
        <v>7343</v>
      </c>
      <c r="C688" s="46">
        <v>43121</v>
      </c>
      <c r="D688" s="149">
        <v>225903350</v>
      </c>
      <c r="F688" s="30">
        <v>1731</v>
      </c>
      <c r="G688" s="28"/>
      <c r="H688" s="17" t="s">
        <v>7500</v>
      </c>
      <c r="I688" s="25" t="s">
        <v>7501</v>
      </c>
      <c r="J688" s="25">
        <v>30969</v>
      </c>
      <c r="K688" s="12" t="s">
        <v>520</v>
      </c>
      <c r="L688" s="14" t="s">
        <v>7502</v>
      </c>
      <c r="M688" s="26" t="s">
        <v>7503</v>
      </c>
      <c r="N688" s="26" t="s">
        <v>2910</v>
      </c>
      <c r="P688" s="144">
        <v>965373988</v>
      </c>
      <c r="Q688" s="13" t="s">
        <v>7504</v>
      </c>
      <c r="R688" s="15" t="s">
        <v>576</v>
      </c>
      <c r="S688" s="15" t="s">
        <v>1386</v>
      </c>
      <c r="T688" s="15" t="s">
        <v>247</v>
      </c>
      <c r="U688" s="15" t="s">
        <v>47</v>
      </c>
      <c r="W688" s="16" t="s">
        <v>47</v>
      </c>
      <c r="Y688" s="16" t="s">
        <v>47</v>
      </c>
    </row>
    <row r="689" spans="1:30" ht="15" customHeight="1">
      <c r="A689" s="31">
        <v>12815317</v>
      </c>
      <c r="B689" s="31" t="s">
        <v>7346</v>
      </c>
      <c r="C689" s="46">
        <v>40841</v>
      </c>
      <c r="D689" s="149">
        <v>229398960</v>
      </c>
      <c r="F689" s="30"/>
      <c r="G689" s="28">
        <v>111704</v>
      </c>
      <c r="H689" s="17" t="s">
        <v>618</v>
      </c>
      <c r="I689" s="25" t="s">
        <v>581</v>
      </c>
      <c r="J689" s="25">
        <v>31139</v>
      </c>
      <c r="K689" s="12" t="s">
        <v>520</v>
      </c>
      <c r="L689" s="14" t="s">
        <v>3281</v>
      </c>
      <c r="M689" s="26" t="s">
        <v>3282</v>
      </c>
      <c r="N689" s="26" t="s">
        <v>2963</v>
      </c>
      <c r="O689" s="143">
        <v>0</v>
      </c>
      <c r="P689" s="144">
        <v>969139242</v>
      </c>
      <c r="Q689" s="13"/>
      <c r="R689" s="15" t="s">
        <v>576</v>
      </c>
      <c r="S689" s="15" t="s">
        <v>47</v>
      </c>
      <c r="T689" s="15"/>
      <c r="U689" s="15" t="s">
        <v>47</v>
      </c>
      <c r="W689" s="16" t="s">
        <v>580</v>
      </c>
      <c r="X689" s="16" t="s">
        <v>246</v>
      </c>
      <c r="Y689" s="16" t="s">
        <v>580</v>
      </c>
      <c r="Z689" s="16" t="s">
        <v>246</v>
      </c>
    </row>
    <row r="690" spans="1:30" ht="15" customHeight="1">
      <c r="A690" s="159">
        <v>12815317</v>
      </c>
      <c r="G690" s="17" t="s">
        <v>11945</v>
      </c>
      <c r="H690" s="160" t="s">
        <v>618</v>
      </c>
      <c r="I690" s="162" t="s">
        <v>581</v>
      </c>
      <c r="J690" s="12">
        <v>31139</v>
      </c>
      <c r="K690" s="163" t="s">
        <v>520</v>
      </c>
      <c r="L690" s="162" t="s">
        <v>11913</v>
      </c>
      <c r="M690" s="167" t="s">
        <v>3282</v>
      </c>
      <c r="N690" s="162" t="s">
        <v>2963</v>
      </c>
      <c r="P690" s="162">
        <v>969139242</v>
      </c>
      <c r="Q690" s="15" t="s">
        <v>11868</v>
      </c>
      <c r="R690" s="166" t="s">
        <v>576</v>
      </c>
      <c r="AA690" s="166" t="s">
        <v>9058</v>
      </c>
      <c r="AB690" s="166"/>
      <c r="AC690" s="164"/>
      <c r="AD690" s="165"/>
    </row>
    <row r="691" spans="1:30" ht="15" customHeight="1">
      <c r="A691" s="31">
        <v>12816069</v>
      </c>
      <c r="B691" s="31" t="s">
        <v>7346</v>
      </c>
      <c r="C691" s="46">
        <v>39069</v>
      </c>
      <c r="E691" s="13" t="s">
        <v>5221</v>
      </c>
      <c r="F691" s="30">
        <v>681</v>
      </c>
      <c r="G691" s="28">
        <v>138313</v>
      </c>
      <c r="H691" s="17" t="s">
        <v>588</v>
      </c>
      <c r="I691" s="25" t="s">
        <v>298</v>
      </c>
      <c r="J691" s="25">
        <v>31210</v>
      </c>
      <c r="K691" s="12" t="s">
        <v>520</v>
      </c>
      <c r="L691" s="14" t="s">
        <v>3186</v>
      </c>
      <c r="M691" s="26" t="s">
        <v>3187</v>
      </c>
      <c r="N691" s="26" t="s">
        <v>2912</v>
      </c>
      <c r="O691" s="143">
        <v>291944250</v>
      </c>
      <c r="P691" s="144">
        <v>964521558</v>
      </c>
      <c r="Q691" s="13" t="s">
        <v>3188</v>
      </c>
      <c r="R691" s="15" t="s">
        <v>576</v>
      </c>
      <c r="S691" s="15" t="s">
        <v>567</v>
      </c>
      <c r="T691" s="15" t="s">
        <v>246</v>
      </c>
      <c r="U691" s="15" t="s">
        <v>567</v>
      </c>
      <c r="V691" s="16" t="s">
        <v>246</v>
      </c>
      <c r="W691" s="16" t="s">
        <v>567</v>
      </c>
      <c r="X691" s="16" t="s">
        <v>246</v>
      </c>
      <c r="Y691" s="16" t="s">
        <v>567</v>
      </c>
      <c r="AA691" s="152" t="s">
        <v>9058</v>
      </c>
    </row>
    <row r="692" spans="1:30" ht="15" customHeight="1">
      <c r="A692" s="31">
        <v>12816079</v>
      </c>
      <c r="B692" s="31" t="s">
        <v>7346</v>
      </c>
      <c r="C692" s="46">
        <v>40897</v>
      </c>
      <c r="D692" s="149">
        <v>223793965</v>
      </c>
      <c r="F692" s="30">
        <v>179</v>
      </c>
      <c r="G692" s="28">
        <v>110366</v>
      </c>
      <c r="H692" s="17" t="s">
        <v>122</v>
      </c>
      <c r="I692" s="25" t="s">
        <v>1362</v>
      </c>
      <c r="J692" s="25">
        <v>31188</v>
      </c>
      <c r="K692" s="12" t="s">
        <v>250</v>
      </c>
      <c r="L692" s="14"/>
      <c r="P692" s="144"/>
      <c r="Q692" s="13"/>
      <c r="R692" s="15" t="s">
        <v>576</v>
      </c>
      <c r="S692" s="15" t="s">
        <v>1183</v>
      </c>
      <c r="T692" s="15" t="s">
        <v>246</v>
      </c>
      <c r="U692" s="15" t="s">
        <v>1183</v>
      </c>
      <c r="V692" s="16" t="s">
        <v>246</v>
      </c>
      <c r="W692" s="16" t="s">
        <v>1183</v>
      </c>
      <c r="X692" s="16" t="s">
        <v>246</v>
      </c>
      <c r="Y692" s="16" t="s">
        <v>1183</v>
      </c>
    </row>
    <row r="693" spans="1:30" ht="15" customHeight="1">
      <c r="A693" s="31">
        <v>12817084</v>
      </c>
      <c r="B693" s="31" t="s">
        <v>7346</v>
      </c>
      <c r="C693" s="46">
        <v>41407</v>
      </c>
      <c r="D693" s="149">
        <v>234378522</v>
      </c>
      <c r="E693" s="13" t="s">
        <v>5300</v>
      </c>
      <c r="F693" s="30">
        <v>686</v>
      </c>
      <c r="G693" s="28">
        <v>114077</v>
      </c>
      <c r="H693" s="17" t="s">
        <v>296</v>
      </c>
      <c r="I693" s="25" t="s">
        <v>1214</v>
      </c>
      <c r="J693" s="25">
        <v>30698</v>
      </c>
      <c r="K693" s="12" t="s">
        <v>520</v>
      </c>
      <c r="L693" s="14"/>
      <c r="P693" s="144"/>
      <c r="Q693" s="13"/>
      <c r="R693" s="15" t="s">
        <v>576</v>
      </c>
      <c r="S693" s="15" t="s">
        <v>251</v>
      </c>
      <c r="T693" s="15" t="s">
        <v>246</v>
      </c>
      <c r="U693" s="15" t="s">
        <v>251</v>
      </c>
      <c r="V693" s="16" t="s">
        <v>248</v>
      </c>
      <c r="W693" s="16" t="s">
        <v>5781</v>
      </c>
      <c r="Y693" s="16" t="s">
        <v>251</v>
      </c>
      <c r="Z693" s="16" t="s">
        <v>247</v>
      </c>
    </row>
    <row r="694" spans="1:30" ht="15" customHeight="1">
      <c r="A694" s="31">
        <v>12823699</v>
      </c>
      <c r="B694" s="31" t="s">
        <v>7346</v>
      </c>
      <c r="C694" s="46">
        <v>41254</v>
      </c>
      <c r="F694" s="30">
        <v>522</v>
      </c>
      <c r="G694" s="28">
        <v>111692</v>
      </c>
      <c r="H694" s="17" t="s">
        <v>630</v>
      </c>
      <c r="I694" s="25" t="s">
        <v>314</v>
      </c>
      <c r="J694" s="25">
        <v>31126</v>
      </c>
      <c r="K694" s="12" t="s">
        <v>520</v>
      </c>
      <c r="L694" s="14" t="s">
        <v>4219</v>
      </c>
      <c r="M694" s="26" t="s">
        <v>4113</v>
      </c>
      <c r="N694" s="26" t="s">
        <v>3288</v>
      </c>
      <c r="P694" s="144"/>
      <c r="Q694" s="13"/>
      <c r="R694" s="15" t="s">
        <v>576</v>
      </c>
      <c r="S694" s="15" t="s">
        <v>251</v>
      </c>
      <c r="T694" s="15" t="s">
        <v>246</v>
      </c>
      <c r="U694" s="15" t="s">
        <v>251</v>
      </c>
      <c r="V694" s="16" t="s">
        <v>246</v>
      </c>
      <c r="W694" s="16" t="s">
        <v>251</v>
      </c>
      <c r="X694" s="16" t="s">
        <v>248</v>
      </c>
      <c r="Y694" s="16" t="s">
        <v>580</v>
      </c>
      <c r="Z694" s="16" t="s">
        <v>246</v>
      </c>
    </row>
    <row r="695" spans="1:30" ht="15" customHeight="1">
      <c r="A695" s="31">
        <v>12826738</v>
      </c>
      <c r="B695" s="31" t="s">
        <v>7343</v>
      </c>
      <c r="C695" s="46">
        <v>42107</v>
      </c>
      <c r="D695" s="149">
        <v>231182570</v>
      </c>
      <c r="F695" s="30"/>
      <c r="G695" s="28"/>
      <c r="H695" s="17" t="s">
        <v>3040</v>
      </c>
      <c r="I695" s="25" t="s">
        <v>3041</v>
      </c>
      <c r="J695" s="25">
        <v>31303</v>
      </c>
      <c r="K695" s="12" t="s">
        <v>250</v>
      </c>
      <c r="L695" s="14" t="s">
        <v>3042</v>
      </c>
      <c r="M695" s="26" t="s">
        <v>3043</v>
      </c>
      <c r="N695" s="26" t="s">
        <v>2910</v>
      </c>
      <c r="O695" s="143">
        <v>0</v>
      </c>
      <c r="P695" s="144">
        <v>967648898</v>
      </c>
      <c r="Q695" s="13" t="s">
        <v>3044</v>
      </c>
      <c r="R695" s="15" t="s">
        <v>576</v>
      </c>
      <c r="S695" s="15" t="s">
        <v>47</v>
      </c>
      <c r="T695" s="15"/>
      <c r="U695" s="15" t="s">
        <v>47</v>
      </c>
      <c r="W695" s="16" t="s">
        <v>580</v>
      </c>
      <c r="X695" s="16" t="s">
        <v>247</v>
      </c>
      <c r="Y695" s="16" t="s">
        <v>47</v>
      </c>
      <c r="Z695" s="16" t="s">
        <v>247</v>
      </c>
    </row>
    <row r="696" spans="1:30" ht="15" customHeight="1">
      <c r="A696" s="31">
        <v>12830340</v>
      </c>
      <c r="B696" s="31" t="s">
        <v>7346</v>
      </c>
      <c r="C696" s="46">
        <v>40939</v>
      </c>
      <c r="F696" s="30">
        <v>544</v>
      </c>
      <c r="G696" s="28">
        <v>115409</v>
      </c>
      <c r="H696" s="17" t="s">
        <v>113</v>
      </c>
      <c r="I696" s="25" t="s">
        <v>114</v>
      </c>
      <c r="J696" s="25">
        <v>31223</v>
      </c>
      <c r="K696" s="12" t="s">
        <v>520</v>
      </c>
      <c r="L696" s="14" t="s">
        <v>4896</v>
      </c>
      <c r="M696" s="26" t="s">
        <v>7125</v>
      </c>
      <c r="N696" s="26" t="s">
        <v>7126</v>
      </c>
      <c r="O696" s="143">
        <v>964464019</v>
      </c>
      <c r="P696" s="144">
        <v>919603478</v>
      </c>
      <c r="Q696" s="13" t="s">
        <v>7127</v>
      </c>
      <c r="R696" s="15" t="s">
        <v>576</v>
      </c>
      <c r="S696" s="15" t="s">
        <v>1183</v>
      </c>
      <c r="T696" s="15" t="s">
        <v>246</v>
      </c>
      <c r="U696" s="15" t="s">
        <v>1183</v>
      </c>
      <c r="V696" s="16" t="s">
        <v>246</v>
      </c>
      <c r="W696" s="16" t="s">
        <v>1183</v>
      </c>
      <c r="X696" s="16" t="s">
        <v>246</v>
      </c>
      <c r="Y696" s="16" t="s">
        <v>1183</v>
      </c>
    </row>
    <row r="697" spans="1:30" ht="15" customHeight="1">
      <c r="A697" s="31">
        <v>12841833</v>
      </c>
      <c r="C697" s="46"/>
      <c r="F697" s="30"/>
      <c r="G697" s="28"/>
      <c r="H697" s="17" t="s">
        <v>2160</v>
      </c>
      <c r="I697" s="25" t="s">
        <v>2161</v>
      </c>
      <c r="J697" s="25">
        <v>31074</v>
      </c>
      <c r="K697" s="12" t="s">
        <v>250</v>
      </c>
      <c r="L697" s="14"/>
      <c r="P697" s="144"/>
      <c r="Q697" s="13"/>
      <c r="R697" s="15" t="s">
        <v>576</v>
      </c>
      <c r="S697" s="15" t="s">
        <v>47</v>
      </c>
      <c r="T697" s="15"/>
      <c r="U697" s="15" t="s">
        <v>47</v>
      </c>
      <c r="W697" s="16" t="s">
        <v>47</v>
      </c>
      <c r="Y697" s="16" t="s">
        <v>2098</v>
      </c>
      <c r="Z697" s="16" t="s">
        <v>248</v>
      </c>
    </row>
    <row r="698" spans="1:30" ht="15" customHeight="1">
      <c r="A698" s="31">
        <v>12856933</v>
      </c>
      <c r="C698" s="46"/>
      <c r="F698" s="30"/>
      <c r="G698" s="28"/>
      <c r="H698" s="17" t="s">
        <v>2710</v>
      </c>
      <c r="I698" s="25" t="s">
        <v>2711</v>
      </c>
      <c r="J698" s="25">
        <v>29462</v>
      </c>
      <c r="K698" s="12" t="s">
        <v>520</v>
      </c>
      <c r="L698" s="14"/>
      <c r="P698" s="144"/>
      <c r="Q698" s="13"/>
      <c r="R698" s="15" t="s">
        <v>576</v>
      </c>
      <c r="S698" s="15" t="s">
        <v>47</v>
      </c>
      <c r="T698" s="15"/>
      <c r="U698" s="15" t="s">
        <v>47</v>
      </c>
      <c r="W698" s="16" t="s">
        <v>47</v>
      </c>
      <c r="Y698" s="16" t="s">
        <v>684</v>
      </c>
      <c r="Z698" s="16" t="s">
        <v>246</v>
      </c>
    </row>
    <row r="699" spans="1:30" ht="15" customHeight="1">
      <c r="A699" s="31">
        <v>12857905</v>
      </c>
      <c r="B699" s="31" t="s">
        <v>7343</v>
      </c>
      <c r="C699" s="46">
        <v>41766</v>
      </c>
      <c r="D699" s="149">
        <v>246126191</v>
      </c>
      <c r="F699" s="30">
        <v>1192</v>
      </c>
      <c r="G699" s="28"/>
      <c r="H699" s="17" t="s">
        <v>7519</v>
      </c>
      <c r="I699" s="25" t="s">
        <v>7520</v>
      </c>
      <c r="J699" s="25">
        <v>31331</v>
      </c>
      <c r="K699" s="12" t="s">
        <v>520</v>
      </c>
      <c r="L699" s="14" t="s">
        <v>7521</v>
      </c>
      <c r="M699" s="26" t="s">
        <v>4594</v>
      </c>
      <c r="N699" s="26" t="s">
        <v>2910</v>
      </c>
      <c r="P699" s="144">
        <v>964103256</v>
      </c>
      <c r="Q699" s="13" t="s">
        <v>7522</v>
      </c>
      <c r="R699" s="15" t="s">
        <v>576</v>
      </c>
      <c r="S699" s="15" t="s">
        <v>12</v>
      </c>
      <c r="T699" s="15" t="s">
        <v>247</v>
      </c>
      <c r="U699" s="15" t="s">
        <v>47</v>
      </c>
      <c r="W699" s="16" t="s">
        <v>47</v>
      </c>
      <c r="Y699" s="16" t="s">
        <v>47</v>
      </c>
      <c r="Z699" s="16" t="s">
        <v>246</v>
      </c>
    </row>
    <row r="700" spans="1:30" ht="15" customHeight="1">
      <c r="A700" s="31">
        <v>12857907</v>
      </c>
      <c r="B700" s="31" t="s">
        <v>7343</v>
      </c>
      <c r="C700" s="46">
        <v>42990</v>
      </c>
      <c r="D700" s="149">
        <v>240755359</v>
      </c>
      <c r="E700" s="13" t="s">
        <v>5525</v>
      </c>
      <c r="F700" s="30">
        <v>913</v>
      </c>
      <c r="G700" s="28">
        <v>160051</v>
      </c>
      <c r="H700" s="17" t="s">
        <v>141</v>
      </c>
      <c r="I700" s="25" t="s">
        <v>235</v>
      </c>
      <c r="J700" s="25">
        <v>31247</v>
      </c>
      <c r="K700" s="12" t="s">
        <v>520</v>
      </c>
      <c r="L700" s="14" t="s">
        <v>5165</v>
      </c>
      <c r="M700" s="26" t="s">
        <v>4390</v>
      </c>
      <c r="N700" s="26" t="s">
        <v>2910</v>
      </c>
      <c r="O700" s="143">
        <v>291743655</v>
      </c>
      <c r="P700" s="144">
        <v>925025721</v>
      </c>
      <c r="Q700" s="13" t="s">
        <v>5166</v>
      </c>
      <c r="R700" s="15" t="s">
        <v>576</v>
      </c>
      <c r="S700" s="15" t="s">
        <v>1410</v>
      </c>
      <c r="T700" s="15" t="s">
        <v>246</v>
      </c>
      <c r="U700" s="15" t="s">
        <v>1410</v>
      </c>
      <c r="V700" s="16" t="s">
        <v>246</v>
      </c>
      <c r="W700" s="16" t="s">
        <v>1410</v>
      </c>
      <c r="X700" s="16" t="s">
        <v>247</v>
      </c>
      <c r="Y700" s="16" t="s">
        <v>47</v>
      </c>
    </row>
    <row r="701" spans="1:30" ht="15" customHeight="1">
      <c r="A701" s="31">
        <v>12859965</v>
      </c>
      <c r="B701" s="31" t="s">
        <v>7346</v>
      </c>
      <c r="C701" s="46">
        <v>41073</v>
      </c>
      <c r="F701" s="30">
        <v>773</v>
      </c>
      <c r="G701" s="28"/>
      <c r="H701" s="17" t="s">
        <v>3485</v>
      </c>
      <c r="I701" s="25" t="s">
        <v>3486</v>
      </c>
      <c r="J701" s="25">
        <v>29569</v>
      </c>
      <c r="K701" s="12" t="s">
        <v>520</v>
      </c>
      <c r="L701" s="14" t="s">
        <v>3487</v>
      </c>
      <c r="M701" s="26" t="s">
        <v>3488</v>
      </c>
      <c r="N701" s="26" t="s">
        <v>2910</v>
      </c>
      <c r="O701" s="144">
        <v>291606058</v>
      </c>
      <c r="P701" s="143">
        <v>0</v>
      </c>
      <c r="Q701" s="13"/>
      <c r="R701" s="15" t="s">
        <v>576</v>
      </c>
      <c r="S701" s="15" t="s">
        <v>47</v>
      </c>
      <c r="T701" s="15"/>
      <c r="U701" s="15" t="s">
        <v>47</v>
      </c>
      <c r="W701" s="16" t="s">
        <v>580</v>
      </c>
      <c r="X701" s="16" t="s">
        <v>247</v>
      </c>
      <c r="Y701" s="16" t="s">
        <v>47</v>
      </c>
      <c r="Z701" s="16" t="s">
        <v>247</v>
      </c>
    </row>
    <row r="702" spans="1:30" ht="15" customHeight="1">
      <c r="A702" s="31">
        <v>12861790</v>
      </c>
      <c r="B702" s="31" t="s">
        <v>7343</v>
      </c>
      <c r="C702" s="46">
        <v>41532</v>
      </c>
      <c r="D702" s="149">
        <v>229684157</v>
      </c>
      <c r="F702" s="30">
        <v>162</v>
      </c>
      <c r="G702" s="28">
        <v>122568</v>
      </c>
      <c r="H702" s="17" t="s">
        <v>1164</v>
      </c>
      <c r="I702" s="25" t="s">
        <v>915</v>
      </c>
      <c r="J702" s="25">
        <v>31612</v>
      </c>
      <c r="K702" s="12" t="s">
        <v>250</v>
      </c>
      <c r="L702" s="14"/>
      <c r="P702" s="144"/>
      <c r="Q702" s="13"/>
      <c r="R702" s="15" t="s">
        <v>576</v>
      </c>
      <c r="S702" s="15" t="s">
        <v>1183</v>
      </c>
      <c r="T702" s="15" t="s">
        <v>246</v>
      </c>
      <c r="U702" s="15" t="s">
        <v>1183</v>
      </c>
      <c r="V702" s="16" t="s">
        <v>246</v>
      </c>
      <c r="W702" s="16" t="s">
        <v>1183</v>
      </c>
      <c r="X702" s="16" t="s">
        <v>246</v>
      </c>
      <c r="Y702" s="16" t="s">
        <v>1183</v>
      </c>
    </row>
    <row r="703" spans="1:30" ht="15" customHeight="1">
      <c r="A703" s="159">
        <v>12862845</v>
      </c>
      <c r="G703" s="17" t="s">
        <v>11945</v>
      </c>
      <c r="H703" s="160" t="s">
        <v>11767</v>
      </c>
      <c r="I703" s="162" t="s">
        <v>11811</v>
      </c>
      <c r="J703" s="12">
        <v>31242</v>
      </c>
      <c r="K703" s="163" t="s">
        <v>250</v>
      </c>
      <c r="L703" s="162" t="s">
        <v>11914</v>
      </c>
      <c r="M703" s="167" t="s">
        <v>11938</v>
      </c>
      <c r="N703" s="162" t="s">
        <v>4186</v>
      </c>
      <c r="P703" s="162">
        <v>912524748</v>
      </c>
      <c r="Q703" s="15" t="s">
        <v>11869</v>
      </c>
      <c r="R703" s="166" t="s">
        <v>576</v>
      </c>
      <c r="AA703" s="166"/>
      <c r="AB703" s="166"/>
      <c r="AC703" s="164"/>
      <c r="AD703" s="165"/>
    </row>
    <row r="704" spans="1:30" ht="15" customHeight="1">
      <c r="A704" s="31">
        <v>12865663</v>
      </c>
      <c r="B704" s="31" t="s">
        <v>7343</v>
      </c>
      <c r="C704" s="46">
        <v>41897</v>
      </c>
      <c r="D704" s="149">
        <v>223130940</v>
      </c>
      <c r="F704" s="30">
        <v>528</v>
      </c>
      <c r="G704" s="28"/>
      <c r="H704" s="17" t="s">
        <v>6488</v>
      </c>
      <c r="I704" s="25" t="s">
        <v>6489</v>
      </c>
      <c r="J704" s="25">
        <v>27945</v>
      </c>
      <c r="K704" s="12" t="s">
        <v>520</v>
      </c>
      <c r="L704" s="14" t="s">
        <v>6490</v>
      </c>
      <c r="M704" s="26" t="s">
        <v>2984</v>
      </c>
      <c r="N704" s="26" t="s">
        <v>2928</v>
      </c>
      <c r="P704" s="144">
        <v>917450557</v>
      </c>
      <c r="Q704" s="13"/>
      <c r="R704" s="15" t="s">
        <v>576</v>
      </c>
      <c r="S704" s="15" t="s">
        <v>47</v>
      </c>
      <c r="T704" s="15"/>
      <c r="U704" s="15" t="s">
        <v>249</v>
      </c>
      <c r="V704" s="16" t="s">
        <v>247</v>
      </c>
      <c r="W704" s="16" t="s">
        <v>47</v>
      </c>
      <c r="Y704" s="16" t="s">
        <v>47</v>
      </c>
    </row>
    <row r="705" spans="1:26" ht="15" customHeight="1">
      <c r="A705" s="31">
        <v>12869454</v>
      </c>
      <c r="B705" s="31" t="s">
        <v>7346</v>
      </c>
      <c r="C705" s="46">
        <v>41423</v>
      </c>
      <c r="F705" s="30">
        <v>566</v>
      </c>
      <c r="G705" s="28"/>
      <c r="H705" s="17" t="s">
        <v>6528</v>
      </c>
      <c r="I705" s="25" t="s">
        <v>6529</v>
      </c>
      <c r="J705" s="25">
        <v>31050</v>
      </c>
      <c r="K705" s="12" t="s">
        <v>520</v>
      </c>
      <c r="L705" s="14" t="s">
        <v>6530</v>
      </c>
      <c r="M705" s="26">
        <v>9300</v>
      </c>
      <c r="N705" s="26" t="s">
        <v>2912</v>
      </c>
      <c r="P705" s="144">
        <v>969113099</v>
      </c>
      <c r="Q705" s="13"/>
      <c r="R705" s="15" t="s">
        <v>576</v>
      </c>
      <c r="S705" s="15" t="s">
        <v>47</v>
      </c>
      <c r="T705" s="15"/>
      <c r="U705" s="15" t="s">
        <v>580</v>
      </c>
      <c r="V705" s="16" t="s">
        <v>247</v>
      </c>
      <c r="W705" s="16" t="s">
        <v>47</v>
      </c>
      <c r="Y705" s="16" t="s">
        <v>47</v>
      </c>
    </row>
    <row r="706" spans="1:26" ht="15" customHeight="1">
      <c r="A706" s="31">
        <v>12876174</v>
      </c>
      <c r="B706" s="31" t="s">
        <v>7346</v>
      </c>
      <c r="C706" s="46">
        <v>41043</v>
      </c>
      <c r="F706" s="30">
        <v>194</v>
      </c>
      <c r="G706" s="28"/>
      <c r="H706" s="17" t="s">
        <v>6822</v>
      </c>
      <c r="I706" s="25" t="s">
        <v>6823</v>
      </c>
      <c r="J706" s="25">
        <v>31318</v>
      </c>
      <c r="K706" s="12" t="s">
        <v>250</v>
      </c>
      <c r="L706" s="14" t="s">
        <v>6824</v>
      </c>
      <c r="M706" s="26" t="s">
        <v>4164</v>
      </c>
      <c r="N706" s="26" t="s">
        <v>2910</v>
      </c>
      <c r="P706" s="144">
        <v>963653940</v>
      </c>
      <c r="Q706" s="13"/>
      <c r="R706" s="15" t="s">
        <v>576</v>
      </c>
      <c r="S706" s="15" t="s">
        <v>47</v>
      </c>
      <c r="T706" s="15"/>
      <c r="U706" s="15" t="s">
        <v>1183</v>
      </c>
      <c r="V706" s="16" t="s">
        <v>247</v>
      </c>
      <c r="W706" s="16" t="s">
        <v>47</v>
      </c>
      <c r="Y706" s="16" t="s">
        <v>47</v>
      </c>
    </row>
    <row r="707" spans="1:26" ht="15" customHeight="1">
      <c r="A707" s="31">
        <v>12877737</v>
      </c>
      <c r="B707" s="31" t="s">
        <v>7343</v>
      </c>
      <c r="C707" s="46">
        <v>41710</v>
      </c>
      <c r="D707" s="149">
        <v>216575168</v>
      </c>
      <c r="F707" s="30">
        <v>202</v>
      </c>
      <c r="G707" s="28"/>
      <c r="H707" s="17" t="s">
        <v>5678</v>
      </c>
      <c r="I707" s="25" t="s">
        <v>5679</v>
      </c>
      <c r="J707" s="25">
        <v>31386</v>
      </c>
      <c r="K707" s="12" t="s">
        <v>250</v>
      </c>
      <c r="L707" s="14" t="s">
        <v>5680</v>
      </c>
      <c r="M707" s="26" t="s">
        <v>5681</v>
      </c>
      <c r="N707" s="26" t="s">
        <v>2910</v>
      </c>
      <c r="P707" s="144">
        <v>961019155</v>
      </c>
      <c r="Q707" s="13" t="s">
        <v>5682</v>
      </c>
      <c r="R707" s="15" t="s">
        <v>576</v>
      </c>
      <c r="S707" s="15" t="s">
        <v>47</v>
      </c>
      <c r="T707" s="15"/>
      <c r="U707" s="15" t="s">
        <v>580</v>
      </c>
      <c r="V707" s="16" t="s">
        <v>247</v>
      </c>
      <c r="W707" s="16" t="s">
        <v>47</v>
      </c>
      <c r="Y707" s="16" t="s">
        <v>47</v>
      </c>
    </row>
    <row r="708" spans="1:26" ht="15" customHeight="1">
      <c r="A708" s="31">
        <v>12883558</v>
      </c>
      <c r="B708" s="31" t="s">
        <v>7346</v>
      </c>
      <c r="C708" s="46">
        <v>39031</v>
      </c>
      <c r="E708" s="13" t="s">
        <v>5398</v>
      </c>
      <c r="F708" s="30">
        <v>890</v>
      </c>
      <c r="G708" s="28">
        <v>109554</v>
      </c>
      <c r="H708" s="17" t="s">
        <v>1138</v>
      </c>
      <c r="I708" s="25" t="s">
        <v>431</v>
      </c>
      <c r="J708" s="25">
        <v>30450</v>
      </c>
      <c r="K708" s="12" t="s">
        <v>520</v>
      </c>
      <c r="L708" s="14"/>
      <c r="P708" s="144"/>
      <c r="Q708" s="13"/>
      <c r="R708" s="15" t="s">
        <v>576</v>
      </c>
      <c r="S708" s="15" t="s">
        <v>47</v>
      </c>
      <c r="T708" s="15"/>
      <c r="U708" s="15" t="s">
        <v>47</v>
      </c>
      <c r="W708" s="16" t="s">
        <v>567</v>
      </c>
      <c r="X708" s="16" t="s">
        <v>246</v>
      </c>
      <c r="Y708" s="16" t="s">
        <v>567</v>
      </c>
      <c r="Z708" s="16" t="s">
        <v>246</v>
      </c>
    </row>
    <row r="709" spans="1:26" ht="15" customHeight="1">
      <c r="A709" s="31">
        <v>12890617</v>
      </c>
      <c r="B709" s="31" t="s">
        <v>7346</v>
      </c>
      <c r="C709" s="46">
        <v>41567</v>
      </c>
      <c r="F709" s="30"/>
      <c r="G709" s="28">
        <v>117012</v>
      </c>
      <c r="H709" s="17" t="s">
        <v>109</v>
      </c>
      <c r="I709" s="25" t="s">
        <v>110</v>
      </c>
      <c r="J709" s="25">
        <v>32875</v>
      </c>
      <c r="K709" s="12" t="s">
        <v>250</v>
      </c>
      <c r="L709" s="14" t="s">
        <v>5131</v>
      </c>
      <c r="M709" s="26" t="s">
        <v>5132</v>
      </c>
      <c r="N709" s="26" t="s">
        <v>5133</v>
      </c>
      <c r="O709" s="143">
        <v>917355427</v>
      </c>
      <c r="P709" s="144">
        <v>967680085</v>
      </c>
      <c r="Q709" s="13" t="s">
        <v>7306</v>
      </c>
      <c r="R709" s="15" t="s">
        <v>576</v>
      </c>
      <c r="S709" s="15" t="s">
        <v>47</v>
      </c>
      <c r="T709" s="15"/>
      <c r="U709" s="15" t="s">
        <v>580</v>
      </c>
      <c r="V709" s="16" t="s">
        <v>246</v>
      </c>
      <c r="W709" s="16" t="s">
        <v>580</v>
      </c>
      <c r="X709" s="16" t="s">
        <v>248</v>
      </c>
      <c r="Y709" s="16" t="s">
        <v>1183</v>
      </c>
    </row>
    <row r="710" spans="1:26" ht="15" customHeight="1">
      <c r="A710" s="31">
        <v>12899019</v>
      </c>
      <c r="B710" s="31" t="s">
        <v>7343</v>
      </c>
      <c r="C710" s="46">
        <v>41983</v>
      </c>
      <c r="D710" s="149">
        <v>212654756</v>
      </c>
      <c r="F710" s="30"/>
      <c r="G710" s="28">
        <v>113320</v>
      </c>
      <c r="H710" s="17" t="s">
        <v>216</v>
      </c>
      <c r="I710" s="25" t="s">
        <v>997</v>
      </c>
      <c r="J710" s="25">
        <v>31510</v>
      </c>
      <c r="K710" s="12" t="s">
        <v>250</v>
      </c>
      <c r="L710" s="14" t="s">
        <v>5053</v>
      </c>
      <c r="M710" s="26" t="s">
        <v>5054</v>
      </c>
      <c r="N710" s="26" t="s">
        <v>5055</v>
      </c>
      <c r="O710" s="143">
        <v>0</v>
      </c>
      <c r="P710" s="144">
        <v>936612947</v>
      </c>
      <c r="Q710" s="13" t="s">
        <v>5134</v>
      </c>
      <c r="R710" s="15" t="s">
        <v>576</v>
      </c>
      <c r="S710" s="15" t="s">
        <v>47</v>
      </c>
      <c r="T710" s="15"/>
      <c r="U710" s="15" t="s">
        <v>47</v>
      </c>
      <c r="W710" s="16" t="s">
        <v>580</v>
      </c>
      <c r="X710" s="16" t="s">
        <v>246</v>
      </c>
      <c r="Y710" s="16" t="s">
        <v>580</v>
      </c>
      <c r="Z710" s="16" t="s">
        <v>246</v>
      </c>
    </row>
    <row r="711" spans="1:26" ht="15" customHeight="1">
      <c r="A711" s="31">
        <v>12915209</v>
      </c>
      <c r="B711" s="31" t="s">
        <v>7343</v>
      </c>
      <c r="C711" s="46">
        <v>42038</v>
      </c>
      <c r="D711" s="149">
        <v>223039330</v>
      </c>
      <c r="F711" s="30">
        <v>571</v>
      </c>
      <c r="G711" s="28"/>
      <c r="H711" s="17" t="s">
        <v>4182</v>
      </c>
      <c r="I711" s="25" t="s">
        <v>4183</v>
      </c>
      <c r="J711" s="25">
        <v>29126</v>
      </c>
      <c r="K711" s="12" t="s">
        <v>520</v>
      </c>
      <c r="L711" s="14" t="s">
        <v>4184</v>
      </c>
      <c r="M711" s="26" t="s">
        <v>4185</v>
      </c>
      <c r="N711" s="26" t="s">
        <v>4186</v>
      </c>
      <c r="O711" s="143">
        <v>0</v>
      </c>
      <c r="P711" s="144">
        <v>967711009</v>
      </c>
      <c r="Q711" s="13"/>
      <c r="R711" s="15" t="s">
        <v>576</v>
      </c>
      <c r="S711" s="15" t="s">
        <v>47</v>
      </c>
      <c r="T711" s="15"/>
      <c r="U711" s="15" t="s">
        <v>554</v>
      </c>
      <c r="V711" s="16" t="s">
        <v>246</v>
      </c>
      <c r="W711" s="16" t="s">
        <v>554</v>
      </c>
      <c r="X711" s="16" t="s">
        <v>247</v>
      </c>
      <c r="Y711" s="16" t="s">
        <v>47</v>
      </c>
      <c r="Z711" s="16" t="s">
        <v>248</v>
      </c>
    </row>
    <row r="712" spans="1:26" ht="15" customHeight="1">
      <c r="A712" s="31">
        <v>12918372</v>
      </c>
      <c r="C712" s="46"/>
      <c r="F712" s="30"/>
      <c r="G712" s="28">
        <v>136705</v>
      </c>
      <c r="H712" s="17" t="s">
        <v>857</v>
      </c>
      <c r="I712" s="25" t="s">
        <v>1069</v>
      </c>
      <c r="J712" s="25">
        <v>17992</v>
      </c>
      <c r="K712" s="12" t="s">
        <v>520</v>
      </c>
      <c r="L712" s="14"/>
      <c r="P712" s="144"/>
      <c r="Q712" s="13"/>
      <c r="R712" s="15" t="s">
        <v>576</v>
      </c>
      <c r="S712" s="15" t="s">
        <v>47</v>
      </c>
      <c r="T712" s="15"/>
      <c r="U712" s="15" t="s">
        <v>47</v>
      </c>
      <c r="W712" s="16" t="s">
        <v>47</v>
      </c>
      <c r="Y712" s="16" t="s">
        <v>699</v>
      </c>
    </row>
    <row r="713" spans="1:26" ht="15" customHeight="1">
      <c r="A713" s="31">
        <v>12932011</v>
      </c>
      <c r="B713" s="31" t="s">
        <v>7343</v>
      </c>
      <c r="C713" s="46">
        <v>42921</v>
      </c>
      <c r="D713" s="149">
        <v>216654270</v>
      </c>
      <c r="E713" s="13" t="s">
        <v>5511</v>
      </c>
      <c r="F713" s="30">
        <v>1026</v>
      </c>
      <c r="G713" s="28">
        <v>118664</v>
      </c>
      <c r="H713" s="17" t="s">
        <v>1109</v>
      </c>
      <c r="I713" s="25" t="s">
        <v>1320</v>
      </c>
      <c r="J713" s="25">
        <v>31419</v>
      </c>
      <c r="K713" s="12" t="s">
        <v>520</v>
      </c>
      <c r="L713" s="14" t="s">
        <v>5982</v>
      </c>
      <c r="M713" s="26" t="s">
        <v>5983</v>
      </c>
      <c r="N713" s="26" t="s">
        <v>2910</v>
      </c>
      <c r="P713" s="144">
        <v>968556507</v>
      </c>
      <c r="Q713" s="13" t="s">
        <v>5984</v>
      </c>
      <c r="R713" s="15" t="s">
        <v>576</v>
      </c>
      <c r="S713" s="15" t="s">
        <v>251</v>
      </c>
      <c r="T713" s="15" t="s">
        <v>248</v>
      </c>
      <c r="U713" s="15" t="s">
        <v>580</v>
      </c>
      <c r="V713" s="16" t="s">
        <v>246</v>
      </c>
      <c r="W713" s="16" t="s">
        <v>47</v>
      </c>
      <c r="Y713" s="16" t="s">
        <v>580</v>
      </c>
      <c r="Z713" s="16" t="s">
        <v>247</v>
      </c>
    </row>
    <row r="714" spans="1:26" ht="15" customHeight="1">
      <c r="A714" s="31">
        <v>12935502</v>
      </c>
      <c r="C714" s="46"/>
      <c r="F714" s="30">
        <v>338</v>
      </c>
      <c r="G714" s="28">
        <v>111410</v>
      </c>
      <c r="H714" s="17" t="s">
        <v>745</v>
      </c>
      <c r="I714" s="25" t="s">
        <v>996</v>
      </c>
      <c r="J714" s="25">
        <v>31495</v>
      </c>
      <c r="K714" s="12" t="s">
        <v>520</v>
      </c>
      <c r="L714" s="14" t="s">
        <v>4057</v>
      </c>
      <c r="M714" s="26" t="s">
        <v>4058</v>
      </c>
      <c r="N714" s="26" t="s">
        <v>4059</v>
      </c>
      <c r="O714" s="143">
        <v>0</v>
      </c>
      <c r="P714" s="144">
        <v>917964900</v>
      </c>
      <c r="Q714" s="13" t="s">
        <v>4060</v>
      </c>
      <c r="R714" s="15" t="s">
        <v>576</v>
      </c>
      <c r="S714" s="15" t="s">
        <v>251</v>
      </c>
      <c r="T714" s="15" t="s">
        <v>246</v>
      </c>
      <c r="U714" s="15" t="s">
        <v>251</v>
      </c>
      <c r="V714" s="16" t="s">
        <v>246</v>
      </c>
      <c r="W714" s="16" t="s">
        <v>251</v>
      </c>
      <c r="X714" s="16" t="s">
        <v>248</v>
      </c>
      <c r="Y714" s="16" t="s">
        <v>580</v>
      </c>
      <c r="Z714" s="16" t="s">
        <v>247</v>
      </c>
    </row>
    <row r="715" spans="1:26" ht="15" customHeight="1">
      <c r="A715" s="31">
        <v>12953447</v>
      </c>
      <c r="C715" s="46"/>
      <c r="F715" s="30"/>
      <c r="G715" s="28"/>
      <c r="H715" s="17" t="s">
        <v>2305</v>
      </c>
      <c r="I715" s="25" t="s">
        <v>2306</v>
      </c>
      <c r="J715" s="25">
        <v>28296</v>
      </c>
      <c r="K715" s="12" t="s">
        <v>250</v>
      </c>
      <c r="L715" s="14"/>
      <c r="P715" s="144"/>
      <c r="Q715" s="13"/>
      <c r="R715" s="15" t="s">
        <v>576</v>
      </c>
      <c r="S715" s="15" t="s">
        <v>47</v>
      </c>
      <c r="T715" s="15"/>
      <c r="U715" s="15" t="s">
        <v>47</v>
      </c>
      <c r="W715" s="16" t="s">
        <v>47</v>
      </c>
      <c r="Y715" s="16" t="s">
        <v>1386</v>
      </c>
    </row>
    <row r="716" spans="1:26" ht="15" customHeight="1">
      <c r="A716" s="31">
        <v>12989983</v>
      </c>
      <c r="B716" s="31" t="s">
        <v>7343</v>
      </c>
      <c r="C716" s="46">
        <v>41759</v>
      </c>
      <c r="D716" s="149">
        <v>226391868</v>
      </c>
      <c r="F716" s="30">
        <v>500</v>
      </c>
      <c r="G716" s="28">
        <v>108840</v>
      </c>
      <c r="H716" s="17" t="s">
        <v>992</v>
      </c>
      <c r="I716" s="25" t="s">
        <v>486</v>
      </c>
      <c r="J716" s="25">
        <v>31516</v>
      </c>
      <c r="K716" s="12" t="s">
        <v>520</v>
      </c>
      <c r="L716" s="14" t="s">
        <v>3118</v>
      </c>
      <c r="M716" s="26" t="s">
        <v>3043</v>
      </c>
      <c r="N716" s="26" t="s">
        <v>2910</v>
      </c>
      <c r="O716" s="143">
        <v>0</v>
      </c>
      <c r="P716" s="144">
        <v>969465673</v>
      </c>
      <c r="Q716" s="13" t="s">
        <v>3119</v>
      </c>
      <c r="R716" s="15" t="s">
        <v>576</v>
      </c>
      <c r="S716" s="15" t="s">
        <v>580</v>
      </c>
      <c r="T716" s="15" t="s">
        <v>246</v>
      </c>
      <c r="U716" s="15" t="s">
        <v>580</v>
      </c>
      <c r="V716" s="16" t="s">
        <v>246</v>
      </c>
      <c r="W716" s="16" t="s">
        <v>580</v>
      </c>
      <c r="X716" s="16" t="s">
        <v>246</v>
      </c>
      <c r="Y716" s="16" t="s">
        <v>580</v>
      </c>
    </row>
    <row r="717" spans="1:26" ht="15" customHeight="1">
      <c r="A717" s="31">
        <v>12994347</v>
      </c>
      <c r="C717" s="46"/>
      <c r="F717" s="30"/>
      <c r="G717" s="28"/>
      <c r="H717" s="17" t="s">
        <v>1898</v>
      </c>
      <c r="I717" s="25" t="s">
        <v>1899</v>
      </c>
      <c r="J717" s="25">
        <v>31700</v>
      </c>
      <c r="K717" s="12" t="s">
        <v>250</v>
      </c>
      <c r="L717" s="14"/>
      <c r="P717" s="144"/>
      <c r="Q717" s="13"/>
      <c r="R717" s="15" t="s">
        <v>576</v>
      </c>
      <c r="S717" s="15" t="s">
        <v>47</v>
      </c>
      <c r="T717" s="15"/>
      <c r="U717" s="15" t="s">
        <v>47</v>
      </c>
      <c r="W717" s="16" t="s">
        <v>47</v>
      </c>
      <c r="Y717" s="16" t="s">
        <v>251</v>
      </c>
      <c r="Z717" s="16" t="s">
        <v>246</v>
      </c>
    </row>
    <row r="718" spans="1:26" ht="15" customHeight="1">
      <c r="A718" s="31">
        <v>12998843</v>
      </c>
      <c r="B718" s="31" t="s">
        <v>7343</v>
      </c>
      <c r="C718" s="46">
        <v>41750</v>
      </c>
      <c r="D718" s="149">
        <v>224937413</v>
      </c>
      <c r="E718" s="13" t="s">
        <v>7003</v>
      </c>
      <c r="F718" s="30">
        <v>973</v>
      </c>
      <c r="G718" s="28">
        <v>127035</v>
      </c>
      <c r="H718" s="17" t="s">
        <v>7004</v>
      </c>
      <c r="I718" s="25" t="s">
        <v>810</v>
      </c>
      <c r="J718" s="25">
        <v>31581</v>
      </c>
      <c r="K718" s="12" t="s">
        <v>520</v>
      </c>
      <c r="L718" s="14" t="s">
        <v>7005</v>
      </c>
      <c r="M718" s="26" t="s">
        <v>7006</v>
      </c>
      <c r="N718" s="26" t="s">
        <v>2932</v>
      </c>
      <c r="P718" s="144">
        <v>969661764</v>
      </c>
      <c r="Q718" s="13" t="s">
        <v>7007</v>
      </c>
      <c r="R718" s="15" t="s">
        <v>576</v>
      </c>
      <c r="S718" s="15" t="s">
        <v>47</v>
      </c>
      <c r="T718" s="15"/>
      <c r="U718" s="15" t="s">
        <v>1410</v>
      </c>
      <c r="V718" s="16" t="s">
        <v>247</v>
      </c>
      <c r="W718" s="16" t="s">
        <v>47</v>
      </c>
      <c r="Y718" s="16" t="s">
        <v>47</v>
      </c>
      <c r="Z718" s="16" t="s">
        <v>246</v>
      </c>
    </row>
    <row r="719" spans="1:26" ht="15" customHeight="1">
      <c r="A719" s="31">
        <v>13009983</v>
      </c>
      <c r="B719" s="31" t="s">
        <v>7343</v>
      </c>
      <c r="C719" s="46">
        <v>41973</v>
      </c>
      <c r="D719" s="149">
        <v>228001951</v>
      </c>
      <c r="F719" s="30">
        <v>370</v>
      </c>
      <c r="G719" s="28">
        <v>140854</v>
      </c>
      <c r="H719" s="17" t="s">
        <v>619</v>
      </c>
      <c r="I719" s="25" t="s">
        <v>256</v>
      </c>
      <c r="J719" s="25">
        <v>31120</v>
      </c>
      <c r="K719" s="12" t="s">
        <v>520</v>
      </c>
      <c r="L719" s="14" t="s">
        <v>3529</v>
      </c>
      <c r="M719" s="26" t="s">
        <v>3530</v>
      </c>
      <c r="N719" s="26" t="s">
        <v>2912</v>
      </c>
      <c r="O719" s="143">
        <v>0</v>
      </c>
      <c r="P719" s="144">
        <v>964441117</v>
      </c>
      <c r="Q719" s="13" t="s">
        <v>3531</v>
      </c>
      <c r="R719" s="15" t="s">
        <v>576</v>
      </c>
      <c r="S719" s="15" t="s">
        <v>47</v>
      </c>
      <c r="T719" s="15"/>
      <c r="U719" s="15" t="s">
        <v>580</v>
      </c>
      <c r="V719" s="16" t="s">
        <v>246</v>
      </c>
      <c r="W719" s="16" t="s">
        <v>580</v>
      </c>
      <c r="X719" s="16" t="s">
        <v>246</v>
      </c>
      <c r="Y719" s="16" t="s">
        <v>580</v>
      </c>
    </row>
    <row r="720" spans="1:26" ht="15" customHeight="1">
      <c r="A720" s="31">
        <v>13010054</v>
      </c>
      <c r="B720" s="31" t="s">
        <v>7346</v>
      </c>
      <c r="C720" s="46">
        <v>41047</v>
      </c>
      <c r="F720" s="30">
        <v>247</v>
      </c>
      <c r="G720" s="28"/>
      <c r="H720" s="17" t="s">
        <v>1944</v>
      </c>
      <c r="I720" s="25" t="s">
        <v>1945</v>
      </c>
      <c r="J720" s="25">
        <v>31485</v>
      </c>
      <c r="K720" s="12" t="s">
        <v>250</v>
      </c>
      <c r="L720" s="14" t="s">
        <v>4975</v>
      </c>
      <c r="M720" s="26" t="s">
        <v>3184</v>
      </c>
      <c r="N720" s="26" t="s">
        <v>2912</v>
      </c>
      <c r="O720" s="143">
        <v>0</v>
      </c>
      <c r="P720" s="144">
        <v>914155875</v>
      </c>
      <c r="Q720" s="13" t="s">
        <v>4976</v>
      </c>
      <c r="R720" s="15" t="s">
        <v>576</v>
      </c>
      <c r="S720" s="15" t="s">
        <v>47</v>
      </c>
      <c r="T720" s="15"/>
      <c r="U720" s="15" t="s">
        <v>47</v>
      </c>
      <c r="W720" s="16" t="s">
        <v>1410</v>
      </c>
      <c r="X720" s="16" t="s">
        <v>246</v>
      </c>
      <c r="Y720" s="16" t="s">
        <v>1410</v>
      </c>
    </row>
    <row r="721" spans="1:31" ht="15" customHeight="1">
      <c r="A721" s="31">
        <v>13010988</v>
      </c>
      <c r="B721" s="31" t="s">
        <v>7343</v>
      </c>
      <c r="C721" s="46">
        <v>42452</v>
      </c>
      <c r="D721" s="149">
        <v>227194284</v>
      </c>
      <c r="E721" s="13" t="s">
        <v>5286</v>
      </c>
      <c r="F721" s="30">
        <v>877</v>
      </c>
      <c r="G721" s="28"/>
      <c r="H721" s="17" t="s">
        <v>1556</v>
      </c>
      <c r="I721" s="25" t="s">
        <v>1557</v>
      </c>
      <c r="J721" s="25">
        <v>31464</v>
      </c>
      <c r="K721" s="12" t="s">
        <v>520</v>
      </c>
      <c r="L721" s="14" t="s">
        <v>7758</v>
      </c>
      <c r="M721" s="26" t="s">
        <v>7759</v>
      </c>
      <c r="N721" s="26" t="s">
        <v>3423</v>
      </c>
      <c r="O721" s="143">
        <v>0</v>
      </c>
      <c r="P721" s="144">
        <v>962557124</v>
      </c>
      <c r="Q721" s="13"/>
      <c r="R721" s="15" t="s">
        <v>576</v>
      </c>
      <c r="S721" s="15" t="s">
        <v>2098</v>
      </c>
      <c r="T721" s="15" t="s">
        <v>246</v>
      </c>
      <c r="U721" s="15" t="s">
        <v>2098</v>
      </c>
      <c r="V721" s="16" t="s">
        <v>246</v>
      </c>
      <c r="W721" s="16" t="s">
        <v>2098</v>
      </c>
      <c r="X721" s="16" t="s">
        <v>246</v>
      </c>
      <c r="Y721" s="16" t="s">
        <v>2098</v>
      </c>
    </row>
    <row r="722" spans="1:31" ht="15" customHeight="1">
      <c r="A722" s="31">
        <v>13018140</v>
      </c>
      <c r="B722" s="31" t="s">
        <v>7346</v>
      </c>
      <c r="C722" s="46">
        <v>41667</v>
      </c>
      <c r="F722" s="30">
        <v>217</v>
      </c>
      <c r="G722" s="28">
        <v>109540</v>
      </c>
      <c r="H722" s="17" t="s">
        <v>830</v>
      </c>
      <c r="I722" s="25" t="s">
        <v>1921</v>
      </c>
      <c r="J722" s="25">
        <v>31449</v>
      </c>
      <c r="K722" s="12" t="s">
        <v>250</v>
      </c>
      <c r="L722" s="14"/>
      <c r="M722" s="26">
        <v>9300</v>
      </c>
      <c r="N722" s="26" t="s">
        <v>2912</v>
      </c>
      <c r="P722" s="144"/>
      <c r="Q722" s="13"/>
      <c r="R722" s="15" t="s">
        <v>576</v>
      </c>
      <c r="S722" s="15" t="s">
        <v>47</v>
      </c>
      <c r="T722" s="15"/>
      <c r="U722" s="15" t="s">
        <v>567</v>
      </c>
      <c r="V722" s="16" t="s">
        <v>247</v>
      </c>
      <c r="W722" s="16" t="s">
        <v>47</v>
      </c>
      <c r="Y722" s="16" t="s">
        <v>47</v>
      </c>
      <c r="Z722" s="16" t="s">
        <v>247</v>
      </c>
    </row>
    <row r="723" spans="1:31" ht="15" customHeight="1">
      <c r="A723" s="31">
        <v>13018157</v>
      </c>
      <c r="B723" s="31" t="s">
        <v>7343</v>
      </c>
      <c r="C723" s="46">
        <v>42229</v>
      </c>
      <c r="D723" s="149">
        <v>238820254</v>
      </c>
      <c r="F723" s="30">
        <v>154</v>
      </c>
      <c r="G723" s="28"/>
      <c r="H723" s="17" t="s">
        <v>8298</v>
      </c>
      <c r="I723" s="25" t="s">
        <v>8299</v>
      </c>
      <c r="J723" s="25">
        <v>31643</v>
      </c>
      <c r="K723" s="12" t="s">
        <v>250</v>
      </c>
      <c r="L723" s="14" t="s">
        <v>8300</v>
      </c>
      <c r="M723" s="26" t="s">
        <v>8301</v>
      </c>
      <c r="N723" s="26" t="s">
        <v>3022</v>
      </c>
      <c r="P723" s="144">
        <v>963544769</v>
      </c>
      <c r="Q723" s="13"/>
      <c r="R723" s="15" t="s">
        <v>576</v>
      </c>
      <c r="S723" s="15" t="s">
        <v>567</v>
      </c>
      <c r="T723" s="15" t="s">
        <v>247</v>
      </c>
      <c r="U723" s="15" t="s">
        <v>47</v>
      </c>
      <c r="W723" s="16" t="s">
        <v>47</v>
      </c>
      <c r="Y723" s="16" t="s">
        <v>47</v>
      </c>
    </row>
    <row r="724" spans="1:31" ht="15" customHeight="1">
      <c r="A724" s="31">
        <v>13018278</v>
      </c>
      <c r="B724" s="31" t="s">
        <v>7343</v>
      </c>
      <c r="C724" s="46">
        <v>42573</v>
      </c>
      <c r="D724" s="149">
        <v>236229087</v>
      </c>
      <c r="F724" s="30">
        <v>545</v>
      </c>
      <c r="G724" s="28"/>
      <c r="H724" s="17" t="s">
        <v>1282</v>
      </c>
      <c r="I724" s="25" t="s">
        <v>7075</v>
      </c>
      <c r="J724" s="25">
        <v>31503</v>
      </c>
      <c r="K724" s="12" t="s">
        <v>520</v>
      </c>
      <c r="L724" s="14" t="s">
        <v>7076</v>
      </c>
      <c r="M724" s="26" t="s">
        <v>7077</v>
      </c>
      <c r="N724" s="26" t="s">
        <v>7078</v>
      </c>
      <c r="P724" s="144">
        <v>969267633</v>
      </c>
      <c r="Q724" s="13" t="s">
        <v>7079</v>
      </c>
      <c r="R724" s="15" t="s">
        <v>576</v>
      </c>
      <c r="S724" s="15" t="s">
        <v>47</v>
      </c>
      <c r="T724" s="15"/>
      <c r="U724" s="15" t="s">
        <v>1183</v>
      </c>
      <c r="V724" s="16" t="s">
        <v>248</v>
      </c>
      <c r="W724" s="16" t="s">
        <v>7080</v>
      </c>
      <c r="Y724" s="16" t="s">
        <v>7080</v>
      </c>
      <c r="Z724" s="16" t="s">
        <v>247</v>
      </c>
    </row>
    <row r="725" spans="1:31" ht="15" customHeight="1">
      <c r="A725" s="159">
        <v>13020607</v>
      </c>
      <c r="G725" s="17" t="s">
        <v>11945</v>
      </c>
      <c r="H725" s="160" t="s">
        <v>11768</v>
      </c>
      <c r="I725" s="162" t="s">
        <v>11812</v>
      </c>
      <c r="J725" s="12">
        <v>28096</v>
      </c>
      <c r="K725" s="163" t="s">
        <v>520</v>
      </c>
      <c r="L725" s="162" t="s">
        <v>11915</v>
      </c>
      <c r="M725" s="167" t="s">
        <v>3170</v>
      </c>
      <c r="N725" s="162" t="s">
        <v>2910</v>
      </c>
      <c r="P725" s="162">
        <v>960385301</v>
      </c>
      <c r="Q725" s="15" t="s">
        <v>8941</v>
      </c>
      <c r="R725" s="166" t="s">
        <v>576</v>
      </c>
      <c r="AA725" s="166"/>
      <c r="AB725" s="166"/>
      <c r="AC725" s="164"/>
      <c r="AD725" s="165"/>
    </row>
    <row r="726" spans="1:31" ht="15" customHeight="1">
      <c r="A726" s="31">
        <v>13022384</v>
      </c>
      <c r="B726" s="31" t="s">
        <v>7343</v>
      </c>
      <c r="C726" s="46">
        <v>42900</v>
      </c>
      <c r="D726" s="149">
        <v>223837717</v>
      </c>
      <c r="E726" s="13" t="s">
        <v>7799</v>
      </c>
      <c r="F726" s="30">
        <v>1003</v>
      </c>
      <c r="G726" s="28">
        <v>111513</v>
      </c>
      <c r="H726" s="17" t="s">
        <v>7356</v>
      </c>
      <c r="I726" s="25" t="s">
        <v>7357</v>
      </c>
      <c r="J726" s="25">
        <v>31602</v>
      </c>
      <c r="K726" s="12" t="s">
        <v>520</v>
      </c>
      <c r="L726" s="14" t="s">
        <v>7358</v>
      </c>
      <c r="M726" s="26" t="s">
        <v>3927</v>
      </c>
      <c r="N726" s="26" t="s">
        <v>2912</v>
      </c>
      <c r="P726" s="144">
        <v>967625432</v>
      </c>
      <c r="Q726" s="13" t="s">
        <v>7359</v>
      </c>
      <c r="R726" s="15" t="s">
        <v>576</v>
      </c>
      <c r="S726" s="15" t="s">
        <v>699</v>
      </c>
      <c r="T726" s="15" t="s">
        <v>246</v>
      </c>
      <c r="U726" s="15" t="s">
        <v>699</v>
      </c>
      <c r="V726" s="16" t="s">
        <v>247</v>
      </c>
      <c r="W726" s="16" t="s">
        <v>47</v>
      </c>
      <c r="Y726" s="16" t="s">
        <v>47</v>
      </c>
      <c r="Z726" s="16" t="s">
        <v>247</v>
      </c>
    </row>
    <row r="727" spans="1:31" ht="15" customHeight="1">
      <c r="A727" s="31">
        <v>13025025</v>
      </c>
      <c r="B727" s="31" t="s">
        <v>7346</v>
      </c>
      <c r="C727" s="46">
        <v>39250</v>
      </c>
      <c r="D727" s="149">
        <v>205059660</v>
      </c>
      <c r="F727" s="30"/>
      <c r="G727" s="28">
        <v>138419</v>
      </c>
      <c r="H727" s="17" t="s">
        <v>2860</v>
      </c>
      <c r="I727" s="25" t="s">
        <v>752</v>
      </c>
      <c r="J727" s="25">
        <v>32267</v>
      </c>
      <c r="K727" s="12" t="s">
        <v>520</v>
      </c>
      <c r="L727" s="14" t="s">
        <v>3173</v>
      </c>
      <c r="P727" s="144"/>
      <c r="Q727" s="13"/>
      <c r="R727" s="15" t="s">
        <v>576</v>
      </c>
      <c r="S727" s="15" t="s">
        <v>47</v>
      </c>
      <c r="T727" s="15"/>
      <c r="U727" s="15" t="s">
        <v>47</v>
      </c>
      <c r="W727" s="16" t="s">
        <v>567</v>
      </c>
      <c r="X727" s="16" t="s">
        <v>247</v>
      </c>
      <c r="Y727" s="16" t="s">
        <v>47</v>
      </c>
      <c r="Z727" s="16" t="s">
        <v>246</v>
      </c>
    </row>
    <row r="728" spans="1:31" ht="15" customHeight="1">
      <c r="A728" s="31">
        <v>13028245</v>
      </c>
      <c r="B728" s="31" t="s">
        <v>7343</v>
      </c>
      <c r="C728" s="46">
        <v>41535</v>
      </c>
      <c r="E728" s="13" t="s">
        <v>7692</v>
      </c>
      <c r="F728" s="30">
        <v>1147</v>
      </c>
      <c r="G728" s="28"/>
      <c r="H728" s="17" t="s">
        <v>7693</v>
      </c>
      <c r="I728" s="25" t="s">
        <v>7694</v>
      </c>
      <c r="J728" s="25">
        <v>31290</v>
      </c>
      <c r="K728" s="12" t="s">
        <v>520</v>
      </c>
      <c r="L728" s="14" t="s">
        <v>7695</v>
      </c>
      <c r="M728" s="26" t="s">
        <v>7696</v>
      </c>
      <c r="N728" s="26" t="s">
        <v>3581</v>
      </c>
      <c r="P728" s="144">
        <v>963339242</v>
      </c>
      <c r="Q728" s="13"/>
      <c r="R728" s="15" t="s">
        <v>576</v>
      </c>
      <c r="S728" s="15" t="s">
        <v>223</v>
      </c>
      <c r="T728" s="15" t="s">
        <v>247</v>
      </c>
      <c r="U728" s="15" t="s">
        <v>47</v>
      </c>
      <c r="W728" s="16" t="s">
        <v>47</v>
      </c>
      <c r="Y728" s="16" t="s">
        <v>47</v>
      </c>
    </row>
    <row r="729" spans="1:31" ht="15" customHeight="1">
      <c r="A729" s="31">
        <v>13031122</v>
      </c>
      <c r="B729" s="31" t="s">
        <v>7346</v>
      </c>
      <c r="C729" s="46">
        <v>41360</v>
      </c>
      <c r="D729" s="149">
        <v>213359758</v>
      </c>
      <c r="E729" s="13" t="s">
        <v>5385</v>
      </c>
      <c r="F729" s="30">
        <v>631</v>
      </c>
      <c r="G729" s="28"/>
      <c r="H729" s="17" t="s">
        <v>1687</v>
      </c>
      <c r="I729" s="25" t="s">
        <v>1688</v>
      </c>
      <c r="J729" s="25">
        <v>31490</v>
      </c>
      <c r="K729" s="12" t="s">
        <v>520</v>
      </c>
      <c r="L729" s="14" t="s">
        <v>4234</v>
      </c>
      <c r="N729" s="26" t="s">
        <v>3032</v>
      </c>
      <c r="O729" s="143">
        <v>0</v>
      </c>
      <c r="P729" s="144">
        <v>961641121</v>
      </c>
      <c r="Q729" s="13"/>
      <c r="R729" s="15" t="s">
        <v>576</v>
      </c>
      <c r="S729" s="15" t="s">
        <v>337</v>
      </c>
      <c r="T729" s="15" t="s">
        <v>246</v>
      </c>
      <c r="U729" s="15" t="s">
        <v>337</v>
      </c>
      <c r="V729" s="16" t="s">
        <v>246</v>
      </c>
      <c r="W729" s="16" t="s">
        <v>337</v>
      </c>
      <c r="X729" s="16" t="s">
        <v>246</v>
      </c>
      <c r="Y729" s="16" t="s">
        <v>337</v>
      </c>
    </row>
    <row r="730" spans="1:31" ht="15" customHeight="1">
      <c r="A730" s="31">
        <v>13039717</v>
      </c>
      <c r="B730" s="31" t="s">
        <v>7343</v>
      </c>
      <c r="C730" s="46">
        <v>43010</v>
      </c>
      <c r="D730" s="149">
        <v>227583442</v>
      </c>
      <c r="E730" s="13" t="s">
        <v>5222</v>
      </c>
      <c r="F730" s="30">
        <v>756</v>
      </c>
      <c r="G730" s="28"/>
      <c r="H730" s="17" t="s">
        <v>1468</v>
      </c>
      <c r="I730" s="25" t="s">
        <v>1469</v>
      </c>
      <c r="J730" s="25">
        <v>31717</v>
      </c>
      <c r="K730" s="12" t="s">
        <v>520</v>
      </c>
      <c r="L730" s="14" t="s">
        <v>3189</v>
      </c>
      <c r="M730" s="26" t="s">
        <v>3190</v>
      </c>
      <c r="N730" s="26" t="s">
        <v>2910</v>
      </c>
      <c r="O730" s="143">
        <v>0</v>
      </c>
      <c r="P730" s="144">
        <v>961379570</v>
      </c>
      <c r="Q730" s="13"/>
      <c r="R730" s="15" t="s">
        <v>576</v>
      </c>
      <c r="S730" s="15" t="s">
        <v>337</v>
      </c>
      <c r="T730" s="15" t="s">
        <v>246</v>
      </c>
      <c r="U730" s="15" t="s">
        <v>337</v>
      </c>
      <c r="V730" s="16" t="s">
        <v>248</v>
      </c>
      <c r="W730" s="16" t="s">
        <v>1183</v>
      </c>
      <c r="X730" s="16" t="s">
        <v>246</v>
      </c>
      <c r="Y730" s="16" t="s">
        <v>1183</v>
      </c>
      <c r="Z730" s="16" t="s">
        <v>246</v>
      </c>
    </row>
    <row r="731" spans="1:31" ht="15" customHeight="1">
      <c r="A731" s="31">
        <v>13053740</v>
      </c>
      <c r="C731" s="46"/>
      <c r="F731" s="30"/>
      <c r="G731" s="28"/>
      <c r="H731" s="17" t="s">
        <v>2835</v>
      </c>
      <c r="I731" s="25" t="s">
        <v>2836</v>
      </c>
      <c r="J731" s="25">
        <v>31512</v>
      </c>
      <c r="K731" s="12" t="s">
        <v>520</v>
      </c>
      <c r="L731" s="14"/>
      <c r="P731" s="144"/>
      <c r="Q731" s="13"/>
      <c r="R731" s="15" t="s">
        <v>576</v>
      </c>
      <c r="S731" s="15" t="s">
        <v>47</v>
      </c>
      <c r="T731" s="15"/>
      <c r="U731" s="15" t="s">
        <v>47</v>
      </c>
      <c r="W731" s="16" t="s">
        <v>47</v>
      </c>
      <c r="Y731" s="16" t="s">
        <v>580</v>
      </c>
    </row>
    <row r="732" spans="1:31" ht="15" customHeight="1">
      <c r="A732" s="31">
        <v>13055296</v>
      </c>
      <c r="C732" s="46"/>
      <c r="F732" s="30"/>
      <c r="G732" s="28"/>
      <c r="H732" s="17" t="s">
        <v>2837</v>
      </c>
      <c r="I732" s="25" t="s">
        <v>2838</v>
      </c>
      <c r="J732" s="25">
        <v>31550</v>
      </c>
      <c r="K732" s="12" t="s">
        <v>520</v>
      </c>
      <c r="L732" s="14"/>
      <c r="P732" s="144"/>
      <c r="Q732" s="13"/>
      <c r="R732" s="15" t="s">
        <v>576</v>
      </c>
      <c r="S732" s="15" t="s">
        <v>47</v>
      </c>
      <c r="T732" s="15"/>
      <c r="U732" s="15" t="s">
        <v>47</v>
      </c>
      <c r="W732" s="16" t="s">
        <v>47</v>
      </c>
      <c r="Y732" s="16" t="s">
        <v>251</v>
      </c>
      <c r="Z732" s="16" t="s">
        <v>247</v>
      </c>
    </row>
    <row r="733" spans="1:31" ht="15" customHeight="1">
      <c r="A733" s="31">
        <v>13057874</v>
      </c>
      <c r="B733" s="31" t="s">
        <v>7343</v>
      </c>
      <c r="C733" s="46">
        <v>41752</v>
      </c>
      <c r="D733" s="149">
        <v>226695190</v>
      </c>
      <c r="E733" s="13" t="s">
        <v>5513</v>
      </c>
      <c r="F733" s="30">
        <v>817</v>
      </c>
      <c r="G733" s="28">
        <v>160023</v>
      </c>
      <c r="H733" s="17" t="s">
        <v>868</v>
      </c>
      <c r="I733" s="25" t="s">
        <v>791</v>
      </c>
      <c r="J733" s="25">
        <v>31563</v>
      </c>
      <c r="K733" s="12" t="s">
        <v>520</v>
      </c>
      <c r="L733" s="162" t="s">
        <v>11916</v>
      </c>
      <c r="M733" s="167" t="s">
        <v>11939</v>
      </c>
      <c r="N733" s="162" t="s">
        <v>2910</v>
      </c>
      <c r="O733" s="143">
        <v>0</v>
      </c>
      <c r="P733" s="144">
        <v>968698083</v>
      </c>
      <c r="Q733" s="15" t="s">
        <v>11870</v>
      </c>
      <c r="R733" s="15" t="s">
        <v>576</v>
      </c>
      <c r="S733" s="15" t="s">
        <v>251</v>
      </c>
      <c r="T733" s="15" t="s">
        <v>246</v>
      </c>
      <c r="U733" s="15" t="s">
        <v>251</v>
      </c>
      <c r="V733" s="16" t="s">
        <v>246</v>
      </c>
      <c r="W733" s="16" t="s">
        <v>251</v>
      </c>
      <c r="X733" s="16" t="s">
        <v>246</v>
      </c>
      <c r="Y733" s="16" t="s">
        <v>251</v>
      </c>
      <c r="AA733" s="152" t="s">
        <v>9058</v>
      </c>
      <c r="AE733" s="16" t="s">
        <v>8945</v>
      </c>
    </row>
    <row r="734" spans="1:31" ht="15" customHeight="1">
      <c r="A734" s="31">
        <v>13066726</v>
      </c>
      <c r="B734" s="31" t="s">
        <v>7346</v>
      </c>
      <c r="C734" s="46">
        <v>41521</v>
      </c>
      <c r="F734" s="30"/>
      <c r="G734" s="28"/>
      <c r="H734" s="17" t="s">
        <v>3825</v>
      </c>
      <c r="I734" s="25" t="s">
        <v>3826</v>
      </c>
      <c r="J734" s="25">
        <v>31124</v>
      </c>
      <c r="K734" s="12" t="s">
        <v>250</v>
      </c>
      <c r="L734" s="14" t="s">
        <v>3827</v>
      </c>
      <c r="M734" s="26" t="s">
        <v>3828</v>
      </c>
      <c r="N734" s="26" t="s">
        <v>2955</v>
      </c>
      <c r="O734" s="143">
        <v>0</v>
      </c>
      <c r="P734" s="144">
        <v>962787858</v>
      </c>
      <c r="Q734" s="13" t="s">
        <v>3829</v>
      </c>
      <c r="R734" s="15" t="s">
        <v>576</v>
      </c>
      <c r="S734" s="15" t="s">
        <v>47</v>
      </c>
      <c r="T734" s="15"/>
      <c r="U734" s="15" t="s">
        <v>47</v>
      </c>
      <c r="W734" s="16" t="s">
        <v>580</v>
      </c>
      <c r="X734" s="16" t="s">
        <v>247</v>
      </c>
      <c r="Y734" s="16" t="s">
        <v>47</v>
      </c>
      <c r="Z734" s="16" t="s">
        <v>247</v>
      </c>
    </row>
    <row r="735" spans="1:31" ht="15" customHeight="1">
      <c r="A735" s="31">
        <v>13095954</v>
      </c>
      <c r="B735" s="31" t="s">
        <v>7346</v>
      </c>
      <c r="C735" s="46">
        <v>41057</v>
      </c>
      <c r="D735" s="149">
        <v>230702104</v>
      </c>
      <c r="E735" s="13" t="s">
        <v>5831</v>
      </c>
      <c r="F735" s="30">
        <v>205</v>
      </c>
      <c r="G735" s="28"/>
      <c r="H735" s="17" t="s">
        <v>5832</v>
      </c>
      <c r="I735" s="25" t="s">
        <v>5833</v>
      </c>
      <c r="J735" s="25">
        <v>32132</v>
      </c>
      <c r="K735" s="12" t="s">
        <v>250</v>
      </c>
      <c r="L735" s="14" t="s">
        <v>5834</v>
      </c>
      <c r="M735" s="26" t="s">
        <v>7627</v>
      </c>
      <c r="N735" s="26" t="s">
        <v>2910</v>
      </c>
      <c r="O735" s="144">
        <v>291605480</v>
      </c>
      <c r="Q735" s="13" t="s">
        <v>7628</v>
      </c>
      <c r="R735" s="15" t="s">
        <v>576</v>
      </c>
      <c r="S735" s="15" t="s">
        <v>699</v>
      </c>
      <c r="T735" s="15" t="s">
        <v>246</v>
      </c>
      <c r="U735" s="15" t="s">
        <v>699</v>
      </c>
      <c r="V735" s="16" t="s">
        <v>247</v>
      </c>
      <c r="W735" s="16" t="s">
        <v>47</v>
      </c>
      <c r="Y735" s="16" t="s">
        <v>47</v>
      </c>
      <c r="Z735" s="16" t="s">
        <v>247</v>
      </c>
    </row>
    <row r="736" spans="1:31" ht="15" customHeight="1">
      <c r="A736" s="31">
        <v>13105866</v>
      </c>
      <c r="B736" s="31" t="s">
        <v>7343</v>
      </c>
      <c r="C736" s="46">
        <v>41814</v>
      </c>
      <c r="D736" s="149">
        <v>245034080</v>
      </c>
      <c r="E736" s="13" t="s">
        <v>7332</v>
      </c>
      <c r="F736" s="30">
        <v>989</v>
      </c>
      <c r="G736" s="28">
        <v>158412</v>
      </c>
      <c r="H736" s="17" t="s">
        <v>267</v>
      </c>
      <c r="I736" s="25" t="s">
        <v>938</v>
      </c>
      <c r="J736" s="25">
        <v>32428</v>
      </c>
      <c r="K736" s="12" t="s">
        <v>520</v>
      </c>
      <c r="L736" s="14" t="s">
        <v>7333</v>
      </c>
      <c r="M736" s="26" t="s">
        <v>7334</v>
      </c>
      <c r="N736" s="26" t="s">
        <v>2910</v>
      </c>
      <c r="P736" s="144">
        <v>962668040</v>
      </c>
      <c r="Q736" s="13" t="s">
        <v>7335</v>
      </c>
      <c r="R736" s="15" t="s">
        <v>576</v>
      </c>
      <c r="S736" s="15" t="s">
        <v>5561</v>
      </c>
      <c r="T736" s="15" t="s">
        <v>246</v>
      </c>
      <c r="U736" s="15" t="s">
        <v>5561</v>
      </c>
      <c r="V736" s="16" t="s">
        <v>247</v>
      </c>
      <c r="W736" s="16" t="s">
        <v>47</v>
      </c>
      <c r="Y736" s="16" t="s">
        <v>47</v>
      </c>
    </row>
    <row r="737" spans="1:26" ht="15" customHeight="1">
      <c r="A737" s="31">
        <v>13113567</v>
      </c>
      <c r="B737" s="31" t="s">
        <v>7343</v>
      </c>
      <c r="C737" s="46">
        <v>41732</v>
      </c>
      <c r="D737" s="149">
        <v>189823020</v>
      </c>
      <c r="E737" s="13" t="s">
        <v>5452</v>
      </c>
      <c r="F737" s="30">
        <v>942</v>
      </c>
      <c r="G737" s="28"/>
      <c r="H737" s="17" t="s">
        <v>719</v>
      </c>
      <c r="I737" s="25" t="s">
        <v>720</v>
      </c>
      <c r="J737" s="25">
        <v>25827</v>
      </c>
      <c r="K737" s="12" t="s">
        <v>520</v>
      </c>
      <c r="L737" s="14" t="s">
        <v>6892</v>
      </c>
      <c r="M737" s="26" t="s">
        <v>6893</v>
      </c>
      <c r="N737" s="26" t="s">
        <v>2932</v>
      </c>
      <c r="O737" s="143">
        <v>0</v>
      </c>
      <c r="P737" s="144">
        <v>966359777</v>
      </c>
      <c r="Q737" s="13" t="s">
        <v>6894</v>
      </c>
      <c r="R737" s="15" t="s">
        <v>576</v>
      </c>
      <c r="S737" s="15" t="s">
        <v>699</v>
      </c>
      <c r="T737" s="15" t="s">
        <v>246</v>
      </c>
      <c r="U737" s="15" t="s">
        <v>699</v>
      </c>
      <c r="V737" s="16" t="s">
        <v>246</v>
      </c>
      <c r="W737" s="16" t="s">
        <v>699</v>
      </c>
      <c r="X737" s="16" t="s">
        <v>246</v>
      </c>
      <c r="Y737" s="16" t="s">
        <v>699</v>
      </c>
      <c r="Z737" s="16" t="s">
        <v>246</v>
      </c>
    </row>
    <row r="738" spans="1:26" ht="15" customHeight="1">
      <c r="A738" s="31">
        <v>13114061</v>
      </c>
      <c r="C738" s="46"/>
      <c r="E738" s="13" t="s">
        <v>6537</v>
      </c>
      <c r="F738" s="30">
        <v>348</v>
      </c>
      <c r="G738" s="28">
        <v>111695</v>
      </c>
      <c r="H738" s="17" t="s">
        <v>1140</v>
      </c>
      <c r="I738" s="25" t="s">
        <v>340</v>
      </c>
      <c r="J738" s="25">
        <v>32782</v>
      </c>
      <c r="K738" s="12" t="s">
        <v>520</v>
      </c>
      <c r="L738" s="14"/>
      <c r="P738" s="144"/>
      <c r="Q738" s="13"/>
      <c r="R738" s="15" t="s">
        <v>576</v>
      </c>
      <c r="S738" s="15" t="s">
        <v>251</v>
      </c>
      <c r="T738" s="15" t="s">
        <v>246</v>
      </c>
      <c r="U738" s="15" t="s">
        <v>251</v>
      </c>
      <c r="V738" s="16" t="s">
        <v>246</v>
      </c>
      <c r="W738" s="16" t="s">
        <v>251</v>
      </c>
      <c r="X738" s="16" t="s">
        <v>246</v>
      </c>
      <c r="Y738" s="16" t="s">
        <v>251</v>
      </c>
    </row>
    <row r="739" spans="1:26" ht="15" customHeight="1">
      <c r="A739" s="31">
        <v>13171512</v>
      </c>
      <c r="B739" s="31" t="s">
        <v>7343</v>
      </c>
      <c r="C739" s="46">
        <v>41875</v>
      </c>
      <c r="D739" s="149">
        <v>229090486</v>
      </c>
      <c r="E739" s="13" t="s">
        <v>5494</v>
      </c>
      <c r="F739" s="30">
        <v>782</v>
      </c>
      <c r="G739" s="28"/>
      <c r="H739" s="17" t="s">
        <v>1851</v>
      </c>
      <c r="I739" s="25" t="s">
        <v>1852</v>
      </c>
      <c r="J739" s="25">
        <v>31478</v>
      </c>
      <c r="K739" s="12" t="s">
        <v>520</v>
      </c>
      <c r="L739" s="14" t="s">
        <v>4925</v>
      </c>
      <c r="M739" s="26" t="s">
        <v>4926</v>
      </c>
      <c r="N739" s="26" t="s">
        <v>3423</v>
      </c>
      <c r="O739" s="143">
        <v>0</v>
      </c>
      <c r="P739" s="144">
        <v>912265580</v>
      </c>
      <c r="Q739" s="13" t="s">
        <v>4927</v>
      </c>
      <c r="R739" s="15" t="s">
        <v>576</v>
      </c>
      <c r="S739" s="15" t="s">
        <v>1410</v>
      </c>
      <c r="T739" s="15" t="s">
        <v>246</v>
      </c>
      <c r="U739" s="15" t="s">
        <v>1410</v>
      </c>
      <c r="V739" s="16" t="s">
        <v>246</v>
      </c>
      <c r="W739" s="16" t="s">
        <v>1410</v>
      </c>
      <c r="X739" s="16" t="s">
        <v>246</v>
      </c>
      <c r="Y739" s="16" t="s">
        <v>1410</v>
      </c>
    </row>
    <row r="740" spans="1:26" ht="15" customHeight="1">
      <c r="A740" s="31">
        <v>13172368</v>
      </c>
      <c r="B740" s="31" t="s">
        <v>7343</v>
      </c>
      <c r="C740" s="46" t="s">
        <v>8085</v>
      </c>
      <c r="D740" s="149">
        <v>229516360</v>
      </c>
      <c r="F740" s="30">
        <v>509</v>
      </c>
      <c r="G740" s="28">
        <v>126029</v>
      </c>
      <c r="H740" s="17" t="s">
        <v>6362</v>
      </c>
      <c r="I740" s="25" t="s">
        <v>916</v>
      </c>
      <c r="J740" s="25">
        <v>32064</v>
      </c>
      <c r="K740" s="12" t="s">
        <v>520</v>
      </c>
      <c r="L740" s="14"/>
      <c r="P740" s="144"/>
      <c r="Q740" s="13"/>
      <c r="R740" s="15" t="s">
        <v>576</v>
      </c>
      <c r="S740" s="15" t="s">
        <v>1183</v>
      </c>
      <c r="T740" s="15" t="s">
        <v>246</v>
      </c>
      <c r="U740" s="15" t="s">
        <v>1183</v>
      </c>
      <c r="V740" s="16" t="s">
        <v>247</v>
      </c>
      <c r="W740" s="16" t="s">
        <v>47</v>
      </c>
      <c r="Y740" s="16" t="s">
        <v>47</v>
      </c>
      <c r="Z740" s="16" t="s">
        <v>247</v>
      </c>
    </row>
    <row r="741" spans="1:26" ht="15" customHeight="1">
      <c r="A741" s="31">
        <v>13184825</v>
      </c>
      <c r="B741" s="31" t="s">
        <v>7346</v>
      </c>
      <c r="C741" s="46">
        <v>39605</v>
      </c>
      <c r="D741" s="149">
        <v>221980849</v>
      </c>
      <c r="F741" s="30">
        <v>355</v>
      </c>
      <c r="G741" s="28">
        <v>127365</v>
      </c>
      <c r="H741" s="17" t="s">
        <v>685</v>
      </c>
      <c r="I741" s="25" t="s">
        <v>56</v>
      </c>
      <c r="J741" s="25">
        <v>32525</v>
      </c>
      <c r="K741" s="12" t="s">
        <v>520</v>
      </c>
      <c r="L741" s="14" t="s">
        <v>3001</v>
      </c>
      <c r="M741" s="26">
        <v>9200</v>
      </c>
      <c r="N741" s="26" t="s">
        <v>2963</v>
      </c>
      <c r="P741" s="144"/>
      <c r="Q741" s="13"/>
      <c r="R741" s="15" t="s">
        <v>576</v>
      </c>
      <c r="S741" s="15" t="s">
        <v>47</v>
      </c>
      <c r="T741" s="15"/>
      <c r="U741" s="15" t="s">
        <v>47</v>
      </c>
      <c r="W741" s="16" t="s">
        <v>251</v>
      </c>
      <c r="X741" s="16" t="s">
        <v>246</v>
      </c>
      <c r="Y741" s="16" t="s">
        <v>47</v>
      </c>
    </row>
    <row r="742" spans="1:26" ht="15" customHeight="1">
      <c r="A742" s="31">
        <v>13193181</v>
      </c>
      <c r="B742" s="31" t="s">
        <v>7346</v>
      </c>
      <c r="C742" s="46">
        <v>41684</v>
      </c>
      <c r="F742" s="30"/>
      <c r="G742" s="28"/>
      <c r="H742" s="17" t="s">
        <v>142</v>
      </c>
      <c r="I742" s="25" t="s">
        <v>5157</v>
      </c>
      <c r="J742" s="25">
        <v>31947</v>
      </c>
      <c r="K742" s="12" t="s">
        <v>520</v>
      </c>
      <c r="L742" s="14" t="s">
        <v>5158</v>
      </c>
      <c r="M742" s="26" t="s">
        <v>5159</v>
      </c>
      <c r="N742" s="26" t="s">
        <v>2932</v>
      </c>
      <c r="P742" s="144"/>
      <c r="Q742" s="13"/>
      <c r="R742" s="15" t="s">
        <v>576</v>
      </c>
      <c r="S742" s="15" t="s">
        <v>47</v>
      </c>
      <c r="T742" s="15"/>
      <c r="U742" s="15" t="s">
        <v>337</v>
      </c>
      <c r="V742" s="16" t="s">
        <v>246</v>
      </c>
      <c r="W742" s="16" t="s">
        <v>337</v>
      </c>
      <c r="X742" s="16" t="s">
        <v>247</v>
      </c>
      <c r="Y742" s="16" t="s">
        <v>47</v>
      </c>
      <c r="Z742" s="16" t="s">
        <v>247</v>
      </c>
    </row>
    <row r="743" spans="1:26" ht="15" customHeight="1">
      <c r="A743" s="31">
        <v>13195127</v>
      </c>
      <c r="B743" s="31" t="s">
        <v>7343</v>
      </c>
      <c r="C743" s="46">
        <v>41571</v>
      </c>
      <c r="D743" s="149">
        <v>228909430</v>
      </c>
      <c r="E743" s="13" t="s">
        <v>7777</v>
      </c>
      <c r="F743" s="30">
        <v>830</v>
      </c>
      <c r="G743" s="28"/>
      <c r="H743" s="17" t="s">
        <v>3664</v>
      </c>
      <c r="I743" s="25" t="s">
        <v>3665</v>
      </c>
      <c r="J743" s="25">
        <v>31837</v>
      </c>
      <c r="K743" s="12" t="s">
        <v>520</v>
      </c>
      <c r="L743" s="14" t="s">
        <v>3539</v>
      </c>
      <c r="N743" s="26" t="s">
        <v>2910</v>
      </c>
      <c r="O743" s="143">
        <v>0</v>
      </c>
      <c r="P743" s="144">
        <v>963860587</v>
      </c>
      <c r="Q743" s="13"/>
      <c r="R743" s="15" t="s">
        <v>576</v>
      </c>
      <c r="S743" s="15" t="s">
        <v>337</v>
      </c>
      <c r="T743" s="15" t="s">
        <v>246</v>
      </c>
      <c r="U743" s="15" t="s">
        <v>337</v>
      </c>
      <c r="V743" s="16" t="s">
        <v>246</v>
      </c>
      <c r="W743" s="16" t="s">
        <v>337</v>
      </c>
      <c r="X743" s="16" t="s">
        <v>247</v>
      </c>
      <c r="Y743" s="16" t="s">
        <v>47</v>
      </c>
    </row>
    <row r="744" spans="1:26" ht="15" customHeight="1">
      <c r="A744" s="31">
        <v>13196583</v>
      </c>
      <c r="B744" s="31" t="s">
        <v>7343</v>
      </c>
      <c r="C744" s="46">
        <v>42248</v>
      </c>
      <c r="D744" s="149">
        <v>223752487</v>
      </c>
      <c r="F744" s="30">
        <v>1187</v>
      </c>
      <c r="G744" s="28"/>
      <c r="H744" s="17" t="s">
        <v>7743</v>
      </c>
      <c r="I744" s="25" t="s">
        <v>7744</v>
      </c>
      <c r="J744" s="25">
        <v>31826</v>
      </c>
      <c r="K744" s="12" t="s">
        <v>520</v>
      </c>
      <c r="L744" s="14" t="s">
        <v>7745</v>
      </c>
      <c r="M744" s="26" t="s">
        <v>7746</v>
      </c>
      <c r="N744" s="26" t="s">
        <v>2910</v>
      </c>
      <c r="P744" s="144">
        <v>964507034</v>
      </c>
      <c r="Q744" s="13"/>
      <c r="R744" s="15" t="s">
        <v>576</v>
      </c>
      <c r="S744" s="15" t="s">
        <v>249</v>
      </c>
      <c r="T744" s="15" t="s">
        <v>247</v>
      </c>
      <c r="U744" s="15" t="s">
        <v>47</v>
      </c>
      <c r="W744" s="16" t="s">
        <v>47</v>
      </c>
      <c r="Y744" s="16" t="s">
        <v>47</v>
      </c>
    </row>
    <row r="745" spans="1:26" ht="15" customHeight="1">
      <c r="A745" s="31">
        <v>13198632</v>
      </c>
      <c r="B745" s="31" t="s">
        <v>7346</v>
      </c>
      <c r="C745" s="46">
        <v>39145</v>
      </c>
      <c r="F745" s="30"/>
      <c r="G745" s="28">
        <v>156514</v>
      </c>
      <c r="H745" s="17" t="s">
        <v>131</v>
      </c>
      <c r="I745" s="25" t="s">
        <v>599</v>
      </c>
      <c r="J745" s="25">
        <v>31976</v>
      </c>
      <c r="K745" s="12" t="s">
        <v>520</v>
      </c>
      <c r="L745" s="14"/>
      <c r="P745" s="144"/>
      <c r="Q745" s="13"/>
      <c r="R745" s="15" t="s">
        <v>576</v>
      </c>
      <c r="S745" s="15" t="s">
        <v>47</v>
      </c>
      <c r="T745" s="15"/>
      <c r="U745" s="15" t="s">
        <v>47</v>
      </c>
      <c r="W745" s="16" t="s">
        <v>1183</v>
      </c>
      <c r="X745" s="16" t="s">
        <v>247</v>
      </c>
      <c r="Y745" s="16" t="s">
        <v>47</v>
      </c>
      <c r="Z745" s="16" t="s">
        <v>246</v>
      </c>
    </row>
    <row r="746" spans="1:26" ht="15" customHeight="1">
      <c r="A746" s="31">
        <v>13204792</v>
      </c>
      <c r="B746" s="31" t="s">
        <v>7346</v>
      </c>
      <c r="C746" s="46">
        <v>41353</v>
      </c>
      <c r="D746" s="149">
        <v>226417662</v>
      </c>
      <c r="F746" s="30">
        <v>85</v>
      </c>
      <c r="G746" s="28"/>
      <c r="H746" s="17" t="s">
        <v>7400</v>
      </c>
      <c r="I746" s="25" t="s">
        <v>7401</v>
      </c>
      <c r="J746" s="25">
        <v>31813</v>
      </c>
      <c r="K746" s="12" t="s">
        <v>250</v>
      </c>
      <c r="L746" s="14" t="s">
        <v>7402</v>
      </c>
      <c r="M746" s="26" t="s">
        <v>3562</v>
      </c>
      <c r="N746" s="26" t="s">
        <v>2955</v>
      </c>
      <c r="P746" s="144">
        <v>965332481</v>
      </c>
      <c r="Q746" s="13" t="s">
        <v>7403</v>
      </c>
      <c r="R746" s="15" t="s">
        <v>576</v>
      </c>
      <c r="S746" s="15" t="s">
        <v>1183</v>
      </c>
      <c r="T746" s="15" t="s">
        <v>247</v>
      </c>
      <c r="U746" s="15" t="s">
        <v>47</v>
      </c>
      <c r="W746" s="16" t="s">
        <v>47</v>
      </c>
      <c r="Y746" s="16" t="s">
        <v>47</v>
      </c>
    </row>
    <row r="747" spans="1:26" ht="15" customHeight="1">
      <c r="A747" s="31">
        <v>13211882</v>
      </c>
      <c r="B747" s="31" t="s">
        <v>7346</v>
      </c>
      <c r="C747" s="46">
        <v>39521</v>
      </c>
      <c r="D747" s="149">
        <v>232056412</v>
      </c>
      <c r="F747" s="30">
        <v>519</v>
      </c>
      <c r="G747" s="28">
        <v>111696</v>
      </c>
      <c r="H747" s="17" t="s">
        <v>206</v>
      </c>
      <c r="I747" s="25" t="s">
        <v>1055</v>
      </c>
      <c r="J747" s="25">
        <v>31824</v>
      </c>
      <c r="K747" s="12" t="s">
        <v>520</v>
      </c>
      <c r="L747" s="14"/>
      <c r="P747" s="144"/>
      <c r="Q747" s="13"/>
      <c r="R747" s="15" t="s">
        <v>576</v>
      </c>
      <c r="S747" s="15" t="s">
        <v>47</v>
      </c>
      <c r="T747" s="15"/>
      <c r="U747" s="15" t="s">
        <v>251</v>
      </c>
      <c r="V747" s="16" t="s">
        <v>248</v>
      </c>
      <c r="W747" s="16" t="s">
        <v>47</v>
      </c>
      <c r="Y747" s="16" t="s">
        <v>580</v>
      </c>
      <c r="Z747" s="16" t="s">
        <v>247</v>
      </c>
    </row>
    <row r="748" spans="1:26" ht="15" customHeight="1">
      <c r="A748" s="31">
        <v>13218349</v>
      </c>
      <c r="B748" s="31" t="s">
        <v>7343</v>
      </c>
      <c r="C748" s="46">
        <v>41964</v>
      </c>
      <c r="D748" s="149">
        <v>230091881</v>
      </c>
      <c r="F748" s="30">
        <v>478</v>
      </c>
      <c r="G748" s="28"/>
      <c r="H748" s="17" t="s">
        <v>4885</v>
      </c>
      <c r="I748" s="25" t="s">
        <v>4886</v>
      </c>
      <c r="J748" s="25">
        <v>31761</v>
      </c>
      <c r="K748" s="12" t="s">
        <v>520</v>
      </c>
      <c r="L748" s="14" t="s">
        <v>4887</v>
      </c>
      <c r="M748" s="26" t="s">
        <v>3600</v>
      </c>
      <c r="N748" s="26" t="s">
        <v>2912</v>
      </c>
      <c r="O748" s="143">
        <v>291940304</v>
      </c>
      <c r="P748" s="144">
        <v>962594001</v>
      </c>
      <c r="Q748" s="13"/>
      <c r="R748" s="15" t="s">
        <v>576</v>
      </c>
      <c r="S748" s="15" t="s">
        <v>580</v>
      </c>
      <c r="T748" s="15" t="s">
        <v>246</v>
      </c>
      <c r="U748" s="15" t="s">
        <v>580</v>
      </c>
      <c r="V748" s="16" t="s">
        <v>246</v>
      </c>
      <c r="W748" s="16" t="s">
        <v>580</v>
      </c>
      <c r="X748" s="16" t="s">
        <v>247</v>
      </c>
      <c r="Y748" s="16" t="s">
        <v>47</v>
      </c>
      <c r="Z748" s="16" t="s">
        <v>246</v>
      </c>
    </row>
    <row r="749" spans="1:26" ht="15" customHeight="1">
      <c r="A749" s="31">
        <v>13220663</v>
      </c>
      <c r="B749" s="31" t="s">
        <v>7346</v>
      </c>
      <c r="C749" s="46">
        <v>41751</v>
      </c>
      <c r="F749" s="30">
        <v>569</v>
      </c>
      <c r="G749" s="28"/>
      <c r="H749" s="17" t="s">
        <v>6452</v>
      </c>
      <c r="I749" s="25" t="s">
        <v>6453</v>
      </c>
      <c r="J749" s="25">
        <v>32190</v>
      </c>
      <c r="K749" s="12" t="s">
        <v>520</v>
      </c>
      <c r="L749" s="14" t="s">
        <v>6454</v>
      </c>
      <c r="M749" s="26" t="s">
        <v>6455</v>
      </c>
      <c r="N749" s="26" t="s">
        <v>2963</v>
      </c>
      <c r="P749" s="144">
        <v>926529319</v>
      </c>
      <c r="Q749" s="13" t="s">
        <v>6456</v>
      </c>
      <c r="R749" s="15" t="s">
        <v>576</v>
      </c>
      <c r="S749" s="15" t="s">
        <v>47</v>
      </c>
      <c r="T749" s="15"/>
      <c r="U749" s="15" t="s">
        <v>251</v>
      </c>
      <c r="V749" s="16" t="s">
        <v>247</v>
      </c>
      <c r="W749" s="16" t="s">
        <v>47</v>
      </c>
      <c r="Y749" s="16" t="s">
        <v>47</v>
      </c>
      <c r="Z749" s="16" t="s">
        <v>247</v>
      </c>
    </row>
    <row r="750" spans="1:26" ht="15" customHeight="1">
      <c r="A750" s="31">
        <v>13226114</v>
      </c>
      <c r="B750" s="31" t="s">
        <v>7346</v>
      </c>
      <c r="C750" s="46">
        <v>41398</v>
      </c>
      <c r="D750" s="149">
        <v>237102153</v>
      </c>
      <c r="E750" s="13" t="s">
        <v>8471</v>
      </c>
      <c r="F750" s="30">
        <v>1055</v>
      </c>
      <c r="G750" s="28"/>
      <c r="H750" s="17" t="s">
        <v>8472</v>
      </c>
      <c r="I750" s="25" t="s">
        <v>8473</v>
      </c>
      <c r="J750" s="25">
        <v>31846</v>
      </c>
      <c r="K750" s="12" t="s">
        <v>250</v>
      </c>
      <c r="L750" s="14" t="s">
        <v>8474</v>
      </c>
      <c r="M750" s="26" t="s">
        <v>8475</v>
      </c>
      <c r="N750" s="26" t="s">
        <v>2910</v>
      </c>
      <c r="P750" s="144">
        <v>961428175</v>
      </c>
      <c r="Q750" s="13"/>
      <c r="R750" s="15" t="s">
        <v>576</v>
      </c>
      <c r="S750" s="15" t="s">
        <v>337</v>
      </c>
      <c r="T750" s="15" t="s">
        <v>247</v>
      </c>
      <c r="U750" s="15" t="s">
        <v>47</v>
      </c>
      <c r="W750" s="16" t="s">
        <v>47</v>
      </c>
      <c r="Y750" s="16" t="s">
        <v>47</v>
      </c>
    </row>
    <row r="751" spans="1:26" ht="15" customHeight="1">
      <c r="A751" s="31">
        <v>13229282</v>
      </c>
      <c r="C751" s="46"/>
      <c r="F751" s="30"/>
      <c r="G751" s="28">
        <v>117967</v>
      </c>
      <c r="H751" s="17" t="s">
        <v>1159</v>
      </c>
      <c r="I751" s="25" t="s">
        <v>40</v>
      </c>
      <c r="J751" s="25">
        <v>31819</v>
      </c>
      <c r="K751" s="12" t="s">
        <v>520</v>
      </c>
      <c r="L751" s="14"/>
      <c r="P751" s="144"/>
      <c r="Q751" s="13"/>
      <c r="R751" s="15" t="s">
        <v>576</v>
      </c>
      <c r="S751" s="15" t="s">
        <v>47</v>
      </c>
      <c r="T751" s="15"/>
      <c r="U751" s="15" t="s">
        <v>47</v>
      </c>
      <c r="W751" s="16" t="s">
        <v>47</v>
      </c>
      <c r="Y751" s="16" t="s">
        <v>1183</v>
      </c>
      <c r="Z751" s="16" t="s">
        <v>246</v>
      </c>
    </row>
    <row r="752" spans="1:26" ht="15" customHeight="1">
      <c r="A752" s="31">
        <v>13229304</v>
      </c>
      <c r="B752" s="31" t="s">
        <v>7346</v>
      </c>
      <c r="C752" s="46">
        <v>41761</v>
      </c>
      <c r="E752" s="13" t="s">
        <v>8826</v>
      </c>
      <c r="F752" s="30">
        <v>1089</v>
      </c>
      <c r="G752" s="28"/>
      <c r="H752" s="17" t="s">
        <v>8827</v>
      </c>
      <c r="I752" s="25" t="s">
        <v>8828</v>
      </c>
      <c r="J752" s="25">
        <v>32033</v>
      </c>
      <c r="K752" s="12" t="s">
        <v>520</v>
      </c>
      <c r="L752" s="14" t="s">
        <v>8829</v>
      </c>
      <c r="M752" s="26" t="s">
        <v>3870</v>
      </c>
      <c r="N752" s="26" t="s">
        <v>2910</v>
      </c>
      <c r="O752" s="144">
        <v>291772919</v>
      </c>
      <c r="Q752" s="13" t="s">
        <v>8830</v>
      </c>
      <c r="R752" s="15" t="s">
        <v>576</v>
      </c>
      <c r="S752" s="15" t="s">
        <v>221</v>
      </c>
      <c r="T752" s="15" t="s">
        <v>247</v>
      </c>
      <c r="U752" s="15" t="s">
        <v>47</v>
      </c>
      <c r="W752" s="16" t="s">
        <v>47</v>
      </c>
      <c r="Y752" s="16" t="s">
        <v>47</v>
      </c>
    </row>
    <row r="753" spans="1:27" ht="15" customHeight="1">
      <c r="A753" s="31">
        <v>13230124</v>
      </c>
      <c r="C753" s="46"/>
      <c r="F753" s="30"/>
      <c r="G753" s="28"/>
      <c r="H753" s="17" t="s">
        <v>2888</v>
      </c>
      <c r="I753" s="25" t="s">
        <v>2889</v>
      </c>
      <c r="J753" s="25">
        <v>31780</v>
      </c>
      <c r="K753" s="12" t="s">
        <v>250</v>
      </c>
      <c r="L753" s="14"/>
      <c r="P753" s="144"/>
      <c r="Q753" s="13"/>
      <c r="R753" s="15" t="s">
        <v>576</v>
      </c>
      <c r="S753" s="15" t="s">
        <v>47</v>
      </c>
      <c r="T753" s="15"/>
      <c r="U753" s="15" t="s">
        <v>47</v>
      </c>
      <c r="W753" s="16" t="s">
        <v>47</v>
      </c>
      <c r="Y753" s="16" t="s">
        <v>580</v>
      </c>
      <c r="Z753" s="16" t="s">
        <v>248</v>
      </c>
    </row>
    <row r="754" spans="1:27" ht="15" customHeight="1">
      <c r="A754" s="31">
        <v>13233275</v>
      </c>
      <c r="B754" s="31" t="s">
        <v>7343</v>
      </c>
      <c r="C754" s="46">
        <v>41830</v>
      </c>
      <c r="D754" s="149">
        <v>223799783</v>
      </c>
      <c r="F754" s="30">
        <v>489</v>
      </c>
      <c r="G754" s="28"/>
      <c r="H754" s="17" t="s">
        <v>8205</v>
      </c>
      <c r="I754" s="25" t="s">
        <v>8206</v>
      </c>
      <c r="J754" s="25">
        <v>31915</v>
      </c>
      <c r="K754" s="12" t="s">
        <v>520</v>
      </c>
      <c r="L754" s="14" t="s">
        <v>8207</v>
      </c>
      <c r="M754" s="26" t="s">
        <v>3312</v>
      </c>
      <c r="N754" s="26" t="s">
        <v>2955</v>
      </c>
      <c r="P754" s="144">
        <v>968417474</v>
      </c>
      <c r="Q754" s="13" t="s">
        <v>8208</v>
      </c>
      <c r="R754" s="15" t="s">
        <v>576</v>
      </c>
      <c r="S754" s="15" t="s">
        <v>1183</v>
      </c>
      <c r="T754" s="15" t="s">
        <v>247</v>
      </c>
      <c r="U754" s="15" t="s">
        <v>47</v>
      </c>
      <c r="W754" s="16" t="s">
        <v>47</v>
      </c>
      <c r="Y754" s="16" t="s">
        <v>47</v>
      </c>
      <c r="Z754" s="16" t="s">
        <v>247</v>
      </c>
    </row>
    <row r="755" spans="1:27" ht="15" customHeight="1">
      <c r="A755" s="31">
        <v>13235895</v>
      </c>
      <c r="B755" s="31" t="s">
        <v>7346</v>
      </c>
      <c r="C755" s="46">
        <v>41814</v>
      </c>
      <c r="F755" s="30"/>
      <c r="G755" s="28"/>
      <c r="H755" s="17" t="s">
        <v>4563</v>
      </c>
      <c r="I755" s="25" t="s">
        <v>4564</v>
      </c>
      <c r="J755" s="25">
        <v>31819</v>
      </c>
      <c r="K755" s="12" t="s">
        <v>250</v>
      </c>
      <c r="L755" s="14" t="s">
        <v>4565</v>
      </c>
      <c r="M755" s="26" t="s">
        <v>4566</v>
      </c>
      <c r="N755" s="26" t="s">
        <v>3288</v>
      </c>
      <c r="O755" s="143">
        <v>0</v>
      </c>
      <c r="P755" s="144">
        <v>963610227</v>
      </c>
      <c r="Q755" s="13" t="s">
        <v>4567</v>
      </c>
      <c r="R755" s="15" t="s">
        <v>576</v>
      </c>
      <c r="S755" s="15" t="s">
        <v>47</v>
      </c>
      <c r="T755" s="15"/>
      <c r="U755" s="15" t="s">
        <v>47</v>
      </c>
      <c r="W755" s="16" t="s">
        <v>251</v>
      </c>
      <c r="X755" s="16" t="s">
        <v>247</v>
      </c>
      <c r="Y755" s="16" t="s">
        <v>47</v>
      </c>
      <c r="Z755" s="16" t="s">
        <v>246</v>
      </c>
    </row>
    <row r="756" spans="1:27" ht="15" customHeight="1">
      <c r="A756" s="31">
        <v>13235961</v>
      </c>
      <c r="B756" s="31" t="s">
        <v>7346</v>
      </c>
      <c r="C756" s="46">
        <v>39849</v>
      </c>
      <c r="D756" s="149">
        <v>224343769</v>
      </c>
      <c r="F756" s="30">
        <v>33</v>
      </c>
      <c r="G756" s="28">
        <v>112310</v>
      </c>
      <c r="H756" s="17" t="s">
        <v>831</v>
      </c>
      <c r="I756" s="25" t="s">
        <v>896</v>
      </c>
      <c r="J756" s="25">
        <v>31950</v>
      </c>
      <c r="K756" s="12" t="s">
        <v>250</v>
      </c>
      <c r="L756" s="14"/>
      <c r="P756" s="144"/>
      <c r="Q756" s="13"/>
      <c r="R756" s="15" t="s">
        <v>576</v>
      </c>
      <c r="S756" s="15" t="s">
        <v>47</v>
      </c>
      <c r="T756" s="15"/>
      <c r="U756" s="15" t="s">
        <v>47</v>
      </c>
      <c r="W756" s="16" t="s">
        <v>567</v>
      </c>
      <c r="X756" s="16" t="s">
        <v>246</v>
      </c>
      <c r="Y756" s="16" t="s">
        <v>567</v>
      </c>
    </row>
    <row r="757" spans="1:27" ht="15" customHeight="1">
      <c r="A757" s="31">
        <v>13237338</v>
      </c>
      <c r="C757" s="46"/>
      <c r="F757" s="30"/>
      <c r="G757" s="28"/>
      <c r="H757" s="17" t="s">
        <v>2585</v>
      </c>
      <c r="I757" s="25" t="s">
        <v>2586</v>
      </c>
      <c r="J757" s="25">
        <v>31623</v>
      </c>
      <c r="K757" s="12" t="s">
        <v>250</v>
      </c>
      <c r="L757" s="14"/>
      <c r="P757" s="144"/>
      <c r="Q757" s="13"/>
      <c r="R757" s="15" t="s">
        <v>576</v>
      </c>
      <c r="S757" s="15" t="s">
        <v>47</v>
      </c>
      <c r="T757" s="15"/>
      <c r="U757" s="15" t="s">
        <v>47</v>
      </c>
      <c r="W757" s="16" t="s">
        <v>47</v>
      </c>
      <c r="Y757" s="16" t="s">
        <v>580</v>
      </c>
      <c r="Z757" s="16" t="s">
        <v>246</v>
      </c>
    </row>
    <row r="758" spans="1:27" ht="15" customHeight="1">
      <c r="A758" s="31">
        <v>13249426</v>
      </c>
      <c r="B758" s="31" t="s">
        <v>7346</v>
      </c>
      <c r="C758" s="46">
        <v>39717</v>
      </c>
      <c r="F758" s="30">
        <v>422</v>
      </c>
      <c r="G758" s="28"/>
      <c r="H758" s="17" t="s">
        <v>5087</v>
      </c>
      <c r="I758" s="25" t="s">
        <v>5088</v>
      </c>
      <c r="J758" s="25">
        <v>31880</v>
      </c>
      <c r="K758" s="12" t="s">
        <v>520</v>
      </c>
      <c r="L758" s="14" t="s">
        <v>5089</v>
      </c>
      <c r="M758" s="26" t="s">
        <v>3205</v>
      </c>
      <c r="N758" s="26" t="s">
        <v>3179</v>
      </c>
      <c r="O758" s="143">
        <v>0</v>
      </c>
      <c r="P758" s="144">
        <v>961062185</v>
      </c>
      <c r="Q758" s="13"/>
      <c r="R758" s="15" t="s">
        <v>576</v>
      </c>
      <c r="S758" s="15" t="s">
        <v>47</v>
      </c>
      <c r="T758" s="15"/>
      <c r="U758" s="15" t="s">
        <v>47</v>
      </c>
      <c r="W758" s="16" t="s">
        <v>1978</v>
      </c>
      <c r="X758" s="16" t="s">
        <v>247</v>
      </c>
      <c r="Y758" s="16" t="s">
        <v>47</v>
      </c>
    </row>
    <row r="759" spans="1:27" ht="15" customHeight="1">
      <c r="A759" s="31">
        <v>13252124</v>
      </c>
      <c r="C759" s="46"/>
      <c r="F759" s="30"/>
      <c r="G759" s="28"/>
      <c r="H759" s="17" t="s">
        <v>2571</v>
      </c>
      <c r="I759" s="25" t="s">
        <v>2572</v>
      </c>
      <c r="J759" s="25">
        <v>31764</v>
      </c>
      <c r="K759" s="12" t="s">
        <v>520</v>
      </c>
      <c r="L759" s="14"/>
      <c r="P759" s="144"/>
      <c r="Q759" s="13"/>
      <c r="R759" s="15" t="s">
        <v>576</v>
      </c>
      <c r="S759" s="15" t="s">
        <v>47</v>
      </c>
      <c r="T759" s="15"/>
      <c r="U759" s="15" t="s">
        <v>47</v>
      </c>
      <c r="W759" s="16" t="s">
        <v>47</v>
      </c>
      <c r="Y759" s="16" t="s">
        <v>554</v>
      </c>
      <c r="Z759" s="16" t="s">
        <v>247</v>
      </c>
    </row>
    <row r="760" spans="1:27" ht="15" customHeight="1">
      <c r="A760" s="31">
        <v>13254855</v>
      </c>
      <c r="B760" s="31" t="s">
        <v>7343</v>
      </c>
      <c r="C760" s="46">
        <v>41813</v>
      </c>
      <c r="D760" s="149">
        <v>236993534</v>
      </c>
      <c r="F760" s="30">
        <v>73</v>
      </c>
      <c r="G760" s="28">
        <v>115069</v>
      </c>
      <c r="H760" s="17" t="s">
        <v>214</v>
      </c>
      <c r="I760" s="25" t="s">
        <v>1066</v>
      </c>
      <c r="J760" s="25">
        <v>32114</v>
      </c>
      <c r="K760" s="12" t="s">
        <v>250</v>
      </c>
      <c r="L760" s="14" t="s">
        <v>5071</v>
      </c>
      <c r="M760" s="26" t="s">
        <v>3594</v>
      </c>
      <c r="N760" s="26" t="s">
        <v>3179</v>
      </c>
      <c r="O760" s="143">
        <v>0</v>
      </c>
      <c r="P760" s="144">
        <v>967242974</v>
      </c>
      <c r="Q760" s="13" t="s">
        <v>5072</v>
      </c>
      <c r="R760" s="15" t="s">
        <v>576</v>
      </c>
      <c r="S760" s="15" t="s">
        <v>580</v>
      </c>
      <c r="T760" s="15" t="s">
        <v>246</v>
      </c>
      <c r="U760" s="15" t="s">
        <v>580</v>
      </c>
      <c r="V760" s="16" t="s">
        <v>246</v>
      </c>
      <c r="W760" s="16" t="s">
        <v>580</v>
      </c>
      <c r="X760" s="16" t="s">
        <v>246</v>
      </c>
      <c r="Y760" s="16" t="s">
        <v>580</v>
      </c>
      <c r="AA760" s="152" t="s">
        <v>9058</v>
      </c>
    </row>
    <row r="761" spans="1:27" ht="15" customHeight="1">
      <c r="A761" s="31">
        <v>13257688</v>
      </c>
      <c r="B761" s="31" t="s">
        <v>7346</v>
      </c>
      <c r="C761" s="46">
        <v>41224</v>
      </c>
      <c r="F761" s="30">
        <v>260</v>
      </c>
      <c r="G761" s="28"/>
      <c r="H761" s="17" t="s">
        <v>3977</v>
      </c>
      <c r="I761" s="25" t="s">
        <v>3978</v>
      </c>
      <c r="J761" s="25">
        <v>32130</v>
      </c>
      <c r="K761" s="12" t="s">
        <v>250</v>
      </c>
      <c r="L761" s="14" t="s">
        <v>3979</v>
      </c>
      <c r="M761" s="26" t="s">
        <v>3980</v>
      </c>
      <c r="N761" s="26" t="s">
        <v>2910</v>
      </c>
      <c r="O761" s="143">
        <v>0</v>
      </c>
      <c r="P761" s="144">
        <v>968140387</v>
      </c>
      <c r="Q761" s="13"/>
      <c r="R761" s="15" t="s">
        <v>576</v>
      </c>
      <c r="S761" s="15" t="s">
        <v>47</v>
      </c>
      <c r="T761" s="15"/>
      <c r="U761" s="15" t="s">
        <v>47</v>
      </c>
      <c r="W761" s="16" t="s">
        <v>337</v>
      </c>
      <c r="X761" s="16" t="s">
        <v>247</v>
      </c>
      <c r="Y761" s="16" t="s">
        <v>47</v>
      </c>
    </row>
    <row r="762" spans="1:27" ht="15" customHeight="1">
      <c r="A762" s="31">
        <v>13263056</v>
      </c>
      <c r="B762" s="31" t="s">
        <v>7343</v>
      </c>
      <c r="C762" s="46">
        <v>41613</v>
      </c>
      <c r="D762" s="149">
        <v>228994420</v>
      </c>
      <c r="F762" s="30">
        <v>1794</v>
      </c>
      <c r="G762" s="28"/>
      <c r="H762" s="17" t="s">
        <v>7843</v>
      </c>
      <c r="I762" s="25" t="s">
        <v>7844</v>
      </c>
      <c r="J762" s="25">
        <v>29897</v>
      </c>
      <c r="K762" s="12" t="s">
        <v>520</v>
      </c>
      <c r="L762" s="14" t="s">
        <v>7845</v>
      </c>
      <c r="M762" s="26" t="s">
        <v>7315</v>
      </c>
      <c r="N762" s="26" t="s">
        <v>2963</v>
      </c>
      <c r="P762" s="144"/>
      <c r="Q762" s="13"/>
      <c r="R762" s="15" t="s">
        <v>576</v>
      </c>
      <c r="S762" s="15" t="s">
        <v>7846</v>
      </c>
      <c r="T762" s="15" t="s">
        <v>247</v>
      </c>
      <c r="U762" s="15" t="s">
        <v>47</v>
      </c>
      <c r="W762" s="16" t="s">
        <v>47</v>
      </c>
      <c r="Y762" s="16" t="s">
        <v>47</v>
      </c>
    </row>
    <row r="763" spans="1:27" ht="15" customHeight="1">
      <c r="A763" s="31">
        <v>13263794</v>
      </c>
      <c r="B763" s="31" t="s">
        <v>7346</v>
      </c>
      <c r="C763" s="46">
        <v>41424</v>
      </c>
      <c r="D763" s="149">
        <v>234015500</v>
      </c>
      <c r="E763" s="13" t="s">
        <v>6461</v>
      </c>
      <c r="F763" s="30">
        <v>990</v>
      </c>
      <c r="G763" s="28">
        <v>159963</v>
      </c>
      <c r="H763" s="17" t="s">
        <v>263</v>
      </c>
      <c r="I763" s="25" t="s">
        <v>328</v>
      </c>
      <c r="J763" s="25">
        <v>31533</v>
      </c>
      <c r="K763" s="12" t="s">
        <v>520</v>
      </c>
      <c r="L763" s="14" t="s">
        <v>6462</v>
      </c>
      <c r="M763" s="26" t="s">
        <v>5092</v>
      </c>
      <c r="N763" s="26" t="s">
        <v>2910</v>
      </c>
      <c r="P763" s="144">
        <v>965456058</v>
      </c>
      <c r="Q763" s="13" t="s">
        <v>6463</v>
      </c>
      <c r="R763" s="15" t="s">
        <v>576</v>
      </c>
      <c r="S763" s="15" t="s">
        <v>5561</v>
      </c>
      <c r="T763" s="15" t="s">
        <v>246</v>
      </c>
      <c r="U763" s="15" t="s">
        <v>5561</v>
      </c>
      <c r="V763" s="16" t="s">
        <v>247</v>
      </c>
      <c r="W763" s="16" t="s">
        <v>47</v>
      </c>
      <c r="Y763" s="16" t="s">
        <v>47</v>
      </c>
    </row>
    <row r="764" spans="1:27" ht="15" customHeight="1">
      <c r="A764" s="31">
        <v>13273398</v>
      </c>
      <c r="B764" s="31" t="s">
        <v>7346</v>
      </c>
      <c r="C764" s="46">
        <v>41588</v>
      </c>
      <c r="F764" s="30">
        <v>593</v>
      </c>
      <c r="G764" s="28"/>
      <c r="H764" s="17" t="s">
        <v>5749</v>
      </c>
      <c r="I764" s="25" t="s">
        <v>5750</v>
      </c>
      <c r="J764" s="25">
        <v>31844</v>
      </c>
      <c r="K764" s="12" t="s">
        <v>520</v>
      </c>
      <c r="L764" s="14" t="s">
        <v>5751</v>
      </c>
      <c r="M764" s="26" t="s">
        <v>5752</v>
      </c>
      <c r="N764" s="26" t="s">
        <v>4059</v>
      </c>
      <c r="P764" s="144">
        <v>917478155</v>
      </c>
      <c r="Q764" s="13" t="s">
        <v>5753</v>
      </c>
      <c r="R764" s="15" t="s">
        <v>576</v>
      </c>
      <c r="S764" s="15" t="s">
        <v>47</v>
      </c>
      <c r="T764" s="15"/>
      <c r="U764" s="15" t="s">
        <v>1183</v>
      </c>
      <c r="V764" s="16" t="s">
        <v>248</v>
      </c>
      <c r="W764" s="16" t="s">
        <v>1378</v>
      </c>
      <c r="Y764" s="16" t="s">
        <v>555</v>
      </c>
      <c r="Z764" s="16" t="s">
        <v>247</v>
      </c>
    </row>
    <row r="765" spans="1:27" ht="15" customHeight="1">
      <c r="A765" s="31">
        <v>13274145</v>
      </c>
      <c r="B765" s="31" t="s">
        <v>7346</v>
      </c>
      <c r="C765" s="46">
        <v>41798</v>
      </c>
      <c r="D765" s="149">
        <v>235961680</v>
      </c>
      <c r="F765" s="30">
        <v>302</v>
      </c>
      <c r="G765" s="28">
        <v>126509</v>
      </c>
      <c r="H765" s="17" t="s">
        <v>991</v>
      </c>
      <c r="I765" s="25" t="s">
        <v>76</v>
      </c>
      <c r="J765" s="25">
        <v>31323</v>
      </c>
      <c r="K765" s="12" t="s">
        <v>520</v>
      </c>
      <c r="L765" s="14" t="s">
        <v>2940</v>
      </c>
      <c r="M765" s="26" t="s">
        <v>2941</v>
      </c>
      <c r="O765" s="143">
        <v>0</v>
      </c>
      <c r="P765" s="144">
        <v>917535384</v>
      </c>
      <c r="Q765" s="13" t="s">
        <v>2942</v>
      </c>
      <c r="R765" s="15" t="s">
        <v>576</v>
      </c>
      <c r="S765" s="15" t="s">
        <v>47</v>
      </c>
      <c r="T765" s="15"/>
      <c r="U765" s="15" t="s">
        <v>47</v>
      </c>
      <c r="W765" s="16" t="s">
        <v>580</v>
      </c>
      <c r="X765" s="16" t="s">
        <v>246</v>
      </c>
      <c r="Y765" s="16" t="s">
        <v>580</v>
      </c>
      <c r="Z765" s="16" t="s">
        <v>247</v>
      </c>
    </row>
    <row r="766" spans="1:27" ht="15" customHeight="1">
      <c r="A766" s="31">
        <v>13274203</v>
      </c>
      <c r="B766" s="31" t="s">
        <v>7346</v>
      </c>
      <c r="C766" s="46">
        <v>39929</v>
      </c>
      <c r="E766" s="13" t="s">
        <v>5440</v>
      </c>
      <c r="F766" s="30">
        <v>888</v>
      </c>
      <c r="G766" s="28">
        <v>138416</v>
      </c>
      <c r="H766" s="17" t="s">
        <v>470</v>
      </c>
      <c r="I766" s="25" t="s">
        <v>1171</v>
      </c>
      <c r="J766" s="25">
        <v>32430</v>
      </c>
      <c r="K766" s="12" t="s">
        <v>520</v>
      </c>
      <c r="L766" s="14"/>
      <c r="P766" s="144"/>
      <c r="Q766" s="13"/>
      <c r="R766" s="15" t="s">
        <v>576</v>
      </c>
      <c r="S766" s="15" t="s">
        <v>47</v>
      </c>
      <c r="T766" s="15"/>
      <c r="U766" s="15" t="s">
        <v>47</v>
      </c>
      <c r="W766" s="16" t="s">
        <v>567</v>
      </c>
      <c r="X766" s="16" t="s">
        <v>246</v>
      </c>
      <c r="Y766" s="16" t="s">
        <v>567</v>
      </c>
      <c r="Z766" s="16" t="s">
        <v>246</v>
      </c>
    </row>
    <row r="767" spans="1:27" ht="15" customHeight="1">
      <c r="A767" s="31">
        <v>13274654</v>
      </c>
      <c r="B767" s="31" t="s">
        <v>7343</v>
      </c>
      <c r="C767" s="46">
        <v>41784</v>
      </c>
      <c r="D767" s="149">
        <v>243525125</v>
      </c>
      <c r="E767" s="13" t="s">
        <v>5409</v>
      </c>
      <c r="F767" s="30">
        <v>265</v>
      </c>
      <c r="G767" s="28"/>
      <c r="H767" s="17" t="s">
        <v>2541</v>
      </c>
      <c r="I767" s="25" t="s">
        <v>2542</v>
      </c>
      <c r="J767" s="25">
        <v>31881</v>
      </c>
      <c r="K767" s="12" t="s">
        <v>250</v>
      </c>
      <c r="L767" s="14" t="s">
        <v>4378</v>
      </c>
      <c r="M767" s="26">
        <v>9000</v>
      </c>
      <c r="N767" s="26" t="s">
        <v>2910</v>
      </c>
      <c r="O767" s="143">
        <v>0</v>
      </c>
      <c r="P767" s="144">
        <v>963830159</v>
      </c>
      <c r="Q767" s="13"/>
      <c r="R767" s="15" t="s">
        <v>576</v>
      </c>
      <c r="S767" s="15" t="s">
        <v>337</v>
      </c>
      <c r="T767" s="15" t="s">
        <v>246</v>
      </c>
      <c r="U767" s="15" t="s">
        <v>337</v>
      </c>
      <c r="V767" s="16" t="s">
        <v>246</v>
      </c>
      <c r="W767" s="16" t="s">
        <v>337</v>
      </c>
      <c r="X767" s="16" t="s">
        <v>246</v>
      </c>
      <c r="Y767" s="16" t="s">
        <v>337</v>
      </c>
      <c r="Z767" s="16" t="s">
        <v>246</v>
      </c>
    </row>
    <row r="768" spans="1:27" ht="15" customHeight="1">
      <c r="A768" s="31">
        <v>13279342</v>
      </c>
      <c r="B768" s="31" t="s">
        <v>7346</v>
      </c>
      <c r="C768" s="46">
        <v>39880</v>
      </c>
      <c r="D768" s="149">
        <v>227064909</v>
      </c>
      <c r="E768" s="13" t="s">
        <v>6617</v>
      </c>
      <c r="F768" s="30">
        <v>889</v>
      </c>
      <c r="G768" s="28">
        <v>138415</v>
      </c>
      <c r="H768" s="17" t="s">
        <v>466</v>
      </c>
      <c r="I768" s="25" t="s">
        <v>1113</v>
      </c>
      <c r="J768" s="25">
        <v>32344</v>
      </c>
      <c r="K768" s="12" t="s">
        <v>520</v>
      </c>
      <c r="L768" s="14"/>
      <c r="O768" s="143">
        <v>0</v>
      </c>
      <c r="P768" s="144">
        <v>918468855</v>
      </c>
      <c r="Q768" s="13"/>
      <c r="R768" s="15" t="s">
        <v>576</v>
      </c>
      <c r="S768" s="15" t="s">
        <v>567</v>
      </c>
      <c r="T768" s="15" t="s">
        <v>246</v>
      </c>
      <c r="U768" s="15" t="s">
        <v>567</v>
      </c>
      <c r="V768" s="16" t="s">
        <v>246</v>
      </c>
      <c r="W768" s="16" t="s">
        <v>567</v>
      </c>
      <c r="X768" s="16" t="s">
        <v>246</v>
      </c>
      <c r="Y768" s="16" t="s">
        <v>567</v>
      </c>
    </row>
    <row r="769" spans="1:26" ht="15" customHeight="1">
      <c r="A769" s="31">
        <v>13293533</v>
      </c>
      <c r="B769" s="31" t="s">
        <v>7346</v>
      </c>
      <c r="C769" s="46">
        <v>39928</v>
      </c>
      <c r="F769" s="30"/>
      <c r="G769" s="28">
        <v>138413</v>
      </c>
      <c r="H769" s="17" t="s">
        <v>427</v>
      </c>
      <c r="I769" s="25" t="s">
        <v>1387</v>
      </c>
      <c r="J769" s="25">
        <v>32464</v>
      </c>
      <c r="K769" s="12" t="s">
        <v>520</v>
      </c>
      <c r="L769" s="14"/>
      <c r="P769" s="144"/>
      <c r="Q769" s="13"/>
      <c r="R769" s="15" t="s">
        <v>576</v>
      </c>
      <c r="S769" s="15" t="s">
        <v>47</v>
      </c>
      <c r="T769" s="15"/>
      <c r="U769" s="15" t="s">
        <v>567</v>
      </c>
      <c r="V769" s="16" t="s">
        <v>246</v>
      </c>
      <c r="W769" s="16" t="s">
        <v>567</v>
      </c>
      <c r="X769" s="16" t="s">
        <v>246</v>
      </c>
      <c r="Y769" s="16" t="s">
        <v>567</v>
      </c>
      <c r="Z769" s="16" t="s">
        <v>246</v>
      </c>
    </row>
    <row r="770" spans="1:26" ht="15" customHeight="1">
      <c r="A770" s="31">
        <v>13295901</v>
      </c>
      <c r="B770" s="31" t="s">
        <v>7343</v>
      </c>
      <c r="C770" s="46">
        <v>42865</v>
      </c>
      <c r="D770" s="149">
        <v>211849847</v>
      </c>
      <c r="E770" s="13" t="s">
        <v>7351</v>
      </c>
      <c r="F770" s="30">
        <v>1004</v>
      </c>
      <c r="G770" s="28"/>
      <c r="H770" s="17" t="s">
        <v>7352</v>
      </c>
      <c r="I770" s="25" t="s">
        <v>7353</v>
      </c>
      <c r="J770" s="25">
        <v>32469</v>
      </c>
      <c r="K770" s="12" t="s">
        <v>250</v>
      </c>
      <c r="L770" s="14" t="s">
        <v>7354</v>
      </c>
      <c r="M770" s="26" t="s">
        <v>4577</v>
      </c>
      <c r="N770" s="26" t="s">
        <v>2910</v>
      </c>
      <c r="P770" s="144">
        <v>964496055</v>
      </c>
      <c r="Q770" s="13" t="s">
        <v>7355</v>
      </c>
      <c r="R770" s="15" t="s">
        <v>576</v>
      </c>
      <c r="S770" s="15" t="s">
        <v>580</v>
      </c>
      <c r="T770" s="15" t="s">
        <v>246</v>
      </c>
      <c r="U770" s="15" t="s">
        <v>580</v>
      </c>
      <c r="V770" s="16" t="s">
        <v>247</v>
      </c>
      <c r="W770" s="16" t="s">
        <v>47</v>
      </c>
      <c r="Y770" s="16" t="s">
        <v>47</v>
      </c>
      <c r="Z770" s="16" t="s">
        <v>247</v>
      </c>
    </row>
    <row r="771" spans="1:26" ht="15" customHeight="1">
      <c r="A771" s="31">
        <v>13297156</v>
      </c>
      <c r="B771" s="31" t="s">
        <v>7343</v>
      </c>
      <c r="C771" s="46">
        <v>41575</v>
      </c>
      <c r="D771" s="149">
        <v>243178557</v>
      </c>
      <c r="F771" s="30">
        <v>1486</v>
      </c>
      <c r="G771" s="28">
        <v>111739</v>
      </c>
      <c r="H771" s="17" t="s">
        <v>620</v>
      </c>
      <c r="I771" s="25" t="s">
        <v>603</v>
      </c>
      <c r="J771" s="25">
        <v>32058</v>
      </c>
      <c r="K771" s="12" t="s">
        <v>520</v>
      </c>
      <c r="L771" s="14" t="s">
        <v>3590</v>
      </c>
      <c r="M771" s="26" t="s">
        <v>3591</v>
      </c>
      <c r="N771" s="26" t="s">
        <v>3320</v>
      </c>
      <c r="O771" s="143">
        <v>0</v>
      </c>
      <c r="P771" s="144">
        <v>917141805</v>
      </c>
      <c r="Q771" s="13"/>
      <c r="R771" s="15" t="s">
        <v>576</v>
      </c>
      <c r="S771" s="15" t="s">
        <v>1183</v>
      </c>
      <c r="T771" s="15" t="s">
        <v>246</v>
      </c>
      <c r="U771" s="15" t="s">
        <v>1183</v>
      </c>
      <c r="V771" s="16" t="s">
        <v>246</v>
      </c>
      <c r="W771" s="16" t="s">
        <v>1183</v>
      </c>
      <c r="X771" s="16" t="s">
        <v>247</v>
      </c>
      <c r="Y771" s="16" t="s">
        <v>47</v>
      </c>
    </row>
    <row r="772" spans="1:26" ht="15" customHeight="1">
      <c r="A772" s="31">
        <v>13311162</v>
      </c>
      <c r="B772" s="31" t="s">
        <v>7343</v>
      </c>
      <c r="C772" s="46">
        <v>42324</v>
      </c>
      <c r="D772" s="149">
        <v>216103517</v>
      </c>
      <c r="F772" s="30">
        <v>552</v>
      </c>
      <c r="G772" s="28">
        <v>153992</v>
      </c>
      <c r="H772" s="17" t="s">
        <v>2898</v>
      </c>
      <c r="I772" s="25" t="s">
        <v>598</v>
      </c>
      <c r="J772" s="25">
        <v>32282</v>
      </c>
      <c r="K772" s="12" t="s">
        <v>520</v>
      </c>
      <c r="L772" s="14"/>
      <c r="P772" s="144"/>
      <c r="Q772" s="13"/>
      <c r="R772" s="15" t="s">
        <v>576</v>
      </c>
      <c r="S772" s="15" t="s">
        <v>47</v>
      </c>
      <c r="T772" s="15"/>
      <c r="U772" s="15" t="s">
        <v>1183</v>
      </c>
      <c r="V772" s="16" t="s">
        <v>246</v>
      </c>
      <c r="W772" s="16" t="s">
        <v>1183</v>
      </c>
      <c r="X772" s="16" t="s">
        <v>247</v>
      </c>
      <c r="Y772" s="16" t="s">
        <v>47</v>
      </c>
    </row>
    <row r="773" spans="1:26" ht="15" customHeight="1">
      <c r="A773" s="31">
        <v>13316896</v>
      </c>
      <c r="C773" s="46"/>
      <c r="F773" s="30"/>
      <c r="G773" s="28">
        <v>153980</v>
      </c>
      <c r="H773" s="17" t="s">
        <v>1078</v>
      </c>
      <c r="I773" s="25" t="s">
        <v>1147</v>
      </c>
      <c r="J773" s="25">
        <v>34273</v>
      </c>
      <c r="K773" s="12" t="s">
        <v>520</v>
      </c>
      <c r="L773" s="14"/>
      <c r="P773" s="144"/>
      <c r="Q773" s="13"/>
      <c r="R773" s="15" t="s">
        <v>576</v>
      </c>
      <c r="S773" s="15" t="s">
        <v>47</v>
      </c>
      <c r="T773" s="15"/>
      <c r="U773" s="15" t="s">
        <v>47</v>
      </c>
      <c r="W773" s="16" t="s">
        <v>47</v>
      </c>
      <c r="Y773" s="16" t="s">
        <v>249</v>
      </c>
      <c r="Z773" s="16" t="s">
        <v>247</v>
      </c>
    </row>
    <row r="774" spans="1:26" ht="15" customHeight="1">
      <c r="A774" s="31">
        <v>13317856</v>
      </c>
      <c r="B774" s="31" t="s">
        <v>7343</v>
      </c>
      <c r="C774" s="46">
        <v>42093</v>
      </c>
      <c r="D774" s="149">
        <v>252685784</v>
      </c>
      <c r="F774" s="30"/>
      <c r="G774" s="28"/>
      <c r="H774" s="17" t="s">
        <v>3374</v>
      </c>
      <c r="I774" s="25" t="s">
        <v>3375</v>
      </c>
      <c r="J774" s="25">
        <v>32744</v>
      </c>
      <c r="K774" s="12" t="s">
        <v>250</v>
      </c>
      <c r="L774" s="14" t="s">
        <v>3376</v>
      </c>
      <c r="M774" s="26" t="s">
        <v>3377</v>
      </c>
      <c r="N774" s="26" t="s">
        <v>2910</v>
      </c>
      <c r="P774" s="144"/>
      <c r="Q774" s="13"/>
      <c r="R774" s="15" t="s">
        <v>576</v>
      </c>
      <c r="S774" s="15" t="s">
        <v>47</v>
      </c>
      <c r="T774" s="15"/>
      <c r="U774" s="15" t="s">
        <v>47</v>
      </c>
      <c r="W774" s="16" t="s">
        <v>337</v>
      </c>
      <c r="X774" s="16" t="s">
        <v>247</v>
      </c>
      <c r="Y774" s="16" t="s">
        <v>47</v>
      </c>
    </row>
    <row r="775" spans="1:26" ht="15" customHeight="1">
      <c r="A775" s="31">
        <v>13322967</v>
      </c>
      <c r="C775" s="46"/>
      <c r="F775" s="30"/>
      <c r="G775" s="28">
        <v>162668</v>
      </c>
      <c r="H775" s="17" t="s">
        <v>1308</v>
      </c>
      <c r="I775" s="25" t="s">
        <v>1309</v>
      </c>
      <c r="J775" s="25">
        <v>32467</v>
      </c>
      <c r="K775" s="12" t="s">
        <v>520</v>
      </c>
      <c r="L775" s="14"/>
      <c r="P775" s="144"/>
      <c r="Q775" s="13"/>
      <c r="R775" s="15" t="s">
        <v>576</v>
      </c>
      <c r="S775" s="15" t="s">
        <v>47</v>
      </c>
      <c r="T775" s="15"/>
      <c r="U775" s="15" t="s">
        <v>47</v>
      </c>
      <c r="W775" s="16" t="s">
        <v>47</v>
      </c>
      <c r="Y775" s="16" t="s">
        <v>12</v>
      </c>
    </row>
    <row r="776" spans="1:26" ht="15" customHeight="1">
      <c r="A776" s="31">
        <v>13324815</v>
      </c>
      <c r="B776" s="31" t="s">
        <v>7343</v>
      </c>
      <c r="C776" s="46">
        <v>41450</v>
      </c>
      <c r="D776" s="149">
        <v>226046516</v>
      </c>
      <c r="F776" s="30">
        <v>376</v>
      </c>
      <c r="G776" s="28"/>
      <c r="H776" s="17" t="s">
        <v>2877</v>
      </c>
      <c r="I776" s="25" t="s">
        <v>2878</v>
      </c>
      <c r="J776" s="25">
        <v>32167</v>
      </c>
      <c r="K776" s="12" t="s">
        <v>520</v>
      </c>
      <c r="L776" s="14" t="s">
        <v>4010</v>
      </c>
      <c r="M776" s="26" t="s">
        <v>4011</v>
      </c>
      <c r="N776" s="26" t="s">
        <v>4012</v>
      </c>
      <c r="P776" s="144"/>
      <c r="Q776" s="13"/>
      <c r="R776" s="15" t="s">
        <v>576</v>
      </c>
      <c r="S776" s="15" t="s">
        <v>47</v>
      </c>
      <c r="T776" s="15"/>
      <c r="U776" s="15" t="s">
        <v>580</v>
      </c>
      <c r="V776" s="16" t="s">
        <v>246</v>
      </c>
      <c r="W776" s="16" t="s">
        <v>580</v>
      </c>
      <c r="X776" s="16" t="s">
        <v>248</v>
      </c>
      <c r="Y776" s="16" t="s">
        <v>47</v>
      </c>
    </row>
    <row r="777" spans="1:26" ht="15" customHeight="1">
      <c r="A777" s="31">
        <v>13329625</v>
      </c>
      <c r="B777" s="31" t="s">
        <v>7346</v>
      </c>
      <c r="C777" s="46">
        <v>41795</v>
      </c>
      <c r="F777" s="30">
        <v>296</v>
      </c>
      <c r="G777" s="28"/>
      <c r="H777" s="17" t="s">
        <v>7256</v>
      </c>
      <c r="I777" s="25" t="s">
        <v>7257</v>
      </c>
      <c r="J777" s="25">
        <v>34429</v>
      </c>
      <c r="K777" s="12" t="s">
        <v>250</v>
      </c>
      <c r="L777" s="14" t="s">
        <v>7258</v>
      </c>
      <c r="M777" s="26" t="s">
        <v>7259</v>
      </c>
      <c r="N777" s="26" t="s">
        <v>7260</v>
      </c>
      <c r="O777" s="144">
        <v>210803202</v>
      </c>
      <c r="P777" s="143">
        <v>926902015</v>
      </c>
      <c r="Q777" s="13" t="s">
        <v>7261</v>
      </c>
      <c r="R777" s="15" t="s">
        <v>576</v>
      </c>
      <c r="S777" s="15" t="s">
        <v>47</v>
      </c>
      <c r="T777" s="15"/>
      <c r="U777" s="15" t="s">
        <v>554</v>
      </c>
      <c r="V777" s="16" t="s">
        <v>248</v>
      </c>
      <c r="W777" s="16" t="s">
        <v>7262</v>
      </c>
      <c r="Y777" s="16" t="s">
        <v>7262</v>
      </c>
    </row>
    <row r="778" spans="1:26" ht="15" customHeight="1">
      <c r="A778" s="31">
        <v>13331294</v>
      </c>
      <c r="B778" s="31" t="s">
        <v>7346</v>
      </c>
      <c r="C778" s="46">
        <v>41762</v>
      </c>
      <c r="D778" s="149">
        <v>198747551</v>
      </c>
      <c r="E778" s="13" t="s">
        <v>8328</v>
      </c>
      <c r="F778" s="30">
        <v>1177</v>
      </c>
      <c r="G778" s="28"/>
      <c r="H778" s="17" t="s">
        <v>8329</v>
      </c>
      <c r="I778" s="25" t="s">
        <v>8330</v>
      </c>
      <c r="J778" s="25">
        <v>28589</v>
      </c>
      <c r="K778" s="12" t="s">
        <v>520</v>
      </c>
      <c r="L778" s="14" t="s">
        <v>8331</v>
      </c>
      <c r="M778" s="26" t="s">
        <v>8332</v>
      </c>
      <c r="N778" s="26" t="s">
        <v>8333</v>
      </c>
      <c r="P778" s="144">
        <v>9665491007</v>
      </c>
      <c r="Q778" s="13" t="s">
        <v>8334</v>
      </c>
      <c r="R778" s="15" t="s">
        <v>576</v>
      </c>
      <c r="S778" s="15" t="s">
        <v>589</v>
      </c>
      <c r="T778" s="15" t="s">
        <v>247</v>
      </c>
      <c r="U778" s="15" t="s">
        <v>47</v>
      </c>
      <c r="W778" s="16" t="s">
        <v>47</v>
      </c>
      <c r="Y778" s="16" t="s">
        <v>47</v>
      </c>
      <c r="Z778" s="16" t="s">
        <v>246</v>
      </c>
    </row>
    <row r="779" spans="1:26" ht="15" customHeight="1">
      <c r="A779" s="31">
        <v>13332270</v>
      </c>
      <c r="B779" s="31" t="s">
        <v>7343</v>
      </c>
      <c r="C779" s="46">
        <v>41598</v>
      </c>
      <c r="D779" s="149">
        <v>237051753</v>
      </c>
      <c r="F779" s="30">
        <v>590</v>
      </c>
      <c r="G779" s="28"/>
      <c r="H779" s="17" t="s">
        <v>5850</v>
      </c>
      <c r="I779" s="25" t="s">
        <v>5851</v>
      </c>
      <c r="J779" s="25">
        <v>32413</v>
      </c>
      <c r="K779" s="12" t="s">
        <v>520</v>
      </c>
      <c r="L779" s="14" t="s">
        <v>5852</v>
      </c>
      <c r="M779" s="26" t="s">
        <v>5853</v>
      </c>
      <c r="N779" s="26" t="s">
        <v>3285</v>
      </c>
      <c r="P779" s="144">
        <v>927034588</v>
      </c>
      <c r="Q779" s="13" t="s">
        <v>5854</v>
      </c>
      <c r="R779" s="15" t="s">
        <v>576</v>
      </c>
      <c r="S779" s="15" t="s">
        <v>47</v>
      </c>
      <c r="T779" s="15"/>
      <c r="U779" s="15" t="s">
        <v>554</v>
      </c>
      <c r="V779" s="16" t="s">
        <v>247</v>
      </c>
      <c r="W779" s="16" t="s">
        <v>47</v>
      </c>
      <c r="Y779" s="16" t="s">
        <v>47</v>
      </c>
      <c r="Z779" s="16" t="s">
        <v>246</v>
      </c>
    </row>
    <row r="780" spans="1:26" ht="15" customHeight="1">
      <c r="A780" s="31">
        <v>13335057</v>
      </c>
      <c r="B780" s="31" t="s">
        <v>7343</v>
      </c>
      <c r="C780" s="46">
        <v>41941</v>
      </c>
      <c r="D780" s="149">
        <v>243671638</v>
      </c>
      <c r="F780" s="30">
        <v>871</v>
      </c>
      <c r="G780" s="28"/>
      <c r="H780" s="17" t="s">
        <v>1940</v>
      </c>
      <c r="I780" s="25" t="s">
        <v>1941</v>
      </c>
      <c r="J780" s="25">
        <v>32287</v>
      </c>
      <c r="K780" s="12" t="s">
        <v>520</v>
      </c>
      <c r="L780" s="14" t="s">
        <v>3283</v>
      </c>
      <c r="M780" s="26" t="s">
        <v>3284</v>
      </c>
      <c r="N780" s="26" t="s">
        <v>3285</v>
      </c>
      <c r="O780" s="143">
        <v>0</v>
      </c>
      <c r="P780" s="144">
        <v>964780038</v>
      </c>
      <c r="Q780" s="13"/>
      <c r="R780" s="15" t="s">
        <v>576</v>
      </c>
      <c r="S780" s="15" t="s">
        <v>47</v>
      </c>
      <c r="T780" s="15"/>
      <c r="U780" s="15" t="s">
        <v>47</v>
      </c>
      <c r="W780" s="16" t="s">
        <v>337</v>
      </c>
      <c r="X780" s="16" t="s">
        <v>248</v>
      </c>
      <c r="Y780" s="16" t="s">
        <v>251</v>
      </c>
      <c r="Z780" s="16" t="s">
        <v>246</v>
      </c>
    </row>
    <row r="781" spans="1:26" ht="15" customHeight="1">
      <c r="A781" s="31">
        <v>13348179</v>
      </c>
      <c r="C781" s="46"/>
      <c r="F781" s="30"/>
      <c r="G781" s="28"/>
      <c r="H781" s="17" t="s">
        <v>2789</v>
      </c>
      <c r="I781" s="25" t="s">
        <v>2790</v>
      </c>
      <c r="J781" s="25">
        <v>32439</v>
      </c>
      <c r="K781" s="12" t="s">
        <v>250</v>
      </c>
      <c r="L781" s="14"/>
      <c r="P781" s="144"/>
      <c r="Q781" s="13"/>
      <c r="R781" s="15" t="s">
        <v>576</v>
      </c>
      <c r="S781" s="15" t="s">
        <v>47</v>
      </c>
      <c r="T781" s="15"/>
      <c r="U781" s="15" t="s">
        <v>47</v>
      </c>
      <c r="W781" s="16" t="s">
        <v>47</v>
      </c>
      <c r="Y781" s="16" t="s">
        <v>337</v>
      </c>
      <c r="Z781" s="16" t="s">
        <v>248</v>
      </c>
    </row>
    <row r="782" spans="1:26" ht="15" customHeight="1">
      <c r="A782" s="31">
        <v>13357684</v>
      </c>
      <c r="B782" s="31" t="s">
        <v>7346</v>
      </c>
      <c r="C782" s="46">
        <v>41409</v>
      </c>
      <c r="D782" s="149">
        <v>241527023</v>
      </c>
      <c r="F782" s="30">
        <v>121</v>
      </c>
      <c r="G782" s="28">
        <v>137826</v>
      </c>
      <c r="H782" s="17" t="s">
        <v>105</v>
      </c>
      <c r="I782" s="25" t="s">
        <v>106</v>
      </c>
      <c r="J782" s="25">
        <v>32255</v>
      </c>
      <c r="K782" s="12" t="s">
        <v>250</v>
      </c>
      <c r="L782" s="14" t="s">
        <v>3054</v>
      </c>
      <c r="M782" s="26" t="s">
        <v>3055</v>
      </c>
      <c r="N782" s="26" t="s">
        <v>3056</v>
      </c>
      <c r="O782" s="143">
        <v>0</v>
      </c>
      <c r="P782" s="144">
        <v>918662194</v>
      </c>
      <c r="Q782" s="13"/>
      <c r="R782" s="15" t="s">
        <v>576</v>
      </c>
      <c r="S782" s="15" t="s">
        <v>1183</v>
      </c>
      <c r="T782" s="15" t="s">
        <v>246</v>
      </c>
      <c r="U782" s="15" t="s">
        <v>1183</v>
      </c>
      <c r="V782" s="16" t="s">
        <v>246</v>
      </c>
      <c r="W782" s="16" t="s">
        <v>1183</v>
      </c>
      <c r="X782" s="16" t="s">
        <v>246</v>
      </c>
      <c r="Y782" s="16" t="s">
        <v>1183</v>
      </c>
    </row>
    <row r="783" spans="1:26" ht="15" customHeight="1">
      <c r="A783" s="31">
        <v>13360487</v>
      </c>
      <c r="B783" s="31" t="s">
        <v>7343</v>
      </c>
      <c r="C783" s="46">
        <v>41568</v>
      </c>
      <c r="D783" s="149">
        <v>226816206</v>
      </c>
      <c r="F783" s="30">
        <v>1127</v>
      </c>
      <c r="G783" s="28">
        <v>138434</v>
      </c>
      <c r="H783" s="17" t="s">
        <v>207</v>
      </c>
      <c r="I783" s="25" t="s">
        <v>652</v>
      </c>
      <c r="J783" s="25">
        <v>32413</v>
      </c>
      <c r="K783" s="12" t="s">
        <v>520</v>
      </c>
      <c r="L783" s="14" t="s">
        <v>4771</v>
      </c>
      <c r="M783" s="26" t="s">
        <v>4772</v>
      </c>
      <c r="N783" s="26" t="s">
        <v>2912</v>
      </c>
      <c r="O783" s="143">
        <v>0</v>
      </c>
      <c r="P783" s="144">
        <v>965780491</v>
      </c>
      <c r="Q783" s="13"/>
      <c r="R783" s="15" t="s">
        <v>576</v>
      </c>
      <c r="S783" s="15" t="s">
        <v>580</v>
      </c>
      <c r="T783" s="15" t="s">
        <v>246</v>
      </c>
      <c r="U783" s="15" t="s">
        <v>47</v>
      </c>
      <c r="W783" s="16" t="s">
        <v>580</v>
      </c>
      <c r="X783" s="16" t="s">
        <v>246</v>
      </c>
      <c r="Y783" s="16" t="s">
        <v>580</v>
      </c>
      <c r="Z783" s="16" t="s">
        <v>248</v>
      </c>
    </row>
    <row r="784" spans="1:26" ht="15" customHeight="1">
      <c r="A784" s="31">
        <v>13364559</v>
      </c>
      <c r="C784" s="46"/>
      <c r="F784" s="30"/>
      <c r="G784" s="28"/>
      <c r="H784" s="17" t="s">
        <v>1942</v>
      </c>
      <c r="I784" s="25" t="s">
        <v>1943</v>
      </c>
      <c r="J784" s="25">
        <v>32162</v>
      </c>
      <c r="K784" s="12" t="s">
        <v>250</v>
      </c>
      <c r="L784" s="14"/>
      <c r="P784" s="144"/>
      <c r="Q784" s="13"/>
      <c r="R784" s="15" t="s">
        <v>576</v>
      </c>
      <c r="S784" s="15" t="s">
        <v>47</v>
      </c>
      <c r="T784" s="15"/>
      <c r="U784" s="15" t="s">
        <v>47</v>
      </c>
      <c r="W784" s="16" t="s">
        <v>47</v>
      </c>
      <c r="Y784" s="16" t="s">
        <v>1410</v>
      </c>
    </row>
    <row r="785" spans="1:31" ht="15" customHeight="1">
      <c r="A785" s="31">
        <v>13364560</v>
      </c>
      <c r="B785" s="31" t="s">
        <v>7343</v>
      </c>
      <c r="C785" s="46">
        <v>41812</v>
      </c>
      <c r="D785" s="149">
        <v>238940993</v>
      </c>
      <c r="F785" s="30">
        <v>86</v>
      </c>
      <c r="G785" s="28"/>
      <c r="H785" s="17" t="s">
        <v>7960</v>
      </c>
      <c r="I785" s="25" t="s">
        <v>7961</v>
      </c>
      <c r="J785" s="25">
        <v>32290</v>
      </c>
      <c r="K785" s="12" t="s">
        <v>250</v>
      </c>
      <c r="L785" s="14" t="s">
        <v>7962</v>
      </c>
      <c r="M785" s="26" t="s">
        <v>7963</v>
      </c>
      <c r="N785" s="26" t="s">
        <v>2910</v>
      </c>
      <c r="P785" s="144">
        <v>965327003</v>
      </c>
      <c r="Q785" s="13" t="s">
        <v>7964</v>
      </c>
      <c r="R785" s="15" t="s">
        <v>576</v>
      </c>
      <c r="S785" s="15" t="s">
        <v>567</v>
      </c>
      <c r="T785" s="15" t="s">
        <v>247</v>
      </c>
      <c r="U785" s="15" t="s">
        <v>47</v>
      </c>
      <c r="W785" s="16" t="s">
        <v>47</v>
      </c>
      <c r="Y785" s="16" t="s">
        <v>47</v>
      </c>
    </row>
    <row r="786" spans="1:31" ht="15" customHeight="1">
      <c r="A786" s="31">
        <v>13375993</v>
      </c>
      <c r="B786" s="31" t="s">
        <v>7343</v>
      </c>
      <c r="C786" s="46">
        <v>42936</v>
      </c>
      <c r="D786" s="149">
        <v>230576796</v>
      </c>
      <c r="E786" s="13" t="s">
        <v>5502</v>
      </c>
      <c r="F786" s="30">
        <v>275</v>
      </c>
      <c r="G786" s="28"/>
      <c r="H786" s="17" t="s">
        <v>5013</v>
      </c>
      <c r="I786" s="25" t="s">
        <v>5014</v>
      </c>
      <c r="J786" s="25">
        <v>32219</v>
      </c>
      <c r="K786" s="12" t="s">
        <v>250</v>
      </c>
      <c r="L786" s="14" t="s">
        <v>5015</v>
      </c>
      <c r="M786" s="26" t="s">
        <v>5016</v>
      </c>
      <c r="N786" s="26" t="s">
        <v>2910</v>
      </c>
      <c r="O786" s="143">
        <v>291782456</v>
      </c>
      <c r="P786" s="144">
        <v>969301997</v>
      </c>
      <c r="Q786" s="13" t="s">
        <v>5017</v>
      </c>
      <c r="R786" s="15" t="s">
        <v>576</v>
      </c>
      <c r="S786" s="15" t="s">
        <v>251</v>
      </c>
      <c r="T786" s="15" t="s">
        <v>248</v>
      </c>
      <c r="U786" s="15" t="s">
        <v>1410</v>
      </c>
      <c r="V786" s="16" t="s">
        <v>246</v>
      </c>
      <c r="W786" s="16" t="s">
        <v>1410</v>
      </c>
      <c r="X786" s="16" t="s">
        <v>247</v>
      </c>
      <c r="Y786" s="16" t="s">
        <v>47</v>
      </c>
    </row>
    <row r="787" spans="1:31" ht="15" customHeight="1">
      <c r="A787" s="31">
        <v>13376949</v>
      </c>
      <c r="B787" s="31" t="s">
        <v>7343</v>
      </c>
      <c r="C787" s="46">
        <v>42079</v>
      </c>
      <c r="D787" s="149">
        <v>227203712</v>
      </c>
      <c r="E787" s="13" t="s">
        <v>5446</v>
      </c>
      <c r="F787" s="30">
        <v>253</v>
      </c>
      <c r="G787" s="28">
        <v>153991</v>
      </c>
      <c r="H787" s="17" t="s">
        <v>124</v>
      </c>
      <c r="I787" s="25" t="s">
        <v>696</v>
      </c>
      <c r="J787" s="25">
        <v>32439</v>
      </c>
      <c r="K787" s="12" t="s">
        <v>250</v>
      </c>
      <c r="L787" s="14" t="s">
        <v>4694</v>
      </c>
      <c r="M787" s="26" t="s">
        <v>3255</v>
      </c>
      <c r="N787" s="26" t="s">
        <v>2910</v>
      </c>
      <c r="O787" s="143">
        <v>291600538</v>
      </c>
      <c r="P787" s="144">
        <v>961854717</v>
      </c>
      <c r="Q787" s="13" t="s">
        <v>4695</v>
      </c>
      <c r="R787" s="15" t="s">
        <v>576</v>
      </c>
      <c r="S787" s="15" t="s">
        <v>221</v>
      </c>
      <c r="T787" s="15" t="s">
        <v>246</v>
      </c>
      <c r="U787" s="15" t="s">
        <v>221</v>
      </c>
      <c r="V787" s="16" t="s">
        <v>248</v>
      </c>
      <c r="W787" s="16" t="s">
        <v>1183</v>
      </c>
      <c r="X787" s="16" t="s">
        <v>246</v>
      </c>
      <c r="Y787" s="16" t="s">
        <v>1183</v>
      </c>
      <c r="Z787" s="16" t="s">
        <v>248</v>
      </c>
    </row>
    <row r="788" spans="1:31" ht="15" customHeight="1">
      <c r="A788" s="31">
        <v>13379892</v>
      </c>
      <c r="B788" s="31" t="s">
        <v>7343</v>
      </c>
      <c r="C788" s="46">
        <v>42358</v>
      </c>
      <c r="D788" s="149">
        <v>228207240</v>
      </c>
      <c r="F788" s="30"/>
      <c r="G788" s="28">
        <v>127364</v>
      </c>
      <c r="H788" s="17" t="s">
        <v>1156</v>
      </c>
      <c r="I788" s="25" t="s">
        <v>242</v>
      </c>
      <c r="J788" s="25">
        <v>32389</v>
      </c>
      <c r="K788" s="12" t="s">
        <v>520</v>
      </c>
      <c r="L788" s="14" t="s">
        <v>3705</v>
      </c>
      <c r="M788" s="26" t="s">
        <v>3157</v>
      </c>
      <c r="N788" s="26" t="s">
        <v>2910</v>
      </c>
      <c r="O788" s="143">
        <v>0</v>
      </c>
      <c r="P788" s="144">
        <v>963690051</v>
      </c>
      <c r="Q788" s="13" t="s">
        <v>3706</v>
      </c>
      <c r="R788" s="15" t="s">
        <v>576</v>
      </c>
      <c r="S788" s="15" t="s">
        <v>47</v>
      </c>
      <c r="T788" s="15"/>
      <c r="U788" s="15" t="s">
        <v>47</v>
      </c>
      <c r="W788" s="16" t="s">
        <v>1183</v>
      </c>
      <c r="X788" s="16" t="s">
        <v>247</v>
      </c>
      <c r="Y788" s="16" t="s">
        <v>47</v>
      </c>
      <c r="Z788" s="16" t="s">
        <v>248</v>
      </c>
    </row>
    <row r="789" spans="1:31" ht="15" customHeight="1">
      <c r="A789" s="31">
        <v>13381554</v>
      </c>
      <c r="B789" s="31" t="s">
        <v>7343</v>
      </c>
      <c r="C789" s="46">
        <v>42532</v>
      </c>
      <c r="D789" s="149">
        <v>227730445</v>
      </c>
      <c r="E789" s="13" t="s">
        <v>8204</v>
      </c>
      <c r="F789" s="30">
        <v>526</v>
      </c>
      <c r="G789" s="28">
        <v>111599</v>
      </c>
      <c r="H789" s="17" t="s">
        <v>193</v>
      </c>
      <c r="I789" s="25" t="s">
        <v>1203</v>
      </c>
      <c r="J789" s="25">
        <v>32213</v>
      </c>
      <c r="K789" s="12" t="s">
        <v>520</v>
      </c>
      <c r="L789" s="14" t="s">
        <v>3017</v>
      </c>
      <c r="N789" s="26" t="s">
        <v>2955</v>
      </c>
      <c r="P789" s="144"/>
      <c r="Q789" s="13"/>
      <c r="R789" s="15" t="s">
        <v>576</v>
      </c>
      <c r="S789" s="15" t="s">
        <v>567</v>
      </c>
      <c r="T789" s="15" t="s">
        <v>246</v>
      </c>
      <c r="U789" s="15" t="s">
        <v>567</v>
      </c>
      <c r="V789" s="16" t="s">
        <v>246</v>
      </c>
      <c r="W789" s="16" t="s">
        <v>47</v>
      </c>
      <c r="Y789" s="16" t="s">
        <v>567</v>
      </c>
    </row>
    <row r="790" spans="1:31" ht="15" customHeight="1">
      <c r="A790" s="31">
        <v>13388290</v>
      </c>
      <c r="B790" s="31" t="s">
        <v>7346</v>
      </c>
      <c r="C790" s="46">
        <v>39831</v>
      </c>
      <c r="D790" s="149">
        <v>234540575</v>
      </c>
      <c r="F790" s="30"/>
      <c r="G790" s="28">
        <v>138334</v>
      </c>
      <c r="H790" s="17" t="s">
        <v>2893</v>
      </c>
      <c r="I790" s="25" t="s">
        <v>1170</v>
      </c>
      <c r="J790" s="25">
        <v>32054</v>
      </c>
      <c r="K790" s="12" t="s">
        <v>520</v>
      </c>
      <c r="L790" s="14" t="s">
        <v>4652</v>
      </c>
      <c r="M790" s="26" t="s">
        <v>4653</v>
      </c>
      <c r="N790" s="26" t="s">
        <v>2983</v>
      </c>
      <c r="O790" s="143">
        <v>0</v>
      </c>
      <c r="P790" s="144">
        <v>9635556415</v>
      </c>
      <c r="Q790" s="13"/>
      <c r="R790" s="15" t="s">
        <v>576</v>
      </c>
      <c r="S790" s="15" t="s">
        <v>47</v>
      </c>
      <c r="T790" s="15"/>
      <c r="U790" s="15" t="s">
        <v>47</v>
      </c>
      <c r="W790" s="16" t="s">
        <v>567</v>
      </c>
      <c r="X790" s="16" t="s">
        <v>247</v>
      </c>
      <c r="Y790" s="16" t="s">
        <v>47</v>
      </c>
      <c r="Z790" s="16" t="s">
        <v>246</v>
      </c>
    </row>
    <row r="791" spans="1:31" ht="15" customHeight="1">
      <c r="A791" s="31">
        <v>13390945</v>
      </c>
      <c r="B791" s="31" t="s">
        <v>7343</v>
      </c>
      <c r="C791" s="46">
        <v>41652</v>
      </c>
      <c r="D791" s="149">
        <v>240852796</v>
      </c>
      <c r="E791" s="13" t="s">
        <v>5789</v>
      </c>
      <c r="F791" s="30">
        <v>677</v>
      </c>
      <c r="G791" s="28"/>
      <c r="H791" s="17" t="s">
        <v>5790</v>
      </c>
      <c r="I791" s="25" t="s">
        <v>5791</v>
      </c>
      <c r="J791" s="25">
        <v>32484</v>
      </c>
      <c r="K791" s="12" t="s">
        <v>520</v>
      </c>
      <c r="L791" s="14" t="s">
        <v>5792</v>
      </c>
      <c r="M791" s="26" t="s">
        <v>5793</v>
      </c>
      <c r="N791" s="26" t="s">
        <v>2910</v>
      </c>
      <c r="O791" s="143">
        <v>291227292</v>
      </c>
      <c r="P791" s="144">
        <v>912127897</v>
      </c>
      <c r="Q791" s="13" t="s">
        <v>5794</v>
      </c>
      <c r="R791" s="15" t="s">
        <v>576</v>
      </c>
      <c r="S791" s="15" t="s">
        <v>5561</v>
      </c>
      <c r="T791" s="15" t="s">
        <v>246</v>
      </c>
      <c r="U791" s="15" t="s">
        <v>5561</v>
      </c>
      <c r="V791" s="16" t="s">
        <v>247</v>
      </c>
      <c r="W791" s="16" t="s">
        <v>47</v>
      </c>
      <c r="Y791" s="16" t="s">
        <v>47</v>
      </c>
      <c r="Z791" s="16" t="s">
        <v>246</v>
      </c>
    </row>
    <row r="792" spans="1:31" ht="15" customHeight="1">
      <c r="A792" s="31">
        <v>13390996</v>
      </c>
      <c r="B792" s="31" t="s">
        <v>7346</v>
      </c>
      <c r="C792" s="46">
        <v>40068</v>
      </c>
      <c r="F792" s="30">
        <v>398</v>
      </c>
      <c r="G792" s="28">
        <v>120226</v>
      </c>
      <c r="H792" s="17" t="s">
        <v>1162</v>
      </c>
      <c r="I792" s="25" t="s">
        <v>91</v>
      </c>
      <c r="J792" s="25">
        <v>32619</v>
      </c>
      <c r="K792" s="12" t="s">
        <v>520</v>
      </c>
      <c r="L792" s="14" t="s">
        <v>3893</v>
      </c>
      <c r="M792" s="26" t="s">
        <v>3894</v>
      </c>
      <c r="N792" s="26" t="s">
        <v>2910</v>
      </c>
      <c r="O792" s="143">
        <v>0</v>
      </c>
      <c r="P792" s="144">
        <v>961056539</v>
      </c>
      <c r="Q792" s="13"/>
      <c r="R792" s="15" t="s">
        <v>576</v>
      </c>
      <c r="S792" s="15" t="s">
        <v>1183</v>
      </c>
      <c r="T792" s="15" t="s">
        <v>246</v>
      </c>
      <c r="U792" s="15" t="s">
        <v>1183</v>
      </c>
      <c r="V792" s="16" t="s">
        <v>246</v>
      </c>
      <c r="W792" s="16" t="s">
        <v>1183</v>
      </c>
      <c r="X792" s="16" t="s">
        <v>246</v>
      </c>
      <c r="Y792" s="16" t="s">
        <v>1183</v>
      </c>
      <c r="Z792" s="16" t="s">
        <v>246</v>
      </c>
    </row>
    <row r="793" spans="1:31" ht="15" customHeight="1">
      <c r="A793" s="31">
        <v>13392348</v>
      </c>
      <c r="B793" s="31" t="s">
        <v>7346</v>
      </c>
      <c r="C793" s="46">
        <v>40124</v>
      </c>
      <c r="F793" s="30"/>
      <c r="G793" s="28"/>
      <c r="H793" s="17" t="s">
        <v>3964</v>
      </c>
      <c r="I793" s="25" t="s">
        <v>3965</v>
      </c>
      <c r="J793" s="25">
        <v>32009</v>
      </c>
      <c r="K793" s="12" t="s">
        <v>250</v>
      </c>
      <c r="L793" s="14" t="s">
        <v>3966</v>
      </c>
      <c r="M793" s="26" t="s">
        <v>3967</v>
      </c>
      <c r="N793" s="26" t="s">
        <v>2910</v>
      </c>
      <c r="P793" s="144"/>
      <c r="Q793" s="13"/>
      <c r="R793" s="15" t="s">
        <v>576</v>
      </c>
      <c r="S793" s="15" t="s">
        <v>47</v>
      </c>
      <c r="T793" s="15"/>
      <c r="U793" s="15" t="s">
        <v>47</v>
      </c>
      <c r="W793" s="16" t="s">
        <v>337</v>
      </c>
      <c r="X793" s="16" t="s">
        <v>247</v>
      </c>
      <c r="Y793" s="16" t="s">
        <v>47</v>
      </c>
    </row>
    <row r="794" spans="1:31" ht="15" customHeight="1">
      <c r="A794" s="31">
        <v>13395895</v>
      </c>
      <c r="B794" s="31" t="s">
        <v>7343</v>
      </c>
      <c r="C794" s="46">
        <v>41812</v>
      </c>
      <c r="D794" s="149">
        <v>229395147</v>
      </c>
      <c r="F794" s="30">
        <v>742</v>
      </c>
      <c r="G794" s="28"/>
      <c r="H794" s="17" t="s">
        <v>1855</v>
      </c>
      <c r="I794" s="25" t="s">
        <v>1856</v>
      </c>
      <c r="J794" s="25">
        <v>32418</v>
      </c>
      <c r="K794" s="12" t="s">
        <v>520</v>
      </c>
      <c r="L794" s="14" t="s">
        <v>4945</v>
      </c>
      <c r="M794" s="26" t="s">
        <v>4946</v>
      </c>
      <c r="N794" s="26" t="s">
        <v>2955</v>
      </c>
      <c r="O794" s="144">
        <v>291941094</v>
      </c>
      <c r="P794" s="143">
        <v>964128946</v>
      </c>
      <c r="Q794" s="13" t="s">
        <v>4947</v>
      </c>
      <c r="R794" s="15" t="s">
        <v>576</v>
      </c>
      <c r="S794" s="15" t="s">
        <v>47</v>
      </c>
      <c r="T794" s="15"/>
      <c r="U794" s="15" t="s">
        <v>47</v>
      </c>
      <c r="W794" s="16" t="s">
        <v>249</v>
      </c>
      <c r="X794" s="16" t="s">
        <v>246</v>
      </c>
      <c r="Y794" s="16" t="s">
        <v>249</v>
      </c>
      <c r="Z794" s="16" t="s">
        <v>247</v>
      </c>
    </row>
    <row r="795" spans="1:31" ht="15" customHeight="1">
      <c r="A795" s="31">
        <v>13398294</v>
      </c>
      <c r="B795" s="31" t="s">
        <v>7343</v>
      </c>
      <c r="C795" s="46">
        <v>41903</v>
      </c>
      <c r="D795" s="149">
        <v>242455697</v>
      </c>
      <c r="E795" s="13" t="s">
        <v>5291</v>
      </c>
      <c r="F795" s="30">
        <v>928</v>
      </c>
      <c r="G795" s="28"/>
      <c r="H795" s="17" t="s">
        <v>3666</v>
      </c>
      <c r="I795" s="25" t="s">
        <v>3667</v>
      </c>
      <c r="J795" s="25">
        <v>32269</v>
      </c>
      <c r="K795" s="12" t="s">
        <v>520</v>
      </c>
      <c r="L795" s="14" t="s">
        <v>3668</v>
      </c>
      <c r="M795" s="26" t="s">
        <v>6030</v>
      </c>
      <c r="N795" s="26" t="s">
        <v>2910</v>
      </c>
      <c r="O795" s="143">
        <v>0</v>
      </c>
      <c r="P795" s="144">
        <v>963325432</v>
      </c>
      <c r="Q795" s="13" t="s">
        <v>3669</v>
      </c>
      <c r="R795" s="15" t="s">
        <v>576</v>
      </c>
      <c r="S795" s="15" t="s">
        <v>699</v>
      </c>
      <c r="T795" s="15" t="s">
        <v>248</v>
      </c>
      <c r="U795" s="15" t="s">
        <v>1386</v>
      </c>
      <c r="V795" s="16" t="s">
        <v>246</v>
      </c>
      <c r="W795" s="16" t="s">
        <v>1386</v>
      </c>
      <c r="X795" s="16" t="s">
        <v>247</v>
      </c>
      <c r="Y795" s="16" t="s">
        <v>47</v>
      </c>
      <c r="Z795" s="16" t="s">
        <v>246</v>
      </c>
    </row>
    <row r="796" spans="1:31" ht="15" customHeight="1">
      <c r="A796" s="31">
        <v>13409303</v>
      </c>
      <c r="B796" s="31" t="s">
        <v>7343</v>
      </c>
      <c r="C796" s="46">
        <v>42177</v>
      </c>
      <c r="D796" s="149">
        <v>247583553</v>
      </c>
      <c r="F796" s="30">
        <v>776</v>
      </c>
      <c r="G796" s="28"/>
      <c r="H796" s="17" t="s">
        <v>6597</v>
      </c>
      <c r="I796" s="25" t="s">
        <v>6598</v>
      </c>
      <c r="J796" s="25">
        <v>32150</v>
      </c>
      <c r="K796" s="12" t="s">
        <v>520</v>
      </c>
      <c r="L796" s="14" t="s">
        <v>6599</v>
      </c>
      <c r="M796" s="26" t="s">
        <v>6600</v>
      </c>
      <c r="N796" s="26" t="s">
        <v>3285</v>
      </c>
      <c r="P796" s="144">
        <v>969336005</v>
      </c>
      <c r="Q796" s="13" t="s">
        <v>6601</v>
      </c>
      <c r="R796" s="15" t="s">
        <v>576</v>
      </c>
      <c r="S796" s="15" t="s">
        <v>47</v>
      </c>
      <c r="T796" s="15"/>
      <c r="U796" s="15" t="s">
        <v>554</v>
      </c>
      <c r="V796" s="16" t="s">
        <v>247</v>
      </c>
      <c r="W796" s="16" t="s">
        <v>47</v>
      </c>
      <c r="Y796" s="16" t="s">
        <v>47</v>
      </c>
    </row>
    <row r="797" spans="1:31" ht="15" customHeight="1">
      <c r="A797" s="31">
        <v>13424364</v>
      </c>
      <c r="B797" s="31" t="s">
        <v>7346</v>
      </c>
      <c r="C797" s="46">
        <v>40303</v>
      </c>
      <c r="D797" s="149">
        <v>223647470</v>
      </c>
      <c r="F797" s="30">
        <v>99</v>
      </c>
      <c r="G797" s="28">
        <v>138443</v>
      </c>
      <c r="H797" s="17" t="s">
        <v>875</v>
      </c>
      <c r="I797" s="25" t="s">
        <v>608</v>
      </c>
      <c r="J797" s="25">
        <v>33168</v>
      </c>
      <c r="K797" s="12" t="s">
        <v>250</v>
      </c>
      <c r="L797" s="14">
        <v>0</v>
      </c>
      <c r="P797" s="144"/>
      <c r="Q797" s="13"/>
      <c r="R797" s="15" t="s">
        <v>576</v>
      </c>
      <c r="S797" s="15" t="s">
        <v>1183</v>
      </c>
      <c r="T797" s="15" t="s">
        <v>248</v>
      </c>
      <c r="U797" s="15" t="s">
        <v>251</v>
      </c>
      <c r="V797" s="16" t="s">
        <v>248</v>
      </c>
      <c r="W797" s="16" t="s">
        <v>1183</v>
      </c>
      <c r="X797" s="16" t="s">
        <v>246</v>
      </c>
      <c r="Y797" s="16" t="s">
        <v>1183</v>
      </c>
      <c r="Z797" s="16" t="s">
        <v>247</v>
      </c>
    </row>
    <row r="798" spans="1:31" ht="15" customHeight="1">
      <c r="A798" s="31">
        <v>13425257</v>
      </c>
      <c r="B798" s="31" t="s">
        <v>7343</v>
      </c>
      <c r="C798" s="46">
        <v>41627</v>
      </c>
      <c r="D798" s="149">
        <v>243294018</v>
      </c>
      <c r="F798" s="30">
        <v>1185</v>
      </c>
      <c r="G798" s="28"/>
      <c r="H798" s="17" t="s">
        <v>8346</v>
      </c>
      <c r="I798" s="25" t="s">
        <v>8347</v>
      </c>
      <c r="J798" s="25">
        <v>32431</v>
      </c>
      <c r="K798" s="12" t="s">
        <v>520</v>
      </c>
      <c r="L798" s="14"/>
      <c r="N798" s="26" t="s">
        <v>2963</v>
      </c>
      <c r="P798" s="144"/>
      <c r="Q798" s="13"/>
      <c r="R798" s="15" t="s">
        <v>576</v>
      </c>
      <c r="S798" s="15" t="s">
        <v>251</v>
      </c>
      <c r="T798" s="15" t="s">
        <v>247</v>
      </c>
      <c r="U798" s="15" t="s">
        <v>47</v>
      </c>
      <c r="W798" s="16" t="s">
        <v>47</v>
      </c>
      <c r="Y798" s="16" t="s">
        <v>47</v>
      </c>
      <c r="Z798" s="16" t="s">
        <v>246</v>
      </c>
    </row>
    <row r="799" spans="1:31" ht="15" customHeight="1">
      <c r="A799" s="31">
        <v>13427548</v>
      </c>
      <c r="B799" s="31" t="s">
        <v>7343</v>
      </c>
      <c r="C799" s="46">
        <v>41585</v>
      </c>
      <c r="D799" s="149">
        <v>225516853</v>
      </c>
      <c r="F799" s="30">
        <v>310</v>
      </c>
      <c r="G799" s="28">
        <v>137592</v>
      </c>
      <c r="H799" s="17" t="s">
        <v>1060</v>
      </c>
      <c r="I799" s="25" t="s">
        <v>1211</v>
      </c>
      <c r="J799" s="25">
        <v>32170</v>
      </c>
      <c r="K799" s="12" t="s">
        <v>520</v>
      </c>
      <c r="L799" s="14" t="s">
        <v>3213</v>
      </c>
      <c r="M799" s="26">
        <v>9300</v>
      </c>
      <c r="N799" s="26" t="s">
        <v>2912</v>
      </c>
      <c r="P799" s="162">
        <v>968018844</v>
      </c>
      <c r="Q799" s="13" t="s">
        <v>3214</v>
      </c>
      <c r="R799" s="15" t="s">
        <v>576</v>
      </c>
      <c r="S799" s="15" t="s">
        <v>567</v>
      </c>
      <c r="T799" s="15" t="s">
        <v>246</v>
      </c>
      <c r="U799" s="15" t="s">
        <v>567</v>
      </c>
      <c r="V799" s="16" t="s">
        <v>246</v>
      </c>
      <c r="W799" s="16" t="s">
        <v>567</v>
      </c>
      <c r="X799" s="16" t="s">
        <v>246</v>
      </c>
      <c r="Y799" s="16" t="s">
        <v>567</v>
      </c>
      <c r="Z799" s="16" t="s">
        <v>246</v>
      </c>
      <c r="AA799" s="166" t="s">
        <v>9058</v>
      </c>
      <c r="AB799" s="166" t="s">
        <v>11956</v>
      </c>
      <c r="AC799" s="164">
        <v>42980</v>
      </c>
      <c r="AD799" s="165">
        <v>42890</v>
      </c>
      <c r="AE799" s="16" t="s">
        <v>8945</v>
      </c>
    </row>
    <row r="800" spans="1:31" ht="15" customHeight="1">
      <c r="A800" s="31">
        <v>13430927</v>
      </c>
      <c r="B800" s="31" t="s">
        <v>7343</v>
      </c>
      <c r="C800" s="46">
        <v>41618</v>
      </c>
      <c r="D800" s="149">
        <v>238756548</v>
      </c>
      <c r="F800" s="30">
        <v>1224</v>
      </c>
      <c r="G800" s="28"/>
      <c r="H800" s="17" t="s">
        <v>8425</v>
      </c>
      <c r="I800" s="25" t="s">
        <v>8426</v>
      </c>
      <c r="J800" s="25">
        <v>32284</v>
      </c>
      <c r="K800" s="12" t="s">
        <v>250</v>
      </c>
      <c r="L800" s="14" t="s">
        <v>2912</v>
      </c>
      <c r="M800" s="26">
        <v>9325</v>
      </c>
      <c r="N800" s="26" t="s">
        <v>2912</v>
      </c>
      <c r="P800" s="144">
        <v>962353348</v>
      </c>
      <c r="Q800" s="13"/>
      <c r="R800" s="15" t="s">
        <v>576</v>
      </c>
      <c r="S800" s="15" t="s">
        <v>567</v>
      </c>
      <c r="T800" s="15" t="s">
        <v>247</v>
      </c>
      <c r="U800" s="15" t="s">
        <v>47</v>
      </c>
      <c r="W800" s="16" t="s">
        <v>47</v>
      </c>
      <c r="Y800" s="16" t="s">
        <v>47</v>
      </c>
      <c r="Z800" s="16" t="s">
        <v>246</v>
      </c>
    </row>
    <row r="801" spans="1:27" ht="15" customHeight="1">
      <c r="A801" s="31">
        <v>13436535</v>
      </c>
      <c r="B801" s="31" t="s">
        <v>7343</v>
      </c>
      <c r="C801" s="46">
        <v>41799</v>
      </c>
      <c r="D801" s="149">
        <v>229460569</v>
      </c>
      <c r="E801" s="13" t="s">
        <v>8406</v>
      </c>
      <c r="F801" s="30">
        <v>28</v>
      </c>
      <c r="G801" s="28">
        <v>139542</v>
      </c>
      <c r="H801" s="17" t="s">
        <v>468</v>
      </c>
      <c r="I801" s="25" t="s">
        <v>644</v>
      </c>
      <c r="J801" s="25">
        <v>32166</v>
      </c>
      <c r="K801" s="12" t="s">
        <v>250</v>
      </c>
      <c r="L801" s="14" t="s">
        <v>6815</v>
      </c>
      <c r="M801" s="26">
        <v>9300</v>
      </c>
      <c r="N801" s="26" t="s">
        <v>2955</v>
      </c>
      <c r="O801" s="143">
        <v>0</v>
      </c>
      <c r="P801" s="144">
        <v>968110113</v>
      </c>
      <c r="Q801" s="13" t="s">
        <v>6816</v>
      </c>
      <c r="R801" s="15" t="s">
        <v>576</v>
      </c>
      <c r="S801" s="15" t="s">
        <v>567</v>
      </c>
      <c r="T801" s="15" t="s">
        <v>246</v>
      </c>
      <c r="U801" s="15" t="s">
        <v>567</v>
      </c>
      <c r="V801" s="16" t="s">
        <v>246</v>
      </c>
      <c r="W801" s="16" t="s">
        <v>567</v>
      </c>
      <c r="X801" s="16" t="s">
        <v>246</v>
      </c>
      <c r="Y801" s="16" t="s">
        <v>567</v>
      </c>
      <c r="Z801" s="16" t="s">
        <v>246</v>
      </c>
      <c r="AA801" s="152" t="s">
        <v>9058</v>
      </c>
    </row>
    <row r="802" spans="1:27" ht="15" customHeight="1">
      <c r="A802" s="31">
        <v>13441865</v>
      </c>
      <c r="C802" s="46"/>
      <c r="F802" s="30"/>
      <c r="G802" s="28">
        <v>161281</v>
      </c>
      <c r="H802" s="17" t="s">
        <v>6009</v>
      </c>
      <c r="I802" s="25" t="s">
        <v>326</v>
      </c>
      <c r="J802" s="25">
        <v>32157</v>
      </c>
      <c r="K802" s="12" t="s">
        <v>520</v>
      </c>
      <c r="L802" s="14"/>
      <c r="P802" s="144"/>
      <c r="Q802" s="13"/>
      <c r="R802" s="15" t="s">
        <v>576</v>
      </c>
      <c r="S802" s="15" t="s">
        <v>47</v>
      </c>
      <c r="T802" s="15"/>
      <c r="U802" s="15" t="s">
        <v>47</v>
      </c>
      <c r="W802" s="16" t="s">
        <v>47</v>
      </c>
      <c r="Y802" s="16" t="s">
        <v>41</v>
      </c>
    </row>
    <row r="803" spans="1:27" ht="15" customHeight="1">
      <c r="A803" s="31">
        <v>13444038</v>
      </c>
      <c r="C803" s="46"/>
      <c r="F803" s="30"/>
      <c r="G803" s="28"/>
      <c r="H803" s="17" t="s">
        <v>2502</v>
      </c>
      <c r="I803" s="25" t="s">
        <v>2503</v>
      </c>
      <c r="J803" s="25">
        <v>26294</v>
      </c>
      <c r="K803" s="12" t="s">
        <v>520</v>
      </c>
      <c r="L803" s="14"/>
      <c r="P803" s="144"/>
      <c r="Q803" s="13"/>
      <c r="R803" s="15" t="s">
        <v>576</v>
      </c>
      <c r="S803" s="15" t="s">
        <v>47</v>
      </c>
      <c r="T803" s="15"/>
      <c r="U803" s="15" t="s">
        <v>47</v>
      </c>
      <c r="W803" s="16" t="s">
        <v>47</v>
      </c>
      <c r="Y803" s="16" t="s">
        <v>251</v>
      </c>
      <c r="Z803" s="16" t="s">
        <v>247</v>
      </c>
    </row>
    <row r="804" spans="1:27" ht="15" customHeight="1">
      <c r="A804" s="31">
        <v>13445008</v>
      </c>
      <c r="B804" s="31" t="s">
        <v>7343</v>
      </c>
      <c r="C804" s="46">
        <v>41458</v>
      </c>
      <c r="D804" s="149">
        <v>251202453</v>
      </c>
      <c r="F804" s="30"/>
      <c r="G804" s="28">
        <v>156398</v>
      </c>
      <c r="H804" s="17" t="s">
        <v>107</v>
      </c>
      <c r="I804" s="25" t="s">
        <v>108</v>
      </c>
      <c r="J804" s="25">
        <v>32062</v>
      </c>
      <c r="K804" s="12" t="s">
        <v>520</v>
      </c>
      <c r="L804" s="14" t="s">
        <v>6624</v>
      </c>
      <c r="M804" s="26" t="s">
        <v>6625</v>
      </c>
      <c r="N804" s="26" t="s">
        <v>4454</v>
      </c>
      <c r="P804" s="144">
        <v>912211680</v>
      </c>
      <c r="Q804" s="13" t="s">
        <v>6626</v>
      </c>
      <c r="R804" s="15" t="s">
        <v>576</v>
      </c>
      <c r="S804" s="15" t="s">
        <v>47</v>
      </c>
      <c r="T804" s="15"/>
      <c r="U804" s="15" t="s">
        <v>580</v>
      </c>
      <c r="V804" s="16" t="s">
        <v>247</v>
      </c>
      <c r="W804" s="16" t="s">
        <v>47</v>
      </c>
      <c r="Y804" s="16" t="s">
        <v>47</v>
      </c>
      <c r="Z804" s="16" t="s">
        <v>247</v>
      </c>
    </row>
    <row r="805" spans="1:27" ht="15" customHeight="1">
      <c r="A805" s="31">
        <v>13446642</v>
      </c>
      <c r="B805" s="31" t="s">
        <v>7343</v>
      </c>
      <c r="C805" s="46">
        <v>42079</v>
      </c>
      <c r="D805" s="149">
        <v>246702559</v>
      </c>
      <c r="F805" s="30"/>
      <c r="G805" s="28"/>
      <c r="H805" s="17" t="s">
        <v>2814</v>
      </c>
      <c r="I805" s="25" t="s">
        <v>5090</v>
      </c>
      <c r="J805" s="25">
        <v>32525</v>
      </c>
      <c r="K805" s="12" t="s">
        <v>520</v>
      </c>
      <c r="L805" s="14" t="s">
        <v>5091</v>
      </c>
      <c r="M805" s="26" t="s">
        <v>5092</v>
      </c>
      <c r="N805" s="26" t="s">
        <v>2910</v>
      </c>
      <c r="O805" s="143">
        <v>0</v>
      </c>
      <c r="P805" s="144">
        <v>964819668</v>
      </c>
      <c r="Q805" s="13" t="s">
        <v>5093</v>
      </c>
      <c r="R805" s="15" t="s">
        <v>576</v>
      </c>
      <c r="S805" s="15" t="s">
        <v>47</v>
      </c>
      <c r="T805" s="15"/>
      <c r="U805" s="15" t="s">
        <v>47</v>
      </c>
      <c r="W805" s="16" t="s">
        <v>41</v>
      </c>
      <c r="X805" s="16" t="s">
        <v>247</v>
      </c>
      <c r="Y805" s="16" t="s">
        <v>47</v>
      </c>
    </row>
    <row r="806" spans="1:27" ht="15" customHeight="1">
      <c r="A806" s="31">
        <v>13448747</v>
      </c>
      <c r="B806" s="31" t="s">
        <v>7346</v>
      </c>
      <c r="C806" s="46">
        <v>41571</v>
      </c>
      <c r="D806" s="149">
        <v>239719620</v>
      </c>
      <c r="F806" s="30">
        <v>56</v>
      </c>
      <c r="G806" s="28">
        <v>116236</v>
      </c>
      <c r="H806" s="17" t="s">
        <v>25</v>
      </c>
      <c r="I806" s="25" t="s">
        <v>901</v>
      </c>
      <c r="J806" s="25">
        <v>32209</v>
      </c>
      <c r="K806" s="12" t="s">
        <v>250</v>
      </c>
      <c r="L806" s="14"/>
      <c r="O806" s="143">
        <v>0</v>
      </c>
      <c r="P806" s="144">
        <v>927067344</v>
      </c>
      <c r="Q806" s="13" t="s">
        <v>4008</v>
      </c>
      <c r="R806" s="15" t="s">
        <v>576</v>
      </c>
      <c r="S806" s="15" t="s">
        <v>251</v>
      </c>
      <c r="T806" s="15" t="s">
        <v>246</v>
      </c>
      <c r="U806" s="15" t="s">
        <v>251</v>
      </c>
      <c r="V806" s="16" t="s">
        <v>246</v>
      </c>
      <c r="W806" s="16" t="s">
        <v>251</v>
      </c>
      <c r="X806" s="16" t="s">
        <v>246</v>
      </c>
      <c r="Y806" s="16" t="s">
        <v>251</v>
      </c>
    </row>
    <row r="807" spans="1:27" ht="15" customHeight="1">
      <c r="A807" s="31">
        <v>13448797</v>
      </c>
      <c r="B807" s="31" t="s">
        <v>7343</v>
      </c>
      <c r="C807" s="46">
        <v>41929</v>
      </c>
      <c r="D807" s="149">
        <v>237166593</v>
      </c>
      <c r="E807" s="13" t="s">
        <v>5558</v>
      </c>
      <c r="F807" s="30">
        <v>178</v>
      </c>
      <c r="G807" s="28">
        <v>123629</v>
      </c>
      <c r="H807" s="17" t="s">
        <v>1107</v>
      </c>
      <c r="I807" s="25" t="s">
        <v>49</v>
      </c>
      <c r="J807" s="25">
        <v>32488</v>
      </c>
      <c r="K807" s="12" t="s">
        <v>520</v>
      </c>
      <c r="L807" s="14" t="s">
        <v>5559</v>
      </c>
      <c r="P807" s="144">
        <v>969961215</v>
      </c>
      <c r="Q807" s="13" t="s">
        <v>5560</v>
      </c>
      <c r="R807" s="15" t="s">
        <v>576</v>
      </c>
      <c r="S807" s="15" t="s">
        <v>5561</v>
      </c>
      <c r="T807" s="15" t="s">
        <v>246</v>
      </c>
      <c r="U807" s="15" t="s">
        <v>5561</v>
      </c>
      <c r="V807" s="16" t="s">
        <v>247</v>
      </c>
      <c r="W807" s="16" t="s">
        <v>47</v>
      </c>
      <c r="Y807" s="16" t="s">
        <v>47</v>
      </c>
      <c r="Z807" s="16" t="s">
        <v>247</v>
      </c>
    </row>
    <row r="808" spans="1:27" ht="15" customHeight="1">
      <c r="A808" s="31">
        <v>13448914</v>
      </c>
      <c r="B808" s="31" t="s">
        <v>7343</v>
      </c>
      <c r="C808" s="46">
        <v>42145</v>
      </c>
      <c r="D808" s="149">
        <v>227305426</v>
      </c>
      <c r="E808" s="13" t="s">
        <v>5226</v>
      </c>
      <c r="F808" s="30">
        <v>705</v>
      </c>
      <c r="G808" s="28"/>
      <c r="H808" s="17" t="s">
        <v>1428</v>
      </c>
      <c r="I808" s="25" t="s">
        <v>1429</v>
      </c>
      <c r="J808" s="25">
        <v>31920</v>
      </c>
      <c r="K808" s="12" t="s">
        <v>520</v>
      </c>
      <c r="L808" s="14" t="s">
        <v>3211</v>
      </c>
      <c r="O808" s="143">
        <v>0</v>
      </c>
      <c r="P808" s="144">
        <v>967282247</v>
      </c>
      <c r="Q808" s="13" t="s">
        <v>3212</v>
      </c>
      <c r="R808" s="15" t="s">
        <v>576</v>
      </c>
      <c r="S808" s="15" t="s">
        <v>47</v>
      </c>
      <c r="T808" s="15"/>
      <c r="U808" s="15" t="s">
        <v>251</v>
      </c>
      <c r="V808" s="16" t="s">
        <v>248</v>
      </c>
      <c r="W808" s="16" t="s">
        <v>567</v>
      </c>
      <c r="X808" s="16" t="s">
        <v>246</v>
      </c>
      <c r="Y808" s="16" t="s">
        <v>567</v>
      </c>
      <c r="Z808" s="16" t="s">
        <v>246</v>
      </c>
    </row>
    <row r="809" spans="1:27" ht="15" customHeight="1">
      <c r="A809" s="31">
        <v>13450291</v>
      </c>
      <c r="B809" s="31" t="s">
        <v>7346</v>
      </c>
      <c r="C809" s="46">
        <v>41682</v>
      </c>
      <c r="F809" s="30">
        <v>745</v>
      </c>
      <c r="G809" s="28"/>
      <c r="H809" s="17" t="s">
        <v>4906</v>
      </c>
      <c r="I809" s="25" t="s">
        <v>4907</v>
      </c>
      <c r="J809" s="25">
        <v>31711</v>
      </c>
      <c r="K809" s="12" t="s">
        <v>520</v>
      </c>
      <c r="L809" s="14" t="s">
        <v>4908</v>
      </c>
      <c r="M809" s="26" t="s">
        <v>4134</v>
      </c>
      <c r="N809" s="26" t="s">
        <v>2912</v>
      </c>
      <c r="O809" s="143">
        <v>0</v>
      </c>
      <c r="P809" s="144">
        <v>926311205</v>
      </c>
      <c r="Q809" s="13" t="s">
        <v>4909</v>
      </c>
      <c r="R809" s="15" t="s">
        <v>576</v>
      </c>
      <c r="S809" s="15" t="s">
        <v>47</v>
      </c>
      <c r="T809" s="15"/>
      <c r="U809" s="15" t="s">
        <v>47</v>
      </c>
      <c r="W809" s="16" t="s">
        <v>12</v>
      </c>
      <c r="X809" s="16" t="s">
        <v>247</v>
      </c>
      <c r="Y809" s="16" t="s">
        <v>47</v>
      </c>
      <c r="Z809" s="16" t="s">
        <v>248</v>
      </c>
    </row>
    <row r="810" spans="1:27" ht="15" customHeight="1">
      <c r="A810" s="31">
        <v>13451762</v>
      </c>
      <c r="B810" s="31" t="s">
        <v>7343</v>
      </c>
      <c r="C810" s="46">
        <v>42043</v>
      </c>
      <c r="D810" s="149">
        <v>232158932</v>
      </c>
      <c r="F810" s="30">
        <v>386</v>
      </c>
      <c r="G810" s="28">
        <v>153990</v>
      </c>
      <c r="H810" s="17" t="s">
        <v>197</v>
      </c>
      <c r="I810" s="25" t="s">
        <v>695</v>
      </c>
      <c r="J810" s="25">
        <v>32205</v>
      </c>
      <c r="K810" s="12" t="s">
        <v>520</v>
      </c>
      <c r="L810" s="14" t="s">
        <v>4486</v>
      </c>
      <c r="M810" s="26" t="s">
        <v>4487</v>
      </c>
      <c r="N810" s="26" t="s">
        <v>2910</v>
      </c>
      <c r="O810" s="144">
        <v>291757149</v>
      </c>
      <c r="P810" s="143">
        <v>913576661</v>
      </c>
      <c r="Q810" s="13"/>
      <c r="R810" s="15" t="s">
        <v>576</v>
      </c>
      <c r="S810" s="15" t="s">
        <v>47</v>
      </c>
      <c r="T810" s="15"/>
      <c r="U810" s="15" t="s">
        <v>1183</v>
      </c>
      <c r="V810" s="16" t="s">
        <v>248</v>
      </c>
      <c r="W810" s="16" t="s">
        <v>580</v>
      </c>
      <c r="X810" s="16" t="s">
        <v>248</v>
      </c>
      <c r="Y810" s="16" t="s">
        <v>1183</v>
      </c>
      <c r="Z810" s="16" t="s">
        <v>247</v>
      </c>
    </row>
    <row r="811" spans="1:27" ht="15" customHeight="1">
      <c r="A811" s="31">
        <v>13452007</v>
      </c>
      <c r="B811" s="31" t="s">
        <v>7343</v>
      </c>
      <c r="C811" s="46">
        <v>41649</v>
      </c>
      <c r="D811" s="149">
        <v>230233090</v>
      </c>
      <c r="E811" s="13" t="s">
        <v>7808</v>
      </c>
      <c r="F811" s="30">
        <v>1219</v>
      </c>
      <c r="G811" s="28"/>
      <c r="H811" s="17" t="s">
        <v>3755</v>
      </c>
      <c r="I811" s="25" t="s">
        <v>7809</v>
      </c>
      <c r="J811" s="25">
        <v>32800</v>
      </c>
      <c r="K811" s="12" t="s">
        <v>250</v>
      </c>
      <c r="L811" s="14" t="s">
        <v>7810</v>
      </c>
      <c r="M811" s="26" t="s">
        <v>5025</v>
      </c>
      <c r="N811" s="26" t="s">
        <v>2910</v>
      </c>
      <c r="P811" s="144">
        <v>964506377</v>
      </c>
      <c r="Q811" s="13" t="s">
        <v>7811</v>
      </c>
      <c r="R811" s="15" t="s">
        <v>576</v>
      </c>
      <c r="S811" s="15" t="s">
        <v>554</v>
      </c>
      <c r="T811" s="15" t="s">
        <v>247</v>
      </c>
      <c r="U811" s="15" t="s">
        <v>47</v>
      </c>
      <c r="W811" s="16" t="s">
        <v>47</v>
      </c>
      <c r="Y811" s="16" t="s">
        <v>47</v>
      </c>
    </row>
    <row r="812" spans="1:27" ht="15" customHeight="1">
      <c r="A812" s="31">
        <v>13452296</v>
      </c>
      <c r="C812" s="46"/>
      <c r="F812" s="30"/>
      <c r="G812" s="28">
        <v>108943</v>
      </c>
      <c r="H812" s="17" t="s">
        <v>953</v>
      </c>
      <c r="I812" s="25" t="s">
        <v>641</v>
      </c>
      <c r="J812" s="25">
        <v>31850</v>
      </c>
      <c r="K812" s="12" t="s">
        <v>520</v>
      </c>
      <c r="L812" s="14"/>
      <c r="P812" s="144"/>
      <c r="Q812" s="13"/>
      <c r="R812" s="15" t="s">
        <v>576</v>
      </c>
      <c r="S812" s="15" t="s">
        <v>47</v>
      </c>
      <c r="T812" s="15"/>
      <c r="U812" s="15" t="s">
        <v>47</v>
      </c>
      <c r="W812" s="16" t="s">
        <v>47</v>
      </c>
      <c r="Y812" s="16" t="s">
        <v>337</v>
      </c>
      <c r="Z812" s="16" t="s">
        <v>246</v>
      </c>
    </row>
    <row r="813" spans="1:27" ht="15" customHeight="1">
      <c r="A813" s="31">
        <v>13457136</v>
      </c>
      <c r="B813" s="31" t="s">
        <v>7343</v>
      </c>
      <c r="C813" s="46">
        <v>41863</v>
      </c>
      <c r="D813" s="149">
        <v>250541980</v>
      </c>
      <c r="F813" s="30">
        <v>132</v>
      </c>
      <c r="G813" s="28">
        <v>124229</v>
      </c>
      <c r="H813" s="17" t="s">
        <v>978</v>
      </c>
      <c r="I813" s="25" t="s">
        <v>601</v>
      </c>
      <c r="J813" s="25">
        <v>31737</v>
      </c>
      <c r="K813" s="12" t="s">
        <v>250</v>
      </c>
      <c r="L813" s="14" t="s">
        <v>4585</v>
      </c>
      <c r="M813" s="26" t="s">
        <v>4586</v>
      </c>
      <c r="N813" s="26" t="s">
        <v>2910</v>
      </c>
      <c r="O813" s="143">
        <v>0</v>
      </c>
      <c r="P813" s="144">
        <v>927164496</v>
      </c>
      <c r="Q813" s="13" t="s">
        <v>4587</v>
      </c>
      <c r="R813" s="15" t="s">
        <v>576</v>
      </c>
      <c r="S813" s="15" t="s">
        <v>580</v>
      </c>
      <c r="T813" s="15" t="s">
        <v>246</v>
      </c>
      <c r="U813" s="15" t="s">
        <v>580</v>
      </c>
      <c r="V813" s="16" t="s">
        <v>246</v>
      </c>
      <c r="W813" s="16" t="s">
        <v>580</v>
      </c>
      <c r="X813" s="16" t="s">
        <v>246</v>
      </c>
      <c r="Y813" s="16" t="s">
        <v>47</v>
      </c>
    </row>
    <row r="814" spans="1:27" ht="15" customHeight="1">
      <c r="A814" s="31">
        <v>13457736</v>
      </c>
      <c r="B814" s="31" t="s">
        <v>7343</v>
      </c>
      <c r="C814" s="46">
        <v>41907</v>
      </c>
      <c r="D814" s="149">
        <v>229958281</v>
      </c>
      <c r="E814" s="13" t="s">
        <v>6630</v>
      </c>
      <c r="F814" s="30">
        <v>483</v>
      </c>
      <c r="G814" s="28"/>
      <c r="H814" s="17" t="s">
        <v>4404</v>
      </c>
      <c r="I814" s="25" t="s">
        <v>4405</v>
      </c>
      <c r="J814" s="25">
        <v>31861</v>
      </c>
      <c r="K814" s="12" t="s">
        <v>520</v>
      </c>
      <c r="L814" s="14" t="s">
        <v>8319</v>
      </c>
      <c r="M814" s="26" t="s">
        <v>4406</v>
      </c>
      <c r="N814" s="26" t="s">
        <v>3022</v>
      </c>
      <c r="O814" s="143">
        <v>0</v>
      </c>
      <c r="P814" s="144">
        <v>964851693</v>
      </c>
      <c r="Q814" s="13" t="s">
        <v>8320</v>
      </c>
      <c r="R814" s="15" t="s">
        <v>576</v>
      </c>
      <c r="S814" s="15" t="s">
        <v>12</v>
      </c>
      <c r="T814" s="15" t="s">
        <v>248</v>
      </c>
      <c r="U814" s="15" t="s">
        <v>580</v>
      </c>
      <c r="V814" s="16" t="s">
        <v>246</v>
      </c>
      <c r="W814" s="16" t="s">
        <v>580</v>
      </c>
      <c r="X814" s="16" t="s">
        <v>247</v>
      </c>
      <c r="Y814" s="16" t="s">
        <v>47</v>
      </c>
      <c r="Z814" s="16" t="s">
        <v>247</v>
      </c>
    </row>
    <row r="815" spans="1:27" ht="15" customHeight="1">
      <c r="A815" s="31">
        <v>13462357</v>
      </c>
      <c r="B815" s="31" t="s">
        <v>7343</v>
      </c>
      <c r="C815" s="46">
        <v>41891</v>
      </c>
      <c r="D815" s="149">
        <v>201540800</v>
      </c>
      <c r="F815" s="30">
        <v>559</v>
      </c>
      <c r="G815" s="28"/>
      <c r="H815" s="17" t="s">
        <v>6649</v>
      </c>
      <c r="I815" s="25" t="s">
        <v>6650</v>
      </c>
      <c r="J815" s="25">
        <v>31604</v>
      </c>
      <c r="K815" s="12" t="s">
        <v>520</v>
      </c>
      <c r="L815" s="14" t="s">
        <v>6651</v>
      </c>
      <c r="M815" s="26" t="s">
        <v>6652</v>
      </c>
      <c r="N815" s="26" t="s">
        <v>2983</v>
      </c>
      <c r="P815" s="144">
        <v>926430446</v>
      </c>
      <c r="Q815" s="13"/>
      <c r="R815" s="15" t="s">
        <v>576</v>
      </c>
      <c r="S815" s="15" t="s">
        <v>47</v>
      </c>
      <c r="T815" s="15"/>
      <c r="U815" s="15" t="s">
        <v>567</v>
      </c>
      <c r="V815" s="16" t="s">
        <v>247</v>
      </c>
      <c r="W815" s="16" t="s">
        <v>47</v>
      </c>
      <c r="Y815" s="16" t="s">
        <v>47</v>
      </c>
    </row>
    <row r="816" spans="1:27" ht="15" customHeight="1">
      <c r="A816" s="31">
        <v>13466880</v>
      </c>
      <c r="B816" s="31" t="s">
        <v>7346</v>
      </c>
      <c r="C816" s="46">
        <v>40925</v>
      </c>
      <c r="E816" s="13" t="s">
        <v>5387</v>
      </c>
      <c r="F816" s="30">
        <v>789</v>
      </c>
      <c r="G816" s="28"/>
      <c r="H816" s="17" t="s">
        <v>2472</v>
      </c>
      <c r="I816" s="25" t="s">
        <v>2473</v>
      </c>
      <c r="J816" s="25">
        <v>28718</v>
      </c>
      <c r="K816" s="12" t="s">
        <v>520</v>
      </c>
      <c r="L816" s="14" t="s">
        <v>4241</v>
      </c>
      <c r="M816" s="26" t="s">
        <v>3231</v>
      </c>
      <c r="N816" s="26" t="s">
        <v>2910</v>
      </c>
      <c r="O816" s="143">
        <v>965067583</v>
      </c>
      <c r="P816" s="144">
        <v>917642779</v>
      </c>
      <c r="Q816" s="13" t="s">
        <v>4242</v>
      </c>
      <c r="R816" s="15" t="s">
        <v>576</v>
      </c>
      <c r="S816" s="15" t="s">
        <v>7411</v>
      </c>
      <c r="T816" s="15" t="e">
        <v>#N/A</v>
      </c>
      <c r="U816" s="15" t="s">
        <v>47</v>
      </c>
      <c r="W816" s="16" t="s">
        <v>554</v>
      </c>
      <c r="X816" s="16" t="s">
        <v>246</v>
      </c>
      <c r="Y816" s="16" t="s">
        <v>554</v>
      </c>
      <c r="Z816" s="16" t="s">
        <v>247</v>
      </c>
    </row>
    <row r="817" spans="1:26" ht="15" customHeight="1">
      <c r="A817" s="31">
        <v>13471009</v>
      </c>
      <c r="B817" s="31" t="s">
        <v>7343</v>
      </c>
      <c r="C817" s="46">
        <v>42011</v>
      </c>
      <c r="D817" s="149">
        <v>241088860</v>
      </c>
      <c r="F817" s="30"/>
      <c r="G817" s="28"/>
      <c r="H817" s="17" t="s">
        <v>6220</v>
      </c>
      <c r="I817" s="25" t="s">
        <v>6221</v>
      </c>
      <c r="J817" s="25">
        <v>32440</v>
      </c>
      <c r="K817" s="12" t="s">
        <v>520</v>
      </c>
      <c r="L817" s="14" t="s">
        <v>6222</v>
      </c>
      <c r="M817" s="26" t="s">
        <v>6223</v>
      </c>
      <c r="N817" s="26" t="s">
        <v>2912</v>
      </c>
      <c r="P817" s="144">
        <v>964474014</v>
      </c>
      <c r="Q817" s="13" t="s">
        <v>6224</v>
      </c>
      <c r="R817" s="15" t="s">
        <v>576</v>
      </c>
      <c r="S817" s="15" t="s">
        <v>47</v>
      </c>
      <c r="T817" s="15"/>
      <c r="U817" s="15" t="s">
        <v>5561</v>
      </c>
      <c r="V817" s="16" t="s">
        <v>247</v>
      </c>
      <c r="W817" s="16" t="s">
        <v>47</v>
      </c>
      <c r="Y817" s="16" t="s">
        <v>47</v>
      </c>
      <c r="Z817" s="16" t="s">
        <v>246</v>
      </c>
    </row>
    <row r="818" spans="1:26" ht="15" customHeight="1">
      <c r="A818" s="31">
        <v>13471322</v>
      </c>
      <c r="B818" s="31" t="s">
        <v>7343</v>
      </c>
      <c r="C818" s="46">
        <v>42085</v>
      </c>
      <c r="D818" s="149">
        <v>227734130</v>
      </c>
      <c r="F818" s="30">
        <v>550</v>
      </c>
      <c r="G818" s="28"/>
      <c r="H818" s="17" t="s">
        <v>6990</v>
      </c>
      <c r="I818" s="25" t="s">
        <v>6991</v>
      </c>
      <c r="J818" s="25">
        <v>32198</v>
      </c>
      <c r="K818" s="12" t="s">
        <v>520</v>
      </c>
      <c r="L818" s="14" t="s">
        <v>6992</v>
      </c>
      <c r="M818" s="26" t="s">
        <v>6993</v>
      </c>
      <c r="N818" s="26" t="s">
        <v>6994</v>
      </c>
      <c r="P818" s="144">
        <v>961282723</v>
      </c>
      <c r="Q818" s="13" t="s">
        <v>6995</v>
      </c>
      <c r="R818" s="15" t="s">
        <v>576</v>
      </c>
      <c r="S818" s="15" t="s">
        <v>47</v>
      </c>
      <c r="T818" s="15"/>
      <c r="U818" s="15" t="s">
        <v>12</v>
      </c>
      <c r="V818" s="16" t="s">
        <v>247</v>
      </c>
      <c r="W818" s="16" t="s">
        <v>47</v>
      </c>
      <c r="Y818" s="16" t="s">
        <v>47</v>
      </c>
    </row>
    <row r="819" spans="1:26" ht="15" customHeight="1">
      <c r="A819" s="31">
        <v>13471808</v>
      </c>
      <c r="B819" s="31" t="s">
        <v>7343</v>
      </c>
      <c r="C819" s="46">
        <v>41933</v>
      </c>
      <c r="D819" s="149">
        <v>243984090</v>
      </c>
      <c r="F819" s="30">
        <v>16</v>
      </c>
      <c r="G819" s="28">
        <v>127044</v>
      </c>
      <c r="H819" s="17" t="s">
        <v>423</v>
      </c>
      <c r="I819" s="25" t="s">
        <v>331</v>
      </c>
      <c r="J819" s="25">
        <v>32842</v>
      </c>
      <c r="K819" s="12" t="s">
        <v>250</v>
      </c>
      <c r="L819" s="14" t="s">
        <v>5764</v>
      </c>
      <c r="M819" s="26" t="s">
        <v>4544</v>
      </c>
      <c r="N819" s="26" t="s">
        <v>3022</v>
      </c>
      <c r="O819" s="143">
        <v>0</v>
      </c>
      <c r="P819" s="144">
        <v>964353322</v>
      </c>
      <c r="Q819" s="13" t="s">
        <v>5765</v>
      </c>
      <c r="R819" s="15" t="s">
        <v>576</v>
      </c>
      <c r="S819" s="15" t="s">
        <v>567</v>
      </c>
      <c r="T819" s="15" t="s">
        <v>246</v>
      </c>
      <c r="U819" s="15" t="s">
        <v>567</v>
      </c>
      <c r="V819" s="16" t="s">
        <v>246</v>
      </c>
      <c r="W819" s="16" t="s">
        <v>567</v>
      </c>
      <c r="X819" s="16" t="s">
        <v>246</v>
      </c>
      <c r="Y819" s="16" t="s">
        <v>567</v>
      </c>
      <c r="Z819" s="16" t="s">
        <v>246</v>
      </c>
    </row>
    <row r="820" spans="1:26" ht="15" customHeight="1">
      <c r="A820" s="31">
        <v>13472701</v>
      </c>
      <c r="B820" s="31" t="s">
        <v>7343</v>
      </c>
      <c r="C820" s="46">
        <v>42067</v>
      </c>
      <c r="D820" s="149">
        <v>237719185</v>
      </c>
      <c r="F820" s="30">
        <v>18</v>
      </c>
      <c r="G820" s="28">
        <v>112318</v>
      </c>
      <c r="H820" s="17" t="s">
        <v>426</v>
      </c>
      <c r="I820" s="25" t="s">
        <v>332</v>
      </c>
      <c r="J820" s="25">
        <v>32845</v>
      </c>
      <c r="K820" s="12" t="s">
        <v>250</v>
      </c>
      <c r="L820" s="14" t="s">
        <v>3381</v>
      </c>
      <c r="M820" s="26" t="s">
        <v>5801</v>
      </c>
      <c r="N820" s="26" t="s">
        <v>2912</v>
      </c>
      <c r="O820" s="143">
        <v>0</v>
      </c>
      <c r="P820" s="144">
        <v>914538647</v>
      </c>
      <c r="Q820" s="13" t="s">
        <v>5802</v>
      </c>
      <c r="R820" s="15" t="s">
        <v>576</v>
      </c>
      <c r="S820" s="15" t="s">
        <v>567</v>
      </c>
      <c r="T820" s="15" t="s">
        <v>246</v>
      </c>
      <c r="U820" s="15" t="s">
        <v>567</v>
      </c>
      <c r="V820" s="16" t="s">
        <v>246</v>
      </c>
      <c r="W820" s="16" t="s">
        <v>567</v>
      </c>
      <c r="X820" s="16" t="s">
        <v>246</v>
      </c>
      <c r="Y820" s="16" t="s">
        <v>567</v>
      </c>
    </row>
    <row r="821" spans="1:26" ht="15" customHeight="1">
      <c r="A821" s="31">
        <v>13472703</v>
      </c>
      <c r="C821" s="46"/>
      <c r="F821" s="30"/>
      <c r="G821" s="28"/>
      <c r="H821" s="17" t="s">
        <v>2358</v>
      </c>
      <c r="I821" s="25" t="s">
        <v>2359</v>
      </c>
      <c r="J821" s="25">
        <v>31963</v>
      </c>
      <c r="K821" s="12" t="s">
        <v>250</v>
      </c>
      <c r="L821" s="14"/>
      <c r="P821" s="144"/>
      <c r="Q821" s="13"/>
      <c r="R821" s="15" t="s">
        <v>576</v>
      </c>
      <c r="S821" s="15" t="s">
        <v>47</v>
      </c>
      <c r="T821" s="15"/>
      <c r="U821" s="15" t="s">
        <v>47</v>
      </c>
      <c r="W821" s="16" t="s">
        <v>47</v>
      </c>
      <c r="Y821" s="16" t="s">
        <v>580</v>
      </c>
      <c r="Z821" s="16" t="s">
        <v>246</v>
      </c>
    </row>
    <row r="822" spans="1:26" ht="15" customHeight="1">
      <c r="A822" s="31">
        <v>13476390</v>
      </c>
      <c r="B822" s="31" t="s">
        <v>7343</v>
      </c>
      <c r="C822" s="46">
        <v>42028</v>
      </c>
      <c r="D822" s="149">
        <v>241607710</v>
      </c>
      <c r="F822" s="30">
        <v>541</v>
      </c>
      <c r="G822" s="28"/>
      <c r="H822" s="17" t="s">
        <v>7168</v>
      </c>
      <c r="I822" s="25" t="s">
        <v>7169</v>
      </c>
      <c r="J822" s="25">
        <v>32496</v>
      </c>
      <c r="K822" s="12" t="s">
        <v>520</v>
      </c>
      <c r="L822" s="14" t="s">
        <v>7170</v>
      </c>
      <c r="M822" s="26" t="s">
        <v>3873</v>
      </c>
      <c r="N822" s="26" t="s">
        <v>2983</v>
      </c>
      <c r="P822" s="144">
        <v>964346452</v>
      </c>
      <c r="Q822" s="13"/>
      <c r="R822" s="15" t="s">
        <v>576</v>
      </c>
      <c r="S822" s="15" t="s">
        <v>47</v>
      </c>
      <c r="T822" s="15"/>
      <c r="U822" s="15" t="s">
        <v>554</v>
      </c>
      <c r="V822" s="16" t="s">
        <v>247</v>
      </c>
      <c r="W822" s="16" t="s">
        <v>47</v>
      </c>
      <c r="Y822" s="16" t="s">
        <v>47</v>
      </c>
      <c r="Z822" s="16" t="s">
        <v>247</v>
      </c>
    </row>
    <row r="823" spans="1:26" ht="15" customHeight="1">
      <c r="A823" s="31">
        <v>13477249</v>
      </c>
      <c r="B823" s="31" t="s">
        <v>7343</v>
      </c>
      <c r="C823" s="46">
        <v>41701</v>
      </c>
      <c r="D823" s="149">
        <v>217716580</v>
      </c>
      <c r="E823" s="13" t="s">
        <v>5332</v>
      </c>
      <c r="F823" s="30">
        <v>735</v>
      </c>
      <c r="G823" s="28">
        <v>164889</v>
      </c>
      <c r="H823" s="17" t="s">
        <v>548</v>
      </c>
      <c r="I823" s="25" t="s">
        <v>549</v>
      </c>
      <c r="J823" s="25">
        <v>29118</v>
      </c>
      <c r="K823" s="12" t="s">
        <v>520</v>
      </c>
      <c r="L823" s="14" t="s">
        <v>3961</v>
      </c>
      <c r="M823" s="26" t="s">
        <v>3962</v>
      </c>
      <c r="N823" s="26" t="s">
        <v>2963</v>
      </c>
      <c r="O823" s="143">
        <v>966418100</v>
      </c>
      <c r="P823" s="144">
        <v>914661940</v>
      </c>
      <c r="Q823" s="13" t="s">
        <v>3963</v>
      </c>
      <c r="R823" s="15" t="s">
        <v>576</v>
      </c>
      <c r="S823" s="15" t="s">
        <v>47</v>
      </c>
      <c r="T823" s="15"/>
      <c r="U823" s="15" t="s">
        <v>47</v>
      </c>
      <c r="W823" s="16" t="s">
        <v>251</v>
      </c>
      <c r="X823" s="16" t="s">
        <v>246</v>
      </c>
      <c r="Y823" s="16" t="s">
        <v>47</v>
      </c>
    </row>
    <row r="824" spans="1:26" ht="15" customHeight="1">
      <c r="A824" s="31">
        <v>13478965</v>
      </c>
      <c r="B824" s="31" t="s">
        <v>7343</v>
      </c>
      <c r="C824" s="46">
        <v>41815</v>
      </c>
      <c r="D824" s="149">
        <v>238074560</v>
      </c>
      <c r="F824" s="30"/>
      <c r="G824" s="28">
        <v>161284</v>
      </c>
      <c r="H824" s="17" t="s">
        <v>166</v>
      </c>
      <c r="I824" s="25" t="s">
        <v>327</v>
      </c>
      <c r="J824" s="25">
        <v>32524</v>
      </c>
      <c r="K824" s="12" t="s">
        <v>520</v>
      </c>
      <c r="L824" s="14" t="s">
        <v>3800</v>
      </c>
      <c r="M824" s="26" t="s">
        <v>3801</v>
      </c>
      <c r="N824" s="26" t="s">
        <v>2910</v>
      </c>
      <c r="O824" s="143">
        <v>0</v>
      </c>
      <c r="P824" s="144">
        <v>963774486</v>
      </c>
      <c r="Q824" s="13"/>
      <c r="R824" s="15" t="s">
        <v>576</v>
      </c>
      <c r="S824" s="15" t="s">
        <v>47</v>
      </c>
      <c r="T824" s="15"/>
      <c r="U824" s="15" t="s">
        <v>47</v>
      </c>
      <c r="W824" s="16" t="s">
        <v>41</v>
      </c>
      <c r="X824" s="16" t="s">
        <v>246</v>
      </c>
      <c r="Y824" s="16" t="s">
        <v>41</v>
      </c>
    </row>
    <row r="825" spans="1:26" ht="15" customHeight="1">
      <c r="A825" s="31">
        <v>13485814</v>
      </c>
      <c r="C825" s="46"/>
      <c r="F825" s="30"/>
      <c r="G825" s="28">
        <v>166015</v>
      </c>
      <c r="H825" s="17" t="s">
        <v>967</v>
      </c>
      <c r="I825" s="25" t="s">
        <v>968</v>
      </c>
      <c r="J825" s="25">
        <v>32533</v>
      </c>
      <c r="K825" s="12" t="s">
        <v>520</v>
      </c>
      <c r="L825" s="14"/>
      <c r="P825" s="144"/>
      <c r="Q825" s="13"/>
      <c r="R825" s="15" t="s">
        <v>576</v>
      </c>
      <c r="S825" s="15" t="s">
        <v>47</v>
      </c>
      <c r="T825" s="15"/>
      <c r="U825" s="15" t="s">
        <v>47</v>
      </c>
      <c r="W825" s="16" t="s">
        <v>47</v>
      </c>
      <c r="Y825" s="16" t="s">
        <v>337</v>
      </c>
      <c r="Z825" s="16" t="s">
        <v>247</v>
      </c>
    </row>
    <row r="826" spans="1:26" ht="15" customHeight="1">
      <c r="A826" s="31">
        <v>13489538</v>
      </c>
      <c r="B826" s="31" t="s">
        <v>7343</v>
      </c>
      <c r="C826" s="46">
        <v>41584</v>
      </c>
      <c r="D826" s="149">
        <v>238326209</v>
      </c>
      <c r="F826" s="30"/>
      <c r="G826" s="28"/>
      <c r="H826" s="17" t="s">
        <v>2102</v>
      </c>
      <c r="I826" s="25" t="s">
        <v>2103</v>
      </c>
      <c r="J826" s="25">
        <v>32199</v>
      </c>
      <c r="K826" s="12" t="s">
        <v>520</v>
      </c>
      <c r="L826" s="14" t="s">
        <v>3301</v>
      </c>
      <c r="M826" s="26" t="s">
        <v>3302</v>
      </c>
      <c r="N826" s="26" t="s">
        <v>2912</v>
      </c>
      <c r="O826" s="143">
        <v>0</v>
      </c>
      <c r="P826" s="144">
        <v>961569371</v>
      </c>
      <c r="Q826" s="13"/>
      <c r="R826" s="15" t="s">
        <v>576</v>
      </c>
      <c r="S826" s="15" t="s">
        <v>47</v>
      </c>
      <c r="T826" s="15"/>
      <c r="U826" s="15" t="s">
        <v>47</v>
      </c>
      <c r="W826" s="16" t="s">
        <v>580</v>
      </c>
      <c r="X826" s="16" t="s">
        <v>246</v>
      </c>
      <c r="Y826" s="16" t="s">
        <v>580</v>
      </c>
    </row>
    <row r="827" spans="1:26" ht="15" customHeight="1">
      <c r="A827" s="31">
        <v>13494140</v>
      </c>
      <c r="B827" s="31" t="s">
        <v>7343</v>
      </c>
      <c r="C827" s="46">
        <v>41885</v>
      </c>
      <c r="D827" s="149">
        <v>219168067</v>
      </c>
      <c r="F827" s="30">
        <v>388</v>
      </c>
      <c r="G827" s="28">
        <v>137990</v>
      </c>
      <c r="H827" s="17" t="s">
        <v>208</v>
      </c>
      <c r="I827" s="25" t="s">
        <v>604</v>
      </c>
      <c r="J827" s="25">
        <v>32638</v>
      </c>
      <c r="K827" s="12" t="s">
        <v>520</v>
      </c>
      <c r="L827" s="14" t="s">
        <v>4800</v>
      </c>
      <c r="M827" s="26" t="s">
        <v>3255</v>
      </c>
      <c r="N827" s="26" t="s">
        <v>2910</v>
      </c>
      <c r="O827" s="143">
        <v>0</v>
      </c>
      <c r="P827" s="144">
        <v>963875260</v>
      </c>
      <c r="Q827" s="13" t="s">
        <v>4801</v>
      </c>
      <c r="R827" s="15" t="s">
        <v>576</v>
      </c>
      <c r="S827" s="15" t="s">
        <v>47</v>
      </c>
      <c r="T827" s="15"/>
      <c r="U827" s="15" t="s">
        <v>580</v>
      </c>
      <c r="V827" s="16" t="s">
        <v>246</v>
      </c>
      <c r="W827" s="16" t="s">
        <v>580</v>
      </c>
      <c r="X827" s="16" t="s">
        <v>246</v>
      </c>
      <c r="Y827" s="16" t="s">
        <v>47</v>
      </c>
    </row>
    <row r="828" spans="1:26" ht="15" customHeight="1">
      <c r="A828" s="31">
        <v>13494559</v>
      </c>
      <c r="B828" s="31" t="s">
        <v>7343</v>
      </c>
      <c r="C828" s="46">
        <v>41963</v>
      </c>
      <c r="D828" s="149">
        <v>200032534</v>
      </c>
      <c r="E828" s="13" t="s">
        <v>5486</v>
      </c>
      <c r="F828" s="30">
        <v>914</v>
      </c>
      <c r="G828" s="28"/>
      <c r="H828" s="17" t="s">
        <v>1838</v>
      </c>
      <c r="I828" s="25" t="s">
        <v>1839</v>
      </c>
      <c r="J828" s="25">
        <v>27373</v>
      </c>
      <c r="K828" s="12" t="s">
        <v>520</v>
      </c>
      <c r="L828" s="14" t="s">
        <v>8670</v>
      </c>
      <c r="M828" s="26" t="s">
        <v>4883</v>
      </c>
      <c r="N828" s="26" t="s">
        <v>3581</v>
      </c>
      <c r="O828" s="143">
        <v>291852797</v>
      </c>
      <c r="P828" s="144">
        <v>967471118</v>
      </c>
      <c r="Q828" s="13"/>
      <c r="R828" s="15" t="s">
        <v>576</v>
      </c>
      <c r="S828" s="15" t="s">
        <v>223</v>
      </c>
      <c r="T828" s="15" t="s">
        <v>246</v>
      </c>
      <c r="U828" s="15" t="s">
        <v>223</v>
      </c>
      <c r="V828" s="16" t="s">
        <v>246</v>
      </c>
      <c r="W828" s="16" t="s">
        <v>223</v>
      </c>
      <c r="X828" s="16" t="s">
        <v>246</v>
      </c>
      <c r="Y828" s="16" t="s">
        <v>223</v>
      </c>
    </row>
    <row r="829" spans="1:26" ht="15" customHeight="1">
      <c r="A829" s="31">
        <v>13495866</v>
      </c>
      <c r="B829" s="31" t="s">
        <v>7346</v>
      </c>
      <c r="C829" s="46">
        <v>40062</v>
      </c>
      <c r="D829" s="149">
        <v>242088716</v>
      </c>
      <c r="F829" s="30">
        <v>1115</v>
      </c>
      <c r="G829" s="28">
        <v>5130359</v>
      </c>
      <c r="H829" s="17" t="s">
        <v>1082</v>
      </c>
      <c r="I829" s="25" t="s">
        <v>617</v>
      </c>
      <c r="J829" s="25">
        <v>32563</v>
      </c>
      <c r="K829" s="12" t="s">
        <v>520</v>
      </c>
      <c r="L829" s="14"/>
      <c r="P829" s="144"/>
      <c r="Q829" s="13"/>
      <c r="R829" s="15" t="s">
        <v>576</v>
      </c>
      <c r="S829" s="15" t="s">
        <v>1183</v>
      </c>
      <c r="T829" s="15" t="s">
        <v>246</v>
      </c>
      <c r="U829" s="15" t="s">
        <v>1183</v>
      </c>
      <c r="V829" s="16" t="s">
        <v>246</v>
      </c>
      <c r="W829" s="16" t="s">
        <v>1183</v>
      </c>
      <c r="X829" s="16" t="s">
        <v>246</v>
      </c>
      <c r="Y829" s="16" t="s">
        <v>1183</v>
      </c>
      <c r="Z829" s="16" t="s">
        <v>248</v>
      </c>
    </row>
    <row r="830" spans="1:26" ht="15" customHeight="1">
      <c r="A830" s="31">
        <v>13500241</v>
      </c>
      <c r="B830" s="31" t="s">
        <v>7343</v>
      </c>
      <c r="C830" s="46">
        <v>42173</v>
      </c>
      <c r="D830" s="149">
        <v>229222293</v>
      </c>
      <c r="F830" s="30"/>
      <c r="G830" s="28"/>
      <c r="H830" s="17" t="s">
        <v>3077</v>
      </c>
      <c r="I830" s="25" t="s">
        <v>3078</v>
      </c>
      <c r="J830" s="25">
        <v>34319</v>
      </c>
      <c r="K830" s="12" t="s">
        <v>250</v>
      </c>
      <c r="L830" s="14" t="s">
        <v>3079</v>
      </c>
      <c r="M830" s="26">
        <v>9300</v>
      </c>
      <c r="N830" s="26" t="s">
        <v>2912</v>
      </c>
      <c r="O830" s="143">
        <v>291940183</v>
      </c>
      <c r="P830" s="144">
        <v>964025745</v>
      </c>
      <c r="Q830" s="13" t="s">
        <v>3080</v>
      </c>
      <c r="R830" s="15" t="s">
        <v>576</v>
      </c>
      <c r="S830" s="15" t="s">
        <v>47</v>
      </c>
      <c r="T830" s="15"/>
      <c r="U830" s="15" t="s">
        <v>47</v>
      </c>
      <c r="W830" s="16" t="s">
        <v>567</v>
      </c>
      <c r="X830" s="16" t="s">
        <v>247</v>
      </c>
      <c r="Y830" s="16" t="s">
        <v>47</v>
      </c>
      <c r="Z830" s="16" t="s">
        <v>246</v>
      </c>
    </row>
    <row r="831" spans="1:26" ht="15" customHeight="1">
      <c r="A831" s="31">
        <v>13503197</v>
      </c>
      <c r="B831" s="31" t="s">
        <v>7343</v>
      </c>
      <c r="C831" s="46">
        <v>42310</v>
      </c>
      <c r="D831" s="149">
        <v>224392735</v>
      </c>
      <c r="E831" s="13" t="s">
        <v>5541</v>
      </c>
      <c r="F831" s="30">
        <v>599</v>
      </c>
      <c r="G831" s="28">
        <v>141391</v>
      </c>
      <c r="H831" s="17" t="s">
        <v>5542</v>
      </c>
      <c r="I831" s="25" t="s">
        <v>306</v>
      </c>
      <c r="J831" s="25">
        <v>32532</v>
      </c>
      <c r="K831" s="12" t="s">
        <v>520</v>
      </c>
      <c r="L831" s="14" t="s">
        <v>5543</v>
      </c>
      <c r="M831" s="26" t="s">
        <v>5544</v>
      </c>
      <c r="N831" s="26" t="s">
        <v>3285</v>
      </c>
      <c r="P831" s="144">
        <v>961070670</v>
      </c>
      <c r="Q831" s="13"/>
      <c r="R831" s="15" t="s">
        <v>576</v>
      </c>
      <c r="S831" s="15" t="s">
        <v>47</v>
      </c>
      <c r="T831" s="15"/>
      <c r="U831" s="15" t="s">
        <v>572</v>
      </c>
      <c r="V831" s="16" t="s">
        <v>247</v>
      </c>
      <c r="W831" s="16" t="s">
        <v>47</v>
      </c>
      <c r="Y831" s="16" t="s">
        <v>47</v>
      </c>
      <c r="Z831" s="16" t="s">
        <v>247</v>
      </c>
    </row>
    <row r="832" spans="1:26" ht="15" customHeight="1">
      <c r="A832" s="31">
        <v>13503982</v>
      </c>
      <c r="B832" s="31" t="s">
        <v>7343</v>
      </c>
      <c r="C832" s="46">
        <v>42783</v>
      </c>
      <c r="D832" s="149">
        <v>241301220</v>
      </c>
      <c r="F832" s="30">
        <v>315</v>
      </c>
      <c r="G832" s="28"/>
      <c r="H832" s="17" t="s">
        <v>8642</v>
      </c>
      <c r="I832" s="25" t="s">
        <v>8643</v>
      </c>
      <c r="J832" s="25">
        <v>32731</v>
      </c>
      <c r="K832" s="12" t="s">
        <v>520</v>
      </c>
      <c r="L832" s="14"/>
      <c r="N832" s="26" t="s">
        <v>2912</v>
      </c>
      <c r="P832" s="144"/>
      <c r="Q832" s="13"/>
      <c r="R832" s="15" t="s">
        <v>576</v>
      </c>
      <c r="S832" s="15" t="s">
        <v>567</v>
      </c>
      <c r="T832" s="15" t="s">
        <v>247</v>
      </c>
      <c r="U832" s="15" t="s">
        <v>47</v>
      </c>
      <c r="W832" s="16" t="s">
        <v>47</v>
      </c>
      <c r="Y832" s="16" t="s">
        <v>47</v>
      </c>
      <c r="Z832" s="16" t="s">
        <v>247</v>
      </c>
    </row>
    <row r="833" spans="1:27" ht="15" customHeight="1">
      <c r="A833" s="31">
        <v>13516727</v>
      </c>
      <c r="C833" s="46"/>
      <c r="F833" s="30"/>
      <c r="G833" s="28"/>
      <c r="H833" s="17" t="s">
        <v>2831</v>
      </c>
      <c r="I833" s="25" t="s">
        <v>2832</v>
      </c>
      <c r="J833" s="25">
        <v>32455</v>
      </c>
      <c r="K833" s="12" t="s">
        <v>520</v>
      </c>
      <c r="L833" s="14"/>
      <c r="P833" s="144"/>
      <c r="Q833" s="13"/>
      <c r="R833" s="15" t="s">
        <v>576</v>
      </c>
      <c r="S833" s="15" t="s">
        <v>47</v>
      </c>
      <c r="T833" s="15"/>
      <c r="U833" s="15" t="s">
        <v>47</v>
      </c>
      <c r="W833" s="16" t="s">
        <v>47</v>
      </c>
      <c r="Y833" s="16" t="s">
        <v>684</v>
      </c>
    </row>
    <row r="834" spans="1:27" ht="15" customHeight="1">
      <c r="A834" s="31">
        <v>13536567</v>
      </c>
      <c r="B834" s="31" t="s">
        <v>7343</v>
      </c>
      <c r="C834" s="46">
        <v>42425</v>
      </c>
      <c r="D834" s="149">
        <v>232897174</v>
      </c>
      <c r="F834" s="30">
        <v>183</v>
      </c>
      <c r="G834" s="28">
        <v>141147</v>
      </c>
      <c r="H834" s="17" t="s">
        <v>5879</v>
      </c>
      <c r="I834" s="25" t="s">
        <v>255</v>
      </c>
      <c r="J834" s="25">
        <v>32686</v>
      </c>
      <c r="K834" s="12" t="s">
        <v>520</v>
      </c>
      <c r="L834" s="14" t="s">
        <v>5880</v>
      </c>
      <c r="M834" s="26" t="s">
        <v>3172</v>
      </c>
      <c r="N834" s="26" t="s">
        <v>2910</v>
      </c>
      <c r="P834" s="144">
        <v>966055856</v>
      </c>
      <c r="Q834" s="13"/>
      <c r="R834" s="15" t="s">
        <v>576</v>
      </c>
      <c r="S834" s="15" t="s">
        <v>47</v>
      </c>
      <c r="T834" s="15"/>
      <c r="U834" s="15" t="s">
        <v>580</v>
      </c>
      <c r="V834" s="16" t="s">
        <v>247</v>
      </c>
      <c r="W834" s="16" t="s">
        <v>47</v>
      </c>
      <c r="Y834" s="16" t="s">
        <v>47</v>
      </c>
      <c r="Z834" s="16" t="s">
        <v>248</v>
      </c>
    </row>
    <row r="835" spans="1:27" ht="15" customHeight="1">
      <c r="A835" s="31">
        <v>13540815</v>
      </c>
      <c r="B835" s="31" t="s">
        <v>7343</v>
      </c>
      <c r="C835" s="46">
        <v>41742</v>
      </c>
      <c r="D835" s="149">
        <v>229697348</v>
      </c>
      <c r="F835" s="30">
        <v>558</v>
      </c>
      <c r="G835" s="28">
        <v>166541</v>
      </c>
      <c r="H835" s="17" t="s">
        <v>1236</v>
      </c>
      <c r="I835" s="25" t="s">
        <v>1237</v>
      </c>
      <c r="J835" s="25">
        <v>32744</v>
      </c>
      <c r="K835" s="12" t="s">
        <v>520</v>
      </c>
      <c r="L835" s="14" t="s">
        <v>5414</v>
      </c>
      <c r="M835" s="26" t="s">
        <v>5415</v>
      </c>
      <c r="N835" s="26" t="s">
        <v>2912</v>
      </c>
      <c r="O835" s="143">
        <v>0</v>
      </c>
      <c r="P835" s="144">
        <v>962892096</v>
      </c>
      <c r="Q835" s="13"/>
      <c r="R835" s="15" t="s">
        <v>576</v>
      </c>
      <c r="S835" s="15" t="s">
        <v>47</v>
      </c>
      <c r="T835" s="15"/>
      <c r="U835" s="15" t="s">
        <v>580</v>
      </c>
      <c r="V835" s="16" t="s">
        <v>246</v>
      </c>
      <c r="W835" s="16" t="s">
        <v>580</v>
      </c>
      <c r="X835" s="16" t="s">
        <v>246</v>
      </c>
      <c r="Y835" s="16" t="s">
        <v>580</v>
      </c>
      <c r="Z835" s="16" t="s">
        <v>246</v>
      </c>
    </row>
    <row r="836" spans="1:27" ht="15" customHeight="1">
      <c r="A836" s="31">
        <v>13542884</v>
      </c>
      <c r="C836" s="46"/>
      <c r="F836" s="30"/>
      <c r="G836" s="28"/>
      <c r="H836" s="17" t="s">
        <v>681</v>
      </c>
      <c r="I836" s="25" t="s">
        <v>682</v>
      </c>
      <c r="J836" s="25">
        <v>29671</v>
      </c>
      <c r="K836" s="12" t="s">
        <v>520</v>
      </c>
      <c r="L836" s="14"/>
      <c r="P836" s="144"/>
      <c r="Q836" s="13"/>
      <c r="R836" s="15" t="s">
        <v>576</v>
      </c>
      <c r="S836" s="15" t="s">
        <v>47</v>
      </c>
      <c r="T836" s="15"/>
      <c r="U836" s="15" t="s">
        <v>47</v>
      </c>
      <c r="W836" s="16" t="s">
        <v>47</v>
      </c>
      <c r="Y836" s="16" t="s">
        <v>251</v>
      </c>
    </row>
    <row r="837" spans="1:27" ht="15" customHeight="1">
      <c r="A837" s="31">
        <v>13547082</v>
      </c>
      <c r="B837" s="31" t="s">
        <v>7343</v>
      </c>
      <c r="C837" s="46">
        <v>41802</v>
      </c>
      <c r="D837" s="149">
        <v>250139731</v>
      </c>
      <c r="E837" s="13" t="s">
        <v>5461</v>
      </c>
      <c r="F837" s="30">
        <v>245</v>
      </c>
      <c r="G837" s="28"/>
      <c r="H837" s="17" t="s">
        <v>5734</v>
      </c>
      <c r="I837" s="25" t="s">
        <v>5735</v>
      </c>
      <c r="J837" s="25">
        <v>32703</v>
      </c>
      <c r="K837" s="12" t="s">
        <v>250</v>
      </c>
      <c r="L837" s="14" t="s">
        <v>5736</v>
      </c>
      <c r="M837" s="26" t="s">
        <v>5737</v>
      </c>
      <c r="N837" s="26" t="s">
        <v>2932</v>
      </c>
      <c r="P837" s="144">
        <v>927716685</v>
      </c>
      <c r="Q837" s="13" t="s">
        <v>5738</v>
      </c>
      <c r="R837" s="15" t="s">
        <v>576</v>
      </c>
      <c r="S837" s="15" t="s">
        <v>47</v>
      </c>
      <c r="T837" s="15"/>
      <c r="U837" s="15" t="s">
        <v>554</v>
      </c>
      <c r="V837" s="16" t="s">
        <v>247</v>
      </c>
      <c r="W837" s="16" t="s">
        <v>47</v>
      </c>
      <c r="Y837" s="16" t="s">
        <v>47</v>
      </c>
    </row>
    <row r="838" spans="1:27" ht="15" customHeight="1">
      <c r="A838" s="31">
        <v>13552279</v>
      </c>
      <c r="B838" s="31" t="s">
        <v>7346</v>
      </c>
      <c r="C838" s="46">
        <v>40173</v>
      </c>
      <c r="F838" s="30">
        <v>407</v>
      </c>
      <c r="G838" s="28">
        <v>137855</v>
      </c>
      <c r="H838" s="17" t="s">
        <v>370</v>
      </c>
      <c r="I838" s="25" t="s">
        <v>300</v>
      </c>
      <c r="J838" s="25">
        <v>32587</v>
      </c>
      <c r="K838" s="12" t="s">
        <v>520</v>
      </c>
      <c r="L838" s="14">
        <v>0</v>
      </c>
      <c r="P838" s="144"/>
      <c r="Q838" s="13"/>
      <c r="R838" s="15" t="s">
        <v>576</v>
      </c>
      <c r="S838" s="15" t="s">
        <v>47</v>
      </c>
      <c r="T838" s="15"/>
      <c r="U838" s="15" t="s">
        <v>251</v>
      </c>
      <c r="V838" s="16" t="s">
        <v>246</v>
      </c>
      <c r="W838" s="16" t="s">
        <v>251</v>
      </c>
      <c r="X838" s="16" t="s">
        <v>246</v>
      </c>
      <c r="Y838" s="16" t="s">
        <v>251</v>
      </c>
    </row>
    <row r="839" spans="1:27" ht="15" customHeight="1">
      <c r="A839" s="31">
        <v>13552999</v>
      </c>
      <c r="B839" s="31" t="s">
        <v>7343</v>
      </c>
      <c r="C839" s="46">
        <v>42580</v>
      </c>
      <c r="D839" s="149">
        <v>241872839</v>
      </c>
      <c r="F839" s="30">
        <v>138</v>
      </c>
      <c r="G839" s="28">
        <v>138319</v>
      </c>
      <c r="H839" s="17" t="s">
        <v>573</v>
      </c>
      <c r="I839" s="25" t="s">
        <v>573</v>
      </c>
      <c r="J839" s="25">
        <v>32700</v>
      </c>
      <c r="K839" s="12" t="s">
        <v>250</v>
      </c>
      <c r="L839" s="14" t="s">
        <v>5536</v>
      </c>
      <c r="M839" s="26" t="s">
        <v>5537</v>
      </c>
      <c r="N839" s="26" t="s">
        <v>2932</v>
      </c>
      <c r="O839" s="143">
        <v>0</v>
      </c>
      <c r="P839" s="144">
        <v>918695777</v>
      </c>
      <c r="Q839" s="13" t="s">
        <v>2921</v>
      </c>
      <c r="R839" s="15" t="s">
        <v>576</v>
      </c>
      <c r="S839" s="15" t="s">
        <v>47</v>
      </c>
      <c r="T839" s="15"/>
      <c r="U839" s="15" t="s">
        <v>580</v>
      </c>
      <c r="V839" s="16" t="s">
        <v>246</v>
      </c>
      <c r="W839" s="16" t="s">
        <v>580</v>
      </c>
      <c r="X839" s="16" t="s">
        <v>246</v>
      </c>
      <c r="Y839" s="16" t="s">
        <v>580</v>
      </c>
    </row>
    <row r="840" spans="1:27" ht="15" customHeight="1">
      <c r="A840" s="31">
        <v>13557420</v>
      </c>
      <c r="B840" s="31" t="s">
        <v>7346</v>
      </c>
      <c r="C840" s="46">
        <v>40549</v>
      </c>
      <c r="D840" s="149">
        <v>236472445</v>
      </c>
      <c r="F840" s="30">
        <v>409</v>
      </c>
      <c r="G840" s="28">
        <v>128058</v>
      </c>
      <c r="H840" s="17" t="s">
        <v>382</v>
      </c>
      <c r="I840" s="25" t="s">
        <v>302</v>
      </c>
      <c r="J840" s="25">
        <v>32541</v>
      </c>
      <c r="K840" s="12" t="s">
        <v>520</v>
      </c>
      <c r="L840" s="14"/>
      <c r="P840" s="144"/>
      <c r="Q840" s="13"/>
      <c r="R840" s="15" t="s">
        <v>576</v>
      </c>
      <c r="S840" s="15" t="s">
        <v>251</v>
      </c>
      <c r="T840" s="15" t="s">
        <v>246</v>
      </c>
      <c r="U840" s="15" t="s">
        <v>251</v>
      </c>
      <c r="V840" s="16" t="s">
        <v>246</v>
      </c>
      <c r="W840" s="16" t="s">
        <v>251</v>
      </c>
      <c r="X840" s="16" t="s">
        <v>246</v>
      </c>
      <c r="Y840" s="16" t="s">
        <v>251</v>
      </c>
    </row>
    <row r="841" spans="1:27" ht="15" customHeight="1">
      <c r="A841" s="31">
        <v>13558860</v>
      </c>
      <c r="C841" s="46"/>
      <c r="F841" s="30"/>
      <c r="G841" s="28">
        <v>128094</v>
      </c>
      <c r="H841" s="17" t="s">
        <v>2175</v>
      </c>
      <c r="I841" s="25" t="s">
        <v>911</v>
      </c>
      <c r="J841" s="25">
        <v>33843</v>
      </c>
      <c r="K841" s="12" t="s">
        <v>250</v>
      </c>
      <c r="L841" s="14"/>
      <c r="P841" s="144"/>
      <c r="Q841" s="13"/>
      <c r="R841" s="15" t="s">
        <v>576</v>
      </c>
      <c r="S841" s="15" t="s">
        <v>47</v>
      </c>
      <c r="T841" s="15"/>
      <c r="U841" s="15" t="s">
        <v>47</v>
      </c>
      <c r="W841" s="16" t="s">
        <v>47</v>
      </c>
      <c r="Y841" s="16" t="s">
        <v>249</v>
      </c>
      <c r="Z841" s="16" t="s">
        <v>246</v>
      </c>
    </row>
    <row r="842" spans="1:27" ht="15" customHeight="1">
      <c r="A842" s="31">
        <v>13559341</v>
      </c>
      <c r="B842" s="31" t="s">
        <v>7346</v>
      </c>
      <c r="C842" s="46">
        <v>40596</v>
      </c>
      <c r="F842" s="30">
        <v>345</v>
      </c>
      <c r="G842" s="28"/>
      <c r="H842" s="17" t="s">
        <v>2413</v>
      </c>
      <c r="I842" s="25" t="s">
        <v>2414</v>
      </c>
      <c r="J842" s="25">
        <v>32713</v>
      </c>
      <c r="K842" s="12" t="s">
        <v>520</v>
      </c>
      <c r="L842" s="14" t="s">
        <v>3922</v>
      </c>
      <c r="M842" s="26">
        <v>9200</v>
      </c>
      <c r="N842" s="26" t="s">
        <v>2963</v>
      </c>
      <c r="P842" s="144"/>
      <c r="Q842" s="13"/>
      <c r="R842" s="15" t="s">
        <v>576</v>
      </c>
      <c r="S842" s="15" t="s">
        <v>47</v>
      </c>
      <c r="T842" s="15"/>
      <c r="U842" s="15" t="s">
        <v>251</v>
      </c>
      <c r="V842" s="16" t="s">
        <v>246</v>
      </c>
      <c r="W842" s="16" t="s">
        <v>251</v>
      </c>
      <c r="X842" s="16" t="s">
        <v>246</v>
      </c>
      <c r="Y842" s="16" t="s">
        <v>251</v>
      </c>
      <c r="Z842" s="16" t="s">
        <v>246</v>
      </c>
    </row>
    <row r="843" spans="1:27" ht="15" customHeight="1">
      <c r="A843" s="31">
        <v>13563047</v>
      </c>
      <c r="B843" s="31" t="s">
        <v>7343</v>
      </c>
      <c r="C843" s="46">
        <v>41866</v>
      </c>
      <c r="D843" s="149">
        <v>232819785</v>
      </c>
      <c r="F843" s="30">
        <v>538</v>
      </c>
      <c r="G843" s="28"/>
      <c r="H843" s="17" t="s">
        <v>7288</v>
      </c>
      <c r="I843" s="25" t="s">
        <v>7289</v>
      </c>
      <c r="J843" s="25">
        <v>32580</v>
      </c>
      <c r="K843" s="12" t="s">
        <v>520</v>
      </c>
      <c r="L843" s="14" t="s">
        <v>7290</v>
      </c>
      <c r="M843" s="26" t="s">
        <v>7291</v>
      </c>
      <c r="N843" s="26" t="s">
        <v>2912</v>
      </c>
      <c r="O843" s="144">
        <v>291620452</v>
      </c>
      <c r="Q843" s="13" t="s">
        <v>7292</v>
      </c>
      <c r="R843" s="15" t="s">
        <v>576</v>
      </c>
      <c r="S843" s="15" t="s">
        <v>47</v>
      </c>
      <c r="T843" s="15"/>
      <c r="U843" s="15" t="s">
        <v>580</v>
      </c>
      <c r="V843" s="16" t="s">
        <v>247</v>
      </c>
      <c r="W843" s="16" t="s">
        <v>47</v>
      </c>
      <c r="Y843" s="16" t="s">
        <v>47</v>
      </c>
      <c r="Z843" s="16" t="s">
        <v>247</v>
      </c>
    </row>
    <row r="844" spans="1:27" ht="15" customHeight="1">
      <c r="A844" s="31">
        <v>13563169</v>
      </c>
      <c r="B844" s="31" t="s">
        <v>7343</v>
      </c>
      <c r="C844" s="46">
        <v>41950</v>
      </c>
      <c r="D844" s="149">
        <v>215896939</v>
      </c>
      <c r="E844" s="13" t="s">
        <v>7091</v>
      </c>
      <c r="F844" s="30">
        <v>620</v>
      </c>
      <c r="G844" s="28"/>
      <c r="H844" s="17" t="s">
        <v>7092</v>
      </c>
      <c r="I844" s="25" t="s">
        <v>7093</v>
      </c>
      <c r="J844" s="25">
        <v>32702</v>
      </c>
      <c r="K844" s="12" t="s">
        <v>520</v>
      </c>
      <c r="L844" s="14" t="s">
        <v>7094</v>
      </c>
      <c r="M844" s="26" t="s">
        <v>5737</v>
      </c>
      <c r="N844" s="26" t="s">
        <v>2932</v>
      </c>
      <c r="P844" s="144">
        <v>969388204</v>
      </c>
      <c r="Q844" s="13" t="s">
        <v>7095</v>
      </c>
      <c r="R844" s="15" t="s">
        <v>576</v>
      </c>
      <c r="S844" s="15" t="s">
        <v>47</v>
      </c>
      <c r="T844" s="15"/>
      <c r="U844" s="15" t="s">
        <v>554</v>
      </c>
      <c r="V844" s="16" t="s">
        <v>247</v>
      </c>
      <c r="W844" s="16" t="s">
        <v>47</v>
      </c>
      <c r="Y844" s="16" t="s">
        <v>47</v>
      </c>
    </row>
    <row r="845" spans="1:27" ht="15" customHeight="1">
      <c r="A845" s="31">
        <v>13564943</v>
      </c>
      <c r="B845" s="31" t="s">
        <v>7343</v>
      </c>
      <c r="C845" s="46">
        <v>41777</v>
      </c>
      <c r="D845" s="149">
        <v>192770616</v>
      </c>
      <c r="E845" s="13" t="s">
        <v>7378</v>
      </c>
      <c r="F845" s="30">
        <v>1216</v>
      </c>
      <c r="G845" s="28"/>
      <c r="H845" s="17" t="s">
        <v>7379</v>
      </c>
      <c r="I845" s="25" t="s">
        <v>7380</v>
      </c>
      <c r="J845" s="25">
        <v>25953</v>
      </c>
      <c r="K845" s="12" t="s">
        <v>520</v>
      </c>
      <c r="L845" s="14"/>
      <c r="M845" s="26">
        <v>9000</v>
      </c>
      <c r="N845" s="26" t="s">
        <v>2910</v>
      </c>
      <c r="P845" s="144">
        <v>963788061</v>
      </c>
      <c r="Q845" s="13"/>
      <c r="R845" s="15" t="s">
        <v>576</v>
      </c>
      <c r="S845" s="15" t="s">
        <v>554</v>
      </c>
      <c r="T845" s="15" t="s">
        <v>247</v>
      </c>
      <c r="U845" s="15" t="s">
        <v>47</v>
      </c>
      <c r="W845" s="16" t="s">
        <v>47</v>
      </c>
      <c r="Y845" s="16" t="s">
        <v>47</v>
      </c>
      <c r="Z845" s="16" t="s">
        <v>246</v>
      </c>
      <c r="AA845" s="152" t="s">
        <v>2910</v>
      </c>
    </row>
    <row r="846" spans="1:27" ht="15" customHeight="1">
      <c r="A846" s="31">
        <v>13584541</v>
      </c>
      <c r="B846" s="31" t="s">
        <v>7346</v>
      </c>
      <c r="C846" s="46">
        <v>40224</v>
      </c>
      <c r="F846" s="30"/>
      <c r="G846" s="28">
        <v>160649</v>
      </c>
      <c r="H846" s="17" t="s">
        <v>388</v>
      </c>
      <c r="I846" s="25" t="s">
        <v>816</v>
      </c>
      <c r="J846" s="25">
        <v>34319</v>
      </c>
      <c r="K846" s="12" t="s">
        <v>520</v>
      </c>
      <c r="L846" s="14"/>
      <c r="O846" s="143">
        <v>965888149</v>
      </c>
      <c r="P846" s="144">
        <v>925226369</v>
      </c>
      <c r="Q846" s="13"/>
      <c r="R846" s="15" t="s">
        <v>576</v>
      </c>
      <c r="S846" s="15" t="s">
        <v>47</v>
      </c>
      <c r="T846" s="15"/>
      <c r="U846" s="15" t="s">
        <v>47</v>
      </c>
      <c r="W846" s="16" t="s">
        <v>251</v>
      </c>
      <c r="X846" s="16" t="s">
        <v>246</v>
      </c>
      <c r="Y846" s="16" t="s">
        <v>251</v>
      </c>
    </row>
    <row r="847" spans="1:27" ht="15" customHeight="1">
      <c r="A847" s="31">
        <v>13584821</v>
      </c>
      <c r="B847" s="31" t="s">
        <v>7343</v>
      </c>
      <c r="C847" s="46">
        <v>41848</v>
      </c>
      <c r="D847" s="149">
        <v>233776044</v>
      </c>
      <c r="F847" s="30"/>
      <c r="G847" s="28">
        <v>156141</v>
      </c>
      <c r="H847" s="17" t="s">
        <v>994</v>
      </c>
      <c r="I847" s="25" t="s">
        <v>650</v>
      </c>
      <c r="J847" s="25">
        <v>32760</v>
      </c>
      <c r="K847" s="12" t="s">
        <v>520</v>
      </c>
      <c r="L847" s="14" t="s">
        <v>3243</v>
      </c>
      <c r="M847" s="26" t="s">
        <v>3244</v>
      </c>
      <c r="N847" s="26" t="s">
        <v>2910</v>
      </c>
      <c r="O847" s="144">
        <v>291782533</v>
      </c>
      <c r="P847" s="143">
        <v>0</v>
      </c>
      <c r="Q847" s="13"/>
      <c r="R847" s="15" t="s">
        <v>576</v>
      </c>
      <c r="S847" s="15" t="s">
        <v>47</v>
      </c>
      <c r="T847" s="15"/>
      <c r="U847" s="15" t="s">
        <v>47</v>
      </c>
      <c r="W847" s="16" t="s">
        <v>580</v>
      </c>
      <c r="X847" s="16" t="s">
        <v>246</v>
      </c>
      <c r="Y847" s="16" t="s">
        <v>580</v>
      </c>
    </row>
    <row r="848" spans="1:27" ht="15" customHeight="1">
      <c r="A848" s="31">
        <v>13586740</v>
      </c>
      <c r="B848" s="31" t="s">
        <v>7343</v>
      </c>
      <c r="C848" s="46">
        <v>41932</v>
      </c>
      <c r="D848" s="149">
        <v>233353089</v>
      </c>
      <c r="F848" s="30">
        <v>191</v>
      </c>
      <c r="G848" s="28">
        <v>116255</v>
      </c>
      <c r="H848" s="17" t="s">
        <v>123</v>
      </c>
      <c r="I848" s="25" t="s">
        <v>273</v>
      </c>
      <c r="J848" s="25">
        <v>32803</v>
      </c>
      <c r="K848" s="12" t="s">
        <v>250</v>
      </c>
      <c r="L848" s="14" t="s">
        <v>3618</v>
      </c>
      <c r="M848" s="26" t="s">
        <v>3619</v>
      </c>
      <c r="N848" s="26" t="s">
        <v>2912</v>
      </c>
      <c r="O848" s="143">
        <v>0</v>
      </c>
      <c r="P848" s="144">
        <v>963387077</v>
      </c>
      <c r="Q848" s="13" t="s">
        <v>4687</v>
      </c>
      <c r="R848" s="15" t="s">
        <v>576</v>
      </c>
      <c r="S848" s="15" t="s">
        <v>47</v>
      </c>
      <c r="T848" s="15"/>
      <c r="U848" s="15" t="s">
        <v>1183</v>
      </c>
      <c r="V848" s="16" t="s">
        <v>246</v>
      </c>
      <c r="W848" s="16" t="s">
        <v>1183</v>
      </c>
      <c r="X848" s="16" t="s">
        <v>247</v>
      </c>
      <c r="Y848" s="16" t="s">
        <v>47</v>
      </c>
    </row>
    <row r="849" spans="1:30" ht="15" customHeight="1">
      <c r="A849" s="31">
        <v>13587610</v>
      </c>
      <c r="C849" s="46"/>
      <c r="F849" s="30"/>
      <c r="G849" s="28"/>
      <c r="H849" s="17" t="s">
        <v>2533</v>
      </c>
      <c r="I849" s="25" t="s">
        <v>2534</v>
      </c>
      <c r="J849" s="25">
        <v>32672</v>
      </c>
      <c r="K849" s="12" t="s">
        <v>250</v>
      </c>
      <c r="L849" s="14"/>
      <c r="P849" s="144"/>
      <c r="Q849" s="13"/>
      <c r="R849" s="15" t="s">
        <v>576</v>
      </c>
      <c r="S849" s="15" t="s">
        <v>47</v>
      </c>
      <c r="T849" s="15"/>
      <c r="U849" s="15" t="s">
        <v>47</v>
      </c>
      <c r="W849" s="16" t="s">
        <v>47</v>
      </c>
      <c r="Y849" s="16" t="s">
        <v>580</v>
      </c>
      <c r="Z849" s="16" t="s">
        <v>246</v>
      </c>
    </row>
    <row r="850" spans="1:30" ht="15" customHeight="1">
      <c r="A850" s="31">
        <v>13599321</v>
      </c>
      <c r="B850" s="31" t="s">
        <v>7343</v>
      </c>
      <c r="C850" s="46">
        <v>42477</v>
      </c>
      <c r="D850" s="149">
        <v>246767790</v>
      </c>
      <c r="F850" s="30">
        <v>585</v>
      </c>
      <c r="G850" s="28"/>
      <c r="H850" s="17" t="s">
        <v>5995</v>
      </c>
      <c r="I850" s="25" t="s">
        <v>5996</v>
      </c>
      <c r="J850" s="25">
        <v>32838</v>
      </c>
      <c r="K850" s="12" t="s">
        <v>520</v>
      </c>
      <c r="L850" s="14" t="s">
        <v>5997</v>
      </c>
      <c r="M850" s="26" t="s">
        <v>5998</v>
      </c>
      <c r="N850" s="26" t="s">
        <v>3423</v>
      </c>
      <c r="P850" s="144">
        <v>968910781</v>
      </c>
      <c r="Q850" s="13" t="s">
        <v>5999</v>
      </c>
      <c r="R850" s="15" t="s">
        <v>576</v>
      </c>
      <c r="S850" s="15" t="s">
        <v>47</v>
      </c>
      <c r="T850" s="15"/>
      <c r="U850" s="15" t="s">
        <v>1183</v>
      </c>
      <c r="V850" s="16" t="s">
        <v>247</v>
      </c>
      <c r="W850" s="16" t="s">
        <v>47</v>
      </c>
      <c r="Y850" s="16" t="s">
        <v>47</v>
      </c>
    </row>
    <row r="851" spans="1:30" ht="15" customHeight="1">
      <c r="A851" s="31">
        <v>13599906</v>
      </c>
      <c r="B851" s="31" t="s">
        <v>7343</v>
      </c>
      <c r="C851" s="46">
        <v>42634</v>
      </c>
      <c r="D851" s="149">
        <v>245056092</v>
      </c>
      <c r="E851" s="13" t="s">
        <v>5451</v>
      </c>
      <c r="F851" s="30">
        <v>1032</v>
      </c>
      <c r="G851" s="28">
        <v>160209</v>
      </c>
      <c r="H851" s="17" t="s">
        <v>4</v>
      </c>
      <c r="I851" s="25" t="s">
        <v>288</v>
      </c>
      <c r="J851" s="25">
        <v>32788</v>
      </c>
      <c r="K851" s="12" t="s">
        <v>520</v>
      </c>
      <c r="L851" s="14" t="s">
        <v>3475</v>
      </c>
      <c r="M851" s="26">
        <v>9050</v>
      </c>
      <c r="N851" s="26" t="s">
        <v>2910</v>
      </c>
      <c r="O851" s="143">
        <v>0</v>
      </c>
      <c r="P851" s="144">
        <v>926312117</v>
      </c>
      <c r="Q851" s="13"/>
      <c r="R851" s="15" t="s">
        <v>576</v>
      </c>
      <c r="S851" s="15" t="s">
        <v>337</v>
      </c>
      <c r="T851" s="15" t="s">
        <v>246</v>
      </c>
      <c r="U851" s="15" t="s">
        <v>337</v>
      </c>
      <c r="V851" s="16" t="s">
        <v>246</v>
      </c>
      <c r="W851" s="16" t="s">
        <v>337</v>
      </c>
      <c r="X851" s="16" t="s">
        <v>246</v>
      </c>
      <c r="Y851" s="16" t="s">
        <v>337</v>
      </c>
      <c r="Z851" s="16" t="s">
        <v>246</v>
      </c>
    </row>
    <row r="852" spans="1:30" ht="15" customHeight="1">
      <c r="A852" s="31">
        <v>13603357</v>
      </c>
      <c r="B852" s="31" t="s">
        <v>7343</v>
      </c>
      <c r="C852" s="46">
        <v>42107</v>
      </c>
      <c r="D852" s="149">
        <v>229834736</v>
      </c>
      <c r="E852" s="13" t="s">
        <v>5548</v>
      </c>
      <c r="F852" s="30">
        <v>872</v>
      </c>
      <c r="G852" s="28"/>
      <c r="H852" s="17" t="s">
        <v>2008</v>
      </c>
      <c r="I852" s="25" t="s">
        <v>2009</v>
      </c>
      <c r="J852" s="25">
        <v>32603</v>
      </c>
      <c r="K852" s="12" t="s">
        <v>520</v>
      </c>
      <c r="L852" s="14" t="s">
        <v>2954</v>
      </c>
      <c r="N852" s="26" t="s">
        <v>2955</v>
      </c>
      <c r="O852" s="143">
        <v>0</v>
      </c>
      <c r="P852" s="144">
        <v>967892517</v>
      </c>
      <c r="Q852" s="13"/>
      <c r="R852" s="15" t="s">
        <v>576</v>
      </c>
      <c r="S852" s="15" t="s">
        <v>337</v>
      </c>
      <c r="T852" s="15" t="s">
        <v>246</v>
      </c>
      <c r="U852" s="15" t="s">
        <v>337</v>
      </c>
      <c r="V852" s="16" t="s">
        <v>246</v>
      </c>
      <c r="W852" s="16" t="s">
        <v>337</v>
      </c>
      <c r="X852" s="16" t="s">
        <v>248</v>
      </c>
      <c r="Y852" s="16" t="s">
        <v>41</v>
      </c>
    </row>
    <row r="853" spans="1:30" ht="15" customHeight="1">
      <c r="A853" s="31">
        <v>13611674</v>
      </c>
      <c r="B853" s="31" t="s">
        <v>7346</v>
      </c>
      <c r="C853" s="46">
        <v>39596</v>
      </c>
      <c r="D853" s="149">
        <v>240786998</v>
      </c>
      <c r="F853" s="30">
        <v>1189</v>
      </c>
      <c r="G853" s="28">
        <v>127409</v>
      </c>
      <c r="H853" s="17" t="s">
        <v>371</v>
      </c>
      <c r="I853" s="25" t="s">
        <v>1213</v>
      </c>
      <c r="J853" s="25">
        <v>32511</v>
      </c>
      <c r="K853" s="12" t="s">
        <v>520</v>
      </c>
      <c r="L853" s="14">
        <v>0</v>
      </c>
      <c r="P853" s="144"/>
      <c r="Q853" s="13"/>
      <c r="R853" s="15" t="s">
        <v>576</v>
      </c>
      <c r="S853" s="15" t="s">
        <v>251</v>
      </c>
      <c r="T853" s="15" t="s">
        <v>246</v>
      </c>
      <c r="U853" s="15" t="s">
        <v>47</v>
      </c>
      <c r="W853" s="16" t="s">
        <v>251</v>
      </c>
      <c r="X853" s="16" t="s">
        <v>246</v>
      </c>
      <c r="Y853" s="16" t="s">
        <v>251</v>
      </c>
    </row>
    <row r="854" spans="1:30" ht="15" customHeight="1">
      <c r="A854" s="31">
        <v>13613950</v>
      </c>
      <c r="B854" s="31" t="s">
        <v>7343</v>
      </c>
      <c r="C854" s="46">
        <v>42446</v>
      </c>
      <c r="D854" s="149">
        <v>246629606</v>
      </c>
      <c r="F854" s="30">
        <v>181</v>
      </c>
      <c r="G854" s="28"/>
      <c r="H854" s="17" t="s">
        <v>5694</v>
      </c>
      <c r="I854" s="25" t="s">
        <v>5695</v>
      </c>
      <c r="J854" s="25">
        <v>32127</v>
      </c>
      <c r="K854" s="12" t="s">
        <v>250</v>
      </c>
      <c r="L854" s="14" t="s">
        <v>5696</v>
      </c>
      <c r="M854" s="26">
        <v>9000</v>
      </c>
      <c r="N854" s="26" t="s">
        <v>2910</v>
      </c>
      <c r="P854" s="144">
        <v>966483577</v>
      </c>
      <c r="Q854" s="13" t="s">
        <v>5697</v>
      </c>
      <c r="R854" s="15" t="s">
        <v>576</v>
      </c>
      <c r="S854" s="15" t="s">
        <v>47</v>
      </c>
      <c r="T854" s="15"/>
      <c r="U854" s="15" t="s">
        <v>580</v>
      </c>
      <c r="V854" s="16" t="s">
        <v>247</v>
      </c>
      <c r="W854" s="16" t="s">
        <v>47</v>
      </c>
      <c r="Y854" s="16" t="s">
        <v>47</v>
      </c>
      <c r="Z854" s="16" t="s">
        <v>247</v>
      </c>
    </row>
    <row r="855" spans="1:30" ht="15" customHeight="1">
      <c r="A855" s="31">
        <v>13617348</v>
      </c>
      <c r="C855" s="46"/>
      <c r="F855" s="30"/>
      <c r="G855" s="28">
        <v>116258</v>
      </c>
      <c r="H855" s="17" t="s">
        <v>1163</v>
      </c>
      <c r="I855" s="25" t="s">
        <v>927</v>
      </c>
      <c r="J855" s="25">
        <v>32616</v>
      </c>
      <c r="K855" s="12" t="s">
        <v>250</v>
      </c>
      <c r="L855" s="14"/>
      <c r="P855" s="144"/>
      <c r="Q855" s="13"/>
      <c r="R855" s="15" t="s">
        <v>576</v>
      </c>
      <c r="S855" s="15" t="s">
        <v>47</v>
      </c>
      <c r="T855" s="15"/>
      <c r="U855" s="15" t="s">
        <v>47</v>
      </c>
      <c r="W855" s="16" t="s">
        <v>47</v>
      </c>
      <c r="Y855" s="16" t="s">
        <v>1183</v>
      </c>
      <c r="Z855" s="16" t="s">
        <v>246</v>
      </c>
    </row>
    <row r="856" spans="1:30" ht="15" customHeight="1">
      <c r="A856" s="31">
        <v>13620859</v>
      </c>
      <c r="B856" s="31" t="s">
        <v>7343</v>
      </c>
      <c r="C856" s="46">
        <v>41651</v>
      </c>
      <c r="D856" s="149">
        <v>227926234</v>
      </c>
      <c r="F856" s="30"/>
      <c r="G856" s="28"/>
      <c r="H856" s="17" t="s">
        <v>1588</v>
      </c>
      <c r="I856" s="25" t="s">
        <v>1589</v>
      </c>
      <c r="J856" s="25">
        <v>35635</v>
      </c>
      <c r="K856" s="12" t="s">
        <v>520</v>
      </c>
      <c r="L856" s="14" t="s">
        <v>3764</v>
      </c>
      <c r="M856" s="26" t="s">
        <v>3089</v>
      </c>
      <c r="N856" s="26" t="s">
        <v>2963</v>
      </c>
      <c r="O856" s="143">
        <v>0</v>
      </c>
      <c r="P856" s="144">
        <v>968331659</v>
      </c>
      <c r="Q856" s="13"/>
      <c r="R856" s="15" t="s">
        <v>576</v>
      </c>
      <c r="S856" s="15" t="s">
        <v>47</v>
      </c>
      <c r="T856" s="15"/>
      <c r="U856" s="15" t="s">
        <v>47</v>
      </c>
      <c r="W856" s="16" t="s">
        <v>251</v>
      </c>
      <c r="X856" s="16" t="s">
        <v>246</v>
      </c>
      <c r="Y856" s="16" t="s">
        <v>251</v>
      </c>
    </row>
    <row r="857" spans="1:30" ht="15" customHeight="1">
      <c r="A857" s="31">
        <v>13623704</v>
      </c>
      <c r="B857" s="31" t="s">
        <v>7343</v>
      </c>
      <c r="C857" s="46">
        <v>42177</v>
      </c>
      <c r="D857" s="149">
        <v>241751055</v>
      </c>
      <c r="F857" s="30">
        <v>971</v>
      </c>
      <c r="G857" s="28"/>
      <c r="H857" s="17" t="s">
        <v>1847</v>
      </c>
      <c r="I857" s="25" t="s">
        <v>1848</v>
      </c>
      <c r="J857" s="25">
        <v>32359</v>
      </c>
      <c r="K857" s="12" t="s">
        <v>520</v>
      </c>
      <c r="L857" s="14" t="s">
        <v>4921</v>
      </c>
      <c r="M857" s="26" t="s">
        <v>4922</v>
      </c>
      <c r="N857" s="26" t="s">
        <v>4923</v>
      </c>
      <c r="O857" s="143">
        <v>0</v>
      </c>
      <c r="P857" s="144">
        <v>966408808</v>
      </c>
      <c r="Q857" s="13" t="s">
        <v>4924</v>
      </c>
      <c r="R857" s="15" t="s">
        <v>576</v>
      </c>
      <c r="S857" s="15" t="s">
        <v>47</v>
      </c>
      <c r="T857" s="15"/>
      <c r="U857" s="15" t="s">
        <v>12</v>
      </c>
      <c r="V857" s="16" t="s">
        <v>246</v>
      </c>
      <c r="W857" s="16" t="s">
        <v>12</v>
      </c>
      <c r="X857" s="16" t="s">
        <v>248</v>
      </c>
      <c r="Y857" s="16" t="s">
        <v>41</v>
      </c>
    </row>
    <row r="858" spans="1:30" ht="15" customHeight="1">
      <c r="A858" s="31">
        <v>13624101</v>
      </c>
      <c r="B858" s="31" t="s">
        <v>7343</v>
      </c>
      <c r="C858" s="46">
        <v>42407</v>
      </c>
      <c r="D858" s="149">
        <v>246965800</v>
      </c>
      <c r="E858" s="13" t="s">
        <v>6458</v>
      </c>
      <c r="F858" s="30">
        <v>648</v>
      </c>
      <c r="G858" s="28"/>
      <c r="H858" s="17" t="s">
        <v>6459</v>
      </c>
      <c r="I858" s="25" t="s">
        <v>6460</v>
      </c>
      <c r="J858" s="25">
        <v>32718</v>
      </c>
      <c r="K858" s="12" t="s">
        <v>520</v>
      </c>
      <c r="L858" s="14"/>
      <c r="M858" s="26" t="s">
        <v>3582</v>
      </c>
      <c r="N858" s="26" t="s">
        <v>2912</v>
      </c>
      <c r="P858" s="144">
        <v>963181163</v>
      </c>
      <c r="Q858" s="13"/>
      <c r="R858" s="15" t="s">
        <v>576</v>
      </c>
      <c r="S858" s="15" t="s">
        <v>47</v>
      </c>
      <c r="T858" s="15"/>
      <c r="U858" s="15" t="s">
        <v>12</v>
      </c>
      <c r="V858" s="16" t="s">
        <v>247</v>
      </c>
      <c r="W858" s="16" t="s">
        <v>47</v>
      </c>
      <c r="Y858" s="16" t="s">
        <v>47</v>
      </c>
    </row>
    <row r="859" spans="1:30" ht="15" customHeight="1">
      <c r="A859" s="31">
        <v>13624488</v>
      </c>
      <c r="B859" s="31" t="s">
        <v>7343</v>
      </c>
      <c r="C859" s="46">
        <v>41961</v>
      </c>
      <c r="D859" s="149">
        <v>206734255</v>
      </c>
      <c r="F859" s="30"/>
      <c r="G859" s="28"/>
      <c r="H859" s="17" t="s">
        <v>2886</v>
      </c>
      <c r="I859" s="25" t="s">
        <v>2887</v>
      </c>
      <c r="J859" s="25">
        <v>32881</v>
      </c>
      <c r="K859" s="12" t="s">
        <v>250</v>
      </c>
      <c r="L859" s="14" t="s">
        <v>4530</v>
      </c>
      <c r="M859" s="26" t="s">
        <v>4531</v>
      </c>
      <c r="N859" s="26" t="s">
        <v>4454</v>
      </c>
      <c r="O859" s="144">
        <v>213010989</v>
      </c>
      <c r="P859" s="143">
        <v>917636131</v>
      </c>
      <c r="Q859" s="13" t="s">
        <v>4532</v>
      </c>
      <c r="R859" s="15" t="s">
        <v>576</v>
      </c>
      <c r="S859" s="15" t="s">
        <v>47</v>
      </c>
      <c r="T859" s="15"/>
      <c r="U859" s="15" t="s">
        <v>580</v>
      </c>
      <c r="V859" s="16" t="s">
        <v>246</v>
      </c>
      <c r="W859" s="16" t="s">
        <v>580</v>
      </c>
      <c r="X859" s="16" t="s">
        <v>248</v>
      </c>
      <c r="Y859" s="16" t="s">
        <v>47</v>
      </c>
    </row>
    <row r="860" spans="1:30" ht="15" customHeight="1">
      <c r="A860" s="31">
        <v>13629016</v>
      </c>
      <c r="B860" s="31" t="s">
        <v>7346</v>
      </c>
      <c r="C860" s="46">
        <v>41883</v>
      </c>
      <c r="D860" s="149">
        <v>238367797</v>
      </c>
      <c r="E860" s="13" t="s">
        <v>7190</v>
      </c>
      <c r="F860" s="30">
        <v>220</v>
      </c>
      <c r="G860" s="28"/>
      <c r="H860" s="17" t="s">
        <v>7191</v>
      </c>
      <c r="I860" s="25" t="s">
        <v>7192</v>
      </c>
      <c r="J860" s="25">
        <v>32804</v>
      </c>
      <c r="K860" s="12" t="s">
        <v>250</v>
      </c>
      <c r="L860" s="14" t="s">
        <v>7193</v>
      </c>
      <c r="M860" s="26" t="s">
        <v>3190</v>
      </c>
      <c r="N860" s="26" t="s">
        <v>2910</v>
      </c>
      <c r="P860" s="144">
        <v>968755645</v>
      </c>
      <c r="Q860" s="13" t="s">
        <v>7194</v>
      </c>
      <c r="R860" s="15" t="s">
        <v>576</v>
      </c>
      <c r="S860" s="15" t="s">
        <v>5561</v>
      </c>
      <c r="T860" s="15" t="s">
        <v>246</v>
      </c>
      <c r="U860" s="15" t="s">
        <v>5561</v>
      </c>
      <c r="V860" s="16" t="s">
        <v>247</v>
      </c>
      <c r="W860" s="16" t="s">
        <v>47</v>
      </c>
      <c r="Y860" s="16" t="s">
        <v>47</v>
      </c>
      <c r="Z860" s="16" t="s">
        <v>246</v>
      </c>
    </row>
    <row r="861" spans="1:30" ht="15" customHeight="1">
      <c r="A861" s="31">
        <v>13629208</v>
      </c>
      <c r="C861" s="46"/>
      <c r="F861" s="30"/>
      <c r="G861" s="28">
        <v>159891</v>
      </c>
      <c r="H861" s="17" t="s">
        <v>1188</v>
      </c>
      <c r="I861" s="25" t="s">
        <v>257</v>
      </c>
      <c r="J861" s="25">
        <v>32704</v>
      </c>
      <c r="K861" s="12" t="s">
        <v>520</v>
      </c>
      <c r="L861" s="14"/>
      <c r="P861" s="144"/>
      <c r="Q861" s="13"/>
      <c r="R861" s="15" t="s">
        <v>576</v>
      </c>
      <c r="S861" s="15" t="s">
        <v>47</v>
      </c>
      <c r="T861" s="15"/>
      <c r="U861" s="15" t="s">
        <v>47</v>
      </c>
      <c r="W861" s="16" t="s">
        <v>47</v>
      </c>
      <c r="Y861" s="16" t="s">
        <v>251</v>
      </c>
    </row>
    <row r="862" spans="1:30" ht="15" customHeight="1">
      <c r="A862" s="31">
        <v>13629303</v>
      </c>
      <c r="B862" s="31" t="s">
        <v>7347</v>
      </c>
      <c r="C862" s="46"/>
      <c r="D862" s="149">
        <v>211858498</v>
      </c>
      <c r="F862" s="30">
        <v>257</v>
      </c>
      <c r="G862" s="28">
        <v>126036</v>
      </c>
      <c r="H862" s="17" t="s">
        <v>691</v>
      </c>
      <c r="I862" s="25" t="s">
        <v>568</v>
      </c>
      <c r="J862" s="25">
        <v>33372</v>
      </c>
      <c r="K862" s="12" t="s">
        <v>250</v>
      </c>
      <c r="L862" s="14"/>
      <c r="P862" s="144"/>
      <c r="Q862" s="13"/>
      <c r="R862" s="15" t="s">
        <v>576</v>
      </c>
      <c r="S862" s="15" t="s">
        <v>47</v>
      </c>
      <c r="T862" s="15"/>
      <c r="U862" s="15" t="s">
        <v>251</v>
      </c>
      <c r="V862" s="16" t="s">
        <v>246</v>
      </c>
      <c r="W862" s="16" t="s">
        <v>251</v>
      </c>
      <c r="X862" s="16" t="s">
        <v>246</v>
      </c>
      <c r="Y862" s="16" t="s">
        <v>251</v>
      </c>
      <c r="Z862" s="16" t="s">
        <v>246</v>
      </c>
    </row>
    <row r="863" spans="1:30" ht="15" customHeight="1">
      <c r="A863" s="31">
        <v>13631379</v>
      </c>
      <c r="B863" s="31" t="s">
        <v>7343</v>
      </c>
      <c r="C863" s="46">
        <v>42268</v>
      </c>
      <c r="D863" s="149">
        <v>251898296</v>
      </c>
      <c r="E863" s="13" t="s">
        <v>5270</v>
      </c>
      <c r="F863" s="30">
        <v>232</v>
      </c>
      <c r="G863" s="28">
        <v>165319</v>
      </c>
      <c r="H863" s="17" t="s">
        <v>503</v>
      </c>
      <c r="I863" s="25" t="s">
        <v>504</v>
      </c>
      <c r="J863" s="25">
        <v>32720</v>
      </c>
      <c r="K863" s="12" t="s">
        <v>250</v>
      </c>
      <c r="L863" s="14" t="s">
        <v>5271</v>
      </c>
      <c r="M863" s="26" t="s">
        <v>5272</v>
      </c>
      <c r="N863" s="26" t="s">
        <v>3423</v>
      </c>
      <c r="P863" s="144">
        <v>964339719</v>
      </c>
      <c r="Q863" s="13" t="s">
        <v>5273</v>
      </c>
      <c r="R863" s="15" t="s">
        <v>576</v>
      </c>
      <c r="S863" s="15" t="s">
        <v>251</v>
      </c>
      <c r="T863" s="15" t="s">
        <v>246</v>
      </c>
      <c r="U863" s="15" t="s">
        <v>251</v>
      </c>
      <c r="V863" s="16" t="s">
        <v>248</v>
      </c>
      <c r="W863" s="16" t="s">
        <v>1410</v>
      </c>
      <c r="X863" s="16" t="s">
        <v>248</v>
      </c>
      <c r="Y863" s="16" t="s">
        <v>569</v>
      </c>
      <c r="Z863" s="16" t="s">
        <v>247</v>
      </c>
    </row>
    <row r="864" spans="1:30" ht="15" customHeight="1">
      <c r="A864" s="159">
        <v>13633005</v>
      </c>
      <c r="G864" s="17" t="s">
        <v>11945</v>
      </c>
      <c r="H864" s="160" t="s">
        <v>11769</v>
      </c>
      <c r="I864" s="162" t="s">
        <v>11813</v>
      </c>
      <c r="J864" s="12">
        <v>31071</v>
      </c>
      <c r="K864" s="163" t="s">
        <v>250</v>
      </c>
      <c r="L864" s="162" t="s">
        <v>7134</v>
      </c>
      <c r="M864" s="167" t="s">
        <v>4348</v>
      </c>
      <c r="N864" s="162" t="s">
        <v>2983</v>
      </c>
      <c r="P864" s="162">
        <v>965169007</v>
      </c>
      <c r="Q864" s="15" t="s">
        <v>11871</v>
      </c>
      <c r="R864" s="166" t="s">
        <v>576</v>
      </c>
      <c r="AA864" s="166" t="s">
        <v>9058</v>
      </c>
      <c r="AB864" s="166"/>
      <c r="AC864" s="164"/>
      <c r="AD864" s="165"/>
    </row>
    <row r="865" spans="1:26" ht="15" customHeight="1">
      <c r="A865" s="31">
        <v>13633053</v>
      </c>
      <c r="C865" s="46"/>
      <c r="F865" s="30"/>
      <c r="G865" s="28">
        <v>159862</v>
      </c>
      <c r="H865" s="17" t="s">
        <v>351</v>
      </c>
      <c r="I865" s="25" t="s">
        <v>403</v>
      </c>
      <c r="J865" s="25">
        <v>32038</v>
      </c>
      <c r="K865" s="12" t="s">
        <v>520</v>
      </c>
      <c r="L865" s="14"/>
      <c r="P865" s="144"/>
      <c r="Q865" s="13"/>
      <c r="R865" s="15" t="s">
        <v>576</v>
      </c>
      <c r="S865" s="15" t="s">
        <v>47</v>
      </c>
      <c r="T865" s="15"/>
      <c r="U865" s="15" t="s">
        <v>47</v>
      </c>
      <c r="W865" s="16" t="s">
        <v>47</v>
      </c>
      <c r="Y865" s="16" t="s">
        <v>684</v>
      </c>
      <c r="Z865" s="16" t="s">
        <v>246</v>
      </c>
    </row>
    <row r="866" spans="1:26" ht="15" customHeight="1">
      <c r="A866" s="31">
        <v>13635190</v>
      </c>
      <c r="B866" s="31" t="s">
        <v>7346</v>
      </c>
      <c r="C866" s="46">
        <v>40208</v>
      </c>
      <c r="D866" s="149">
        <v>231295081</v>
      </c>
      <c r="E866" s="13" t="s">
        <v>5219</v>
      </c>
      <c r="F866" s="30">
        <v>895</v>
      </c>
      <c r="G866" s="28">
        <v>138312</v>
      </c>
      <c r="H866" s="17" t="s">
        <v>587</v>
      </c>
      <c r="I866" s="25" t="s">
        <v>751</v>
      </c>
      <c r="J866" s="25">
        <v>32581</v>
      </c>
      <c r="K866" s="12" t="s">
        <v>520</v>
      </c>
      <c r="L866" s="14" t="s">
        <v>7510</v>
      </c>
      <c r="M866" s="26" t="s">
        <v>3530</v>
      </c>
      <c r="N866" s="26" t="s">
        <v>2912</v>
      </c>
      <c r="O866" s="143">
        <v>0</v>
      </c>
      <c r="P866" s="144">
        <v>966729786</v>
      </c>
      <c r="Q866" s="13" t="s">
        <v>7511</v>
      </c>
      <c r="R866" s="15" t="s">
        <v>576</v>
      </c>
      <c r="S866" s="15" t="s">
        <v>567</v>
      </c>
      <c r="T866" s="15" t="s">
        <v>246</v>
      </c>
      <c r="U866" s="15" t="s">
        <v>567</v>
      </c>
      <c r="V866" s="16" t="s">
        <v>246</v>
      </c>
      <c r="W866" s="16" t="s">
        <v>567</v>
      </c>
      <c r="X866" s="16" t="s">
        <v>246</v>
      </c>
      <c r="Y866" s="16" t="s">
        <v>567</v>
      </c>
    </row>
    <row r="867" spans="1:26" ht="15" customHeight="1">
      <c r="A867" s="31">
        <v>13635898</v>
      </c>
      <c r="C867" s="46"/>
      <c r="F867" s="30"/>
      <c r="G867" s="28">
        <v>141350</v>
      </c>
      <c r="H867" s="17" t="s">
        <v>383</v>
      </c>
      <c r="I867" s="25" t="s">
        <v>1174</v>
      </c>
      <c r="J867" s="25">
        <v>32747</v>
      </c>
      <c r="K867" s="12" t="s">
        <v>520</v>
      </c>
      <c r="L867" s="14"/>
      <c r="P867" s="144"/>
      <c r="Q867" s="13"/>
      <c r="R867" s="15" t="s">
        <v>576</v>
      </c>
      <c r="S867" s="15" t="s">
        <v>47</v>
      </c>
      <c r="T867" s="15"/>
      <c r="U867" s="15" t="s">
        <v>47</v>
      </c>
      <c r="W867" s="16" t="s">
        <v>47</v>
      </c>
      <c r="Y867" s="16" t="s">
        <v>251</v>
      </c>
    </row>
    <row r="868" spans="1:26" ht="15" customHeight="1">
      <c r="A868" s="31">
        <v>13646116</v>
      </c>
      <c r="B868" s="31" t="s">
        <v>7346</v>
      </c>
      <c r="C868" s="46">
        <v>40444</v>
      </c>
      <c r="F868" s="30">
        <v>420</v>
      </c>
      <c r="G868" s="28"/>
      <c r="H868" s="17" t="s">
        <v>103</v>
      </c>
      <c r="I868" s="25" t="s">
        <v>104</v>
      </c>
      <c r="J868" s="25">
        <v>32426</v>
      </c>
      <c r="K868" s="12" t="s">
        <v>520</v>
      </c>
      <c r="L868" s="14" t="s">
        <v>5109</v>
      </c>
      <c r="M868" s="26" t="s">
        <v>5110</v>
      </c>
      <c r="N868" s="26" t="s">
        <v>3179</v>
      </c>
      <c r="P868" s="144"/>
      <c r="Q868" s="13"/>
      <c r="R868" s="15" t="s">
        <v>576</v>
      </c>
      <c r="S868" s="15" t="s">
        <v>47</v>
      </c>
      <c r="T868" s="15"/>
      <c r="U868" s="15" t="s">
        <v>47</v>
      </c>
      <c r="W868" s="16" t="s">
        <v>1978</v>
      </c>
      <c r="X868" s="16" t="s">
        <v>247</v>
      </c>
      <c r="Y868" s="16" t="s">
        <v>47</v>
      </c>
      <c r="Z868" s="16" t="s">
        <v>248</v>
      </c>
    </row>
    <row r="869" spans="1:26" ht="15" customHeight="1">
      <c r="A869" s="31">
        <v>13651267</v>
      </c>
      <c r="B869" s="31" t="s">
        <v>7346</v>
      </c>
      <c r="C869" s="46">
        <v>40471</v>
      </c>
      <c r="D869" s="149">
        <v>253588332</v>
      </c>
      <c r="F869" s="30">
        <v>105</v>
      </c>
      <c r="G869" s="28">
        <v>157899</v>
      </c>
      <c r="H869" s="17" t="s">
        <v>139</v>
      </c>
      <c r="I869" s="25" t="s">
        <v>234</v>
      </c>
      <c r="J869" s="25">
        <v>32978</v>
      </c>
      <c r="K869" s="12" t="s">
        <v>250</v>
      </c>
      <c r="L869" s="14" t="s">
        <v>5128</v>
      </c>
      <c r="M869" s="26" t="s">
        <v>5129</v>
      </c>
      <c r="N869" s="26" t="s">
        <v>3423</v>
      </c>
      <c r="O869" s="144">
        <v>291602193</v>
      </c>
      <c r="P869" s="143">
        <v>967375150</v>
      </c>
      <c r="Q869" s="13" t="s">
        <v>5130</v>
      </c>
      <c r="R869" s="15" t="s">
        <v>576</v>
      </c>
      <c r="S869" s="15" t="s">
        <v>47</v>
      </c>
      <c r="T869" s="15"/>
      <c r="U869" s="15" t="s">
        <v>47</v>
      </c>
      <c r="W869" s="16" t="s">
        <v>1183</v>
      </c>
      <c r="X869" s="16" t="s">
        <v>246</v>
      </c>
      <c r="Y869" s="16" t="s">
        <v>1183</v>
      </c>
    </row>
    <row r="870" spans="1:26" ht="15" customHeight="1">
      <c r="A870" s="31">
        <v>13653382</v>
      </c>
      <c r="B870" s="31" t="s">
        <v>7346</v>
      </c>
      <c r="C870" s="46">
        <v>40251</v>
      </c>
      <c r="D870" s="149">
        <v>228573939</v>
      </c>
      <c r="E870" s="13" t="s">
        <v>8022</v>
      </c>
      <c r="F870" s="30">
        <v>580</v>
      </c>
      <c r="G870" s="28">
        <v>166544</v>
      </c>
      <c r="H870" s="17" t="s">
        <v>1025</v>
      </c>
      <c r="I870" s="25" t="s">
        <v>1026</v>
      </c>
      <c r="J870" s="25">
        <v>33216</v>
      </c>
      <c r="K870" s="12" t="s">
        <v>520</v>
      </c>
      <c r="L870" s="14" t="s">
        <v>6289</v>
      </c>
      <c r="M870" s="26" t="s">
        <v>3368</v>
      </c>
      <c r="N870" s="26" t="s">
        <v>2910</v>
      </c>
      <c r="P870" s="144"/>
      <c r="Q870" s="13"/>
      <c r="R870" s="15" t="s">
        <v>576</v>
      </c>
      <c r="S870" s="15" t="s">
        <v>337</v>
      </c>
      <c r="T870" s="15" t="s">
        <v>246</v>
      </c>
      <c r="U870" s="15" t="s">
        <v>337</v>
      </c>
      <c r="V870" s="16" t="s">
        <v>246</v>
      </c>
      <c r="W870" s="16" t="s">
        <v>47</v>
      </c>
      <c r="Y870" s="16" t="s">
        <v>337</v>
      </c>
    </row>
    <row r="871" spans="1:26" ht="15" customHeight="1">
      <c r="A871" s="31">
        <v>13658219</v>
      </c>
      <c r="B871" s="31" t="s">
        <v>7346</v>
      </c>
      <c r="C871" s="46">
        <v>40881</v>
      </c>
      <c r="F871" s="30"/>
      <c r="G871" s="28"/>
      <c r="H871" s="17" t="s">
        <v>7185</v>
      </c>
      <c r="I871" s="25" t="s">
        <v>7186</v>
      </c>
      <c r="J871" s="25">
        <v>32963</v>
      </c>
      <c r="K871" s="12" t="s">
        <v>250</v>
      </c>
      <c r="L871" s="14" t="s">
        <v>7187</v>
      </c>
      <c r="M871" s="26" t="s">
        <v>7188</v>
      </c>
      <c r="N871" s="26" t="s">
        <v>2910</v>
      </c>
      <c r="P871" s="144"/>
      <c r="Q871" s="13" t="s">
        <v>7189</v>
      </c>
      <c r="R871" s="15" t="s">
        <v>576</v>
      </c>
      <c r="S871" s="15" t="s">
        <v>47</v>
      </c>
      <c r="T871" s="15"/>
      <c r="U871" s="15" t="s">
        <v>5561</v>
      </c>
      <c r="V871" s="16" t="s">
        <v>247</v>
      </c>
      <c r="W871" s="16" t="s">
        <v>47</v>
      </c>
      <c r="Y871" s="16" t="s">
        <v>47</v>
      </c>
      <c r="Z871" s="16" t="s">
        <v>246</v>
      </c>
    </row>
    <row r="872" spans="1:26" ht="15" customHeight="1">
      <c r="A872" s="31">
        <v>13660013</v>
      </c>
      <c r="B872" s="31" t="s">
        <v>7346</v>
      </c>
      <c r="C872" s="46">
        <v>40282</v>
      </c>
      <c r="F872" s="30"/>
      <c r="G872" s="28"/>
      <c r="H872" s="17" t="s">
        <v>1806</v>
      </c>
      <c r="I872" s="25" t="s">
        <v>1807</v>
      </c>
      <c r="J872" s="25">
        <v>33525</v>
      </c>
      <c r="K872" s="12" t="s">
        <v>520</v>
      </c>
      <c r="L872" s="14"/>
      <c r="P872" s="144"/>
      <c r="Q872" s="13"/>
      <c r="R872" s="15" t="s">
        <v>576</v>
      </c>
      <c r="S872" s="15" t="s">
        <v>47</v>
      </c>
      <c r="T872" s="15"/>
      <c r="U872" s="15" t="s">
        <v>47</v>
      </c>
      <c r="W872" s="16" t="s">
        <v>251</v>
      </c>
      <c r="X872" s="16" t="s">
        <v>246</v>
      </c>
      <c r="Y872" s="16" t="s">
        <v>251</v>
      </c>
      <c r="Z872" s="16" t="s">
        <v>246</v>
      </c>
    </row>
    <row r="873" spans="1:26" ht="15" customHeight="1">
      <c r="A873" s="31">
        <v>13660047</v>
      </c>
      <c r="B873" s="31" t="s">
        <v>7343</v>
      </c>
      <c r="C873" s="46">
        <v>42298</v>
      </c>
      <c r="D873" s="149">
        <v>232779198</v>
      </c>
      <c r="E873" s="13" t="s">
        <v>6447</v>
      </c>
      <c r="F873" s="30">
        <v>669</v>
      </c>
      <c r="G873" s="28"/>
      <c r="H873" s="17" t="s">
        <v>6448</v>
      </c>
      <c r="I873" s="25" t="s">
        <v>6449</v>
      </c>
      <c r="J873" s="25">
        <v>33051</v>
      </c>
      <c r="K873" s="12" t="s">
        <v>520</v>
      </c>
      <c r="L873" s="14" t="s">
        <v>6450</v>
      </c>
      <c r="M873" s="26" t="s">
        <v>3691</v>
      </c>
      <c r="N873" s="26" t="s">
        <v>2932</v>
      </c>
      <c r="P873" s="144">
        <v>962388488</v>
      </c>
      <c r="Q873" s="13" t="s">
        <v>6451</v>
      </c>
      <c r="R873" s="15" t="s">
        <v>576</v>
      </c>
      <c r="S873" s="15" t="s">
        <v>47</v>
      </c>
      <c r="T873" s="15"/>
      <c r="U873" s="15" t="s">
        <v>5561</v>
      </c>
      <c r="V873" s="16" t="s">
        <v>247</v>
      </c>
      <c r="W873" s="16" t="s">
        <v>47</v>
      </c>
      <c r="Y873" s="16" t="s">
        <v>47</v>
      </c>
      <c r="Z873" s="16" t="s">
        <v>246</v>
      </c>
    </row>
    <row r="874" spans="1:26" ht="15" customHeight="1">
      <c r="A874" s="31">
        <v>13660196</v>
      </c>
      <c r="C874" s="46"/>
      <c r="F874" s="30"/>
      <c r="G874" s="28"/>
      <c r="H874" s="17" t="s">
        <v>2439</v>
      </c>
      <c r="I874" s="25" t="s">
        <v>2440</v>
      </c>
      <c r="J874" s="25">
        <v>33089</v>
      </c>
      <c r="K874" s="12" t="s">
        <v>520</v>
      </c>
      <c r="L874" s="14"/>
      <c r="P874" s="144"/>
      <c r="Q874" s="13"/>
      <c r="R874" s="15" t="s">
        <v>576</v>
      </c>
      <c r="S874" s="15" t="s">
        <v>47</v>
      </c>
      <c r="T874" s="15"/>
      <c r="U874" s="15" t="s">
        <v>47</v>
      </c>
      <c r="W874" s="16" t="s">
        <v>47</v>
      </c>
      <c r="Y874" s="16" t="s">
        <v>567</v>
      </c>
    </row>
    <row r="875" spans="1:26" ht="15" customHeight="1">
      <c r="A875" s="31">
        <v>13660200</v>
      </c>
      <c r="C875" s="46"/>
      <c r="F875" s="30"/>
      <c r="G875" s="28"/>
      <c r="H875" s="17" t="s">
        <v>2655</v>
      </c>
      <c r="I875" s="25" t="s">
        <v>2656</v>
      </c>
      <c r="J875" s="25">
        <v>33129</v>
      </c>
      <c r="K875" s="12" t="s">
        <v>520</v>
      </c>
      <c r="L875" s="14"/>
      <c r="P875" s="144"/>
      <c r="Q875" s="13"/>
      <c r="R875" s="15" t="s">
        <v>576</v>
      </c>
      <c r="S875" s="15" t="s">
        <v>47</v>
      </c>
      <c r="T875" s="15"/>
      <c r="U875" s="15" t="s">
        <v>47</v>
      </c>
      <c r="W875" s="16" t="s">
        <v>47</v>
      </c>
      <c r="Y875" s="16" t="s">
        <v>567</v>
      </c>
    </row>
    <row r="876" spans="1:26" ht="15" customHeight="1">
      <c r="A876" s="31">
        <v>13660289</v>
      </c>
      <c r="C876" s="46"/>
      <c r="F876" s="30"/>
      <c r="G876" s="28">
        <v>156450</v>
      </c>
      <c r="H876" s="17" t="s">
        <v>1950</v>
      </c>
      <c r="I876" s="25" t="s">
        <v>562</v>
      </c>
      <c r="J876" s="25">
        <v>33077</v>
      </c>
      <c r="K876" s="12" t="s">
        <v>520</v>
      </c>
      <c r="L876" s="14"/>
      <c r="P876" s="144"/>
      <c r="Q876" s="13"/>
      <c r="R876" s="15" t="s">
        <v>576</v>
      </c>
      <c r="S876" s="15" t="s">
        <v>47</v>
      </c>
      <c r="T876" s="15"/>
      <c r="U876" s="15" t="s">
        <v>47</v>
      </c>
      <c r="W876" s="16" t="s">
        <v>47</v>
      </c>
      <c r="Y876" s="16" t="s">
        <v>251</v>
      </c>
    </row>
    <row r="877" spans="1:26" ht="15" customHeight="1">
      <c r="A877" s="31">
        <v>13664458</v>
      </c>
      <c r="C877" s="46"/>
      <c r="F877" s="30"/>
      <c r="G877" s="28"/>
      <c r="H877" s="17" t="s">
        <v>2645</v>
      </c>
      <c r="I877" s="25" t="s">
        <v>2646</v>
      </c>
      <c r="J877" s="25">
        <v>35333</v>
      </c>
      <c r="K877" s="12" t="s">
        <v>520</v>
      </c>
      <c r="L877" s="14"/>
      <c r="P877" s="144"/>
      <c r="Q877" s="13"/>
      <c r="R877" s="15" t="s">
        <v>576</v>
      </c>
      <c r="S877" s="15" t="s">
        <v>47</v>
      </c>
      <c r="T877" s="15"/>
      <c r="U877" s="15" t="s">
        <v>47</v>
      </c>
      <c r="W877" s="16" t="s">
        <v>47</v>
      </c>
      <c r="Y877" s="16" t="s">
        <v>567</v>
      </c>
    </row>
    <row r="878" spans="1:26" ht="15" customHeight="1">
      <c r="A878" s="31">
        <v>13689178</v>
      </c>
      <c r="B878" s="31" t="s">
        <v>7346</v>
      </c>
      <c r="C878" s="46">
        <v>40496</v>
      </c>
      <c r="F878" s="30">
        <v>417</v>
      </c>
      <c r="G878" s="28">
        <v>162612</v>
      </c>
      <c r="H878" s="17" t="s">
        <v>1306</v>
      </c>
      <c r="I878" s="25" t="s">
        <v>1307</v>
      </c>
      <c r="J878" s="25">
        <v>33434</v>
      </c>
      <c r="K878" s="12" t="s">
        <v>520</v>
      </c>
      <c r="L878" s="14"/>
      <c r="P878" s="144"/>
      <c r="Q878" s="13"/>
      <c r="R878" s="15" t="s">
        <v>576</v>
      </c>
      <c r="S878" s="15" t="s">
        <v>47</v>
      </c>
      <c r="T878" s="15"/>
      <c r="U878" s="15" t="s">
        <v>47</v>
      </c>
      <c r="W878" s="16" t="s">
        <v>1183</v>
      </c>
      <c r="X878" s="16" t="s">
        <v>246</v>
      </c>
      <c r="Y878" s="16" t="s">
        <v>1183</v>
      </c>
      <c r="Z878" s="16" t="s">
        <v>247</v>
      </c>
    </row>
    <row r="879" spans="1:26" ht="15" customHeight="1">
      <c r="A879" s="31">
        <v>13710490</v>
      </c>
      <c r="B879" s="31" t="s">
        <v>7343</v>
      </c>
      <c r="C879" s="46">
        <v>42388</v>
      </c>
      <c r="D879" s="149">
        <v>241601649</v>
      </c>
      <c r="F879" s="30">
        <v>4045</v>
      </c>
      <c r="G879" s="28"/>
      <c r="H879" s="17" t="s">
        <v>1772</v>
      </c>
      <c r="I879" s="25" t="s">
        <v>1773</v>
      </c>
      <c r="J879" s="25">
        <v>35542</v>
      </c>
      <c r="K879" s="12" t="s">
        <v>250</v>
      </c>
      <c r="L879" s="14" t="s">
        <v>4623</v>
      </c>
      <c r="M879" s="26" t="s">
        <v>4624</v>
      </c>
      <c r="N879" s="26" t="s">
        <v>2919</v>
      </c>
      <c r="O879" s="143">
        <v>291862113</v>
      </c>
      <c r="P879" s="144">
        <v>925292879</v>
      </c>
      <c r="Q879" s="13" t="s">
        <v>4625</v>
      </c>
      <c r="R879" s="15" t="s">
        <v>576</v>
      </c>
      <c r="S879" s="15" t="s">
        <v>249</v>
      </c>
      <c r="T879" s="15" t="s">
        <v>246</v>
      </c>
      <c r="U879" s="15" t="s">
        <v>249</v>
      </c>
      <c r="V879" s="16" t="s">
        <v>246</v>
      </c>
      <c r="W879" s="16" t="s">
        <v>249</v>
      </c>
      <c r="X879" s="16" t="s">
        <v>246</v>
      </c>
      <c r="Y879" s="16" t="s">
        <v>249</v>
      </c>
      <c r="Z879" s="16" t="s">
        <v>246</v>
      </c>
    </row>
    <row r="880" spans="1:26" ht="15" customHeight="1">
      <c r="A880" s="31">
        <v>13712610</v>
      </c>
      <c r="B880" s="31" t="s">
        <v>7343</v>
      </c>
      <c r="C880" s="46">
        <v>42018</v>
      </c>
      <c r="D880" s="149">
        <v>231681178</v>
      </c>
      <c r="F880" s="30"/>
      <c r="G880" s="28">
        <v>133790</v>
      </c>
      <c r="H880" s="17" t="s">
        <v>7280</v>
      </c>
      <c r="I880" s="25" t="s">
        <v>1062</v>
      </c>
      <c r="J880" s="25">
        <v>32944</v>
      </c>
      <c r="K880" s="12" t="s">
        <v>520</v>
      </c>
      <c r="L880" s="14" t="s">
        <v>7281</v>
      </c>
      <c r="M880" s="26" t="s">
        <v>7282</v>
      </c>
      <c r="N880" s="26" t="s">
        <v>2910</v>
      </c>
      <c r="P880" s="144"/>
      <c r="Q880" s="13"/>
      <c r="R880" s="15" t="s">
        <v>576</v>
      </c>
      <c r="S880" s="15" t="s">
        <v>47</v>
      </c>
      <c r="T880" s="15"/>
      <c r="U880" s="15" t="s">
        <v>337</v>
      </c>
      <c r="V880" s="16" t="s">
        <v>247</v>
      </c>
      <c r="W880" s="16" t="s">
        <v>47</v>
      </c>
      <c r="Y880" s="16" t="s">
        <v>47</v>
      </c>
    </row>
    <row r="881" spans="1:27" ht="15" customHeight="1">
      <c r="A881" s="31">
        <v>13713433</v>
      </c>
      <c r="B881" s="31" t="s">
        <v>7347</v>
      </c>
      <c r="C881" s="46"/>
      <c r="D881" s="149">
        <v>224651854</v>
      </c>
      <c r="F881" s="30">
        <v>340</v>
      </c>
      <c r="G881" s="28">
        <v>141393</v>
      </c>
      <c r="H881" s="17" t="s">
        <v>869</v>
      </c>
      <c r="I881" s="25" t="s">
        <v>310</v>
      </c>
      <c r="J881" s="25">
        <v>33000</v>
      </c>
      <c r="K881" s="12" t="s">
        <v>520</v>
      </c>
      <c r="L881" s="14"/>
      <c r="P881" s="144"/>
      <c r="Q881" s="13"/>
      <c r="R881" s="15" t="s">
        <v>576</v>
      </c>
      <c r="S881" s="15" t="s">
        <v>251</v>
      </c>
      <c r="T881" s="15" t="s">
        <v>246</v>
      </c>
      <c r="U881" s="15" t="s">
        <v>251</v>
      </c>
      <c r="V881" s="16" t="s">
        <v>246</v>
      </c>
      <c r="W881" s="16" t="s">
        <v>251</v>
      </c>
      <c r="X881" s="16" t="s">
        <v>246</v>
      </c>
      <c r="Y881" s="16" t="s">
        <v>251</v>
      </c>
      <c r="Z881" s="16" t="s">
        <v>247</v>
      </c>
    </row>
    <row r="882" spans="1:27" ht="15" customHeight="1">
      <c r="A882" s="31">
        <v>13715812</v>
      </c>
      <c r="B882" s="31" t="s">
        <v>7343</v>
      </c>
      <c r="C882" s="46">
        <v>42124</v>
      </c>
      <c r="D882" s="149">
        <v>206560923</v>
      </c>
      <c r="E882" s="13" t="s">
        <v>5217</v>
      </c>
      <c r="F882" s="30">
        <v>814</v>
      </c>
      <c r="G882" s="28"/>
      <c r="H882" s="17" t="s">
        <v>1417</v>
      </c>
      <c r="I882" s="25" t="s">
        <v>1418</v>
      </c>
      <c r="J882" s="25">
        <v>32937</v>
      </c>
      <c r="K882" s="12" t="s">
        <v>520</v>
      </c>
      <c r="L882" s="14">
        <v>0</v>
      </c>
      <c r="P882" s="144"/>
      <c r="Q882" s="13"/>
      <c r="R882" s="15" t="s">
        <v>576</v>
      </c>
      <c r="S882" s="15" t="s">
        <v>47</v>
      </c>
      <c r="T882" s="15"/>
      <c r="U882" s="15" t="s">
        <v>47</v>
      </c>
      <c r="W882" s="16" t="s">
        <v>251</v>
      </c>
      <c r="X882" s="16" t="s">
        <v>246</v>
      </c>
      <c r="Y882" s="16" t="s">
        <v>251</v>
      </c>
    </row>
    <row r="883" spans="1:27" ht="15" customHeight="1">
      <c r="A883" s="31">
        <v>13717579</v>
      </c>
      <c r="C883" s="46"/>
      <c r="F883" s="30"/>
      <c r="G883" s="28">
        <v>159906</v>
      </c>
      <c r="H883" s="17" t="s">
        <v>976</v>
      </c>
      <c r="I883" s="25" t="s">
        <v>418</v>
      </c>
      <c r="J883" s="25">
        <v>32531</v>
      </c>
      <c r="K883" s="12" t="s">
        <v>520</v>
      </c>
      <c r="L883" s="14"/>
      <c r="P883" s="144"/>
      <c r="Q883" s="13"/>
      <c r="R883" s="15" t="s">
        <v>576</v>
      </c>
      <c r="S883" s="15" t="s">
        <v>47</v>
      </c>
      <c r="T883" s="15"/>
      <c r="U883" s="15" t="s">
        <v>47</v>
      </c>
      <c r="W883" s="16" t="s">
        <v>47</v>
      </c>
      <c r="Y883" s="16" t="s">
        <v>580</v>
      </c>
      <c r="Z883" s="16" t="s">
        <v>247</v>
      </c>
    </row>
    <row r="884" spans="1:27" ht="15" customHeight="1">
      <c r="A884" s="31">
        <v>13721961</v>
      </c>
      <c r="B884" s="31" t="s">
        <v>7343</v>
      </c>
      <c r="C884" s="46">
        <v>42414</v>
      </c>
      <c r="D884" s="149">
        <v>256572089</v>
      </c>
      <c r="F884" s="30">
        <v>597</v>
      </c>
      <c r="G884" s="28"/>
      <c r="H884" s="17" t="s">
        <v>5659</v>
      </c>
      <c r="I884" s="25" t="s">
        <v>5660</v>
      </c>
      <c r="J884" s="25">
        <v>32793</v>
      </c>
      <c r="K884" s="12" t="s">
        <v>520</v>
      </c>
      <c r="L884" s="14" t="s">
        <v>5661</v>
      </c>
      <c r="M884" s="26" t="s">
        <v>5662</v>
      </c>
      <c r="N884" s="26" t="s">
        <v>4186</v>
      </c>
      <c r="P884" s="144">
        <v>968370900</v>
      </c>
      <c r="Q884" s="13" t="s">
        <v>5663</v>
      </c>
      <c r="R884" s="15" t="s">
        <v>576</v>
      </c>
      <c r="S884" s="15" t="s">
        <v>47</v>
      </c>
      <c r="T884" s="15"/>
      <c r="U884" s="15" t="s">
        <v>12</v>
      </c>
      <c r="V884" s="16" t="s">
        <v>247</v>
      </c>
      <c r="W884" s="16" t="s">
        <v>47</v>
      </c>
      <c r="Y884" s="16" t="s">
        <v>47</v>
      </c>
    </row>
    <row r="885" spans="1:27" ht="15" customHeight="1">
      <c r="A885" s="31">
        <v>13733808</v>
      </c>
      <c r="B885" s="31" t="s">
        <v>7343</v>
      </c>
      <c r="C885" s="46">
        <v>42633</v>
      </c>
      <c r="D885" s="149">
        <v>241859280</v>
      </c>
      <c r="E885" s="13" t="s">
        <v>7760</v>
      </c>
      <c r="F885" s="30">
        <v>1161</v>
      </c>
      <c r="G885" s="28"/>
      <c r="H885" s="17" t="s">
        <v>7761</v>
      </c>
      <c r="I885" s="25" t="s">
        <v>7762</v>
      </c>
      <c r="J885" s="25">
        <v>32760</v>
      </c>
      <c r="K885" s="12" t="s">
        <v>520</v>
      </c>
      <c r="L885" s="14" t="s">
        <v>7763</v>
      </c>
      <c r="M885" s="26" t="s">
        <v>5608</v>
      </c>
      <c r="N885" s="26" t="s">
        <v>2910</v>
      </c>
      <c r="P885" s="144">
        <v>962329602</v>
      </c>
      <c r="Q885" s="13" t="s">
        <v>7764</v>
      </c>
      <c r="R885" s="15" t="s">
        <v>576</v>
      </c>
      <c r="S885" s="15" t="s">
        <v>699</v>
      </c>
      <c r="T885" s="15" t="s">
        <v>247</v>
      </c>
      <c r="U885" s="15" t="s">
        <v>47</v>
      </c>
      <c r="W885" s="16" t="s">
        <v>47</v>
      </c>
      <c r="Y885" s="16" t="s">
        <v>47</v>
      </c>
      <c r="Z885" s="16" t="s">
        <v>246</v>
      </c>
    </row>
    <row r="886" spans="1:27" ht="15" customHeight="1">
      <c r="A886" s="31">
        <v>13734037</v>
      </c>
      <c r="C886" s="46"/>
      <c r="F886" s="30"/>
      <c r="G886" s="28"/>
      <c r="H886" s="17" t="s">
        <v>2565</v>
      </c>
      <c r="I886" s="25" t="s">
        <v>2566</v>
      </c>
      <c r="J886" s="25">
        <v>33034</v>
      </c>
      <c r="K886" s="12" t="s">
        <v>520</v>
      </c>
      <c r="L886" s="14"/>
      <c r="P886" s="144"/>
      <c r="Q886" s="13"/>
      <c r="R886" s="15" t="s">
        <v>576</v>
      </c>
      <c r="S886" s="15" t="s">
        <v>47</v>
      </c>
      <c r="T886" s="15"/>
      <c r="U886" s="15" t="s">
        <v>47</v>
      </c>
      <c r="W886" s="16" t="s">
        <v>47</v>
      </c>
      <c r="Y886" s="16" t="s">
        <v>1183</v>
      </c>
      <c r="Z886" s="16" t="s">
        <v>246</v>
      </c>
    </row>
    <row r="887" spans="1:27" ht="15" customHeight="1">
      <c r="A887" s="31">
        <v>13735976</v>
      </c>
      <c r="C887" s="46"/>
      <c r="F887" s="30"/>
      <c r="G887" s="28"/>
      <c r="H887" s="17" t="s">
        <v>2254</v>
      </c>
      <c r="I887" s="25" t="s">
        <v>2255</v>
      </c>
      <c r="J887" s="25">
        <v>32939</v>
      </c>
      <c r="K887" s="12" t="s">
        <v>250</v>
      </c>
      <c r="L887" s="14"/>
      <c r="P887" s="144"/>
      <c r="Q887" s="13"/>
      <c r="R887" s="15" t="s">
        <v>576</v>
      </c>
      <c r="S887" s="15" t="s">
        <v>47</v>
      </c>
      <c r="T887" s="15"/>
      <c r="U887" s="15" t="s">
        <v>47</v>
      </c>
      <c r="W887" s="16" t="s">
        <v>47</v>
      </c>
      <c r="Y887" s="16" t="s">
        <v>580</v>
      </c>
    </row>
    <row r="888" spans="1:27" ht="15" customHeight="1">
      <c r="A888" s="31">
        <v>13739144</v>
      </c>
      <c r="B888" s="31" t="s">
        <v>7343</v>
      </c>
      <c r="C888" s="46">
        <v>41975</v>
      </c>
      <c r="D888" s="149">
        <v>248241435</v>
      </c>
      <c r="E888" s="13" t="s">
        <v>5745</v>
      </c>
      <c r="F888" s="30">
        <v>738</v>
      </c>
      <c r="G888" s="28">
        <v>159853</v>
      </c>
      <c r="H888" s="17" t="s">
        <v>342</v>
      </c>
      <c r="I888" s="25" t="s">
        <v>398</v>
      </c>
      <c r="J888" s="25">
        <v>32549</v>
      </c>
      <c r="K888" s="12" t="s">
        <v>520</v>
      </c>
      <c r="L888" s="162" t="s">
        <v>3952</v>
      </c>
      <c r="M888" s="167" t="s">
        <v>3034</v>
      </c>
      <c r="N888" s="162" t="s">
        <v>2983</v>
      </c>
      <c r="O888" s="143">
        <v>0</v>
      </c>
      <c r="P888" s="144">
        <v>962242973</v>
      </c>
      <c r="Q888" s="13"/>
      <c r="R888" s="15" t="s">
        <v>576</v>
      </c>
      <c r="S888" s="15" t="s">
        <v>567</v>
      </c>
      <c r="T888" s="15" t="s">
        <v>246</v>
      </c>
      <c r="U888" s="15" t="s">
        <v>567</v>
      </c>
      <c r="V888" s="16" t="s">
        <v>246</v>
      </c>
      <c r="W888" s="16" t="s">
        <v>567</v>
      </c>
      <c r="X888" s="16" t="s">
        <v>246</v>
      </c>
      <c r="Y888" s="16" t="s">
        <v>567</v>
      </c>
      <c r="AA888" s="152" t="s">
        <v>9058</v>
      </c>
    </row>
    <row r="889" spans="1:27" ht="15" customHeight="1">
      <c r="A889" s="31">
        <v>13740805</v>
      </c>
      <c r="C889" s="46"/>
      <c r="F889" s="30"/>
      <c r="G889" s="28"/>
      <c r="H889" s="17" t="s">
        <v>1543</v>
      </c>
      <c r="I889" s="25" t="s">
        <v>1544</v>
      </c>
      <c r="J889" s="25">
        <v>32997</v>
      </c>
      <c r="K889" s="12" t="s">
        <v>520</v>
      </c>
      <c r="L889" s="14"/>
      <c r="P889" s="144"/>
      <c r="Q889" s="13"/>
      <c r="R889" s="15" t="s">
        <v>576</v>
      </c>
      <c r="S889" s="15" t="s">
        <v>47</v>
      </c>
      <c r="T889" s="15"/>
      <c r="U889" s="15" t="s">
        <v>47</v>
      </c>
      <c r="W889" s="16" t="s">
        <v>47</v>
      </c>
      <c r="Y889" s="16" t="s">
        <v>567</v>
      </c>
      <c r="Z889" s="16" t="s">
        <v>247</v>
      </c>
    </row>
    <row r="890" spans="1:27" ht="15" customHeight="1">
      <c r="A890" s="31">
        <v>13741466</v>
      </c>
      <c r="B890" s="31" t="s">
        <v>7343</v>
      </c>
      <c r="C890" s="46">
        <v>42187</v>
      </c>
      <c r="D890" s="149">
        <v>221862390</v>
      </c>
      <c r="F890" s="30">
        <v>507</v>
      </c>
      <c r="G890" s="28">
        <v>162613</v>
      </c>
      <c r="H890" s="17" t="s">
        <v>1315</v>
      </c>
      <c r="I890" s="25" t="s">
        <v>1316</v>
      </c>
      <c r="J890" s="25">
        <v>34761</v>
      </c>
      <c r="K890" s="12" t="s">
        <v>520</v>
      </c>
      <c r="L890" s="14" t="s">
        <v>4623</v>
      </c>
      <c r="M890" s="26" t="s">
        <v>4624</v>
      </c>
      <c r="N890" s="26" t="s">
        <v>2919</v>
      </c>
      <c r="O890" s="143">
        <v>291863345</v>
      </c>
      <c r="P890" s="144">
        <v>963116247</v>
      </c>
      <c r="Q890" s="13" t="s">
        <v>5175</v>
      </c>
      <c r="R890" s="15" t="s">
        <v>576</v>
      </c>
      <c r="S890" s="15" t="s">
        <v>580</v>
      </c>
      <c r="T890" s="15" t="s">
        <v>246</v>
      </c>
      <c r="U890" s="15" t="s">
        <v>580</v>
      </c>
      <c r="V890" s="16" t="s">
        <v>246</v>
      </c>
      <c r="W890" s="16" t="s">
        <v>580</v>
      </c>
      <c r="X890" s="16" t="s">
        <v>248</v>
      </c>
      <c r="Y890" s="16" t="s">
        <v>249</v>
      </c>
    </row>
    <row r="891" spans="1:27" ht="15" customHeight="1">
      <c r="A891" s="31">
        <v>13747317</v>
      </c>
      <c r="B891" s="31" t="s">
        <v>7343</v>
      </c>
      <c r="C891" s="46">
        <v>42658</v>
      </c>
      <c r="D891" s="149">
        <v>232779368</v>
      </c>
      <c r="F891" s="30">
        <v>1757</v>
      </c>
      <c r="G891" s="28"/>
      <c r="H891" s="17" t="s">
        <v>8748</v>
      </c>
      <c r="I891" s="25" t="s">
        <v>8749</v>
      </c>
      <c r="J891" s="25">
        <v>31753</v>
      </c>
      <c r="K891" s="12" t="s">
        <v>520</v>
      </c>
      <c r="L891" s="14" t="s">
        <v>8750</v>
      </c>
      <c r="M891" s="26" t="s">
        <v>3190</v>
      </c>
      <c r="N891" s="26" t="s">
        <v>2910</v>
      </c>
      <c r="P891" s="144"/>
      <c r="Q891" s="13"/>
      <c r="R891" s="15" t="s">
        <v>576</v>
      </c>
      <c r="S891" s="15" t="s">
        <v>7846</v>
      </c>
      <c r="T891" s="15" t="s">
        <v>247</v>
      </c>
      <c r="U891" s="15" t="s">
        <v>47</v>
      </c>
      <c r="W891" s="16" t="s">
        <v>47</v>
      </c>
      <c r="Y891" s="16" t="s">
        <v>47</v>
      </c>
    </row>
    <row r="892" spans="1:27" ht="15" customHeight="1">
      <c r="A892" s="31">
        <v>13748602</v>
      </c>
      <c r="C892" s="46"/>
      <c r="F892" s="30"/>
      <c r="G892" s="28"/>
      <c r="H892" s="17" t="s">
        <v>2045</v>
      </c>
      <c r="I892" s="25" t="s">
        <v>2046</v>
      </c>
      <c r="J892" s="25">
        <v>32414</v>
      </c>
      <c r="K892" s="12" t="s">
        <v>250</v>
      </c>
      <c r="L892" s="14"/>
      <c r="P892" s="144"/>
      <c r="Q892" s="13"/>
      <c r="R892" s="15" t="s">
        <v>576</v>
      </c>
      <c r="S892" s="15" t="s">
        <v>47</v>
      </c>
      <c r="T892" s="15"/>
      <c r="U892" s="15" t="s">
        <v>47</v>
      </c>
      <c r="W892" s="16" t="s">
        <v>47</v>
      </c>
      <c r="Y892" s="16" t="s">
        <v>2047</v>
      </c>
    </row>
    <row r="893" spans="1:27" ht="15" customHeight="1">
      <c r="A893" s="31">
        <v>13752227</v>
      </c>
      <c r="B893" s="31" t="s">
        <v>7346</v>
      </c>
      <c r="C893" s="46">
        <v>40827</v>
      </c>
      <c r="D893" s="149">
        <v>231266910</v>
      </c>
      <c r="F893" s="30">
        <v>1118</v>
      </c>
      <c r="G893" s="28">
        <v>138460</v>
      </c>
      <c r="H893" s="17" t="s">
        <v>1357</v>
      </c>
      <c r="I893" s="25" t="s">
        <v>1357</v>
      </c>
      <c r="J893" s="25">
        <v>33064</v>
      </c>
      <c r="K893" s="12" t="s">
        <v>520</v>
      </c>
      <c r="L893" s="14" t="s">
        <v>4483</v>
      </c>
      <c r="M893" s="26" t="s">
        <v>2970</v>
      </c>
      <c r="N893" s="26" t="s">
        <v>2910</v>
      </c>
      <c r="O893" s="143">
        <v>0</v>
      </c>
      <c r="P893" s="144">
        <v>966418851</v>
      </c>
      <c r="Q893" s="13"/>
      <c r="R893" s="15" t="s">
        <v>576</v>
      </c>
      <c r="S893" s="15" t="s">
        <v>1183</v>
      </c>
      <c r="T893" s="15" t="s">
        <v>246</v>
      </c>
      <c r="U893" s="15" t="s">
        <v>1183</v>
      </c>
      <c r="V893" s="16" t="s">
        <v>248</v>
      </c>
      <c r="W893" s="16" t="s">
        <v>580</v>
      </c>
      <c r="X893" s="16" t="s">
        <v>246</v>
      </c>
      <c r="Y893" s="16" t="s">
        <v>580</v>
      </c>
      <c r="Z893" s="16" t="s">
        <v>246</v>
      </c>
    </row>
    <row r="894" spans="1:27" ht="15" customHeight="1">
      <c r="A894" s="31">
        <v>13753519</v>
      </c>
      <c r="B894" s="31" t="s">
        <v>7346</v>
      </c>
      <c r="C894" s="46">
        <v>41258</v>
      </c>
      <c r="E894" s="13" t="s">
        <v>5366</v>
      </c>
      <c r="F894" s="30">
        <v>777</v>
      </c>
      <c r="G894" s="28"/>
      <c r="H894" s="17" t="s">
        <v>4187</v>
      </c>
      <c r="I894" s="25" t="s">
        <v>4188</v>
      </c>
      <c r="J894" s="25">
        <v>32461</v>
      </c>
      <c r="K894" s="12" t="s">
        <v>520</v>
      </c>
      <c r="L894" s="14" t="s">
        <v>4189</v>
      </c>
      <c r="M894" s="26">
        <v>9000</v>
      </c>
      <c r="N894" s="26" t="s">
        <v>2910</v>
      </c>
      <c r="P894" s="144"/>
      <c r="Q894" s="13"/>
      <c r="R894" s="15" t="s">
        <v>576</v>
      </c>
      <c r="S894" s="15" t="s">
        <v>47</v>
      </c>
      <c r="T894" s="15"/>
      <c r="U894" s="15" t="s">
        <v>47</v>
      </c>
      <c r="W894" s="16" t="s">
        <v>337</v>
      </c>
      <c r="X894" s="16" t="s">
        <v>247</v>
      </c>
      <c r="Y894" s="16" t="s">
        <v>47</v>
      </c>
    </row>
    <row r="895" spans="1:27" ht="15" customHeight="1">
      <c r="A895" s="31">
        <v>13754039</v>
      </c>
      <c r="B895" s="31" t="s">
        <v>7343</v>
      </c>
      <c r="C895" s="46">
        <v>41674</v>
      </c>
      <c r="D895" s="149">
        <v>244337489</v>
      </c>
      <c r="F895" s="30">
        <v>575</v>
      </c>
      <c r="G895" s="28"/>
      <c r="H895" s="17" t="s">
        <v>6333</v>
      </c>
      <c r="I895" s="25" t="s">
        <v>6334</v>
      </c>
      <c r="J895" s="25">
        <v>33216</v>
      </c>
      <c r="K895" s="12" t="s">
        <v>520</v>
      </c>
      <c r="L895" s="14" t="s">
        <v>6335</v>
      </c>
      <c r="M895" s="26" t="s">
        <v>6336</v>
      </c>
      <c r="N895" s="26" t="s">
        <v>2910</v>
      </c>
      <c r="O895" s="144">
        <v>291759969</v>
      </c>
      <c r="P895" s="143">
        <v>965347835</v>
      </c>
      <c r="Q895" s="13" t="s">
        <v>6337</v>
      </c>
      <c r="R895" s="15" t="s">
        <v>576</v>
      </c>
      <c r="S895" s="15" t="s">
        <v>47</v>
      </c>
      <c r="T895" s="15"/>
      <c r="U895" s="15" t="s">
        <v>1183</v>
      </c>
      <c r="V895" s="16" t="s">
        <v>247</v>
      </c>
      <c r="W895" s="16" t="s">
        <v>47</v>
      </c>
      <c r="Y895" s="16" t="s">
        <v>47</v>
      </c>
      <c r="Z895" s="16" t="s">
        <v>246</v>
      </c>
    </row>
    <row r="896" spans="1:27" ht="15" customHeight="1">
      <c r="A896" s="31">
        <v>13757692</v>
      </c>
      <c r="B896" s="31" t="s">
        <v>7343</v>
      </c>
      <c r="C896" s="46">
        <v>41940</v>
      </c>
      <c r="D896" s="149">
        <v>233347542</v>
      </c>
      <c r="F896" s="30">
        <v>570</v>
      </c>
      <c r="G896" s="28">
        <v>158392</v>
      </c>
      <c r="H896" s="17" t="s">
        <v>6436</v>
      </c>
      <c r="I896" s="25" t="s">
        <v>471</v>
      </c>
      <c r="J896" s="25">
        <v>33220</v>
      </c>
      <c r="K896" s="12" t="s">
        <v>520</v>
      </c>
      <c r="L896" s="14" t="s">
        <v>6437</v>
      </c>
      <c r="M896" s="26" t="s">
        <v>6438</v>
      </c>
      <c r="N896" s="26" t="s">
        <v>2912</v>
      </c>
      <c r="O896" s="144">
        <v>291948571</v>
      </c>
      <c r="P896" s="143">
        <v>926819742</v>
      </c>
      <c r="Q896" s="13" t="s">
        <v>6439</v>
      </c>
      <c r="R896" s="15" t="s">
        <v>576</v>
      </c>
      <c r="S896" s="15" t="s">
        <v>47</v>
      </c>
      <c r="T896" s="15"/>
      <c r="U896" s="15" t="s">
        <v>580</v>
      </c>
      <c r="V896" s="16" t="s">
        <v>247</v>
      </c>
      <c r="W896" s="16" t="s">
        <v>47</v>
      </c>
      <c r="Y896" s="16" t="s">
        <v>47</v>
      </c>
    </row>
    <row r="897" spans="1:26" ht="15" customHeight="1">
      <c r="A897" s="31">
        <v>13761835</v>
      </c>
      <c r="B897" s="31" t="s">
        <v>7343</v>
      </c>
      <c r="C897" s="46">
        <v>42248</v>
      </c>
      <c r="D897" s="149">
        <v>236795708</v>
      </c>
      <c r="E897" s="13" t="s">
        <v>8113</v>
      </c>
      <c r="F897" s="30">
        <v>1232</v>
      </c>
      <c r="G897" s="28"/>
      <c r="H897" s="17" t="s">
        <v>8114</v>
      </c>
      <c r="I897" s="25" t="s">
        <v>8115</v>
      </c>
      <c r="J897" s="25">
        <v>33028</v>
      </c>
      <c r="K897" s="12" t="s">
        <v>520</v>
      </c>
      <c r="L897" s="14" t="s">
        <v>8116</v>
      </c>
      <c r="M897" s="26" t="s">
        <v>8117</v>
      </c>
      <c r="N897" s="26" t="s">
        <v>3951</v>
      </c>
      <c r="P897" s="144">
        <v>961482277</v>
      </c>
      <c r="Q897" s="13" t="s">
        <v>8118</v>
      </c>
      <c r="R897" s="15" t="s">
        <v>576</v>
      </c>
      <c r="S897" s="15" t="s">
        <v>1183</v>
      </c>
      <c r="T897" s="15" t="s">
        <v>247</v>
      </c>
      <c r="U897" s="15" t="s">
        <v>47</v>
      </c>
      <c r="W897" s="16" t="s">
        <v>47</v>
      </c>
      <c r="Y897" s="16" t="s">
        <v>47</v>
      </c>
    </row>
    <row r="898" spans="1:26" ht="15" customHeight="1">
      <c r="A898" s="31">
        <v>13767491</v>
      </c>
      <c r="B898" s="31" t="s">
        <v>7346</v>
      </c>
      <c r="C898" s="46">
        <v>40948</v>
      </c>
      <c r="F898" s="30">
        <v>465</v>
      </c>
      <c r="G898" s="28"/>
      <c r="H898" s="17" t="s">
        <v>4892</v>
      </c>
      <c r="I898" s="25" t="s">
        <v>4893</v>
      </c>
      <c r="J898" s="25">
        <v>35020</v>
      </c>
      <c r="K898" s="12" t="s">
        <v>520</v>
      </c>
      <c r="L898" s="14" t="s">
        <v>4894</v>
      </c>
      <c r="M898" s="26">
        <v>9000</v>
      </c>
      <c r="N898" s="26" t="s">
        <v>2910</v>
      </c>
      <c r="P898" s="144"/>
      <c r="Q898" s="13"/>
      <c r="R898" s="15" t="s">
        <v>576</v>
      </c>
      <c r="S898" s="15" t="s">
        <v>47</v>
      </c>
      <c r="T898" s="15"/>
      <c r="U898" s="15" t="s">
        <v>1183</v>
      </c>
      <c r="V898" s="16" t="s">
        <v>246</v>
      </c>
      <c r="W898" s="16" t="s">
        <v>1183</v>
      </c>
      <c r="X898" s="16" t="s">
        <v>247</v>
      </c>
      <c r="Y898" s="16" t="s">
        <v>47</v>
      </c>
    </row>
    <row r="899" spans="1:26" ht="15" customHeight="1">
      <c r="A899" s="31">
        <v>13767553</v>
      </c>
      <c r="B899" s="31" t="s">
        <v>7346</v>
      </c>
      <c r="C899" s="46">
        <v>41029</v>
      </c>
      <c r="D899" s="149">
        <v>239580230</v>
      </c>
      <c r="F899" s="30"/>
      <c r="G899" s="28"/>
      <c r="H899" s="17" t="s">
        <v>4484</v>
      </c>
      <c r="I899" s="25" t="s">
        <v>4485</v>
      </c>
      <c r="J899" s="25">
        <v>32702</v>
      </c>
      <c r="K899" s="12" t="s">
        <v>520</v>
      </c>
      <c r="L899" s="14"/>
      <c r="P899" s="144"/>
      <c r="Q899" s="13"/>
      <c r="R899" s="15" t="s">
        <v>576</v>
      </c>
      <c r="S899" s="15" t="s">
        <v>47</v>
      </c>
      <c r="T899" s="15"/>
      <c r="U899" s="15" t="s">
        <v>47</v>
      </c>
      <c r="W899" s="16" t="s">
        <v>567</v>
      </c>
      <c r="X899" s="16" t="s">
        <v>247</v>
      </c>
      <c r="Y899" s="16" t="s">
        <v>47</v>
      </c>
      <c r="Z899" s="16" t="s">
        <v>246</v>
      </c>
    </row>
    <row r="900" spans="1:26" ht="15" customHeight="1">
      <c r="A900" s="31">
        <v>13769188</v>
      </c>
      <c r="C900" s="46"/>
      <c r="F900" s="30"/>
      <c r="G900" s="28"/>
      <c r="H900" s="17" t="s">
        <v>1992</v>
      </c>
      <c r="I900" s="25" t="s">
        <v>1993</v>
      </c>
      <c r="J900" s="25">
        <v>33201</v>
      </c>
      <c r="K900" s="12" t="s">
        <v>520</v>
      </c>
      <c r="L900" s="14"/>
      <c r="P900" s="144"/>
      <c r="Q900" s="13"/>
      <c r="R900" s="15" t="s">
        <v>576</v>
      </c>
      <c r="S900" s="15" t="s">
        <v>47</v>
      </c>
      <c r="T900" s="15"/>
      <c r="U900" s="15" t="s">
        <v>47</v>
      </c>
      <c r="W900" s="16" t="s">
        <v>47</v>
      </c>
      <c r="Y900" s="16" t="s">
        <v>223</v>
      </c>
    </row>
    <row r="901" spans="1:26" ht="15" customHeight="1">
      <c r="A901" s="31">
        <v>13769551</v>
      </c>
      <c r="B901" s="31" t="s">
        <v>7343</v>
      </c>
      <c r="C901" s="46">
        <v>42599</v>
      </c>
      <c r="D901" s="149">
        <v>242008291</v>
      </c>
      <c r="F901" s="30">
        <v>1172</v>
      </c>
      <c r="G901" s="28"/>
      <c r="H901" s="17" t="s">
        <v>8449</v>
      </c>
      <c r="I901" s="25" t="s">
        <v>8450</v>
      </c>
      <c r="J901" s="25">
        <v>33268</v>
      </c>
      <c r="K901" s="12" t="s">
        <v>520</v>
      </c>
      <c r="L901" s="14" t="s">
        <v>8451</v>
      </c>
      <c r="M901" s="26">
        <v>9100</v>
      </c>
      <c r="N901" s="26" t="s">
        <v>3032</v>
      </c>
      <c r="P901" s="144"/>
      <c r="Q901" s="13"/>
      <c r="R901" s="15" t="s">
        <v>576</v>
      </c>
      <c r="S901" s="15" t="s">
        <v>251</v>
      </c>
      <c r="T901" s="15" t="s">
        <v>247</v>
      </c>
      <c r="U901" s="15" t="s">
        <v>47</v>
      </c>
      <c r="W901" s="16" t="s">
        <v>47</v>
      </c>
      <c r="Y901" s="16" t="s">
        <v>47</v>
      </c>
    </row>
    <row r="902" spans="1:26" ht="15" customHeight="1">
      <c r="A902" s="31">
        <v>13770709</v>
      </c>
      <c r="B902" s="31" t="s">
        <v>7343</v>
      </c>
      <c r="C902" s="46">
        <v>41819</v>
      </c>
      <c r="D902" s="149">
        <v>239004388</v>
      </c>
      <c r="F902" s="30">
        <v>201</v>
      </c>
      <c r="G902" s="28"/>
      <c r="H902" s="17" t="s">
        <v>5683</v>
      </c>
      <c r="I902" s="25" t="s">
        <v>5684</v>
      </c>
      <c r="J902" s="25">
        <v>33216</v>
      </c>
      <c r="K902" s="12" t="s">
        <v>250</v>
      </c>
      <c r="L902" s="14" t="s">
        <v>5685</v>
      </c>
      <c r="M902" s="26" t="s">
        <v>5686</v>
      </c>
      <c r="N902" s="26" t="s">
        <v>3032</v>
      </c>
      <c r="O902" s="143">
        <v>291522080</v>
      </c>
      <c r="P902" s="144">
        <v>967732061</v>
      </c>
      <c r="Q902" s="13" t="s">
        <v>5687</v>
      </c>
      <c r="R902" s="15" t="s">
        <v>576</v>
      </c>
      <c r="S902" s="15" t="s">
        <v>47</v>
      </c>
      <c r="T902" s="15"/>
      <c r="U902" s="15" t="s">
        <v>12</v>
      </c>
      <c r="V902" s="16" t="s">
        <v>247</v>
      </c>
      <c r="W902" s="16" t="s">
        <v>47</v>
      </c>
      <c r="Y902" s="16" t="s">
        <v>47</v>
      </c>
    </row>
    <row r="903" spans="1:26" ht="15" customHeight="1">
      <c r="A903" s="31">
        <v>13773733</v>
      </c>
      <c r="C903" s="46"/>
      <c r="F903" s="30"/>
      <c r="G903" s="28"/>
      <c r="H903" s="17" t="s">
        <v>2158</v>
      </c>
      <c r="I903" s="25" t="s">
        <v>2159</v>
      </c>
      <c r="J903" s="25">
        <v>32947</v>
      </c>
      <c r="K903" s="12" t="s">
        <v>250</v>
      </c>
      <c r="L903" s="14"/>
      <c r="P903" s="144"/>
      <c r="Q903" s="13"/>
      <c r="R903" s="15" t="s">
        <v>576</v>
      </c>
      <c r="S903" s="15" t="s">
        <v>47</v>
      </c>
      <c r="T903" s="15"/>
      <c r="U903" s="15" t="s">
        <v>47</v>
      </c>
      <c r="W903" s="16" t="s">
        <v>47</v>
      </c>
      <c r="Y903" s="16" t="s">
        <v>251</v>
      </c>
      <c r="Z903" s="16" t="s">
        <v>247</v>
      </c>
    </row>
    <row r="904" spans="1:26" ht="15" customHeight="1">
      <c r="A904" s="31">
        <v>13776230</v>
      </c>
      <c r="C904" s="46"/>
      <c r="F904" s="30"/>
      <c r="G904" s="28"/>
      <c r="H904" s="17" t="s">
        <v>1419</v>
      </c>
      <c r="I904" s="25" t="s">
        <v>1420</v>
      </c>
      <c r="J904" s="25">
        <v>33537</v>
      </c>
      <c r="K904" s="12" t="s">
        <v>520</v>
      </c>
      <c r="L904" s="14"/>
      <c r="P904" s="144"/>
      <c r="Q904" s="13"/>
      <c r="R904" s="15" t="s">
        <v>576</v>
      </c>
      <c r="S904" s="15" t="s">
        <v>47</v>
      </c>
      <c r="T904" s="15"/>
      <c r="U904" s="15" t="s">
        <v>47</v>
      </c>
      <c r="W904" s="16" t="s">
        <v>47</v>
      </c>
      <c r="Y904" s="16" t="s">
        <v>580</v>
      </c>
    </row>
    <row r="905" spans="1:26" ht="15" customHeight="1">
      <c r="A905" s="31">
        <v>13781896</v>
      </c>
      <c r="C905" s="46"/>
      <c r="F905" s="30"/>
      <c r="G905" s="28"/>
      <c r="H905" s="17" t="s">
        <v>2288</v>
      </c>
      <c r="I905" s="25" t="s">
        <v>2289</v>
      </c>
      <c r="J905" s="25">
        <v>32164</v>
      </c>
      <c r="K905" s="12" t="s">
        <v>520</v>
      </c>
      <c r="L905" s="14"/>
      <c r="P905" s="144"/>
      <c r="Q905" s="13"/>
      <c r="R905" s="15" t="s">
        <v>576</v>
      </c>
      <c r="S905" s="15" t="s">
        <v>47</v>
      </c>
      <c r="T905" s="15"/>
      <c r="U905" s="15" t="s">
        <v>47</v>
      </c>
      <c r="W905" s="16" t="s">
        <v>47</v>
      </c>
      <c r="Y905" s="16" t="s">
        <v>580</v>
      </c>
      <c r="Z905" s="16" t="s">
        <v>247</v>
      </c>
    </row>
    <row r="906" spans="1:26" ht="15" customHeight="1">
      <c r="A906" s="31">
        <v>13782027</v>
      </c>
      <c r="B906" s="31" t="s">
        <v>7343</v>
      </c>
      <c r="C906" s="46">
        <v>42642</v>
      </c>
      <c r="D906" s="149">
        <v>262004593</v>
      </c>
      <c r="E906" s="13" t="s">
        <v>6395</v>
      </c>
      <c r="F906" s="30">
        <v>573</v>
      </c>
      <c r="G906" s="28"/>
      <c r="H906" s="17" t="s">
        <v>8101</v>
      </c>
      <c r="I906" s="25" t="s">
        <v>6396</v>
      </c>
      <c r="J906" s="25">
        <v>32921</v>
      </c>
      <c r="K906" s="12" t="s">
        <v>520</v>
      </c>
      <c r="L906" s="14" t="s">
        <v>8102</v>
      </c>
      <c r="M906" s="26" t="s">
        <v>6065</v>
      </c>
      <c r="N906" s="26" t="s">
        <v>2910</v>
      </c>
      <c r="P906" s="144">
        <v>963826162</v>
      </c>
      <c r="Q906" s="13" t="s">
        <v>6397</v>
      </c>
      <c r="R906" s="15" t="s">
        <v>576</v>
      </c>
      <c r="S906" s="15" t="s">
        <v>12</v>
      </c>
      <c r="T906" s="15" t="s">
        <v>246</v>
      </c>
      <c r="U906" s="15" t="s">
        <v>12</v>
      </c>
      <c r="V906" s="16" t="s">
        <v>247</v>
      </c>
      <c r="W906" s="16" t="s">
        <v>47</v>
      </c>
      <c r="Y906" s="16" t="s">
        <v>47</v>
      </c>
    </row>
    <row r="907" spans="1:26" ht="15" customHeight="1">
      <c r="A907" s="31">
        <v>13784612</v>
      </c>
      <c r="C907" s="46"/>
      <c r="F907" s="30"/>
      <c r="G907" s="28">
        <v>158779</v>
      </c>
      <c r="H907" s="17" t="s">
        <v>1083</v>
      </c>
      <c r="I907" s="25" t="s">
        <v>1117</v>
      </c>
      <c r="J907" s="25">
        <v>35696</v>
      </c>
      <c r="K907" s="12" t="s">
        <v>520</v>
      </c>
      <c r="L907" s="14"/>
      <c r="P907" s="144"/>
      <c r="Q907" s="13"/>
      <c r="R907" s="15" t="s">
        <v>576</v>
      </c>
      <c r="S907" s="15" t="s">
        <v>47</v>
      </c>
      <c r="T907" s="15"/>
      <c r="U907" s="15" t="s">
        <v>47</v>
      </c>
      <c r="W907" s="16" t="s">
        <v>47</v>
      </c>
      <c r="Y907" s="16" t="s">
        <v>249</v>
      </c>
      <c r="Z907" s="16" t="s">
        <v>246</v>
      </c>
    </row>
    <row r="908" spans="1:26" ht="15" customHeight="1">
      <c r="A908" s="31">
        <v>13795542</v>
      </c>
      <c r="B908" s="31" t="s">
        <v>7346</v>
      </c>
      <c r="C908" s="46">
        <v>40989</v>
      </c>
      <c r="E908" s="13" t="s">
        <v>7181</v>
      </c>
      <c r="F908" s="30">
        <v>223</v>
      </c>
      <c r="G908" s="28">
        <v>164929</v>
      </c>
      <c r="H908" s="17" t="s">
        <v>764</v>
      </c>
      <c r="I908" s="25" t="s">
        <v>765</v>
      </c>
      <c r="J908" s="25">
        <v>33092</v>
      </c>
      <c r="K908" s="12" t="s">
        <v>250</v>
      </c>
      <c r="L908" s="14" t="s">
        <v>7182</v>
      </c>
      <c r="O908" s="143">
        <v>291771174</v>
      </c>
      <c r="P908" s="144">
        <v>967495204</v>
      </c>
      <c r="Q908" s="13" t="s">
        <v>7183</v>
      </c>
      <c r="R908" s="15" t="s">
        <v>576</v>
      </c>
      <c r="S908" s="15" t="s">
        <v>5561</v>
      </c>
      <c r="T908" s="15" t="s">
        <v>246</v>
      </c>
      <c r="U908" s="15" t="s">
        <v>5561</v>
      </c>
      <c r="V908" s="16" t="s">
        <v>247</v>
      </c>
      <c r="W908" s="16" t="s">
        <v>47</v>
      </c>
      <c r="Y908" s="16" t="s">
        <v>47</v>
      </c>
    </row>
    <row r="909" spans="1:26" ht="15" customHeight="1">
      <c r="A909" s="31">
        <v>13799152</v>
      </c>
      <c r="C909" s="46"/>
      <c r="F909" s="30"/>
      <c r="G909" s="28">
        <v>166020</v>
      </c>
      <c r="H909" s="17" t="s">
        <v>1290</v>
      </c>
      <c r="I909" s="25" t="s">
        <v>1291</v>
      </c>
      <c r="J909" s="25">
        <v>32334</v>
      </c>
      <c r="K909" s="12" t="s">
        <v>250</v>
      </c>
      <c r="L909" s="14"/>
      <c r="P909" s="144"/>
      <c r="Q909" s="13"/>
      <c r="R909" s="15" t="s">
        <v>576</v>
      </c>
      <c r="S909" s="15" t="s">
        <v>47</v>
      </c>
      <c r="T909" s="15"/>
      <c r="U909" s="15" t="s">
        <v>47</v>
      </c>
      <c r="W909" s="16" t="s">
        <v>47</v>
      </c>
      <c r="Y909" s="16" t="s">
        <v>337</v>
      </c>
      <c r="Z909" s="16" t="s">
        <v>248</v>
      </c>
    </row>
    <row r="910" spans="1:26" ht="15" customHeight="1">
      <c r="A910" s="31">
        <v>13800050</v>
      </c>
      <c r="B910" s="31" t="s">
        <v>7346</v>
      </c>
      <c r="C910" s="46">
        <v>40561</v>
      </c>
      <c r="D910" s="149">
        <v>221846506</v>
      </c>
      <c r="F910" s="30"/>
      <c r="G910" s="28">
        <v>139217</v>
      </c>
      <c r="H910" s="17" t="s">
        <v>637</v>
      </c>
      <c r="I910" s="25" t="s">
        <v>821</v>
      </c>
      <c r="J910" s="25">
        <v>32724</v>
      </c>
      <c r="K910" s="12" t="s">
        <v>520</v>
      </c>
      <c r="L910" s="14" t="s">
        <v>6674</v>
      </c>
      <c r="M910" s="26" t="s">
        <v>3586</v>
      </c>
      <c r="N910" s="26" t="s">
        <v>2910</v>
      </c>
      <c r="P910" s="144">
        <v>964736019</v>
      </c>
      <c r="Q910" s="13" t="s">
        <v>4455</v>
      </c>
      <c r="R910" s="15" t="s">
        <v>576</v>
      </c>
      <c r="S910" s="15" t="s">
        <v>47</v>
      </c>
      <c r="T910" s="15"/>
      <c r="U910" s="15" t="s">
        <v>580</v>
      </c>
      <c r="V910" s="16" t="s">
        <v>246</v>
      </c>
      <c r="W910" s="16" t="s">
        <v>580</v>
      </c>
      <c r="X910" s="16" t="s">
        <v>246</v>
      </c>
      <c r="Y910" s="16" t="s">
        <v>580</v>
      </c>
      <c r="Z910" s="16" t="s">
        <v>246</v>
      </c>
    </row>
    <row r="911" spans="1:26" ht="15" customHeight="1">
      <c r="A911" s="31">
        <v>13801729</v>
      </c>
      <c r="B911" s="31" t="s">
        <v>7346</v>
      </c>
      <c r="C911" s="46">
        <v>40897</v>
      </c>
      <c r="D911" s="149">
        <v>240285239</v>
      </c>
      <c r="F911" s="30">
        <v>421</v>
      </c>
      <c r="G911" s="28"/>
      <c r="H911" s="17" t="s">
        <v>2861</v>
      </c>
      <c r="I911" s="25" t="s">
        <v>316</v>
      </c>
      <c r="J911" s="25">
        <v>32855</v>
      </c>
      <c r="K911" s="12" t="s">
        <v>520</v>
      </c>
      <c r="L911" s="14" t="s">
        <v>3204</v>
      </c>
      <c r="M911" s="26" t="s">
        <v>3205</v>
      </c>
      <c r="N911" s="26" t="s">
        <v>3179</v>
      </c>
      <c r="O911" s="143">
        <v>0</v>
      </c>
      <c r="P911" s="144">
        <v>961062185</v>
      </c>
      <c r="Q911" s="13"/>
      <c r="R911" s="15" t="s">
        <v>576</v>
      </c>
      <c r="S911" s="15" t="s">
        <v>47</v>
      </c>
      <c r="T911" s="15"/>
      <c r="U911" s="15" t="s">
        <v>47</v>
      </c>
      <c r="W911" s="16" t="s">
        <v>1978</v>
      </c>
      <c r="X911" s="16" t="s">
        <v>247</v>
      </c>
      <c r="Y911" s="16" t="s">
        <v>47</v>
      </c>
    </row>
    <row r="912" spans="1:26" ht="15" customHeight="1">
      <c r="A912" s="31">
        <v>13802418</v>
      </c>
      <c r="B912" s="31" t="s">
        <v>7343</v>
      </c>
      <c r="C912" s="46">
        <v>42319</v>
      </c>
      <c r="D912" s="149">
        <v>259690589</v>
      </c>
      <c r="F912" s="30">
        <v>344</v>
      </c>
      <c r="G912" s="28">
        <v>141399</v>
      </c>
      <c r="H912" s="17" t="s">
        <v>1160</v>
      </c>
      <c r="I912" s="25" t="s">
        <v>806</v>
      </c>
      <c r="J912" s="25">
        <v>32952</v>
      </c>
      <c r="K912" s="12" t="s">
        <v>520</v>
      </c>
      <c r="L912" s="14"/>
      <c r="P912" s="144"/>
      <c r="Q912" s="13"/>
      <c r="R912" s="15" t="s">
        <v>576</v>
      </c>
      <c r="S912" s="15" t="s">
        <v>251</v>
      </c>
      <c r="T912" s="15" t="s">
        <v>246</v>
      </c>
      <c r="U912" s="15" t="s">
        <v>251</v>
      </c>
      <c r="V912" s="16" t="s">
        <v>246</v>
      </c>
      <c r="W912" s="16" t="s">
        <v>251</v>
      </c>
      <c r="X912" s="16" t="s">
        <v>246</v>
      </c>
      <c r="Y912" s="16" t="s">
        <v>251</v>
      </c>
    </row>
    <row r="913" spans="1:26" ht="15" customHeight="1">
      <c r="A913" s="31">
        <v>13802683</v>
      </c>
      <c r="B913" s="31" t="s">
        <v>7346</v>
      </c>
      <c r="C913" s="46">
        <v>41016</v>
      </c>
      <c r="F913" s="30">
        <v>153</v>
      </c>
      <c r="G913" s="28">
        <v>141266</v>
      </c>
      <c r="H913" s="17" t="s">
        <v>2864</v>
      </c>
      <c r="I913" s="25" t="s">
        <v>1365</v>
      </c>
      <c r="J913" s="25">
        <v>33096</v>
      </c>
      <c r="K913" s="12" t="s">
        <v>250</v>
      </c>
      <c r="L913" s="14" t="s">
        <v>3389</v>
      </c>
      <c r="M913" s="26" t="s">
        <v>3390</v>
      </c>
      <c r="N913" s="26" t="s">
        <v>2955</v>
      </c>
      <c r="O913" s="143">
        <v>0</v>
      </c>
      <c r="P913" s="144">
        <v>927078454</v>
      </c>
      <c r="Q913" s="13" t="s">
        <v>3391</v>
      </c>
      <c r="R913" s="15" t="s">
        <v>576</v>
      </c>
      <c r="S913" s="15" t="s">
        <v>47</v>
      </c>
      <c r="T913" s="15"/>
      <c r="U913" s="15" t="s">
        <v>567</v>
      </c>
      <c r="V913" s="16" t="s">
        <v>248</v>
      </c>
      <c r="W913" s="16" t="s">
        <v>251</v>
      </c>
      <c r="X913" s="16" t="s">
        <v>247</v>
      </c>
      <c r="Y913" s="16" t="s">
        <v>47</v>
      </c>
    </row>
    <row r="914" spans="1:26" ht="15" customHeight="1">
      <c r="A914" s="31">
        <v>13803232</v>
      </c>
      <c r="C914" s="46"/>
      <c r="F914" s="30"/>
      <c r="G914" s="28"/>
      <c r="H914" s="17" t="s">
        <v>2211</v>
      </c>
      <c r="I914" s="25" t="s">
        <v>2212</v>
      </c>
      <c r="J914" s="25">
        <v>33237</v>
      </c>
      <c r="K914" s="12" t="s">
        <v>250</v>
      </c>
      <c r="L914" s="14"/>
      <c r="P914" s="144"/>
      <c r="Q914" s="13"/>
      <c r="R914" s="15" t="s">
        <v>576</v>
      </c>
      <c r="S914" s="15" t="s">
        <v>47</v>
      </c>
      <c r="T914" s="15"/>
      <c r="U914" s="15" t="s">
        <v>47</v>
      </c>
      <c r="W914" s="16" t="s">
        <v>47</v>
      </c>
      <c r="Y914" s="16" t="s">
        <v>2047</v>
      </c>
      <c r="Z914" s="16" t="s">
        <v>246</v>
      </c>
    </row>
    <row r="915" spans="1:26" ht="15" customHeight="1">
      <c r="A915" s="31">
        <v>13806501</v>
      </c>
      <c r="B915" s="31" t="s">
        <v>7346</v>
      </c>
      <c r="C915" s="46">
        <v>40948</v>
      </c>
      <c r="D915" s="149">
        <v>240837096</v>
      </c>
      <c r="E915" s="13" t="s">
        <v>5527</v>
      </c>
      <c r="F915" s="30">
        <v>816</v>
      </c>
      <c r="G915" s="28">
        <v>154622</v>
      </c>
      <c r="H915" s="17" t="s">
        <v>476</v>
      </c>
      <c r="I915" s="25" t="s">
        <v>1373</v>
      </c>
      <c r="J915" s="25">
        <v>33021</v>
      </c>
      <c r="K915" s="12" t="s">
        <v>520</v>
      </c>
      <c r="L915" s="14" t="s">
        <v>7326</v>
      </c>
      <c r="M915" s="26" t="s">
        <v>7327</v>
      </c>
      <c r="N915" s="26" t="s">
        <v>2963</v>
      </c>
      <c r="O915" s="143">
        <v>0</v>
      </c>
      <c r="P915" s="144">
        <v>968699552</v>
      </c>
      <c r="Q915" s="13"/>
      <c r="R915" s="15" t="s">
        <v>576</v>
      </c>
      <c r="S915" s="15" t="s">
        <v>251</v>
      </c>
      <c r="T915" s="15" t="s">
        <v>246</v>
      </c>
      <c r="U915" s="15" t="s">
        <v>251</v>
      </c>
      <c r="V915" s="16" t="s">
        <v>246</v>
      </c>
      <c r="W915" s="16" t="s">
        <v>251</v>
      </c>
      <c r="X915" s="16" t="s">
        <v>246</v>
      </c>
      <c r="Y915" s="16" t="s">
        <v>251</v>
      </c>
      <c r="Z915" s="16" t="s">
        <v>247</v>
      </c>
    </row>
    <row r="916" spans="1:26" ht="15" customHeight="1">
      <c r="A916" s="31">
        <v>13806551</v>
      </c>
      <c r="B916" s="31" t="s">
        <v>7346</v>
      </c>
      <c r="C916" s="46">
        <v>40958</v>
      </c>
      <c r="F916" s="30">
        <v>520</v>
      </c>
      <c r="G916" s="28">
        <v>158420</v>
      </c>
      <c r="H916" s="17" t="s">
        <v>127</v>
      </c>
      <c r="I916" s="25" t="s">
        <v>230</v>
      </c>
      <c r="J916" s="25">
        <v>33158</v>
      </c>
      <c r="K916" s="12" t="s">
        <v>520</v>
      </c>
      <c r="L916" s="14"/>
      <c r="P916" s="144"/>
      <c r="Q916" s="13"/>
      <c r="R916" s="15" t="s">
        <v>576</v>
      </c>
      <c r="S916" s="15" t="s">
        <v>251</v>
      </c>
      <c r="T916" s="15" t="s">
        <v>246</v>
      </c>
      <c r="U916" s="15" t="s">
        <v>251</v>
      </c>
      <c r="V916" s="16" t="s">
        <v>246</v>
      </c>
      <c r="W916" s="16" t="s">
        <v>251</v>
      </c>
      <c r="X916" s="16" t="s">
        <v>246</v>
      </c>
      <c r="Y916" s="16" t="s">
        <v>251</v>
      </c>
      <c r="Z916" s="16" t="s">
        <v>246</v>
      </c>
    </row>
    <row r="917" spans="1:26" ht="15" customHeight="1">
      <c r="A917" s="31">
        <v>13807159</v>
      </c>
      <c r="B917" s="31" t="s">
        <v>7343</v>
      </c>
      <c r="C917" s="46">
        <v>42704</v>
      </c>
      <c r="D917" s="149">
        <v>224221094</v>
      </c>
      <c r="F917" s="30">
        <v>774</v>
      </c>
      <c r="G917" s="28"/>
      <c r="H917" s="17" t="s">
        <v>6344</v>
      </c>
      <c r="I917" s="25" t="s">
        <v>6345</v>
      </c>
      <c r="J917" s="25">
        <v>34274</v>
      </c>
      <c r="K917" s="12" t="s">
        <v>520</v>
      </c>
      <c r="L917" s="14" t="s">
        <v>8044</v>
      </c>
      <c r="M917" s="26" t="s">
        <v>8045</v>
      </c>
      <c r="N917" s="26" t="s">
        <v>2910</v>
      </c>
      <c r="O917" s="144">
        <v>291782820</v>
      </c>
      <c r="Q917" s="13" t="s">
        <v>8046</v>
      </c>
      <c r="R917" s="15" t="s">
        <v>576</v>
      </c>
      <c r="S917" s="15" t="s">
        <v>249</v>
      </c>
      <c r="T917" s="15" t="s">
        <v>246</v>
      </c>
      <c r="U917" s="15" t="s">
        <v>249</v>
      </c>
      <c r="V917" s="16" t="s">
        <v>247</v>
      </c>
      <c r="W917" s="16" t="s">
        <v>47</v>
      </c>
      <c r="Y917" s="16" t="s">
        <v>47</v>
      </c>
    </row>
    <row r="918" spans="1:26" ht="15" customHeight="1">
      <c r="A918" s="31">
        <v>13808684</v>
      </c>
      <c r="B918" s="31" t="s">
        <v>7346</v>
      </c>
      <c r="C918" s="46">
        <v>41048</v>
      </c>
      <c r="E918" s="13" t="s">
        <v>7131</v>
      </c>
      <c r="F918" s="30">
        <v>655</v>
      </c>
      <c r="G918" s="28"/>
      <c r="H918" s="17" t="s">
        <v>7132</v>
      </c>
      <c r="I918" s="25" t="s">
        <v>7133</v>
      </c>
      <c r="J918" s="25">
        <v>32556</v>
      </c>
      <c r="K918" s="12" t="s">
        <v>520</v>
      </c>
      <c r="L918" s="14" t="s">
        <v>7134</v>
      </c>
      <c r="M918" s="26" t="s">
        <v>4348</v>
      </c>
      <c r="N918" s="26" t="s">
        <v>2983</v>
      </c>
      <c r="P918" s="144">
        <v>964196131</v>
      </c>
      <c r="Q918" s="13" t="s">
        <v>7135</v>
      </c>
      <c r="R918" s="15" t="s">
        <v>576</v>
      </c>
      <c r="S918" s="15" t="s">
        <v>47</v>
      </c>
      <c r="T918" s="15"/>
      <c r="U918" s="15" t="s">
        <v>554</v>
      </c>
      <c r="V918" s="16" t="s">
        <v>247</v>
      </c>
      <c r="W918" s="16" t="s">
        <v>47</v>
      </c>
      <c r="Y918" s="16" t="s">
        <v>47</v>
      </c>
    </row>
    <row r="919" spans="1:26" ht="15" customHeight="1">
      <c r="A919" s="31">
        <v>13808774</v>
      </c>
      <c r="C919" s="46"/>
      <c r="F919" s="30"/>
      <c r="G919" s="28">
        <v>140857</v>
      </c>
      <c r="H919" s="17" t="s">
        <v>345</v>
      </c>
      <c r="I919" s="25" t="s">
        <v>1380</v>
      </c>
      <c r="J919" s="25">
        <v>32239</v>
      </c>
      <c r="K919" s="12" t="s">
        <v>520</v>
      </c>
      <c r="L919" s="14"/>
      <c r="P919" s="144"/>
      <c r="Q919" s="13"/>
      <c r="R919" s="15" t="s">
        <v>576</v>
      </c>
      <c r="S919" s="15" t="s">
        <v>47</v>
      </c>
      <c r="T919" s="15"/>
      <c r="U919" s="15" t="s">
        <v>47</v>
      </c>
      <c r="W919" s="16" t="s">
        <v>47</v>
      </c>
      <c r="Y919" s="16" t="s">
        <v>684</v>
      </c>
    </row>
    <row r="920" spans="1:26" ht="15" customHeight="1">
      <c r="A920" s="31">
        <v>13809776</v>
      </c>
      <c r="C920" s="46"/>
      <c r="F920" s="30"/>
      <c r="G920" s="28"/>
      <c r="H920" s="17" t="s">
        <v>1643</v>
      </c>
      <c r="I920" s="25" t="s">
        <v>1644</v>
      </c>
      <c r="J920" s="25">
        <v>32974</v>
      </c>
      <c r="K920" s="12" t="s">
        <v>520</v>
      </c>
      <c r="L920" s="14"/>
      <c r="P920" s="144"/>
      <c r="Q920" s="13"/>
      <c r="R920" s="15" t="s">
        <v>576</v>
      </c>
      <c r="S920" s="15" t="s">
        <v>47</v>
      </c>
      <c r="T920" s="15"/>
      <c r="U920" s="15" t="s">
        <v>47</v>
      </c>
      <c r="W920" s="16" t="s">
        <v>47</v>
      </c>
      <c r="Y920" s="16" t="s">
        <v>1000</v>
      </c>
      <c r="Z920" s="16" t="s">
        <v>246</v>
      </c>
    </row>
    <row r="921" spans="1:26" ht="15" customHeight="1">
      <c r="A921" s="31">
        <v>13811368</v>
      </c>
      <c r="B921" s="31" t="s">
        <v>7346</v>
      </c>
      <c r="C921" s="46">
        <v>40870</v>
      </c>
      <c r="F921" s="30">
        <v>248</v>
      </c>
      <c r="G921" s="28"/>
      <c r="H921" s="17" t="s">
        <v>2529</v>
      </c>
      <c r="I921" s="25" t="s">
        <v>2530</v>
      </c>
      <c r="J921" s="25">
        <v>32996</v>
      </c>
      <c r="K921" s="12" t="s">
        <v>250</v>
      </c>
      <c r="L921" s="14" t="s">
        <v>4363</v>
      </c>
      <c r="M921" s="26" t="s">
        <v>4299</v>
      </c>
      <c r="N921" s="26" t="s">
        <v>2910</v>
      </c>
      <c r="O921" s="143">
        <v>0</v>
      </c>
      <c r="P921" s="144">
        <v>968131100</v>
      </c>
      <c r="Q921" s="13" t="s">
        <v>4364</v>
      </c>
      <c r="R921" s="15" t="s">
        <v>576</v>
      </c>
      <c r="S921" s="15" t="s">
        <v>47</v>
      </c>
      <c r="T921" s="15"/>
      <c r="U921" s="15" t="s">
        <v>47</v>
      </c>
      <c r="W921" s="16" t="s">
        <v>1410</v>
      </c>
      <c r="X921" s="16" t="s">
        <v>246</v>
      </c>
      <c r="Y921" s="16" t="s">
        <v>1410</v>
      </c>
      <c r="Z921" s="16" t="s">
        <v>247</v>
      </c>
    </row>
    <row r="922" spans="1:26" ht="15" customHeight="1">
      <c r="A922" s="31">
        <v>13815009</v>
      </c>
      <c r="B922" s="31" t="s">
        <v>7343</v>
      </c>
      <c r="C922" s="46">
        <v>42297</v>
      </c>
      <c r="D922" s="149">
        <v>217799337</v>
      </c>
      <c r="E922" s="13" t="s">
        <v>6306</v>
      </c>
      <c r="F922" s="30">
        <v>360</v>
      </c>
      <c r="G922" s="28"/>
      <c r="H922" s="17" t="s">
        <v>1625</v>
      </c>
      <c r="I922" s="25" t="s">
        <v>1626</v>
      </c>
      <c r="J922" s="25">
        <v>34650</v>
      </c>
      <c r="K922" s="12" t="s">
        <v>520</v>
      </c>
      <c r="L922" s="14">
        <v>0</v>
      </c>
      <c r="M922" s="26" t="s">
        <v>4021</v>
      </c>
      <c r="N922" s="26" t="s">
        <v>2963</v>
      </c>
      <c r="O922" s="143">
        <v>969653665</v>
      </c>
      <c r="P922" s="144">
        <v>912921581</v>
      </c>
      <c r="Q922" s="13"/>
      <c r="R922" s="15" t="s">
        <v>576</v>
      </c>
      <c r="S922" s="15" t="s">
        <v>337</v>
      </c>
      <c r="T922" s="15" t="s">
        <v>246</v>
      </c>
      <c r="U922" s="15" t="s">
        <v>337</v>
      </c>
      <c r="V922" s="16" t="s">
        <v>248</v>
      </c>
      <c r="W922" s="16" t="s">
        <v>251</v>
      </c>
      <c r="X922" s="16" t="s">
        <v>246</v>
      </c>
      <c r="Y922" s="16" t="s">
        <v>251</v>
      </c>
    </row>
    <row r="923" spans="1:26" ht="15" customHeight="1">
      <c r="A923" s="31">
        <v>13818659</v>
      </c>
      <c r="B923" s="31" t="s">
        <v>7343</v>
      </c>
      <c r="C923" s="46">
        <v>41872</v>
      </c>
      <c r="D923" s="149">
        <v>239553640</v>
      </c>
      <c r="F923" s="30">
        <v>518</v>
      </c>
      <c r="G923" s="28">
        <v>124225</v>
      </c>
      <c r="H923" s="17" t="s">
        <v>384</v>
      </c>
      <c r="I923" s="25" t="s">
        <v>482</v>
      </c>
      <c r="J923" s="25">
        <v>32882</v>
      </c>
      <c r="K923" s="12" t="s">
        <v>520</v>
      </c>
      <c r="L923" s="14" t="s">
        <v>3857</v>
      </c>
      <c r="M923" s="26" t="s">
        <v>3858</v>
      </c>
      <c r="N923" s="26" t="s">
        <v>2910</v>
      </c>
      <c r="O923" s="143">
        <v>0</v>
      </c>
      <c r="P923" s="144">
        <v>925224586</v>
      </c>
      <c r="Q923" s="13" t="s">
        <v>3859</v>
      </c>
      <c r="R923" s="15" t="s">
        <v>576</v>
      </c>
      <c r="S923" s="15" t="s">
        <v>251</v>
      </c>
      <c r="T923" s="15" t="s">
        <v>246</v>
      </c>
      <c r="U923" s="15" t="s">
        <v>251</v>
      </c>
      <c r="V923" s="16" t="s">
        <v>248</v>
      </c>
      <c r="W923" s="16" t="s">
        <v>580</v>
      </c>
      <c r="X923" s="16" t="s">
        <v>248</v>
      </c>
      <c r="Y923" s="16" t="s">
        <v>251</v>
      </c>
    </row>
    <row r="924" spans="1:26" ht="15" customHeight="1">
      <c r="A924" s="31">
        <v>13818679</v>
      </c>
      <c r="B924" s="31" t="s">
        <v>7343</v>
      </c>
      <c r="C924" s="46">
        <v>41710</v>
      </c>
      <c r="D924" s="149">
        <v>240363329</v>
      </c>
      <c r="F924" s="30"/>
      <c r="G924" s="28"/>
      <c r="H924" s="17" t="s">
        <v>4574</v>
      </c>
      <c r="I924" s="25" t="s">
        <v>4575</v>
      </c>
      <c r="J924" s="25">
        <v>33225</v>
      </c>
      <c r="K924" s="12" t="s">
        <v>250</v>
      </c>
      <c r="L924" s="14"/>
      <c r="P924" s="144"/>
      <c r="Q924" s="13"/>
      <c r="R924" s="15" t="s">
        <v>576</v>
      </c>
      <c r="S924" s="15" t="s">
        <v>47</v>
      </c>
      <c r="T924" s="15"/>
      <c r="U924" s="15" t="s">
        <v>47</v>
      </c>
      <c r="W924" s="16" t="s">
        <v>251</v>
      </c>
      <c r="X924" s="16" t="s">
        <v>247</v>
      </c>
      <c r="Y924" s="16" t="s">
        <v>47</v>
      </c>
      <c r="Z924" s="16" t="s">
        <v>246</v>
      </c>
    </row>
    <row r="925" spans="1:26" ht="15" customHeight="1">
      <c r="A925" s="31">
        <v>13819248</v>
      </c>
      <c r="B925" s="31" t="s">
        <v>7343</v>
      </c>
      <c r="C925" s="46">
        <v>42145</v>
      </c>
      <c r="D925" s="149">
        <v>236990594</v>
      </c>
      <c r="E925" s="13" t="s">
        <v>6219</v>
      </c>
      <c r="F925" s="30">
        <v>748</v>
      </c>
      <c r="G925" s="28"/>
      <c r="H925" s="17" t="s">
        <v>3521</v>
      </c>
      <c r="I925" s="25" t="s">
        <v>3522</v>
      </c>
      <c r="J925" s="25">
        <v>33223</v>
      </c>
      <c r="K925" s="12" t="s">
        <v>520</v>
      </c>
      <c r="L925" s="14" t="s">
        <v>3523</v>
      </c>
      <c r="M925" s="26" t="s">
        <v>3524</v>
      </c>
      <c r="N925" s="26" t="s">
        <v>2912</v>
      </c>
      <c r="O925" s="143">
        <v>0</v>
      </c>
      <c r="P925" s="144">
        <v>969231491</v>
      </c>
      <c r="Q925" s="13"/>
      <c r="R925" s="15" t="s">
        <v>576</v>
      </c>
      <c r="S925" s="15" t="s">
        <v>5561</v>
      </c>
      <c r="T925" s="15" t="s">
        <v>248</v>
      </c>
      <c r="U925" s="15" t="s">
        <v>12</v>
      </c>
      <c r="V925" s="16" t="s">
        <v>246</v>
      </c>
      <c r="W925" s="16" t="s">
        <v>12</v>
      </c>
      <c r="X925" s="16" t="s">
        <v>247</v>
      </c>
      <c r="Y925" s="16" t="s">
        <v>47</v>
      </c>
      <c r="Z925" s="16" t="s">
        <v>247</v>
      </c>
    </row>
    <row r="926" spans="1:26" ht="15" customHeight="1">
      <c r="A926" s="31">
        <v>13821039</v>
      </c>
      <c r="B926" s="31" t="s">
        <v>7346</v>
      </c>
      <c r="C926" s="46">
        <v>40878</v>
      </c>
      <c r="F926" s="30"/>
      <c r="G926" s="28"/>
      <c r="H926" s="17" t="s">
        <v>2573</v>
      </c>
      <c r="I926" s="25" t="s">
        <v>2574</v>
      </c>
      <c r="J926" s="25">
        <v>32842</v>
      </c>
      <c r="K926" s="12" t="s">
        <v>520</v>
      </c>
      <c r="L926" s="14" t="s">
        <v>4440</v>
      </c>
      <c r="M926" s="26" t="s">
        <v>4441</v>
      </c>
      <c r="N926" s="26" t="s">
        <v>2910</v>
      </c>
      <c r="O926" s="144">
        <v>291227283</v>
      </c>
      <c r="P926" s="143">
        <v>964844494</v>
      </c>
      <c r="Q926" s="13"/>
      <c r="R926" s="15" t="s">
        <v>576</v>
      </c>
      <c r="S926" s="15" t="s">
        <v>47</v>
      </c>
      <c r="T926" s="15"/>
      <c r="U926" s="15" t="s">
        <v>580</v>
      </c>
      <c r="V926" s="16" t="s">
        <v>246</v>
      </c>
      <c r="W926" s="16" t="s">
        <v>580</v>
      </c>
      <c r="X926" s="16" t="s">
        <v>246</v>
      </c>
      <c r="Y926" s="16" t="s">
        <v>580</v>
      </c>
      <c r="Z926" s="16" t="s">
        <v>247</v>
      </c>
    </row>
    <row r="927" spans="1:26" ht="15" customHeight="1">
      <c r="A927" s="31">
        <v>13822413</v>
      </c>
      <c r="C927" s="46"/>
      <c r="F927" s="30"/>
      <c r="G927" s="28"/>
      <c r="H927" s="17" t="s">
        <v>7283</v>
      </c>
      <c r="I927" s="25" t="s">
        <v>2815</v>
      </c>
      <c r="J927" s="25">
        <v>33565</v>
      </c>
      <c r="K927" s="12" t="s">
        <v>520</v>
      </c>
      <c r="L927" s="14"/>
      <c r="P927" s="144"/>
      <c r="Q927" s="13"/>
      <c r="R927" s="15" t="s">
        <v>576</v>
      </c>
      <c r="S927" s="15" t="s">
        <v>47</v>
      </c>
      <c r="T927" s="15"/>
      <c r="U927" s="15" t="s">
        <v>47</v>
      </c>
      <c r="W927" s="16" t="s">
        <v>47</v>
      </c>
      <c r="Y927" s="16" t="s">
        <v>2047</v>
      </c>
      <c r="Z927" s="16" t="s">
        <v>248</v>
      </c>
    </row>
    <row r="928" spans="1:26" ht="15" customHeight="1">
      <c r="A928" s="31">
        <v>13823467</v>
      </c>
      <c r="B928" s="31" t="s">
        <v>7346</v>
      </c>
      <c r="C928" s="46">
        <v>41552</v>
      </c>
      <c r="F928" s="30">
        <v>346</v>
      </c>
      <c r="G928" s="28">
        <v>131299</v>
      </c>
      <c r="H928" s="17" t="s">
        <v>972</v>
      </c>
      <c r="I928" s="25" t="s">
        <v>565</v>
      </c>
      <c r="J928" s="25">
        <v>33247</v>
      </c>
      <c r="K928" s="12" t="s">
        <v>520</v>
      </c>
      <c r="L928" s="14"/>
      <c r="P928" s="144"/>
      <c r="Q928" s="13"/>
      <c r="R928" s="15" t="s">
        <v>576</v>
      </c>
      <c r="S928" s="15" t="s">
        <v>251</v>
      </c>
      <c r="T928" s="15" t="s">
        <v>246</v>
      </c>
      <c r="U928" s="15" t="s">
        <v>251</v>
      </c>
      <c r="V928" s="16" t="s">
        <v>246</v>
      </c>
      <c r="W928" s="16" t="s">
        <v>251</v>
      </c>
      <c r="X928" s="16" t="s">
        <v>246</v>
      </c>
      <c r="Y928" s="16" t="s">
        <v>251</v>
      </c>
      <c r="Z928" s="16" t="s">
        <v>248</v>
      </c>
    </row>
    <row r="929" spans="1:26" ht="15" customHeight="1">
      <c r="A929" s="31">
        <v>13823491</v>
      </c>
      <c r="B929" s="31" t="s">
        <v>7343</v>
      </c>
      <c r="C929" s="46">
        <v>41698</v>
      </c>
      <c r="D929" s="149">
        <v>250562340</v>
      </c>
      <c r="E929" s="13" t="s">
        <v>5275</v>
      </c>
      <c r="F929" s="30">
        <v>646</v>
      </c>
      <c r="G929" s="28"/>
      <c r="H929" s="17" t="s">
        <v>1537</v>
      </c>
      <c r="I929" s="25" t="s">
        <v>1538</v>
      </c>
      <c r="J929" s="25">
        <v>33380</v>
      </c>
      <c r="K929" s="12" t="s">
        <v>520</v>
      </c>
      <c r="L929" s="14" t="s">
        <v>3587</v>
      </c>
      <c r="M929" s="26" t="s">
        <v>3588</v>
      </c>
      <c r="N929" s="26" t="s">
        <v>3423</v>
      </c>
      <c r="O929" s="143">
        <v>0</v>
      </c>
      <c r="P929" s="144">
        <v>925620175</v>
      </c>
      <c r="Q929" s="13" t="s">
        <v>3589</v>
      </c>
      <c r="R929" s="15" t="s">
        <v>576</v>
      </c>
      <c r="S929" s="15" t="s">
        <v>589</v>
      </c>
      <c r="T929" s="15" t="s">
        <v>246</v>
      </c>
      <c r="U929" s="15" t="s">
        <v>589</v>
      </c>
      <c r="V929" s="16" t="s">
        <v>246</v>
      </c>
      <c r="W929" s="16" t="s">
        <v>589</v>
      </c>
      <c r="X929" s="16" t="s">
        <v>246</v>
      </c>
      <c r="Y929" s="16" t="s">
        <v>589</v>
      </c>
    </row>
    <row r="930" spans="1:26" ht="15" customHeight="1">
      <c r="A930" s="31">
        <v>13827392</v>
      </c>
      <c r="B930" s="31" t="s">
        <v>7346</v>
      </c>
      <c r="C930" s="46">
        <v>40992</v>
      </c>
      <c r="F930" s="30"/>
      <c r="G930" s="28"/>
      <c r="H930" s="17" t="s">
        <v>4131</v>
      </c>
      <c r="I930" s="25" t="s">
        <v>4132</v>
      </c>
      <c r="J930" s="25">
        <v>33178</v>
      </c>
      <c r="K930" s="12" t="s">
        <v>520</v>
      </c>
      <c r="L930" s="14" t="s">
        <v>4133</v>
      </c>
      <c r="M930" s="26" t="s">
        <v>4134</v>
      </c>
      <c r="N930" s="26" t="s">
        <v>2912</v>
      </c>
      <c r="O930" s="143">
        <v>0</v>
      </c>
      <c r="P930" s="144">
        <v>969564262</v>
      </c>
      <c r="Q930" s="13" t="s">
        <v>4135</v>
      </c>
      <c r="R930" s="15" t="s">
        <v>576</v>
      </c>
      <c r="S930" s="15" t="s">
        <v>47</v>
      </c>
      <c r="T930" s="15"/>
      <c r="U930" s="15" t="s">
        <v>47</v>
      </c>
      <c r="W930" s="16" t="s">
        <v>1386</v>
      </c>
      <c r="X930" s="16" t="s">
        <v>247</v>
      </c>
      <c r="Y930" s="16" t="s">
        <v>47</v>
      </c>
    </row>
    <row r="931" spans="1:26" ht="15" customHeight="1">
      <c r="A931" s="31">
        <v>13828698</v>
      </c>
      <c r="C931" s="46"/>
      <c r="F931" s="30"/>
      <c r="G931" s="28"/>
      <c r="H931" s="17" t="s">
        <v>2577</v>
      </c>
      <c r="I931" s="25" t="s">
        <v>2578</v>
      </c>
      <c r="J931" s="25">
        <v>33103</v>
      </c>
      <c r="K931" s="12" t="s">
        <v>250</v>
      </c>
      <c r="L931" s="14"/>
      <c r="P931" s="144"/>
      <c r="Q931" s="13"/>
      <c r="R931" s="15" t="s">
        <v>576</v>
      </c>
      <c r="S931" s="15" t="s">
        <v>47</v>
      </c>
      <c r="T931" s="15"/>
      <c r="U931" s="15" t="s">
        <v>47</v>
      </c>
      <c r="W931" s="16" t="s">
        <v>47</v>
      </c>
      <c r="Y931" s="16" t="s">
        <v>251</v>
      </c>
    </row>
    <row r="932" spans="1:26" ht="15" customHeight="1">
      <c r="A932" s="31">
        <v>13836569</v>
      </c>
      <c r="B932" s="31" t="s">
        <v>7346</v>
      </c>
      <c r="C932" s="46">
        <v>40880</v>
      </c>
      <c r="F932" s="30">
        <v>563</v>
      </c>
      <c r="G932" s="28"/>
      <c r="H932" s="17" t="s">
        <v>6582</v>
      </c>
      <c r="I932" s="25" t="s">
        <v>6583</v>
      </c>
      <c r="J932" s="25">
        <v>32770</v>
      </c>
      <c r="K932" s="12" t="s">
        <v>520</v>
      </c>
      <c r="L932" s="14" t="s">
        <v>6584</v>
      </c>
      <c r="M932" s="26" t="s">
        <v>5821</v>
      </c>
      <c r="N932" s="26" t="s">
        <v>2912</v>
      </c>
      <c r="P932" s="144">
        <v>968249174</v>
      </c>
      <c r="Q932" s="13" t="s">
        <v>6585</v>
      </c>
      <c r="R932" s="15" t="s">
        <v>576</v>
      </c>
      <c r="S932" s="15" t="s">
        <v>47</v>
      </c>
      <c r="T932" s="15"/>
      <c r="U932" s="15" t="s">
        <v>567</v>
      </c>
      <c r="V932" s="16" t="s">
        <v>247</v>
      </c>
      <c r="W932" s="16" t="s">
        <v>47</v>
      </c>
      <c r="Y932" s="16" t="s">
        <v>47</v>
      </c>
    </row>
    <row r="933" spans="1:26" ht="15" customHeight="1">
      <c r="A933" s="31">
        <v>13845572</v>
      </c>
      <c r="B933" s="31" t="s">
        <v>7346</v>
      </c>
      <c r="C933" s="46">
        <v>40998</v>
      </c>
      <c r="F933" s="30">
        <v>158</v>
      </c>
      <c r="G933" s="28">
        <v>164932</v>
      </c>
      <c r="H933" s="17" t="s">
        <v>437</v>
      </c>
      <c r="I933" s="25" t="s">
        <v>438</v>
      </c>
      <c r="J933" s="25">
        <v>33831</v>
      </c>
      <c r="K933" s="12" t="s">
        <v>250</v>
      </c>
      <c r="L933" s="14"/>
      <c r="M933" s="26">
        <v>9000</v>
      </c>
      <c r="N933" s="26" t="s">
        <v>2910</v>
      </c>
      <c r="P933" s="144"/>
      <c r="Q933" s="13"/>
      <c r="R933" s="15" t="s">
        <v>576</v>
      </c>
      <c r="S933" s="15" t="s">
        <v>47</v>
      </c>
      <c r="T933" s="15"/>
      <c r="U933" s="15" t="s">
        <v>251</v>
      </c>
      <c r="V933" s="16" t="s">
        <v>247</v>
      </c>
      <c r="W933" s="16" t="s">
        <v>47</v>
      </c>
      <c r="Y933" s="16" t="s">
        <v>47</v>
      </c>
    </row>
    <row r="934" spans="1:26" ht="15" customHeight="1">
      <c r="A934" s="31">
        <v>13847090</v>
      </c>
      <c r="C934" s="46"/>
      <c r="F934" s="30"/>
      <c r="G934" s="28"/>
      <c r="H934" s="17" t="s">
        <v>2356</v>
      </c>
      <c r="I934" s="25" t="s">
        <v>2357</v>
      </c>
      <c r="J934" s="25">
        <v>33035</v>
      </c>
      <c r="K934" s="12" t="s">
        <v>520</v>
      </c>
      <c r="L934" s="14"/>
      <c r="P934" s="144"/>
      <c r="Q934" s="13"/>
      <c r="R934" s="15" t="s">
        <v>576</v>
      </c>
      <c r="S934" s="15" t="s">
        <v>47</v>
      </c>
      <c r="T934" s="15"/>
      <c r="U934" s="15" t="s">
        <v>47</v>
      </c>
      <c r="W934" s="16" t="s">
        <v>47</v>
      </c>
      <c r="Y934" s="16" t="s">
        <v>567</v>
      </c>
    </row>
    <row r="935" spans="1:26" ht="15" customHeight="1">
      <c r="A935" s="31">
        <v>13848179</v>
      </c>
      <c r="C935" s="46"/>
      <c r="F935" s="30"/>
      <c r="G935" s="28">
        <v>166027</v>
      </c>
      <c r="H935" s="17" t="s">
        <v>1444</v>
      </c>
      <c r="I935" s="25" t="s">
        <v>1445</v>
      </c>
      <c r="J935" s="25">
        <v>32530</v>
      </c>
      <c r="K935" s="12" t="s">
        <v>520</v>
      </c>
      <c r="L935" s="14"/>
      <c r="P935" s="144"/>
      <c r="Q935" s="13"/>
      <c r="R935" s="15" t="s">
        <v>576</v>
      </c>
      <c r="S935" s="15" t="s">
        <v>47</v>
      </c>
      <c r="T935" s="15"/>
      <c r="U935" s="15" t="s">
        <v>47</v>
      </c>
      <c r="W935" s="16" t="s">
        <v>47</v>
      </c>
      <c r="Y935" s="16" t="s">
        <v>1183</v>
      </c>
    </row>
    <row r="936" spans="1:26" ht="15" customHeight="1">
      <c r="A936" s="31">
        <v>13851392</v>
      </c>
      <c r="B936" s="31" t="s">
        <v>7346</v>
      </c>
      <c r="C936" s="46">
        <v>40989</v>
      </c>
      <c r="D936" s="149">
        <v>234102020</v>
      </c>
      <c r="F936" s="30">
        <v>272</v>
      </c>
      <c r="G936" s="28"/>
      <c r="H936" s="17" t="s">
        <v>1776</v>
      </c>
      <c r="I936" s="25" t="s">
        <v>1777</v>
      </c>
      <c r="J936" s="25">
        <v>33207</v>
      </c>
      <c r="K936" s="12" t="s">
        <v>250</v>
      </c>
      <c r="L936" s="14" t="s">
        <v>4629</v>
      </c>
      <c r="M936" s="26" t="s">
        <v>3889</v>
      </c>
      <c r="N936" s="26" t="s">
        <v>2912</v>
      </c>
      <c r="P936" s="144"/>
      <c r="Q936" s="13"/>
      <c r="R936" s="15" t="s">
        <v>576</v>
      </c>
      <c r="S936" s="15" t="s">
        <v>47</v>
      </c>
      <c r="T936" s="15"/>
      <c r="U936" s="15" t="s">
        <v>47</v>
      </c>
      <c r="W936" s="16" t="s">
        <v>337</v>
      </c>
      <c r="X936" s="16" t="s">
        <v>248</v>
      </c>
      <c r="Y936" s="16" t="s">
        <v>249</v>
      </c>
    </row>
    <row r="937" spans="1:26" ht="15" customHeight="1">
      <c r="A937" s="31">
        <v>13851430</v>
      </c>
      <c r="B937" s="31" t="s">
        <v>7346</v>
      </c>
      <c r="C937" s="46">
        <v>40561</v>
      </c>
      <c r="D937" s="149">
        <v>229391761</v>
      </c>
      <c r="F937" s="30"/>
      <c r="G937" s="28">
        <v>141132</v>
      </c>
      <c r="H937" s="17" t="s">
        <v>463</v>
      </c>
      <c r="I937" s="25" t="s">
        <v>642</v>
      </c>
      <c r="J937" s="25">
        <v>33634</v>
      </c>
      <c r="K937" s="12" t="s">
        <v>250</v>
      </c>
      <c r="L937" s="14"/>
      <c r="P937" s="144"/>
      <c r="Q937" s="13"/>
      <c r="R937" s="15" t="s">
        <v>576</v>
      </c>
      <c r="S937" s="15" t="s">
        <v>47</v>
      </c>
      <c r="T937" s="15"/>
      <c r="U937" s="15" t="s">
        <v>47</v>
      </c>
      <c r="W937" s="16" t="s">
        <v>567</v>
      </c>
      <c r="X937" s="16" t="s">
        <v>246</v>
      </c>
      <c r="Y937" s="16" t="s">
        <v>567</v>
      </c>
      <c r="Z937" s="16" t="s">
        <v>247</v>
      </c>
    </row>
    <row r="938" spans="1:26" ht="15" customHeight="1">
      <c r="A938" s="31">
        <v>13851823</v>
      </c>
      <c r="B938" s="31" t="s">
        <v>7343</v>
      </c>
      <c r="C938" s="46">
        <v>42242</v>
      </c>
      <c r="D938" s="149">
        <v>234592532</v>
      </c>
      <c r="E938" s="13" t="s">
        <v>5306</v>
      </c>
      <c r="F938" s="30">
        <v>702</v>
      </c>
      <c r="G938" s="28">
        <v>115625</v>
      </c>
      <c r="H938" s="17" t="s">
        <v>2872</v>
      </c>
      <c r="I938" s="25" t="s">
        <v>750</v>
      </c>
      <c r="J938" s="25">
        <v>32179</v>
      </c>
      <c r="K938" s="12" t="s">
        <v>520</v>
      </c>
      <c r="L938" s="14" t="s">
        <v>3781</v>
      </c>
      <c r="N938" s="26" t="s">
        <v>3293</v>
      </c>
      <c r="O938" s="143">
        <v>0</v>
      </c>
      <c r="P938" s="144">
        <v>964482545</v>
      </c>
      <c r="Q938" s="13"/>
      <c r="R938" s="15" t="s">
        <v>576</v>
      </c>
      <c r="S938" s="15" t="s">
        <v>47</v>
      </c>
      <c r="T938" s="15"/>
      <c r="U938" s="15" t="s">
        <v>1183</v>
      </c>
      <c r="V938" s="16" t="s">
        <v>248</v>
      </c>
      <c r="W938" s="16" t="s">
        <v>12</v>
      </c>
      <c r="X938" s="16" t="s">
        <v>247</v>
      </c>
      <c r="Y938" s="16" t="s">
        <v>47</v>
      </c>
    </row>
    <row r="939" spans="1:26" ht="15" customHeight="1">
      <c r="A939" s="31">
        <v>13856657</v>
      </c>
      <c r="B939" s="31" t="s">
        <v>7343</v>
      </c>
      <c r="C939" s="46">
        <v>42625</v>
      </c>
      <c r="D939" s="149">
        <v>241522242</v>
      </c>
      <c r="F939" s="30">
        <v>532</v>
      </c>
      <c r="G939" s="28"/>
      <c r="H939" s="17" t="s">
        <v>5951</v>
      </c>
      <c r="I939" s="25" t="s">
        <v>5952</v>
      </c>
      <c r="J939" s="25">
        <v>33136</v>
      </c>
      <c r="K939" s="12" t="s">
        <v>520</v>
      </c>
      <c r="L939" s="14" t="s">
        <v>5953</v>
      </c>
      <c r="M939" s="26" t="s">
        <v>2958</v>
      </c>
      <c r="N939" s="26" t="s">
        <v>2912</v>
      </c>
      <c r="O939" s="144">
        <v>291940523</v>
      </c>
      <c r="Q939" s="13"/>
      <c r="R939" s="15" t="s">
        <v>576</v>
      </c>
      <c r="S939" s="15" t="s">
        <v>47</v>
      </c>
      <c r="T939" s="15"/>
      <c r="U939" s="15" t="s">
        <v>567</v>
      </c>
      <c r="V939" s="16" t="s">
        <v>247</v>
      </c>
      <c r="W939" s="16" t="s">
        <v>47</v>
      </c>
      <c r="Y939" s="16" t="s">
        <v>47</v>
      </c>
      <c r="Z939" s="16" t="s">
        <v>246</v>
      </c>
    </row>
    <row r="940" spans="1:26" ht="15" customHeight="1">
      <c r="A940" s="31">
        <v>13861050</v>
      </c>
      <c r="C940" s="46"/>
      <c r="F940" s="30"/>
      <c r="G940" s="28"/>
      <c r="H940" s="17" t="s">
        <v>2204</v>
      </c>
      <c r="I940" s="25" t="s">
        <v>2205</v>
      </c>
      <c r="J940" s="25">
        <v>33339</v>
      </c>
      <c r="K940" s="12" t="s">
        <v>250</v>
      </c>
      <c r="L940" s="14"/>
      <c r="P940" s="144"/>
      <c r="Q940" s="13"/>
      <c r="R940" s="15" t="s">
        <v>576</v>
      </c>
      <c r="S940" s="15" t="s">
        <v>47</v>
      </c>
      <c r="T940" s="15"/>
      <c r="U940" s="15" t="s">
        <v>47</v>
      </c>
      <c r="W940" s="16" t="s">
        <v>47</v>
      </c>
      <c r="Y940" s="16" t="s">
        <v>580</v>
      </c>
      <c r="Z940" s="16" t="s">
        <v>246</v>
      </c>
    </row>
    <row r="941" spans="1:26" ht="15" customHeight="1">
      <c r="A941" s="31">
        <v>13862620</v>
      </c>
      <c r="C941" s="46"/>
      <c r="E941" s="13" t="s">
        <v>7574</v>
      </c>
      <c r="F941" s="30">
        <v>505</v>
      </c>
      <c r="G941" s="28"/>
      <c r="H941" s="17" t="s">
        <v>3303</v>
      </c>
      <c r="I941" s="25" t="s">
        <v>3304</v>
      </c>
      <c r="J941" s="25">
        <v>33519</v>
      </c>
      <c r="K941" s="12" t="s">
        <v>520</v>
      </c>
      <c r="L941" s="14" t="s">
        <v>3305</v>
      </c>
      <c r="O941" s="143">
        <v>0</v>
      </c>
      <c r="P941" s="144">
        <v>969506969</v>
      </c>
      <c r="Q941" s="13" t="s">
        <v>3306</v>
      </c>
      <c r="R941" s="15" t="s">
        <v>576</v>
      </c>
      <c r="S941" s="15" t="s">
        <v>251</v>
      </c>
      <c r="T941" s="15" t="s">
        <v>246</v>
      </c>
      <c r="U941" s="15" t="s">
        <v>251</v>
      </c>
      <c r="V941" s="16" t="s">
        <v>246</v>
      </c>
      <c r="W941" s="16" t="s">
        <v>251</v>
      </c>
      <c r="X941" s="16" t="s">
        <v>247</v>
      </c>
      <c r="Y941" s="16" t="s">
        <v>47</v>
      </c>
      <c r="Z941" s="16" t="s">
        <v>248</v>
      </c>
    </row>
    <row r="942" spans="1:26" ht="15" customHeight="1">
      <c r="A942" s="31">
        <v>13863792</v>
      </c>
      <c r="B942" s="31" t="s">
        <v>7346</v>
      </c>
      <c r="C942" s="46">
        <v>40970</v>
      </c>
      <c r="F942" s="30">
        <v>1113</v>
      </c>
      <c r="G942" s="28"/>
      <c r="H942" s="17" t="s">
        <v>708</v>
      </c>
      <c r="I942" s="25" t="s">
        <v>709</v>
      </c>
      <c r="J942" s="25">
        <v>33462</v>
      </c>
      <c r="K942" s="12" t="s">
        <v>520</v>
      </c>
      <c r="L942" s="14" t="s">
        <v>6994</v>
      </c>
      <c r="P942" s="144"/>
      <c r="Q942" s="13"/>
      <c r="R942" s="15" t="s">
        <v>576</v>
      </c>
      <c r="S942" s="15" t="s">
        <v>1183</v>
      </c>
      <c r="T942" s="15" t="s">
        <v>246</v>
      </c>
      <c r="U942" s="15" t="s">
        <v>47</v>
      </c>
      <c r="W942" s="16" t="s">
        <v>1183</v>
      </c>
      <c r="X942" s="16" t="s">
        <v>246</v>
      </c>
      <c r="Y942" s="16" t="s">
        <v>1183</v>
      </c>
      <c r="Z942" s="16" t="s">
        <v>248</v>
      </c>
    </row>
    <row r="943" spans="1:26" ht="15" customHeight="1">
      <c r="A943" s="31">
        <v>13864208</v>
      </c>
      <c r="B943" s="31" t="s">
        <v>7343</v>
      </c>
      <c r="C943" s="46">
        <v>42317</v>
      </c>
      <c r="D943" s="149">
        <v>222596791</v>
      </c>
      <c r="E943" s="13" t="s">
        <v>5413</v>
      </c>
      <c r="F943" s="30">
        <v>947</v>
      </c>
      <c r="G943" s="28"/>
      <c r="H943" s="17" t="s">
        <v>1733</v>
      </c>
      <c r="I943" s="25" t="s">
        <v>1734</v>
      </c>
      <c r="J943" s="25">
        <v>29822</v>
      </c>
      <c r="K943" s="12" t="s">
        <v>520</v>
      </c>
      <c r="L943" s="14" t="s">
        <v>4419</v>
      </c>
      <c r="M943" s="26" t="s">
        <v>4420</v>
      </c>
      <c r="N943" s="26" t="s">
        <v>2932</v>
      </c>
      <c r="O943" s="143">
        <v>0</v>
      </c>
      <c r="P943" s="144">
        <v>964492014</v>
      </c>
      <c r="Q943" s="13" t="s">
        <v>4421</v>
      </c>
      <c r="R943" s="15" t="s">
        <v>576</v>
      </c>
      <c r="S943" s="15" t="s">
        <v>337</v>
      </c>
      <c r="T943" s="15" t="s">
        <v>248</v>
      </c>
      <c r="U943" s="15" t="s">
        <v>251</v>
      </c>
      <c r="V943" s="16" t="s">
        <v>248</v>
      </c>
      <c r="W943" s="16" t="s">
        <v>1410</v>
      </c>
      <c r="X943" s="16" t="s">
        <v>246</v>
      </c>
      <c r="Y943" s="16" t="s">
        <v>1410</v>
      </c>
    </row>
    <row r="944" spans="1:26" ht="15" customHeight="1">
      <c r="A944" s="31">
        <v>13890511</v>
      </c>
      <c r="B944" s="31" t="s">
        <v>7346</v>
      </c>
      <c r="C944" s="46">
        <v>40943</v>
      </c>
      <c r="F944" s="30"/>
      <c r="G944" s="28">
        <v>158382</v>
      </c>
      <c r="H944" s="17" t="s">
        <v>429</v>
      </c>
      <c r="I944" s="25" t="s">
        <v>35</v>
      </c>
      <c r="J944" s="25">
        <v>33336</v>
      </c>
      <c r="K944" s="12" t="s">
        <v>250</v>
      </c>
      <c r="L944" s="14" t="s">
        <v>3545</v>
      </c>
      <c r="M944" s="26" t="s">
        <v>3582</v>
      </c>
      <c r="N944" s="26" t="s">
        <v>2912</v>
      </c>
      <c r="O944" s="143">
        <v>0</v>
      </c>
      <c r="P944" s="144">
        <v>965306945</v>
      </c>
      <c r="Q944" s="13" t="s">
        <v>3583</v>
      </c>
      <c r="R944" s="15" t="s">
        <v>576</v>
      </c>
      <c r="S944" s="15" t="s">
        <v>47</v>
      </c>
      <c r="T944" s="15"/>
      <c r="U944" s="15" t="s">
        <v>47</v>
      </c>
      <c r="W944" s="16" t="s">
        <v>580</v>
      </c>
      <c r="X944" s="16" t="s">
        <v>247</v>
      </c>
      <c r="Y944" s="16" t="s">
        <v>47</v>
      </c>
    </row>
    <row r="945" spans="1:27" ht="15" customHeight="1">
      <c r="A945" s="31">
        <v>13892343</v>
      </c>
      <c r="B945" s="31" t="s">
        <v>7343</v>
      </c>
      <c r="C945" s="46">
        <v>42841</v>
      </c>
      <c r="D945" s="149">
        <v>263085163</v>
      </c>
      <c r="E945" s="13" t="s">
        <v>5411</v>
      </c>
      <c r="F945" s="30">
        <v>948</v>
      </c>
      <c r="G945" s="28"/>
      <c r="H945" s="17" t="s">
        <v>1233</v>
      </c>
      <c r="I945" s="25" t="s">
        <v>2556</v>
      </c>
      <c r="J945" s="25">
        <v>32935</v>
      </c>
      <c r="K945" s="12" t="s">
        <v>520</v>
      </c>
      <c r="L945" s="14" t="s">
        <v>6631</v>
      </c>
      <c r="M945" s="26" t="s">
        <v>6632</v>
      </c>
      <c r="N945" s="26" t="s">
        <v>3423</v>
      </c>
      <c r="O945" s="143">
        <v>0</v>
      </c>
      <c r="P945" s="144">
        <v>967889877</v>
      </c>
      <c r="Q945" s="13" t="s">
        <v>6633</v>
      </c>
      <c r="R945" s="15" t="s">
        <v>576</v>
      </c>
      <c r="S945" s="15" t="s">
        <v>2098</v>
      </c>
      <c r="T945" s="15" t="s">
        <v>246</v>
      </c>
      <c r="U945" s="15" t="s">
        <v>2098</v>
      </c>
      <c r="V945" s="16" t="s">
        <v>246</v>
      </c>
      <c r="W945" s="16" t="s">
        <v>2098</v>
      </c>
      <c r="X945" s="16" t="s">
        <v>246</v>
      </c>
      <c r="Y945" s="16" t="s">
        <v>2098</v>
      </c>
    </row>
    <row r="946" spans="1:27" ht="15" customHeight="1">
      <c r="A946" s="31">
        <v>13892417</v>
      </c>
      <c r="B946" s="31" t="s">
        <v>7343</v>
      </c>
      <c r="C946" s="46">
        <v>42563</v>
      </c>
      <c r="D946" s="149">
        <v>230162584</v>
      </c>
      <c r="F946" s="30">
        <v>84</v>
      </c>
      <c r="G946" s="28"/>
      <c r="H946" s="17" t="s">
        <v>7585</v>
      </c>
      <c r="I946" s="25" t="s">
        <v>7586</v>
      </c>
      <c r="J946" s="25">
        <v>33433</v>
      </c>
      <c r="K946" s="12" t="s">
        <v>250</v>
      </c>
      <c r="L946" s="14" t="s">
        <v>7587</v>
      </c>
      <c r="M946" s="26" t="s">
        <v>6349</v>
      </c>
      <c r="N946" s="26" t="s">
        <v>2910</v>
      </c>
      <c r="P946" s="144"/>
      <c r="Q946" s="13" t="s">
        <v>7588</v>
      </c>
      <c r="R946" s="15" t="s">
        <v>576</v>
      </c>
      <c r="S946" s="15" t="s">
        <v>580</v>
      </c>
      <c r="T946" s="15" t="s">
        <v>247</v>
      </c>
      <c r="U946" s="15" t="s">
        <v>47</v>
      </c>
      <c r="W946" s="16" t="s">
        <v>47</v>
      </c>
      <c r="Y946" s="16" t="s">
        <v>47</v>
      </c>
      <c r="Z946" s="16" t="s">
        <v>246</v>
      </c>
    </row>
    <row r="947" spans="1:27" ht="15" customHeight="1">
      <c r="A947" s="31">
        <v>13894863</v>
      </c>
      <c r="B947" s="31" t="s">
        <v>7346</v>
      </c>
      <c r="C947" s="46">
        <v>38808</v>
      </c>
      <c r="E947" s="13" t="s">
        <v>5460</v>
      </c>
      <c r="F947" s="30">
        <v>887</v>
      </c>
      <c r="G947" s="28">
        <v>110430</v>
      </c>
      <c r="H947" s="17" t="s">
        <v>823</v>
      </c>
      <c r="I947" s="25" t="s">
        <v>272</v>
      </c>
      <c r="J947" s="25">
        <v>32143</v>
      </c>
      <c r="K947" s="12" t="s">
        <v>520</v>
      </c>
      <c r="L947" s="14"/>
      <c r="M947" s="26">
        <v>9325</v>
      </c>
      <c r="N947" s="26" t="s">
        <v>3022</v>
      </c>
      <c r="O947" s="143">
        <v>0</v>
      </c>
      <c r="P947" s="144">
        <v>927467642</v>
      </c>
      <c r="Q947" s="13"/>
      <c r="R947" s="15" t="s">
        <v>576</v>
      </c>
      <c r="S947" s="15" t="s">
        <v>567</v>
      </c>
      <c r="T947" s="15" t="s">
        <v>246</v>
      </c>
      <c r="U947" s="15" t="s">
        <v>567</v>
      </c>
      <c r="V947" s="16" t="s">
        <v>246</v>
      </c>
      <c r="W947" s="16" t="s">
        <v>567</v>
      </c>
      <c r="X947" s="16" t="s">
        <v>246</v>
      </c>
      <c r="Y947" s="16" t="s">
        <v>567</v>
      </c>
    </row>
    <row r="948" spans="1:27" ht="15" customHeight="1">
      <c r="A948" s="31">
        <v>13895548</v>
      </c>
      <c r="B948" s="31" t="s">
        <v>7346</v>
      </c>
      <c r="C948" s="46">
        <v>41600</v>
      </c>
      <c r="F948" s="30"/>
      <c r="G948" s="28"/>
      <c r="H948" s="17" t="s">
        <v>2236</v>
      </c>
      <c r="I948" s="25" t="s">
        <v>2237</v>
      </c>
      <c r="J948" s="25">
        <v>36161</v>
      </c>
      <c r="K948" s="12" t="s">
        <v>520</v>
      </c>
      <c r="L948" s="14" t="s">
        <v>3606</v>
      </c>
      <c r="M948" s="26" t="s">
        <v>3607</v>
      </c>
      <c r="N948" s="26" t="s">
        <v>2910</v>
      </c>
      <c r="O948" s="143">
        <v>0</v>
      </c>
      <c r="P948" s="144">
        <v>917302199</v>
      </c>
      <c r="Q948" s="13"/>
      <c r="R948" s="15" t="s">
        <v>576</v>
      </c>
      <c r="S948" s="15" t="s">
        <v>47</v>
      </c>
      <c r="T948" s="15"/>
      <c r="U948" s="15" t="s">
        <v>47</v>
      </c>
      <c r="W948" s="16" t="s">
        <v>580</v>
      </c>
      <c r="X948" s="16" t="s">
        <v>246</v>
      </c>
      <c r="Y948" s="16" t="s">
        <v>580</v>
      </c>
    </row>
    <row r="949" spans="1:27" ht="15" customHeight="1">
      <c r="A949" s="31">
        <v>13896128</v>
      </c>
      <c r="B949" s="31" t="s">
        <v>7343</v>
      </c>
      <c r="C949" s="46">
        <v>42036</v>
      </c>
      <c r="D949" s="149">
        <v>167859587</v>
      </c>
      <c r="E949" s="13" t="s">
        <v>5196</v>
      </c>
      <c r="F949" s="30">
        <v>775</v>
      </c>
      <c r="G949" s="28"/>
      <c r="H949" s="17" t="s">
        <v>2929</v>
      </c>
      <c r="I949" s="25" t="s">
        <v>2930</v>
      </c>
      <c r="J949" s="25">
        <v>13894</v>
      </c>
      <c r="K949" s="12" t="s">
        <v>520</v>
      </c>
      <c r="L949" s="14" t="s">
        <v>2931</v>
      </c>
      <c r="M949" s="26">
        <v>9125</v>
      </c>
      <c r="N949" s="26" t="s">
        <v>2932</v>
      </c>
      <c r="O949" s="144">
        <v>291613187</v>
      </c>
      <c r="P949" s="143">
        <v>925366869</v>
      </c>
      <c r="Q949" s="13" t="s">
        <v>2933</v>
      </c>
      <c r="R949" s="15" t="s">
        <v>576</v>
      </c>
      <c r="S949" s="15" t="s">
        <v>47</v>
      </c>
      <c r="T949" s="15"/>
      <c r="U949" s="15" t="s">
        <v>47</v>
      </c>
      <c r="W949" s="16" t="s">
        <v>1386</v>
      </c>
      <c r="X949" s="16" t="s">
        <v>247</v>
      </c>
      <c r="Y949" s="16" t="s">
        <v>47</v>
      </c>
      <c r="Z949" s="16" t="s">
        <v>247</v>
      </c>
    </row>
    <row r="950" spans="1:27" ht="15" customHeight="1">
      <c r="A950" s="31">
        <v>13897213</v>
      </c>
      <c r="B950" s="31" t="s">
        <v>7346</v>
      </c>
      <c r="C950" s="46">
        <v>41020</v>
      </c>
      <c r="D950" s="149">
        <v>241323746</v>
      </c>
      <c r="E950" s="13" t="s">
        <v>6328</v>
      </c>
      <c r="F950" s="30">
        <v>1112</v>
      </c>
      <c r="G950" s="28">
        <v>156434</v>
      </c>
      <c r="H950" s="17" t="s">
        <v>452</v>
      </c>
      <c r="I950" s="25" t="s">
        <v>26</v>
      </c>
      <c r="J950" s="25">
        <v>34172</v>
      </c>
      <c r="K950" s="12" t="s">
        <v>520</v>
      </c>
      <c r="L950" s="14" t="s">
        <v>4056</v>
      </c>
      <c r="M950" s="26" t="s">
        <v>3184</v>
      </c>
      <c r="N950" s="26" t="s">
        <v>2912</v>
      </c>
      <c r="O950" s="143">
        <v>0</v>
      </c>
      <c r="P950" s="144">
        <v>968248255</v>
      </c>
      <c r="Q950" s="13"/>
      <c r="R950" s="15" t="s">
        <v>576</v>
      </c>
      <c r="S950" s="15" t="s">
        <v>1183</v>
      </c>
      <c r="T950" s="15" t="s">
        <v>248</v>
      </c>
      <c r="U950" s="15" t="s">
        <v>580</v>
      </c>
      <c r="V950" s="16" t="s">
        <v>248</v>
      </c>
      <c r="W950" s="16" t="s">
        <v>567</v>
      </c>
      <c r="X950" s="16" t="s">
        <v>246</v>
      </c>
      <c r="Y950" s="16" t="s">
        <v>567</v>
      </c>
    </row>
    <row r="951" spans="1:27" ht="15" customHeight="1">
      <c r="A951" s="31">
        <v>13899229</v>
      </c>
      <c r="C951" s="46"/>
      <c r="F951" s="30"/>
      <c r="G951" s="28"/>
      <c r="H951" s="17" t="s">
        <v>2583</v>
      </c>
      <c r="I951" s="25" t="s">
        <v>2584</v>
      </c>
      <c r="J951" s="25">
        <v>33929</v>
      </c>
      <c r="K951" s="12" t="s">
        <v>250</v>
      </c>
      <c r="L951" s="14"/>
      <c r="P951" s="144"/>
      <c r="Q951" s="13"/>
      <c r="R951" s="15" t="s">
        <v>576</v>
      </c>
      <c r="S951" s="15" t="s">
        <v>47</v>
      </c>
      <c r="T951" s="15"/>
      <c r="U951" s="15" t="s">
        <v>47</v>
      </c>
      <c r="W951" s="16" t="s">
        <v>47</v>
      </c>
      <c r="Y951" s="16" t="s">
        <v>251</v>
      </c>
    </row>
    <row r="952" spans="1:27" ht="15" customHeight="1">
      <c r="A952" s="31">
        <v>13900125</v>
      </c>
      <c r="B952" s="31" t="s">
        <v>7346</v>
      </c>
      <c r="C952" s="46">
        <v>41074</v>
      </c>
      <c r="F952" s="30">
        <v>476</v>
      </c>
      <c r="G952" s="28">
        <v>163592</v>
      </c>
      <c r="H952" s="17" t="s">
        <v>1150</v>
      </c>
      <c r="I952" s="25" t="s">
        <v>727</v>
      </c>
      <c r="J952" s="25">
        <v>33747</v>
      </c>
      <c r="K952" s="12" t="s">
        <v>520</v>
      </c>
      <c r="L952" s="14" t="s">
        <v>5767</v>
      </c>
      <c r="M952" s="26" t="s">
        <v>5768</v>
      </c>
      <c r="N952" s="26" t="s">
        <v>3703</v>
      </c>
      <c r="P952" s="144">
        <v>962306455</v>
      </c>
      <c r="Q952" s="13"/>
      <c r="R952" s="15" t="s">
        <v>576</v>
      </c>
      <c r="S952" s="15" t="s">
        <v>580</v>
      </c>
      <c r="T952" s="15" t="s">
        <v>246</v>
      </c>
      <c r="U952" s="15" t="s">
        <v>580</v>
      </c>
      <c r="V952" s="16" t="s">
        <v>246</v>
      </c>
      <c r="W952" s="16" t="s">
        <v>580</v>
      </c>
      <c r="X952" s="16" t="s">
        <v>246</v>
      </c>
      <c r="Y952" s="16" t="s">
        <v>580</v>
      </c>
      <c r="Z952" s="16" t="s">
        <v>248</v>
      </c>
    </row>
    <row r="953" spans="1:27" ht="15" customHeight="1">
      <c r="A953" s="31">
        <v>13900822</v>
      </c>
      <c r="B953" s="31" t="s">
        <v>7343</v>
      </c>
      <c r="C953" s="46">
        <v>42803</v>
      </c>
      <c r="D953" s="149">
        <v>235462004</v>
      </c>
      <c r="F953" s="30">
        <v>1284</v>
      </c>
      <c r="G953" s="28"/>
      <c r="H953" s="17" t="s">
        <v>8105</v>
      </c>
      <c r="I953" s="25" t="s">
        <v>8106</v>
      </c>
      <c r="J953" s="25">
        <v>33941</v>
      </c>
      <c r="K953" s="12" t="s">
        <v>520</v>
      </c>
      <c r="L953" s="14" t="s">
        <v>2963</v>
      </c>
      <c r="M953" s="26">
        <v>9100</v>
      </c>
      <c r="N953" s="26" t="s">
        <v>2963</v>
      </c>
      <c r="P953" s="144"/>
      <c r="Q953" s="13"/>
      <c r="R953" s="15" t="s">
        <v>576</v>
      </c>
      <c r="S953" s="15" t="s">
        <v>251</v>
      </c>
      <c r="T953" s="15" t="s">
        <v>247</v>
      </c>
      <c r="U953" s="15" t="s">
        <v>47</v>
      </c>
      <c r="W953" s="16" t="s">
        <v>47</v>
      </c>
      <c r="Y953" s="16" t="s">
        <v>47</v>
      </c>
    </row>
    <row r="954" spans="1:27" ht="15" customHeight="1">
      <c r="A954" s="31">
        <v>13900951</v>
      </c>
      <c r="B954" s="31" t="s">
        <v>7346</v>
      </c>
      <c r="C954" s="46">
        <v>40941</v>
      </c>
      <c r="D954" s="149">
        <v>226475930</v>
      </c>
      <c r="F954" s="30">
        <v>82</v>
      </c>
      <c r="G954" s="28">
        <v>132760</v>
      </c>
      <c r="H954" s="17" t="s">
        <v>212</v>
      </c>
      <c r="I954" s="25" t="s">
        <v>923</v>
      </c>
      <c r="J954" s="25">
        <v>33410</v>
      </c>
      <c r="K954" s="12" t="s">
        <v>250</v>
      </c>
      <c r="L954" s="14" t="s">
        <v>5002</v>
      </c>
      <c r="M954" s="26" t="s">
        <v>5003</v>
      </c>
      <c r="N954" s="26" t="s">
        <v>2910</v>
      </c>
      <c r="O954" s="144">
        <v>291771343</v>
      </c>
      <c r="P954" s="143">
        <v>967343733</v>
      </c>
      <c r="Q954" s="13"/>
      <c r="R954" s="15" t="s">
        <v>576</v>
      </c>
      <c r="S954" s="15" t="s">
        <v>47</v>
      </c>
      <c r="T954" s="15"/>
      <c r="U954" s="15" t="s">
        <v>580</v>
      </c>
      <c r="V954" s="16" t="s">
        <v>246</v>
      </c>
      <c r="W954" s="16" t="s">
        <v>580</v>
      </c>
      <c r="X954" s="16" t="s">
        <v>246</v>
      </c>
      <c r="Y954" s="16" t="s">
        <v>580</v>
      </c>
    </row>
    <row r="955" spans="1:27" ht="15" customHeight="1">
      <c r="A955" s="31">
        <v>13903496</v>
      </c>
      <c r="B955" s="31" t="s">
        <v>7346</v>
      </c>
      <c r="C955" s="46">
        <v>41173</v>
      </c>
      <c r="E955" s="13" t="s">
        <v>5530</v>
      </c>
      <c r="F955" s="30">
        <v>688</v>
      </c>
      <c r="G955" s="28"/>
      <c r="H955" s="17" t="s">
        <v>5190</v>
      </c>
      <c r="I955" s="25" t="s">
        <v>5191</v>
      </c>
      <c r="J955" s="25">
        <v>32439</v>
      </c>
      <c r="K955" s="12" t="s">
        <v>520</v>
      </c>
      <c r="L955" s="14" t="s">
        <v>2955</v>
      </c>
      <c r="P955" s="144"/>
      <c r="Q955" s="13"/>
      <c r="R955" s="15" t="s">
        <v>576</v>
      </c>
      <c r="S955" s="15" t="s">
        <v>47</v>
      </c>
      <c r="T955" s="15"/>
      <c r="U955" s="15" t="s">
        <v>47</v>
      </c>
      <c r="W955" s="16" t="s">
        <v>337</v>
      </c>
      <c r="X955" s="16" t="s">
        <v>247</v>
      </c>
      <c r="Y955" s="16" t="s">
        <v>47</v>
      </c>
      <c r="Z955" s="16" t="s">
        <v>247</v>
      </c>
    </row>
    <row r="956" spans="1:27" ht="15" customHeight="1">
      <c r="A956" s="31">
        <v>13904131</v>
      </c>
      <c r="B956" s="31" t="s">
        <v>7343</v>
      </c>
      <c r="C956" s="46">
        <v>42156</v>
      </c>
      <c r="D956" s="149">
        <v>236097296</v>
      </c>
      <c r="F956" s="30"/>
      <c r="G956" s="28">
        <v>153599</v>
      </c>
      <c r="H956" s="17" t="s">
        <v>451</v>
      </c>
      <c r="I956" s="25" t="s">
        <v>254</v>
      </c>
      <c r="J956" s="25">
        <v>33382</v>
      </c>
      <c r="K956" s="12" t="s">
        <v>520</v>
      </c>
      <c r="L956" s="14"/>
      <c r="P956" s="144"/>
      <c r="Q956" s="13"/>
      <c r="R956" s="15" t="s">
        <v>576</v>
      </c>
      <c r="S956" s="15" t="s">
        <v>47</v>
      </c>
      <c r="T956" s="15"/>
      <c r="U956" s="15" t="s">
        <v>580</v>
      </c>
      <c r="V956" s="16" t="s">
        <v>248</v>
      </c>
      <c r="W956" s="16" t="s">
        <v>567</v>
      </c>
      <c r="X956" s="16" t="s">
        <v>246</v>
      </c>
      <c r="Y956" s="16" t="s">
        <v>567</v>
      </c>
    </row>
    <row r="957" spans="1:27" ht="15" customHeight="1">
      <c r="A957" s="31">
        <v>13906160</v>
      </c>
      <c r="C957" s="46"/>
      <c r="F957" s="30"/>
      <c r="G957" s="28"/>
      <c r="H957" s="17" t="s">
        <v>2839</v>
      </c>
      <c r="I957" s="25" t="s">
        <v>2840</v>
      </c>
      <c r="J957" s="25">
        <v>33407</v>
      </c>
      <c r="K957" s="12" t="s">
        <v>520</v>
      </c>
      <c r="L957" s="14"/>
      <c r="P957" s="144"/>
      <c r="Q957" s="13"/>
      <c r="R957" s="15" t="s">
        <v>576</v>
      </c>
      <c r="S957" s="15" t="s">
        <v>47</v>
      </c>
      <c r="T957" s="15"/>
      <c r="U957" s="15" t="s">
        <v>47</v>
      </c>
      <c r="W957" s="16" t="s">
        <v>47</v>
      </c>
      <c r="Y957" s="16" t="s">
        <v>567</v>
      </c>
      <c r="Z957" s="16" t="s">
        <v>247</v>
      </c>
    </row>
    <row r="958" spans="1:27" ht="15" customHeight="1">
      <c r="A958" s="31">
        <v>13914036</v>
      </c>
      <c r="B958" s="31" t="s">
        <v>7343</v>
      </c>
      <c r="C958" s="140">
        <v>41841</v>
      </c>
      <c r="D958" s="149">
        <v>246541784</v>
      </c>
      <c r="F958" s="30">
        <v>1353</v>
      </c>
      <c r="G958" s="28">
        <v>121611</v>
      </c>
      <c r="H958" s="17" t="s">
        <v>456</v>
      </c>
      <c r="I958" s="25" t="s">
        <v>83</v>
      </c>
      <c r="J958" s="25">
        <v>33442</v>
      </c>
      <c r="K958" s="12" t="s">
        <v>520</v>
      </c>
      <c r="L958" s="162" t="s">
        <v>11917</v>
      </c>
      <c r="M958" s="167" t="s">
        <v>11940</v>
      </c>
      <c r="N958" s="162" t="s">
        <v>2912</v>
      </c>
      <c r="O958" s="143">
        <v>0</v>
      </c>
      <c r="P958" s="146">
        <v>966593248</v>
      </c>
      <c r="Q958" s="44" t="s">
        <v>8922</v>
      </c>
      <c r="R958" s="15" t="s">
        <v>576</v>
      </c>
      <c r="S958" s="15" t="s">
        <v>567</v>
      </c>
      <c r="T958" s="15" t="s">
        <v>246</v>
      </c>
      <c r="U958" s="15" t="s">
        <v>567</v>
      </c>
      <c r="V958" s="16" t="s">
        <v>246</v>
      </c>
      <c r="W958" s="16" t="s">
        <v>567</v>
      </c>
      <c r="X958" s="16" t="s">
        <v>246</v>
      </c>
      <c r="Y958" s="16" t="s">
        <v>567</v>
      </c>
      <c r="Z958" s="16" t="s">
        <v>248</v>
      </c>
      <c r="AA958" s="152" t="s">
        <v>9058</v>
      </c>
    </row>
    <row r="959" spans="1:27" ht="15" customHeight="1">
      <c r="A959" s="31">
        <v>13914536</v>
      </c>
      <c r="C959" s="46"/>
      <c r="F959" s="30"/>
      <c r="G959" s="28"/>
      <c r="H959" s="17" t="s">
        <v>2152</v>
      </c>
      <c r="I959" s="25" t="s">
        <v>2153</v>
      </c>
      <c r="J959" s="25">
        <v>35277</v>
      </c>
      <c r="K959" s="12" t="s">
        <v>250</v>
      </c>
      <c r="L959" s="14"/>
      <c r="P959" s="144"/>
      <c r="Q959" s="13"/>
      <c r="R959" s="15" t="s">
        <v>576</v>
      </c>
      <c r="S959" s="15" t="s">
        <v>47</v>
      </c>
      <c r="T959" s="15"/>
      <c r="U959" s="15" t="s">
        <v>47</v>
      </c>
      <c r="W959" s="16" t="s">
        <v>47</v>
      </c>
      <c r="Y959" s="16" t="s">
        <v>251</v>
      </c>
      <c r="Z959" s="16" t="s">
        <v>246</v>
      </c>
    </row>
    <row r="960" spans="1:27" ht="15" customHeight="1">
      <c r="A960" s="31">
        <v>13915574</v>
      </c>
      <c r="B960" s="31" t="s">
        <v>7343</v>
      </c>
      <c r="C960" s="46">
        <v>42864</v>
      </c>
      <c r="D960" s="149">
        <v>228918464</v>
      </c>
      <c r="E960" s="13" t="s">
        <v>5269</v>
      </c>
      <c r="F960" s="30">
        <v>856</v>
      </c>
      <c r="G960" s="28"/>
      <c r="H960" s="17" t="s">
        <v>500</v>
      </c>
      <c r="I960" s="25" t="s">
        <v>501</v>
      </c>
      <c r="J960" s="25">
        <v>32902</v>
      </c>
      <c r="K960" s="12" t="s">
        <v>520</v>
      </c>
      <c r="L960" s="14" t="s">
        <v>3539</v>
      </c>
      <c r="N960" s="26" t="s">
        <v>2910</v>
      </c>
      <c r="O960" s="143">
        <v>0</v>
      </c>
      <c r="P960" s="144">
        <v>962767894</v>
      </c>
      <c r="Q960" s="13"/>
      <c r="R960" s="15" t="s">
        <v>576</v>
      </c>
      <c r="S960" s="15" t="s">
        <v>337</v>
      </c>
      <c r="T960" s="15" t="s">
        <v>246</v>
      </c>
      <c r="U960" s="15" t="s">
        <v>337</v>
      </c>
      <c r="V960" s="16" t="s">
        <v>246</v>
      </c>
      <c r="W960" s="16" t="s">
        <v>337</v>
      </c>
      <c r="X960" s="16" t="s">
        <v>246</v>
      </c>
      <c r="Y960" s="16" t="s">
        <v>337</v>
      </c>
      <c r="Z960" s="16" t="s">
        <v>248</v>
      </c>
    </row>
    <row r="961" spans="1:27" ht="15" customHeight="1">
      <c r="A961" s="31">
        <v>13918895</v>
      </c>
      <c r="B961" s="31" t="s">
        <v>7343</v>
      </c>
      <c r="C961" s="46">
        <v>41913</v>
      </c>
      <c r="D961" s="149">
        <v>257961038</v>
      </c>
      <c r="F961" s="30"/>
      <c r="G961" s="28"/>
      <c r="H961" s="17" t="s">
        <v>1310</v>
      </c>
      <c r="I961" s="25" t="s">
        <v>5161</v>
      </c>
      <c r="J961" s="25">
        <v>33500</v>
      </c>
      <c r="K961" s="12" t="s">
        <v>520</v>
      </c>
      <c r="L961" s="14" t="s">
        <v>5162</v>
      </c>
      <c r="N961" s="26" t="s">
        <v>2983</v>
      </c>
      <c r="P961" s="144"/>
      <c r="Q961" s="13"/>
      <c r="R961" s="15" t="s">
        <v>576</v>
      </c>
      <c r="S961" s="15" t="s">
        <v>47</v>
      </c>
      <c r="T961" s="15"/>
      <c r="U961" s="15" t="s">
        <v>47</v>
      </c>
      <c r="W961" s="16" t="s">
        <v>337</v>
      </c>
      <c r="X961" s="16" t="s">
        <v>247</v>
      </c>
      <c r="Y961" s="16" t="s">
        <v>47</v>
      </c>
    </row>
    <row r="962" spans="1:27" ht="15" customHeight="1">
      <c r="A962" s="31">
        <v>13923814</v>
      </c>
      <c r="C962" s="46"/>
      <c r="F962" s="30"/>
      <c r="G962" s="28"/>
      <c r="H962" s="17" t="s">
        <v>2336</v>
      </c>
      <c r="I962" s="25" t="s">
        <v>2337</v>
      </c>
      <c r="J962" s="25">
        <v>33362</v>
      </c>
      <c r="K962" s="12" t="s">
        <v>520</v>
      </c>
      <c r="L962" s="14"/>
      <c r="P962" s="144"/>
      <c r="Q962" s="13"/>
      <c r="R962" s="15" t="s">
        <v>576</v>
      </c>
      <c r="S962" s="15" t="s">
        <v>47</v>
      </c>
      <c r="T962" s="15"/>
      <c r="U962" s="15" t="s">
        <v>47</v>
      </c>
      <c r="W962" s="16" t="s">
        <v>47</v>
      </c>
      <c r="Y962" s="16" t="s">
        <v>567</v>
      </c>
      <c r="Z962" s="16" t="s">
        <v>246</v>
      </c>
    </row>
    <row r="963" spans="1:27" ht="15" customHeight="1">
      <c r="A963" s="31">
        <v>13923898</v>
      </c>
      <c r="B963" s="31" t="s">
        <v>7343</v>
      </c>
      <c r="C963" s="46">
        <v>43071</v>
      </c>
      <c r="F963" s="30">
        <v>197</v>
      </c>
      <c r="G963" s="28"/>
      <c r="H963" s="17" t="s">
        <v>6793</v>
      </c>
      <c r="I963" s="25" t="s">
        <v>6794</v>
      </c>
      <c r="J963" s="25">
        <v>33426</v>
      </c>
      <c r="K963" s="12" t="s">
        <v>250</v>
      </c>
      <c r="L963" s="14" t="s">
        <v>6795</v>
      </c>
      <c r="M963" s="26" t="s">
        <v>6796</v>
      </c>
      <c r="N963" s="26" t="s">
        <v>6165</v>
      </c>
      <c r="P963" s="144">
        <v>969807170</v>
      </c>
      <c r="Q963" s="13" t="s">
        <v>6797</v>
      </c>
      <c r="R963" s="15" t="s">
        <v>576</v>
      </c>
      <c r="S963" s="15" t="s">
        <v>580</v>
      </c>
      <c r="T963" s="15" t="s">
        <v>246</v>
      </c>
      <c r="U963" s="15" t="s">
        <v>580</v>
      </c>
      <c r="V963" s="16" t="s">
        <v>247</v>
      </c>
      <c r="W963" s="16" t="s">
        <v>47</v>
      </c>
      <c r="Y963" s="16" t="s">
        <v>47</v>
      </c>
    </row>
    <row r="964" spans="1:27" ht="15" customHeight="1">
      <c r="A964" s="31">
        <v>13924591</v>
      </c>
      <c r="B964" s="31" t="s">
        <v>7346</v>
      </c>
      <c r="C964" s="46">
        <v>40953</v>
      </c>
      <c r="D964" s="149">
        <v>253302269</v>
      </c>
      <c r="F964" s="30">
        <v>113</v>
      </c>
      <c r="G964" s="28">
        <v>151739</v>
      </c>
      <c r="H964" s="17" t="s">
        <v>879</v>
      </c>
      <c r="I964" s="25" t="s">
        <v>645</v>
      </c>
      <c r="J964" s="25">
        <v>33433</v>
      </c>
      <c r="K964" s="12" t="s">
        <v>250</v>
      </c>
      <c r="L964" s="14" t="s">
        <v>3503</v>
      </c>
      <c r="M964" s="26" t="s">
        <v>3504</v>
      </c>
      <c r="N964" s="26" t="s">
        <v>3423</v>
      </c>
      <c r="O964" s="144">
        <v>291924360</v>
      </c>
      <c r="P964" s="143">
        <v>968698842</v>
      </c>
      <c r="Q964" s="13" t="s">
        <v>3505</v>
      </c>
      <c r="R964" s="15" t="s">
        <v>576</v>
      </c>
      <c r="S964" s="15" t="s">
        <v>1183</v>
      </c>
      <c r="T964" s="15" t="s">
        <v>246</v>
      </c>
      <c r="U964" s="15" t="s">
        <v>1183</v>
      </c>
      <c r="V964" s="16" t="s">
        <v>246</v>
      </c>
      <c r="W964" s="16" t="s">
        <v>1183</v>
      </c>
      <c r="X964" s="16" t="s">
        <v>246</v>
      </c>
      <c r="Y964" s="16" t="s">
        <v>1183</v>
      </c>
      <c r="Z964" s="16" t="s">
        <v>247</v>
      </c>
    </row>
    <row r="965" spans="1:27" ht="15" customHeight="1">
      <c r="A965" s="31">
        <v>13924955</v>
      </c>
      <c r="B965" s="31" t="s">
        <v>7346</v>
      </c>
      <c r="C965" s="46">
        <v>40716</v>
      </c>
      <c r="D965" s="149">
        <v>227507983</v>
      </c>
      <c r="E965" s="13" t="s">
        <v>5523</v>
      </c>
      <c r="F965" s="30">
        <v>923</v>
      </c>
      <c r="G965" s="28">
        <v>164896</v>
      </c>
      <c r="H965" s="17" t="s">
        <v>1311</v>
      </c>
      <c r="I965" s="25" t="s">
        <v>1312</v>
      </c>
      <c r="J965" s="25">
        <v>33497</v>
      </c>
      <c r="K965" s="12" t="s">
        <v>520</v>
      </c>
      <c r="L965" s="14" t="s">
        <v>3305</v>
      </c>
      <c r="M965" s="26">
        <v>9200</v>
      </c>
      <c r="N965" s="26" t="s">
        <v>2963</v>
      </c>
      <c r="O965" s="143">
        <v>0</v>
      </c>
      <c r="P965" s="144">
        <v>963851177</v>
      </c>
      <c r="Q965" s="13" t="s">
        <v>5152</v>
      </c>
      <c r="R965" s="15" t="s">
        <v>576</v>
      </c>
      <c r="S965" s="15" t="s">
        <v>2098</v>
      </c>
      <c r="T965" s="15" t="s">
        <v>246</v>
      </c>
      <c r="U965" s="15" t="s">
        <v>2098</v>
      </c>
      <c r="V965" s="16" t="s">
        <v>246</v>
      </c>
      <c r="W965" s="16" t="s">
        <v>2098</v>
      </c>
      <c r="X965" s="16" t="s">
        <v>247</v>
      </c>
      <c r="Y965" s="16" t="s">
        <v>47</v>
      </c>
    </row>
    <row r="966" spans="1:27" ht="15" customHeight="1">
      <c r="A966" s="31">
        <v>13926839</v>
      </c>
      <c r="B966" s="31" t="s">
        <v>7346</v>
      </c>
      <c r="C966" s="46">
        <v>40902</v>
      </c>
      <c r="F966" s="30">
        <v>399</v>
      </c>
      <c r="G966" s="28">
        <v>156154</v>
      </c>
      <c r="H966" s="17" t="s">
        <v>186</v>
      </c>
      <c r="I966" s="25" t="s">
        <v>693</v>
      </c>
      <c r="J966" s="25">
        <v>33583</v>
      </c>
      <c r="K966" s="12" t="s">
        <v>520</v>
      </c>
      <c r="L966" s="14"/>
      <c r="P966" s="144"/>
      <c r="Q966" s="13"/>
      <c r="R966" s="15" t="s">
        <v>576</v>
      </c>
      <c r="S966" s="15" t="s">
        <v>47</v>
      </c>
      <c r="T966" s="15"/>
      <c r="U966" s="15" t="s">
        <v>1183</v>
      </c>
      <c r="V966" s="16" t="s">
        <v>246</v>
      </c>
      <c r="W966" s="16" t="s">
        <v>1183</v>
      </c>
      <c r="X966" s="16" t="s">
        <v>246</v>
      </c>
      <c r="Y966" s="16" t="s">
        <v>1183</v>
      </c>
      <c r="Z966" s="16" t="s">
        <v>247</v>
      </c>
    </row>
    <row r="967" spans="1:27" ht="15" customHeight="1">
      <c r="A967" s="31">
        <v>13927720</v>
      </c>
      <c r="B967" s="31" t="s">
        <v>7343</v>
      </c>
      <c r="C967" s="46">
        <v>42256</v>
      </c>
      <c r="D967" s="149">
        <v>247856258</v>
      </c>
      <c r="F967" s="30">
        <v>506</v>
      </c>
      <c r="G967" s="28"/>
      <c r="H967" s="17" t="s">
        <v>4417</v>
      </c>
      <c r="I967" s="25" t="s">
        <v>4418</v>
      </c>
      <c r="J967" s="25">
        <v>33361</v>
      </c>
      <c r="K967" s="12" t="s">
        <v>520</v>
      </c>
      <c r="L967" s="14" t="s">
        <v>3305</v>
      </c>
      <c r="M967" s="26">
        <v>9100</v>
      </c>
      <c r="N967" s="26" t="s">
        <v>2963</v>
      </c>
      <c r="P967" s="144"/>
      <c r="Q967" s="13"/>
      <c r="R967" s="15" t="s">
        <v>576</v>
      </c>
      <c r="S967" s="15" t="s">
        <v>47</v>
      </c>
      <c r="T967" s="15"/>
      <c r="U967" s="15" t="s">
        <v>47</v>
      </c>
      <c r="W967" s="16" t="s">
        <v>251</v>
      </c>
      <c r="X967" s="16" t="s">
        <v>247</v>
      </c>
      <c r="Y967" s="16" t="s">
        <v>47</v>
      </c>
      <c r="Z967" s="16" t="s">
        <v>248</v>
      </c>
    </row>
    <row r="968" spans="1:27" ht="15" customHeight="1">
      <c r="A968" s="31">
        <v>13927918</v>
      </c>
      <c r="C968" s="46"/>
      <c r="F968" s="30"/>
      <c r="G968" s="28"/>
      <c r="H968" s="17" t="s">
        <v>1011</v>
      </c>
      <c r="I968" s="25" t="s">
        <v>2275</v>
      </c>
      <c r="J968" s="25">
        <v>33678</v>
      </c>
      <c r="K968" s="12" t="s">
        <v>520</v>
      </c>
      <c r="L968" s="14"/>
      <c r="P968" s="144"/>
      <c r="Q968" s="13"/>
      <c r="R968" s="15" t="s">
        <v>576</v>
      </c>
      <c r="S968" s="15" t="s">
        <v>47</v>
      </c>
      <c r="T968" s="15"/>
      <c r="U968" s="15" t="s">
        <v>47</v>
      </c>
      <c r="W968" s="16" t="s">
        <v>47</v>
      </c>
      <c r="Y968" s="16" t="s">
        <v>251</v>
      </c>
    </row>
    <row r="969" spans="1:27" ht="15" customHeight="1">
      <c r="A969" s="31">
        <v>13928831</v>
      </c>
      <c r="B969" s="31" t="s">
        <v>7346</v>
      </c>
      <c r="C969" s="46">
        <v>41307</v>
      </c>
      <c r="F969" s="30">
        <v>25</v>
      </c>
      <c r="G969" s="28">
        <v>141347</v>
      </c>
      <c r="H969" s="17" t="s">
        <v>464</v>
      </c>
      <c r="I969" s="25" t="s">
        <v>643</v>
      </c>
      <c r="J969" s="25">
        <v>33005</v>
      </c>
      <c r="K969" s="12" t="s">
        <v>250</v>
      </c>
      <c r="L969" s="14" t="s">
        <v>4367</v>
      </c>
      <c r="M969" s="26">
        <v>9300</v>
      </c>
      <c r="N969" s="26" t="s">
        <v>2912</v>
      </c>
      <c r="P969" s="144"/>
      <c r="Q969" s="13"/>
      <c r="R969" s="15" t="s">
        <v>576</v>
      </c>
      <c r="S969" s="15" t="s">
        <v>567</v>
      </c>
      <c r="T969" s="15" t="s">
        <v>246</v>
      </c>
      <c r="U969" s="15" t="s">
        <v>567</v>
      </c>
      <c r="V969" s="16" t="s">
        <v>246</v>
      </c>
      <c r="W969" s="16" t="s">
        <v>567</v>
      </c>
      <c r="X969" s="16" t="s">
        <v>246</v>
      </c>
      <c r="Y969" s="16" t="s">
        <v>567</v>
      </c>
      <c r="Z969" s="16" t="s">
        <v>246</v>
      </c>
    </row>
    <row r="970" spans="1:27" ht="15" customHeight="1">
      <c r="A970" s="31">
        <v>13928838</v>
      </c>
      <c r="C970" s="46"/>
      <c r="F970" s="30"/>
      <c r="G970" s="28">
        <v>153603</v>
      </c>
      <c r="H970" s="17" t="s">
        <v>457</v>
      </c>
      <c r="I970" s="25" t="s">
        <v>893</v>
      </c>
      <c r="J970" s="25">
        <v>33587</v>
      </c>
      <c r="K970" s="12" t="s">
        <v>520</v>
      </c>
      <c r="L970" s="14"/>
      <c r="P970" s="144"/>
      <c r="Q970" s="13"/>
      <c r="R970" s="15" t="s">
        <v>576</v>
      </c>
      <c r="S970" s="15" t="s">
        <v>47</v>
      </c>
      <c r="T970" s="15"/>
      <c r="U970" s="15" t="s">
        <v>47</v>
      </c>
      <c r="W970" s="16" t="s">
        <v>47</v>
      </c>
      <c r="Y970" s="16" t="s">
        <v>567</v>
      </c>
    </row>
    <row r="971" spans="1:27" ht="15" customHeight="1">
      <c r="A971" s="31">
        <v>13928935</v>
      </c>
      <c r="B971" s="31" t="s">
        <v>7343</v>
      </c>
      <c r="C971" s="46">
        <v>41705</v>
      </c>
      <c r="D971" s="149">
        <v>239847920</v>
      </c>
      <c r="F971" s="30">
        <v>34</v>
      </c>
      <c r="G971" s="28">
        <v>156442</v>
      </c>
      <c r="H971" s="17" t="s">
        <v>295</v>
      </c>
      <c r="I971" s="25" t="s">
        <v>895</v>
      </c>
      <c r="J971" s="25">
        <v>33414</v>
      </c>
      <c r="K971" s="12" t="s">
        <v>250</v>
      </c>
      <c r="L971" s="14" t="s">
        <v>3017</v>
      </c>
      <c r="M971" s="26">
        <v>9300</v>
      </c>
      <c r="N971" s="26" t="s">
        <v>2912</v>
      </c>
      <c r="P971" s="144"/>
      <c r="Q971" s="13"/>
      <c r="R971" s="15" t="s">
        <v>576</v>
      </c>
      <c r="S971" s="15" t="s">
        <v>567</v>
      </c>
      <c r="T971" s="15" t="s">
        <v>246</v>
      </c>
      <c r="U971" s="15" t="s">
        <v>567</v>
      </c>
      <c r="V971" s="16" t="s">
        <v>246</v>
      </c>
      <c r="W971" s="16" t="s">
        <v>567</v>
      </c>
      <c r="X971" s="16" t="s">
        <v>246</v>
      </c>
      <c r="Y971" s="16" t="s">
        <v>567</v>
      </c>
    </row>
    <row r="972" spans="1:27" ht="15" customHeight="1">
      <c r="A972" s="31">
        <v>13929778</v>
      </c>
      <c r="B972" s="31" t="s">
        <v>7343</v>
      </c>
      <c r="C972" s="46">
        <v>42022</v>
      </c>
      <c r="D972" s="149">
        <v>227196678</v>
      </c>
      <c r="F972" s="30">
        <v>111</v>
      </c>
      <c r="G972" s="28">
        <v>141395</v>
      </c>
      <c r="H972" s="17" t="s">
        <v>739</v>
      </c>
      <c r="I972" s="25" t="s">
        <v>311</v>
      </c>
      <c r="J972" s="25">
        <v>33278</v>
      </c>
      <c r="K972" s="12" t="s">
        <v>250</v>
      </c>
      <c r="L972" s="14">
        <v>0</v>
      </c>
      <c r="P972" s="144"/>
      <c r="Q972" s="13"/>
      <c r="R972" s="15" t="s">
        <v>576</v>
      </c>
      <c r="S972" s="15" t="s">
        <v>251</v>
      </c>
      <c r="T972" s="15" t="s">
        <v>246</v>
      </c>
      <c r="U972" s="15" t="s">
        <v>251</v>
      </c>
      <c r="V972" s="16" t="s">
        <v>248</v>
      </c>
      <c r="W972" s="16" t="s">
        <v>1183</v>
      </c>
      <c r="X972" s="16" t="s">
        <v>246</v>
      </c>
      <c r="Y972" s="16" t="s">
        <v>1183</v>
      </c>
      <c r="Z972" s="16" t="s">
        <v>246</v>
      </c>
    </row>
    <row r="973" spans="1:27" ht="15" customHeight="1">
      <c r="A973" s="31">
        <v>13936033</v>
      </c>
      <c r="B973" s="31" t="s">
        <v>7346</v>
      </c>
      <c r="C973" s="46">
        <v>41011</v>
      </c>
      <c r="F973" s="30"/>
      <c r="G973" s="28"/>
      <c r="H973" s="17" t="s">
        <v>1770</v>
      </c>
      <c r="I973" s="25" t="s">
        <v>1771</v>
      </c>
      <c r="J973" s="25">
        <v>33243</v>
      </c>
      <c r="K973" s="12" t="s">
        <v>250</v>
      </c>
      <c r="L973" s="162" t="s">
        <v>11918</v>
      </c>
      <c r="M973" s="167" t="s">
        <v>11941</v>
      </c>
      <c r="N973" s="162" t="s">
        <v>2910</v>
      </c>
      <c r="P973" s="162">
        <v>966372155</v>
      </c>
      <c r="Q973" s="15" t="s">
        <v>11872</v>
      </c>
      <c r="R973" s="15" t="s">
        <v>576</v>
      </c>
      <c r="S973" s="15" t="s">
        <v>47</v>
      </c>
      <c r="T973" s="15"/>
      <c r="U973" s="15" t="s">
        <v>47</v>
      </c>
      <c r="W973" s="16" t="s">
        <v>567</v>
      </c>
      <c r="X973" s="16" t="s">
        <v>246</v>
      </c>
      <c r="Y973" s="16" t="s">
        <v>567</v>
      </c>
      <c r="Z973" s="16" t="s">
        <v>248</v>
      </c>
      <c r="AA973" s="152" t="s">
        <v>11823</v>
      </c>
    </row>
    <row r="974" spans="1:27" ht="15" customHeight="1">
      <c r="A974" s="31">
        <v>13936067</v>
      </c>
      <c r="B974" s="31" t="s">
        <v>7343</v>
      </c>
      <c r="C974" s="46">
        <v>42649</v>
      </c>
      <c r="D974" s="149">
        <v>247059153</v>
      </c>
      <c r="E974" s="13" t="s">
        <v>5395</v>
      </c>
      <c r="F974" s="30">
        <v>699</v>
      </c>
      <c r="G974" s="28"/>
      <c r="H974" s="17" t="s">
        <v>4279</v>
      </c>
      <c r="I974" s="25" t="s">
        <v>4280</v>
      </c>
      <c r="J974" s="25">
        <v>33169</v>
      </c>
      <c r="K974" s="12" t="s">
        <v>520</v>
      </c>
      <c r="L974" s="14" t="s">
        <v>4281</v>
      </c>
      <c r="M974" s="26" t="s">
        <v>3007</v>
      </c>
      <c r="N974" s="26" t="s">
        <v>2910</v>
      </c>
      <c r="O974" s="143">
        <v>0</v>
      </c>
      <c r="P974" s="144">
        <v>962004718</v>
      </c>
      <c r="Q974" s="13" t="s">
        <v>4282</v>
      </c>
      <c r="R974" s="15" t="s">
        <v>576</v>
      </c>
      <c r="S974" s="15" t="s">
        <v>47</v>
      </c>
      <c r="T974" s="15"/>
      <c r="U974" s="15" t="s">
        <v>12</v>
      </c>
      <c r="V974" s="16" t="s">
        <v>246</v>
      </c>
      <c r="W974" s="16" t="s">
        <v>12</v>
      </c>
      <c r="X974" s="16" t="s">
        <v>247</v>
      </c>
      <c r="Y974" s="16" t="s">
        <v>47</v>
      </c>
      <c r="Z974" s="16" t="s">
        <v>246</v>
      </c>
    </row>
    <row r="975" spans="1:27" ht="15" customHeight="1">
      <c r="A975" s="31">
        <v>13940978</v>
      </c>
      <c r="B975" s="31" t="s">
        <v>7346</v>
      </c>
      <c r="C975" s="46">
        <v>41235</v>
      </c>
      <c r="F975" s="30">
        <v>27</v>
      </c>
      <c r="G975" s="28">
        <v>120241</v>
      </c>
      <c r="H975" s="17" t="s">
        <v>465</v>
      </c>
      <c r="I975" s="25" t="s">
        <v>1167</v>
      </c>
      <c r="J975" s="25">
        <v>33246</v>
      </c>
      <c r="K975" s="12" t="s">
        <v>250</v>
      </c>
      <c r="L975" s="14" t="s">
        <v>6616</v>
      </c>
      <c r="M975" s="26" t="s">
        <v>6435</v>
      </c>
      <c r="N975" s="26" t="s">
        <v>2955</v>
      </c>
      <c r="O975" s="143">
        <v>291945220</v>
      </c>
      <c r="P975" s="144">
        <v>965311925</v>
      </c>
      <c r="Q975" s="13"/>
      <c r="R975" s="15" t="s">
        <v>576</v>
      </c>
      <c r="S975" s="15" t="s">
        <v>567</v>
      </c>
      <c r="T975" s="15" t="s">
        <v>246</v>
      </c>
      <c r="U975" s="15" t="s">
        <v>567</v>
      </c>
      <c r="V975" s="16" t="s">
        <v>246</v>
      </c>
      <c r="W975" s="16" t="s">
        <v>567</v>
      </c>
      <c r="X975" s="16" t="s">
        <v>246</v>
      </c>
      <c r="Y975" s="16" t="s">
        <v>567</v>
      </c>
      <c r="AA975" s="152" t="s">
        <v>9058</v>
      </c>
    </row>
    <row r="976" spans="1:27" ht="15" customHeight="1">
      <c r="A976" s="31">
        <v>13942295</v>
      </c>
      <c r="B976" s="31" t="s">
        <v>7343</v>
      </c>
      <c r="C976" s="46">
        <v>42535</v>
      </c>
      <c r="D976" s="149">
        <v>235086835</v>
      </c>
      <c r="F976" s="30">
        <v>72</v>
      </c>
      <c r="G976" s="28"/>
      <c r="H976" s="17" t="s">
        <v>1573</v>
      </c>
      <c r="I976" s="25" t="s">
        <v>1574</v>
      </c>
      <c r="J976" s="25">
        <v>33386</v>
      </c>
      <c r="K976" s="12" t="s">
        <v>250</v>
      </c>
      <c r="L976" s="14" t="s">
        <v>3725</v>
      </c>
      <c r="M976" s="26" t="s">
        <v>3726</v>
      </c>
      <c r="N976" s="26" t="s">
        <v>2910</v>
      </c>
      <c r="O976" s="143">
        <v>291776103</v>
      </c>
      <c r="P976" s="144">
        <v>968741960</v>
      </c>
      <c r="Q976" s="13" t="s">
        <v>3727</v>
      </c>
      <c r="R976" s="15" t="s">
        <v>576</v>
      </c>
      <c r="S976" s="15" t="s">
        <v>1183</v>
      </c>
      <c r="T976" s="15" t="s">
        <v>248</v>
      </c>
      <c r="U976" s="15" t="s">
        <v>580</v>
      </c>
      <c r="V976" s="16" t="s">
        <v>246</v>
      </c>
      <c r="W976" s="16" t="s">
        <v>580</v>
      </c>
      <c r="X976" s="16" t="s">
        <v>246</v>
      </c>
      <c r="Y976" s="16" t="s">
        <v>580</v>
      </c>
    </row>
    <row r="977" spans="1:26" ht="15" customHeight="1">
      <c r="A977" s="31">
        <v>13942844</v>
      </c>
      <c r="B977" s="31" t="s">
        <v>7346</v>
      </c>
      <c r="C977" s="46">
        <v>40685</v>
      </c>
      <c r="D977" s="149">
        <v>233586970</v>
      </c>
      <c r="F977" s="30">
        <v>778</v>
      </c>
      <c r="G977" s="28"/>
      <c r="H977" s="17" t="s">
        <v>4153</v>
      </c>
      <c r="I977" s="25" t="s">
        <v>4154</v>
      </c>
      <c r="J977" s="25">
        <v>33531</v>
      </c>
      <c r="K977" s="12" t="s">
        <v>520</v>
      </c>
      <c r="L977" s="14" t="s">
        <v>4155</v>
      </c>
      <c r="N977" s="26" t="s">
        <v>2983</v>
      </c>
      <c r="P977" s="144"/>
      <c r="Q977" s="13"/>
      <c r="R977" s="15" t="s">
        <v>576</v>
      </c>
      <c r="S977" s="15" t="s">
        <v>47</v>
      </c>
      <c r="T977" s="15"/>
      <c r="U977" s="15" t="s">
        <v>47</v>
      </c>
      <c r="W977" s="16" t="s">
        <v>337</v>
      </c>
      <c r="X977" s="16" t="s">
        <v>247</v>
      </c>
      <c r="Y977" s="16" t="s">
        <v>47</v>
      </c>
    </row>
    <row r="978" spans="1:26" ht="15" customHeight="1">
      <c r="A978" s="31">
        <v>13946630</v>
      </c>
      <c r="C978" s="46"/>
      <c r="F978" s="30"/>
      <c r="G978" s="28"/>
      <c r="H978" s="17" t="s">
        <v>2292</v>
      </c>
      <c r="I978" s="25" t="s">
        <v>2293</v>
      </c>
      <c r="J978" s="25">
        <v>33553</v>
      </c>
      <c r="K978" s="12" t="s">
        <v>520</v>
      </c>
      <c r="L978" s="14"/>
      <c r="P978" s="144"/>
      <c r="Q978" s="13"/>
      <c r="R978" s="15" t="s">
        <v>576</v>
      </c>
      <c r="S978" s="15" t="s">
        <v>47</v>
      </c>
      <c r="T978" s="15"/>
      <c r="U978" s="15" t="s">
        <v>47</v>
      </c>
      <c r="W978" s="16" t="s">
        <v>47</v>
      </c>
      <c r="Y978" s="16" t="s">
        <v>567</v>
      </c>
      <c r="Z978" s="16" t="s">
        <v>246</v>
      </c>
    </row>
    <row r="979" spans="1:26" ht="15" customHeight="1">
      <c r="A979" s="31">
        <v>13964321</v>
      </c>
      <c r="C979" s="46"/>
      <c r="F979" s="30"/>
      <c r="G979" s="28"/>
      <c r="H979" s="17" t="s">
        <v>1086</v>
      </c>
      <c r="I979" s="25" t="s">
        <v>2816</v>
      </c>
      <c r="J979" s="25">
        <v>34927</v>
      </c>
      <c r="K979" s="12" t="s">
        <v>520</v>
      </c>
      <c r="L979" s="14"/>
      <c r="P979" s="144"/>
      <c r="Q979" s="13"/>
      <c r="R979" s="15" t="s">
        <v>576</v>
      </c>
      <c r="S979" s="15" t="s">
        <v>47</v>
      </c>
      <c r="T979" s="15"/>
      <c r="U979" s="15" t="s">
        <v>47</v>
      </c>
      <c r="W979" s="16" t="s">
        <v>47</v>
      </c>
      <c r="Y979" s="16" t="s">
        <v>251</v>
      </c>
      <c r="Z979" s="16" t="s">
        <v>246</v>
      </c>
    </row>
    <row r="980" spans="1:26" ht="15" customHeight="1">
      <c r="A980" s="31">
        <v>13964326</v>
      </c>
      <c r="C980" s="46"/>
      <c r="F980" s="30"/>
      <c r="G980" s="28"/>
      <c r="H980" s="17" t="s">
        <v>1840</v>
      </c>
      <c r="I980" s="25" t="s">
        <v>1841</v>
      </c>
      <c r="J980" s="25">
        <v>33561</v>
      </c>
      <c r="K980" s="12" t="s">
        <v>520</v>
      </c>
      <c r="L980" s="14"/>
      <c r="P980" s="144"/>
      <c r="Q980" s="13"/>
      <c r="R980" s="15" t="s">
        <v>576</v>
      </c>
      <c r="S980" s="15" t="s">
        <v>47</v>
      </c>
      <c r="T980" s="15"/>
      <c r="U980" s="15" t="s">
        <v>47</v>
      </c>
      <c r="W980" s="16" t="s">
        <v>47</v>
      </c>
      <c r="Y980" s="16" t="s">
        <v>251</v>
      </c>
      <c r="Z980" s="16" t="s">
        <v>246</v>
      </c>
    </row>
    <row r="981" spans="1:26" ht="15" customHeight="1">
      <c r="A981" s="31">
        <v>13967417</v>
      </c>
      <c r="B981" s="31" t="s">
        <v>7346</v>
      </c>
      <c r="C981" s="46">
        <v>41199</v>
      </c>
      <c r="E981" s="13" t="s">
        <v>6110</v>
      </c>
      <c r="F981" s="30">
        <v>227</v>
      </c>
      <c r="G981" s="28"/>
      <c r="H981" s="17" t="s">
        <v>6111</v>
      </c>
      <c r="I981" s="25" t="s">
        <v>6112</v>
      </c>
      <c r="J981" s="25">
        <v>33386</v>
      </c>
      <c r="K981" s="12" t="s">
        <v>250</v>
      </c>
      <c r="L981" s="14" t="s">
        <v>6113</v>
      </c>
      <c r="M981" s="26" t="s">
        <v>6114</v>
      </c>
      <c r="N981" s="26" t="s">
        <v>2910</v>
      </c>
      <c r="P981" s="144">
        <v>926610790</v>
      </c>
      <c r="Q981" s="13"/>
      <c r="R981" s="15" t="s">
        <v>576</v>
      </c>
      <c r="S981" s="15" t="s">
        <v>47</v>
      </c>
      <c r="T981" s="15"/>
      <c r="U981" s="15" t="s">
        <v>5561</v>
      </c>
      <c r="V981" s="16" t="s">
        <v>247</v>
      </c>
      <c r="W981" s="16" t="s">
        <v>47</v>
      </c>
      <c r="Y981" s="16" t="s">
        <v>47</v>
      </c>
    </row>
    <row r="982" spans="1:26" ht="15" customHeight="1">
      <c r="A982" s="31">
        <v>13969337</v>
      </c>
      <c r="C982" s="46"/>
      <c r="F982" s="30"/>
      <c r="G982" s="28"/>
      <c r="H982" s="17" t="s">
        <v>2231</v>
      </c>
      <c r="I982" s="25" t="s">
        <v>2232</v>
      </c>
      <c r="J982" s="25">
        <v>33194</v>
      </c>
      <c r="K982" s="12" t="s">
        <v>520</v>
      </c>
      <c r="L982" s="14"/>
      <c r="P982" s="144"/>
      <c r="Q982" s="13"/>
      <c r="R982" s="15" t="s">
        <v>576</v>
      </c>
      <c r="S982" s="15" t="s">
        <v>47</v>
      </c>
      <c r="T982" s="15"/>
      <c r="U982" s="15" t="s">
        <v>47</v>
      </c>
      <c r="W982" s="16" t="s">
        <v>47</v>
      </c>
      <c r="Y982" s="16" t="s">
        <v>567</v>
      </c>
    </row>
    <row r="983" spans="1:26" ht="15" customHeight="1">
      <c r="A983" s="31">
        <v>13971232</v>
      </c>
      <c r="B983" s="31" t="s">
        <v>7343</v>
      </c>
      <c r="C983" s="46">
        <v>42758</v>
      </c>
      <c r="D983" s="149">
        <v>256608202</v>
      </c>
      <c r="E983" s="13" t="s">
        <v>7444</v>
      </c>
      <c r="F983" s="30">
        <v>1210</v>
      </c>
      <c r="G983" s="28"/>
      <c r="H983" s="17" t="s">
        <v>7445</v>
      </c>
      <c r="I983" s="25" t="s">
        <v>7446</v>
      </c>
      <c r="J983" s="25">
        <v>33366</v>
      </c>
      <c r="K983" s="12" t="s">
        <v>250</v>
      </c>
      <c r="L983" s="14" t="s">
        <v>7447</v>
      </c>
      <c r="M983" s="26" t="s">
        <v>7448</v>
      </c>
      <c r="N983" s="26" t="s">
        <v>2910</v>
      </c>
      <c r="P983" s="144">
        <v>927752107</v>
      </c>
      <c r="Q983" s="13"/>
      <c r="R983" s="15" t="s">
        <v>576</v>
      </c>
      <c r="S983" s="15" t="s">
        <v>221</v>
      </c>
      <c r="T983" s="15" t="s">
        <v>247</v>
      </c>
      <c r="U983" s="15" t="s">
        <v>47</v>
      </c>
      <c r="W983" s="16" t="s">
        <v>47</v>
      </c>
      <c r="Y983" s="16" t="s">
        <v>47</v>
      </c>
    </row>
    <row r="984" spans="1:26" ht="15" customHeight="1">
      <c r="A984" s="31">
        <v>13972760</v>
      </c>
      <c r="B984" s="31" t="s">
        <v>7346</v>
      </c>
      <c r="C984" s="46">
        <v>39819</v>
      </c>
      <c r="D984" s="149">
        <v>240603818</v>
      </c>
      <c r="F984" s="30">
        <v>347</v>
      </c>
      <c r="G984" s="28">
        <v>156159</v>
      </c>
      <c r="H984" s="17" t="s">
        <v>194</v>
      </c>
      <c r="I984" s="25" t="s">
        <v>694</v>
      </c>
      <c r="J984" s="25">
        <v>33533</v>
      </c>
      <c r="K984" s="12" t="s">
        <v>520</v>
      </c>
      <c r="L984" s="14"/>
      <c r="O984" s="143">
        <v>0</v>
      </c>
      <c r="P984" s="144">
        <v>968698813</v>
      </c>
      <c r="Q984" s="13"/>
      <c r="R984" s="15" t="s">
        <v>576</v>
      </c>
      <c r="S984" s="15" t="s">
        <v>567</v>
      </c>
      <c r="T984" s="15" t="s">
        <v>246</v>
      </c>
      <c r="U984" s="15" t="s">
        <v>567</v>
      </c>
      <c r="V984" s="16" t="s">
        <v>248</v>
      </c>
      <c r="W984" s="16" t="s">
        <v>251</v>
      </c>
      <c r="X984" s="16" t="s">
        <v>246</v>
      </c>
      <c r="Y984" s="16" t="s">
        <v>251</v>
      </c>
      <c r="Z984" s="16" t="s">
        <v>247</v>
      </c>
    </row>
    <row r="985" spans="1:26" ht="15" customHeight="1">
      <c r="A985" s="31">
        <v>13976604</v>
      </c>
      <c r="B985" s="31" t="s">
        <v>7346</v>
      </c>
      <c r="C985" s="46">
        <v>41407</v>
      </c>
      <c r="F985" s="30"/>
      <c r="G985" s="28"/>
      <c r="H985" s="17" t="s">
        <v>5847</v>
      </c>
      <c r="I985" s="25" t="s">
        <v>5848</v>
      </c>
      <c r="J985" s="25">
        <v>33330</v>
      </c>
      <c r="K985" s="12" t="s">
        <v>520</v>
      </c>
      <c r="L985" s="14" t="s">
        <v>5849</v>
      </c>
      <c r="M985" s="26" t="s">
        <v>3662</v>
      </c>
      <c r="N985" s="26" t="s">
        <v>2912</v>
      </c>
      <c r="P985" s="144">
        <v>968286709</v>
      </c>
      <c r="Q985" s="13"/>
      <c r="R985" s="15" t="s">
        <v>576</v>
      </c>
      <c r="S985" s="15" t="s">
        <v>47</v>
      </c>
      <c r="T985" s="15"/>
      <c r="U985" s="15" t="s">
        <v>567</v>
      </c>
      <c r="V985" s="16" t="s">
        <v>247</v>
      </c>
      <c r="W985" s="16" t="s">
        <v>47</v>
      </c>
      <c r="Y985" s="16" t="s">
        <v>47</v>
      </c>
    </row>
    <row r="986" spans="1:26" ht="15" customHeight="1">
      <c r="A986" s="31">
        <v>13977266</v>
      </c>
      <c r="C986" s="46"/>
      <c r="F986" s="30"/>
      <c r="G986" s="28"/>
      <c r="H986" s="17" t="s">
        <v>1459</v>
      </c>
      <c r="I986" s="25" t="s">
        <v>1460</v>
      </c>
      <c r="J986" s="25">
        <v>33321</v>
      </c>
      <c r="K986" s="12" t="s">
        <v>250</v>
      </c>
      <c r="L986" s="14"/>
      <c r="P986" s="144"/>
      <c r="Q986" s="13"/>
      <c r="R986" s="15" t="s">
        <v>576</v>
      </c>
      <c r="S986" s="15" t="s">
        <v>47</v>
      </c>
      <c r="T986" s="15"/>
      <c r="U986" s="15" t="s">
        <v>47</v>
      </c>
      <c r="W986" s="16" t="s">
        <v>47</v>
      </c>
      <c r="Y986" s="16" t="s">
        <v>580</v>
      </c>
    </row>
    <row r="987" spans="1:26" ht="15" customHeight="1">
      <c r="A987" s="31">
        <v>13977287</v>
      </c>
      <c r="B987" s="31" t="s">
        <v>7346</v>
      </c>
      <c r="C987" s="46">
        <v>40836</v>
      </c>
      <c r="F987" s="30"/>
      <c r="G987" s="28">
        <v>159917</v>
      </c>
      <c r="H987" s="17" t="s">
        <v>634</v>
      </c>
      <c r="I987" s="25" t="s">
        <v>754</v>
      </c>
      <c r="J987" s="25">
        <v>35271</v>
      </c>
      <c r="K987" s="12" t="s">
        <v>520</v>
      </c>
      <c r="L987" s="14" t="s">
        <v>4415</v>
      </c>
      <c r="M987" s="26" t="s">
        <v>3894</v>
      </c>
      <c r="N987" s="26" t="s">
        <v>2910</v>
      </c>
      <c r="O987" s="144">
        <v>291776016</v>
      </c>
      <c r="P987" s="143">
        <v>913550682</v>
      </c>
      <c r="Q987" s="13" t="s">
        <v>4416</v>
      </c>
      <c r="R987" s="15" t="s">
        <v>576</v>
      </c>
      <c r="S987" s="15" t="s">
        <v>47</v>
      </c>
      <c r="T987" s="15"/>
      <c r="U987" s="15" t="s">
        <v>47</v>
      </c>
      <c r="W987" s="16" t="s">
        <v>1183</v>
      </c>
      <c r="X987" s="16" t="s">
        <v>246</v>
      </c>
      <c r="Y987" s="16" t="s">
        <v>1183</v>
      </c>
      <c r="Z987" s="16" t="s">
        <v>247</v>
      </c>
    </row>
    <row r="988" spans="1:26" ht="15" customHeight="1">
      <c r="A988" s="31">
        <v>13979377</v>
      </c>
      <c r="B988" s="31" t="s">
        <v>7346</v>
      </c>
      <c r="C988" s="46">
        <v>40838</v>
      </c>
      <c r="F988" s="30"/>
      <c r="G988" s="28"/>
      <c r="H988" s="17" t="s">
        <v>2266</v>
      </c>
      <c r="I988" s="25" t="s">
        <v>2267</v>
      </c>
      <c r="J988" s="25">
        <v>34269</v>
      </c>
      <c r="K988" s="12" t="s">
        <v>250</v>
      </c>
      <c r="L988" s="14" t="s">
        <v>3687</v>
      </c>
      <c r="M988" s="26" t="s">
        <v>3688</v>
      </c>
      <c r="N988" s="26" t="s">
        <v>2910</v>
      </c>
      <c r="O988" s="143">
        <v>0</v>
      </c>
      <c r="P988" s="144">
        <v>965858045</v>
      </c>
      <c r="Q988" s="13" t="s">
        <v>3689</v>
      </c>
      <c r="R988" s="15" t="s">
        <v>576</v>
      </c>
      <c r="S988" s="15" t="s">
        <v>47</v>
      </c>
      <c r="T988" s="15"/>
      <c r="U988" s="15" t="s">
        <v>47</v>
      </c>
      <c r="W988" s="16" t="s">
        <v>249</v>
      </c>
      <c r="X988" s="16" t="s">
        <v>246</v>
      </c>
      <c r="Y988" s="16" t="s">
        <v>249</v>
      </c>
      <c r="Z988" s="16" t="s">
        <v>246</v>
      </c>
    </row>
    <row r="989" spans="1:26" ht="15" customHeight="1">
      <c r="A989" s="31">
        <v>13981264</v>
      </c>
      <c r="B989" s="31" t="s">
        <v>7346</v>
      </c>
      <c r="C989" s="46">
        <v>41037</v>
      </c>
      <c r="D989" s="149">
        <v>233775951</v>
      </c>
      <c r="F989" s="30">
        <v>147</v>
      </c>
      <c r="G989" s="28">
        <v>138340</v>
      </c>
      <c r="H989" s="17" t="s">
        <v>624</v>
      </c>
      <c r="I989" s="25" t="s">
        <v>906</v>
      </c>
      <c r="J989" s="25">
        <v>33532</v>
      </c>
      <c r="K989" s="12" t="s">
        <v>250</v>
      </c>
      <c r="L989" s="14" t="s">
        <v>3243</v>
      </c>
      <c r="M989" s="26" t="s">
        <v>3244</v>
      </c>
      <c r="N989" s="26" t="s">
        <v>2910</v>
      </c>
      <c r="O989" s="143">
        <v>0</v>
      </c>
      <c r="P989" s="144">
        <v>963101205</v>
      </c>
      <c r="Q989" s="13" t="s">
        <v>7807</v>
      </c>
      <c r="R989" s="15" t="s">
        <v>576</v>
      </c>
      <c r="S989" s="15" t="s">
        <v>580</v>
      </c>
      <c r="T989" s="15" t="s">
        <v>246</v>
      </c>
      <c r="U989" s="15" t="s">
        <v>580</v>
      </c>
      <c r="V989" s="16" t="s">
        <v>246</v>
      </c>
      <c r="W989" s="16" t="s">
        <v>580</v>
      </c>
      <c r="X989" s="16" t="s">
        <v>246</v>
      </c>
      <c r="Y989" s="16" t="s">
        <v>580</v>
      </c>
      <c r="Z989" s="16" t="s">
        <v>246</v>
      </c>
    </row>
    <row r="990" spans="1:26" ht="15" customHeight="1">
      <c r="A990" s="31">
        <v>13982030</v>
      </c>
      <c r="B990" s="31" t="s">
        <v>7346</v>
      </c>
      <c r="C990" s="46">
        <v>40938</v>
      </c>
      <c r="D990" s="149">
        <v>237346044</v>
      </c>
      <c r="F990" s="30">
        <v>159</v>
      </c>
      <c r="G990" s="28">
        <v>138339</v>
      </c>
      <c r="H990" s="17" t="s">
        <v>878</v>
      </c>
      <c r="I990" s="25" t="s">
        <v>1389</v>
      </c>
      <c r="J990" s="25">
        <v>33119</v>
      </c>
      <c r="K990" s="12" t="s">
        <v>250</v>
      </c>
      <c r="L990" s="14" t="s">
        <v>3469</v>
      </c>
      <c r="M990" s="26" t="s">
        <v>3470</v>
      </c>
      <c r="N990" s="26" t="s">
        <v>3423</v>
      </c>
      <c r="O990" s="143">
        <v>0</v>
      </c>
      <c r="P990" s="144">
        <v>965474549</v>
      </c>
      <c r="Q990" s="13" t="s">
        <v>3471</v>
      </c>
      <c r="R990" s="15" t="s">
        <v>576</v>
      </c>
      <c r="S990" s="15" t="s">
        <v>1183</v>
      </c>
      <c r="T990" s="15" t="s">
        <v>246</v>
      </c>
      <c r="U990" s="15" t="s">
        <v>1183</v>
      </c>
      <c r="V990" s="16" t="s">
        <v>246</v>
      </c>
      <c r="W990" s="16" t="s">
        <v>1183</v>
      </c>
      <c r="X990" s="16" t="s">
        <v>246</v>
      </c>
      <c r="Y990" s="16" t="s">
        <v>1183</v>
      </c>
      <c r="Z990" s="16" t="s">
        <v>247</v>
      </c>
    </row>
    <row r="991" spans="1:26" ht="15" customHeight="1">
      <c r="A991" s="31">
        <v>13982045</v>
      </c>
      <c r="B991" s="31" t="s">
        <v>7346</v>
      </c>
      <c r="C991" s="46">
        <v>41090</v>
      </c>
      <c r="D991" s="149">
        <v>248143107</v>
      </c>
      <c r="F991" s="30"/>
      <c r="G991" s="28">
        <v>160747</v>
      </c>
      <c r="H991" s="17" t="s">
        <v>1105</v>
      </c>
      <c r="I991" s="25" t="s">
        <v>323</v>
      </c>
      <c r="J991" s="25">
        <v>36062</v>
      </c>
      <c r="K991" s="12" t="s">
        <v>250</v>
      </c>
      <c r="L991" s="14" t="s">
        <v>5056</v>
      </c>
      <c r="M991" s="26" t="s">
        <v>5057</v>
      </c>
      <c r="N991" s="26" t="s">
        <v>2910</v>
      </c>
      <c r="O991" s="143">
        <v>967687573</v>
      </c>
      <c r="P991" s="144">
        <v>966593004</v>
      </c>
      <c r="Q991" s="13"/>
      <c r="R991" s="15" t="s">
        <v>576</v>
      </c>
      <c r="S991" s="15" t="s">
        <v>47</v>
      </c>
      <c r="T991" s="15"/>
      <c r="U991" s="15" t="s">
        <v>47</v>
      </c>
      <c r="W991" s="16" t="s">
        <v>1183</v>
      </c>
      <c r="X991" s="16" t="s">
        <v>248</v>
      </c>
      <c r="Y991" s="16" t="s">
        <v>684</v>
      </c>
    </row>
    <row r="992" spans="1:26" ht="15" customHeight="1">
      <c r="A992" s="31">
        <v>13984364</v>
      </c>
      <c r="B992" s="31" t="s">
        <v>7346</v>
      </c>
      <c r="C992" s="46">
        <v>41415</v>
      </c>
      <c r="F992" s="30">
        <v>254</v>
      </c>
      <c r="G992" s="28"/>
      <c r="H992" s="17" t="s">
        <v>4591</v>
      </c>
      <c r="I992" s="25" t="s">
        <v>4592</v>
      </c>
      <c r="J992" s="25">
        <v>33329</v>
      </c>
      <c r="K992" s="12" t="s">
        <v>250</v>
      </c>
      <c r="L992" s="14" t="s">
        <v>4593</v>
      </c>
      <c r="M992" s="26" t="s">
        <v>4594</v>
      </c>
      <c r="N992" s="26" t="s">
        <v>2963</v>
      </c>
      <c r="P992" s="144"/>
      <c r="Q992" s="13" t="s">
        <v>4595</v>
      </c>
      <c r="R992" s="15" t="s">
        <v>576</v>
      </c>
      <c r="S992" s="15" t="s">
        <v>47</v>
      </c>
      <c r="T992" s="15"/>
      <c r="U992" s="15" t="s">
        <v>251</v>
      </c>
      <c r="V992" s="16" t="s">
        <v>248</v>
      </c>
      <c r="W992" s="16" t="s">
        <v>41</v>
      </c>
      <c r="X992" s="16" t="s">
        <v>247</v>
      </c>
      <c r="Y992" s="16" t="s">
        <v>47</v>
      </c>
    </row>
    <row r="993" spans="1:26" ht="15" customHeight="1">
      <c r="A993" s="31">
        <v>13985336</v>
      </c>
      <c r="C993" s="46"/>
      <c r="F993" s="30"/>
      <c r="G993" s="28">
        <v>159861</v>
      </c>
      <c r="H993" s="17" t="s">
        <v>348</v>
      </c>
      <c r="I993" s="25" t="s">
        <v>402</v>
      </c>
      <c r="J993" s="25">
        <v>33399</v>
      </c>
      <c r="K993" s="12" t="s">
        <v>520</v>
      </c>
      <c r="L993" s="14"/>
      <c r="P993" s="144"/>
      <c r="Q993" s="13"/>
      <c r="R993" s="15" t="s">
        <v>576</v>
      </c>
      <c r="S993" s="15" t="s">
        <v>47</v>
      </c>
      <c r="T993" s="15"/>
      <c r="U993" s="15" t="s">
        <v>47</v>
      </c>
      <c r="W993" s="16" t="s">
        <v>47</v>
      </c>
      <c r="Y993" s="16" t="s">
        <v>580</v>
      </c>
      <c r="Z993" s="16" t="s">
        <v>247</v>
      </c>
    </row>
    <row r="994" spans="1:26" ht="15" customHeight="1">
      <c r="A994" s="31">
        <v>13985458</v>
      </c>
      <c r="B994" s="31" t="s">
        <v>7346</v>
      </c>
      <c r="C994" s="46">
        <v>41235</v>
      </c>
      <c r="F994" s="30">
        <v>410</v>
      </c>
      <c r="G994" s="28">
        <v>164891</v>
      </c>
      <c r="H994" s="17" t="s">
        <v>673</v>
      </c>
      <c r="I994" s="25" t="s">
        <v>674</v>
      </c>
      <c r="J994" s="25">
        <v>33358</v>
      </c>
      <c r="K994" s="12" t="s">
        <v>520</v>
      </c>
      <c r="L994" s="14" t="s">
        <v>3922</v>
      </c>
      <c r="N994" s="26" t="s">
        <v>3922</v>
      </c>
      <c r="P994" s="144"/>
      <c r="Q994" s="13"/>
      <c r="R994" s="15" t="s">
        <v>576</v>
      </c>
      <c r="S994" s="15" t="s">
        <v>47</v>
      </c>
      <c r="T994" s="15"/>
      <c r="U994" s="15" t="s">
        <v>251</v>
      </c>
      <c r="V994" s="16" t="s">
        <v>246</v>
      </c>
      <c r="W994" s="16" t="s">
        <v>251</v>
      </c>
      <c r="X994" s="16" t="s">
        <v>246</v>
      </c>
      <c r="Y994" s="16" t="s">
        <v>251</v>
      </c>
      <c r="Z994" s="16" t="s">
        <v>246</v>
      </c>
    </row>
    <row r="995" spans="1:26" ht="15" customHeight="1">
      <c r="A995" s="31">
        <v>13985589</v>
      </c>
      <c r="C995" s="46"/>
      <c r="F995" s="30"/>
      <c r="G995" s="28"/>
      <c r="H995" s="17" t="s">
        <v>2821</v>
      </c>
      <c r="I995" s="25" t="s">
        <v>2822</v>
      </c>
      <c r="J995" s="25">
        <v>32901</v>
      </c>
      <c r="K995" s="12" t="s">
        <v>520</v>
      </c>
      <c r="L995" s="14"/>
      <c r="P995" s="144"/>
      <c r="Q995" s="13"/>
      <c r="R995" s="15" t="s">
        <v>576</v>
      </c>
      <c r="S995" s="15" t="s">
        <v>47</v>
      </c>
      <c r="T995" s="15"/>
      <c r="U995" s="15" t="s">
        <v>47</v>
      </c>
      <c r="W995" s="16" t="s">
        <v>47</v>
      </c>
      <c r="Y995" s="16" t="s">
        <v>251</v>
      </c>
      <c r="Z995" s="16" t="s">
        <v>246</v>
      </c>
    </row>
    <row r="996" spans="1:26" ht="15" customHeight="1">
      <c r="A996" s="31">
        <v>14001112</v>
      </c>
      <c r="B996" s="31" t="s">
        <v>7346</v>
      </c>
      <c r="C996" s="46">
        <v>41353</v>
      </c>
      <c r="D996" s="149">
        <v>251419223</v>
      </c>
      <c r="F996" s="30">
        <v>1116</v>
      </c>
      <c r="G996" s="28">
        <v>123093</v>
      </c>
      <c r="H996" s="17" t="s">
        <v>138</v>
      </c>
      <c r="I996" s="25" t="s">
        <v>597</v>
      </c>
      <c r="J996" s="25">
        <v>33425</v>
      </c>
      <c r="K996" s="12" t="s">
        <v>520</v>
      </c>
      <c r="L996" s="14"/>
      <c r="P996" s="144"/>
      <c r="Q996" s="13"/>
      <c r="R996" s="15" t="s">
        <v>576</v>
      </c>
      <c r="S996" s="15" t="s">
        <v>1183</v>
      </c>
      <c r="T996" s="15" t="s">
        <v>246</v>
      </c>
      <c r="U996" s="15" t="s">
        <v>1183</v>
      </c>
      <c r="V996" s="16" t="s">
        <v>246</v>
      </c>
      <c r="W996" s="16" t="s">
        <v>1183</v>
      </c>
      <c r="X996" s="16" t="s">
        <v>246</v>
      </c>
      <c r="Y996" s="16" t="s">
        <v>1183</v>
      </c>
    </row>
    <row r="997" spans="1:26" ht="15" customHeight="1">
      <c r="A997" s="31">
        <v>14001120</v>
      </c>
      <c r="B997" s="31" t="s">
        <v>7346</v>
      </c>
      <c r="C997" s="46">
        <v>41294</v>
      </c>
      <c r="D997" s="149">
        <v>251419479</v>
      </c>
      <c r="F997" s="30">
        <v>466</v>
      </c>
      <c r="G997" s="28">
        <v>154625</v>
      </c>
      <c r="H997" s="17" t="s">
        <v>140</v>
      </c>
      <c r="I997" s="25" t="s">
        <v>1061</v>
      </c>
      <c r="J997" s="25">
        <v>34118</v>
      </c>
      <c r="K997" s="12" t="s">
        <v>520</v>
      </c>
      <c r="L997" s="14"/>
      <c r="P997" s="144"/>
      <c r="Q997" s="13"/>
      <c r="R997" s="15" t="s">
        <v>576</v>
      </c>
      <c r="S997" s="15" t="s">
        <v>47</v>
      </c>
      <c r="T997" s="15"/>
      <c r="U997" s="15" t="s">
        <v>1183</v>
      </c>
      <c r="V997" s="16" t="s">
        <v>246</v>
      </c>
      <c r="W997" s="16" t="s">
        <v>1183</v>
      </c>
      <c r="X997" s="16" t="s">
        <v>246</v>
      </c>
      <c r="Y997" s="16" t="s">
        <v>1183</v>
      </c>
      <c r="Z997" s="16" t="s">
        <v>247</v>
      </c>
    </row>
    <row r="998" spans="1:26" ht="15" customHeight="1">
      <c r="A998" s="31">
        <v>14003527</v>
      </c>
      <c r="B998" s="31" t="s">
        <v>7343</v>
      </c>
      <c r="C998" s="46">
        <v>42719</v>
      </c>
      <c r="D998" s="149">
        <v>237219050</v>
      </c>
      <c r="E998" s="13" t="s">
        <v>6618</v>
      </c>
      <c r="F998" s="30">
        <v>562</v>
      </c>
      <c r="G998" s="28"/>
      <c r="H998" s="17" t="s">
        <v>7705</v>
      </c>
      <c r="I998" s="25" t="s">
        <v>7706</v>
      </c>
      <c r="J998" s="25">
        <v>33235</v>
      </c>
      <c r="K998" s="12" t="s">
        <v>520</v>
      </c>
      <c r="L998" s="14" t="s">
        <v>7707</v>
      </c>
      <c r="M998" s="26" t="s">
        <v>7708</v>
      </c>
      <c r="N998" s="26" t="s">
        <v>7709</v>
      </c>
      <c r="P998" s="144">
        <v>966659311</v>
      </c>
      <c r="Q998" s="13" t="s">
        <v>7710</v>
      </c>
      <c r="R998" s="15" t="s">
        <v>576</v>
      </c>
      <c r="S998" s="15" t="s">
        <v>12</v>
      </c>
      <c r="T998" s="15" t="s">
        <v>247</v>
      </c>
      <c r="U998" s="15" t="s">
        <v>47</v>
      </c>
      <c r="W998" s="16" t="s">
        <v>47</v>
      </c>
      <c r="Y998" s="16" t="s">
        <v>47</v>
      </c>
      <c r="Z998" s="16" t="s">
        <v>246</v>
      </c>
    </row>
    <row r="999" spans="1:26" ht="15" customHeight="1">
      <c r="A999" s="31">
        <v>14003596</v>
      </c>
      <c r="B999" s="31" t="s">
        <v>7346</v>
      </c>
      <c r="C999" s="46">
        <v>41156</v>
      </c>
      <c r="F999" s="30"/>
      <c r="G999" s="28"/>
      <c r="H999" s="17" t="s">
        <v>2330</v>
      </c>
      <c r="I999" s="25" t="s">
        <v>2331</v>
      </c>
      <c r="J999" s="25">
        <v>32443</v>
      </c>
      <c r="K999" s="12" t="s">
        <v>520</v>
      </c>
      <c r="L999" s="14"/>
      <c r="P999" s="144"/>
      <c r="Q999" s="13"/>
      <c r="R999" s="15" t="s">
        <v>576</v>
      </c>
      <c r="S999" s="15" t="s">
        <v>47</v>
      </c>
      <c r="T999" s="15"/>
      <c r="U999" s="15" t="s">
        <v>47</v>
      </c>
      <c r="W999" s="16" t="s">
        <v>567</v>
      </c>
      <c r="X999" s="16" t="s">
        <v>246</v>
      </c>
      <c r="Y999" s="16" t="s">
        <v>567</v>
      </c>
      <c r="Z999" s="16" t="s">
        <v>247</v>
      </c>
    </row>
    <row r="1000" spans="1:26" ht="15" customHeight="1">
      <c r="A1000" s="31">
        <v>14003951</v>
      </c>
      <c r="B1000" s="31" t="s">
        <v>7343</v>
      </c>
      <c r="C1000" s="46">
        <v>41942</v>
      </c>
      <c r="D1000" s="149">
        <v>240164202</v>
      </c>
      <c r="F1000" s="30"/>
      <c r="G1000" s="28"/>
      <c r="H1000" s="17" t="s">
        <v>6200</v>
      </c>
      <c r="I1000" s="25" t="s">
        <v>6201</v>
      </c>
      <c r="J1000" s="25">
        <v>32850</v>
      </c>
      <c r="K1000" s="12" t="s">
        <v>520</v>
      </c>
      <c r="L1000" s="14" t="s">
        <v>6202</v>
      </c>
      <c r="M1000" s="26" t="s">
        <v>3586</v>
      </c>
      <c r="N1000" s="26" t="s">
        <v>2910</v>
      </c>
      <c r="P1000" s="144">
        <v>965457337</v>
      </c>
      <c r="Q1000" s="13"/>
      <c r="R1000" s="15" t="s">
        <v>576</v>
      </c>
      <c r="S1000" s="15" t="s">
        <v>47</v>
      </c>
      <c r="T1000" s="15"/>
      <c r="U1000" s="15" t="s">
        <v>5561</v>
      </c>
      <c r="V1000" s="16" t="s">
        <v>247</v>
      </c>
      <c r="W1000" s="16" t="s">
        <v>47</v>
      </c>
      <c r="Y1000" s="16" t="s">
        <v>47</v>
      </c>
      <c r="Z1000" s="16" t="s">
        <v>247</v>
      </c>
    </row>
    <row r="1001" spans="1:26" ht="15" customHeight="1">
      <c r="A1001" s="31">
        <v>14006245</v>
      </c>
      <c r="B1001" s="31" t="s">
        <v>7346</v>
      </c>
      <c r="C1001" s="46">
        <v>41444</v>
      </c>
      <c r="F1001" s="30"/>
      <c r="G1001" s="28"/>
      <c r="H1001" s="17" t="s">
        <v>2895</v>
      </c>
      <c r="I1001" s="25" t="s">
        <v>2896</v>
      </c>
      <c r="J1001" s="25">
        <v>33372</v>
      </c>
      <c r="K1001" s="12" t="s">
        <v>250</v>
      </c>
      <c r="L1001" s="14" t="s">
        <v>4677</v>
      </c>
      <c r="M1001" s="26" t="s">
        <v>4678</v>
      </c>
      <c r="N1001" s="26" t="s">
        <v>4679</v>
      </c>
      <c r="O1001" s="143">
        <v>0</v>
      </c>
      <c r="P1001" s="144">
        <v>916890310</v>
      </c>
      <c r="Q1001" s="13" t="s">
        <v>4680</v>
      </c>
      <c r="R1001" s="15" t="s">
        <v>576</v>
      </c>
      <c r="S1001" s="15" t="s">
        <v>47</v>
      </c>
      <c r="T1001" s="15"/>
      <c r="U1001" s="15" t="s">
        <v>580</v>
      </c>
      <c r="V1001" s="16" t="s">
        <v>246</v>
      </c>
      <c r="W1001" s="16" t="s">
        <v>580</v>
      </c>
      <c r="X1001" s="16" t="s">
        <v>248</v>
      </c>
      <c r="Y1001" s="16" t="s">
        <v>47</v>
      </c>
      <c r="Z1001" s="16" t="s">
        <v>246</v>
      </c>
    </row>
    <row r="1002" spans="1:26" ht="15" customHeight="1">
      <c r="A1002" s="31">
        <v>14006255</v>
      </c>
      <c r="B1002" s="31" t="s">
        <v>7343</v>
      </c>
      <c r="C1002" s="46">
        <v>42908</v>
      </c>
      <c r="D1002" s="149">
        <v>242176313</v>
      </c>
      <c r="E1002" s="13" t="s">
        <v>5464</v>
      </c>
      <c r="F1002" s="30">
        <v>826</v>
      </c>
      <c r="G1002" s="28"/>
      <c r="H1002" s="17" t="s">
        <v>4747</v>
      </c>
      <c r="I1002" s="25" t="s">
        <v>4748</v>
      </c>
      <c r="J1002" s="25">
        <v>32520</v>
      </c>
      <c r="K1002" s="12" t="s">
        <v>520</v>
      </c>
      <c r="L1002" s="14" t="s">
        <v>3624</v>
      </c>
      <c r="M1002" s="26" t="s">
        <v>4749</v>
      </c>
      <c r="N1002" s="26" t="s">
        <v>3423</v>
      </c>
      <c r="P1002" s="144"/>
      <c r="Q1002" s="13"/>
      <c r="R1002" s="15" t="s">
        <v>576</v>
      </c>
      <c r="S1002" s="15" t="s">
        <v>337</v>
      </c>
      <c r="T1002" s="15" t="s">
        <v>246</v>
      </c>
      <c r="U1002" s="15" t="s">
        <v>337</v>
      </c>
      <c r="V1002" s="16" t="s">
        <v>246</v>
      </c>
      <c r="W1002" s="16" t="s">
        <v>337</v>
      </c>
      <c r="X1002" s="16" t="s">
        <v>247</v>
      </c>
      <c r="Y1002" s="16" t="s">
        <v>47</v>
      </c>
    </row>
    <row r="1003" spans="1:26" ht="15" customHeight="1">
      <c r="A1003" s="31">
        <v>14009296</v>
      </c>
      <c r="B1003" s="31" t="s">
        <v>7343</v>
      </c>
      <c r="C1003" s="46">
        <v>42599</v>
      </c>
      <c r="D1003" s="149">
        <v>253433940</v>
      </c>
      <c r="F1003" s="30"/>
      <c r="G1003" s="28"/>
      <c r="H1003" s="17" t="s">
        <v>5969</v>
      </c>
      <c r="I1003" s="25" t="s">
        <v>5970</v>
      </c>
      <c r="J1003" s="25">
        <v>34174</v>
      </c>
      <c r="K1003" s="12" t="s">
        <v>520</v>
      </c>
      <c r="L1003" s="14" t="s">
        <v>5971</v>
      </c>
      <c r="N1003" s="26" t="s">
        <v>2910</v>
      </c>
      <c r="P1003" s="144">
        <v>965408534</v>
      </c>
      <c r="Q1003" s="13" t="s">
        <v>5972</v>
      </c>
      <c r="R1003" s="15" t="s">
        <v>576</v>
      </c>
      <c r="S1003" s="15" t="s">
        <v>47</v>
      </c>
      <c r="T1003" s="15"/>
      <c r="U1003" s="15" t="s">
        <v>580</v>
      </c>
      <c r="V1003" s="16" t="s">
        <v>247</v>
      </c>
      <c r="W1003" s="16" t="s">
        <v>47</v>
      </c>
      <c r="Y1003" s="16" t="s">
        <v>47</v>
      </c>
      <c r="Z1003" s="16" t="s">
        <v>247</v>
      </c>
    </row>
    <row r="1004" spans="1:26" ht="15" customHeight="1">
      <c r="A1004" s="31">
        <v>14010952</v>
      </c>
      <c r="B1004" s="31" t="s">
        <v>7343</v>
      </c>
      <c r="C1004" s="46">
        <v>42239</v>
      </c>
      <c r="D1004" s="149">
        <v>249361116</v>
      </c>
      <c r="E1004" s="13" t="s">
        <v>5408</v>
      </c>
      <c r="F1004" s="30">
        <v>287</v>
      </c>
      <c r="G1004" s="28"/>
      <c r="H1004" s="17" t="s">
        <v>2531</v>
      </c>
      <c r="I1004" s="25" t="s">
        <v>2532</v>
      </c>
      <c r="J1004" s="25">
        <v>33997</v>
      </c>
      <c r="K1004" s="12" t="s">
        <v>250</v>
      </c>
      <c r="L1004" s="14" t="s">
        <v>4365</v>
      </c>
      <c r="M1004" s="26" t="s">
        <v>3207</v>
      </c>
      <c r="N1004" s="26" t="s">
        <v>2910</v>
      </c>
      <c r="O1004" s="144">
        <v>291612236</v>
      </c>
      <c r="P1004" s="143">
        <v>0</v>
      </c>
      <c r="Q1004" s="13" t="s">
        <v>4366</v>
      </c>
      <c r="R1004" s="15" t="s">
        <v>576</v>
      </c>
      <c r="S1004" s="15" t="s">
        <v>47</v>
      </c>
      <c r="T1004" s="15"/>
      <c r="U1004" s="15" t="s">
        <v>47</v>
      </c>
      <c r="W1004" s="16" t="s">
        <v>1410</v>
      </c>
      <c r="X1004" s="16" t="s">
        <v>246</v>
      </c>
      <c r="Y1004" s="16" t="s">
        <v>1410</v>
      </c>
      <c r="Z1004" s="16" t="s">
        <v>247</v>
      </c>
    </row>
    <row r="1005" spans="1:26" ht="15" customHeight="1">
      <c r="A1005" s="31">
        <v>14011420</v>
      </c>
      <c r="B1005" s="31" t="s">
        <v>7343</v>
      </c>
      <c r="C1005" s="46">
        <v>41777</v>
      </c>
      <c r="D1005" s="149">
        <v>245608320</v>
      </c>
      <c r="E1005" s="13" t="s">
        <v>5528</v>
      </c>
      <c r="F1005" s="30">
        <v>815</v>
      </c>
      <c r="G1005" s="28">
        <v>159872</v>
      </c>
      <c r="H1005" s="17" t="s">
        <v>369</v>
      </c>
      <c r="I1005" s="25" t="s">
        <v>412</v>
      </c>
      <c r="J1005" s="25">
        <v>31768</v>
      </c>
      <c r="K1005" s="12" t="s">
        <v>520</v>
      </c>
      <c r="L1005" s="14"/>
      <c r="P1005" s="144"/>
      <c r="Q1005" s="13"/>
      <c r="R1005" s="15" t="s">
        <v>576</v>
      </c>
      <c r="S1005" s="15" t="s">
        <v>47</v>
      </c>
      <c r="T1005" s="15"/>
      <c r="U1005" s="15" t="s">
        <v>5554</v>
      </c>
      <c r="V1005" s="16" t="s">
        <v>248</v>
      </c>
      <c r="W1005" s="16" t="s">
        <v>251</v>
      </c>
      <c r="X1005" s="16" t="s">
        <v>246</v>
      </c>
      <c r="Y1005" s="16" t="s">
        <v>251</v>
      </c>
      <c r="Z1005" s="16" t="s">
        <v>247</v>
      </c>
    </row>
    <row r="1006" spans="1:26" ht="15" customHeight="1">
      <c r="A1006" s="31">
        <v>14012342</v>
      </c>
      <c r="C1006" s="46"/>
      <c r="F1006" s="30"/>
      <c r="G1006" s="28"/>
      <c r="H1006" s="17" t="s">
        <v>1778</v>
      </c>
      <c r="I1006" s="25" t="s">
        <v>1779</v>
      </c>
      <c r="J1006" s="25">
        <v>35735</v>
      </c>
      <c r="K1006" s="12" t="s">
        <v>250</v>
      </c>
      <c r="L1006" s="14"/>
      <c r="P1006" s="144"/>
      <c r="Q1006" s="13"/>
      <c r="R1006" s="15" t="s">
        <v>576</v>
      </c>
      <c r="S1006" s="15" t="s">
        <v>47</v>
      </c>
      <c r="T1006" s="15"/>
      <c r="U1006" s="15" t="s">
        <v>47</v>
      </c>
      <c r="W1006" s="16" t="s">
        <v>47</v>
      </c>
      <c r="Y1006" s="16" t="s">
        <v>249</v>
      </c>
    </row>
    <row r="1007" spans="1:26" ht="15" customHeight="1">
      <c r="A1007" s="31">
        <v>14012487</v>
      </c>
      <c r="C1007" s="46"/>
      <c r="F1007" s="30"/>
      <c r="G1007" s="28">
        <v>159865</v>
      </c>
      <c r="H1007" s="17" t="s">
        <v>354</v>
      </c>
      <c r="I1007" s="25" t="s">
        <v>405</v>
      </c>
      <c r="J1007" s="25">
        <v>32771</v>
      </c>
      <c r="K1007" s="12" t="s">
        <v>520</v>
      </c>
      <c r="L1007" s="14"/>
      <c r="P1007" s="144"/>
      <c r="Q1007" s="13"/>
      <c r="R1007" s="15" t="s">
        <v>576</v>
      </c>
      <c r="S1007" s="15" t="s">
        <v>47</v>
      </c>
      <c r="T1007" s="15"/>
      <c r="U1007" s="15" t="s">
        <v>47</v>
      </c>
      <c r="W1007" s="16" t="s">
        <v>47</v>
      </c>
      <c r="Y1007" s="16" t="s">
        <v>684</v>
      </c>
    </row>
    <row r="1008" spans="1:26" ht="15" customHeight="1">
      <c r="A1008" s="31">
        <v>14013068</v>
      </c>
      <c r="B1008" s="31" t="s">
        <v>7343</v>
      </c>
      <c r="C1008" s="46">
        <v>41571</v>
      </c>
      <c r="D1008" s="149">
        <v>236308807</v>
      </c>
      <c r="F1008" s="30"/>
      <c r="G1008" s="28"/>
      <c r="H1008" s="17" t="s">
        <v>2596</v>
      </c>
      <c r="I1008" s="25" t="s">
        <v>4493</v>
      </c>
      <c r="J1008" s="25">
        <v>35451</v>
      </c>
      <c r="K1008" s="12" t="s">
        <v>520</v>
      </c>
      <c r="L1008" s="14" t="s">
        <v>4494</v>
      </c>
      <c r="M1008" s="26" t="s">
        <v>3454</v>
      </c>
      <c r="N1008" s="26" t="s">
        <v>2912</v>
      </c>
      <c r="O1008" s="143">
        <v>0</v>
      </c>
      <c r="P1008" s="144">
        <v>927148782</v>
      </c>
      <c r="Q1008" s="13"/>
      <c r="R1008" s="15" t="s">
        <v>576</v>
      </c>
      <c r="S1008" s="15" t="s">
        <v>47</v>
      </c>
      <c r="T1008" s="15"/>
      <c r="U1008" s="15" t="s">
        <v>47</v>
      </c>
      <c r="W1008" s="16" t="s">
        <v>580</v>
      </c>
      <c r="X1008" s="16" t="s">
        <v>247</v>
      </c>
      <c r="Y1008" s="16" t="s">
        <v>47</v>
      </c>
      <c r="Z1008" s="16" t="s">
        <v>246</v>
      </c>
    </row>
    <row r="1009" spans="1:26" ht="15" customHeight="1">
      <c r="A1009" s="31">
        <v>14018615</v>
      </c>
      <c r="B1009" s="31" t="s">
        <v>7343</v>
      </c>
      <c r="C1009" s="46">
        <v>42455</v>
      </c>
      <c r="D1009" s="149">
        <v>248191292</v>
      </c>
      <c r="F1009" s="30">
        <v>730</v>
      </c>
      <c r="G1009" s="28"/>
      <c r="H1009" s="17" t="s">
        <v>8241</v>
      </c>
      <c r="I1009" s="25" t="s">
        <v>8242</v>
      </c>
      <c r="J1009" s="25">
        <v>32952</v>
      </c>
      <c r="K1009" s="12" t="s">
        <v>520</v>
      </c>
      <c r="L1009" s="14" t="s">
        <v>8243</v>
      </c>
      <c r="M1009" s="26" t="s">
        <v>8244</v>
      </c>
      <c r="N1009" s="26" t="s">
        <v>6165</v>
      </c>
      <c r="P1009" s="144">
        <v>965728807</v>
      </c>
      <c r="Q1009" s="13" t="s">
        <v>8245</v>
      </c>
      <c r="R1009" s="15" t="s">
        <v>576</v>
      </c>
      <c r="S1009" s="15" t="s">
        <v>249</v>
      </c>
      <c r="T1009" s="15" t="s">
        <v>247</v>
      </c>
      <c r="U1009" s="15" t="s">
        <v>47</v>
      </c>
      <c r="W1009" s="16" t="s">
        <v>47</v>
      </c>
      <c r="Y1009" s="16" t="s">
        <v>47</v>
      </c>
    </row>
    <row r="1010" spans="1:26" ht="15" customHeight="1">
      <c r="A1010" s="31">
        <v>14024232</v>
      </c>
      <c r="B1010" s="31" t="s">
        <v>7346</v>
      </c>
      <c r="C1010" s="46">
        <v>41343</v>
      </c>
      <c r="D1010" s="149">
        <v>235042862</v>
      </c>
      <c r="E1010" s="13" t="s">
        <v>5287</v>
      </c>
      <c r="F1010" s="30">
        <v>892</v>
      </c>
      <c r="G1010" s="28">
        <v>120245</v>
      </c>
      <c r="H1010" s="17" t="s">
        <v>442</v>
      </c>
      <c r="I1010" s="25" t="s">
        <v>333</v>
      </c>
      <c r="J1010" s="25">
        <v>33571</v>
      </c>
      <c r="K1010" s="12" t="s">
        <v>520</v>
      </c>
      <c r="L1010" s="14" t="s">
        <v>7769</v>
      </c>
      <c r="M1010" s="26" t="s">
        <v>5123</v>
      </c>
      <c r="N1010" s="26" t="s">
        <v>3022</v>
      </c>
      <c r="O1010" s="143">
        <v>0</v>
      </c>
      <c r="P1010" s="144">
        <v>961248925</v>
      </c>
      <c r="Q1010" s="13" t="s">
        <v>7770</v>
      </c>
      <c r="R1010" s="15" t="s">
        <v>576</v>
      </c>
      <c r="S1010" s="15" t="s">
        <v>567</v>
      </c>
      <c r="T1010" s="15" t="s">
        <v>246</v>
      </c>
      <c r="U1010" s="15" t="s">
        <v>567</v>
      </c>
      <c r="V1010" s="16" t="s">
        <v>246</v>
      </c>
      <c r="W1010" s="16" t="s">
        <v>567</v>
      </c>
      <c r="X1010" s="16" t="s">
        <v>246</v>
      </c>
      <c r="Y1010" s="16" t="s">
        <v>567</v>
      </c>
      <c r="Z1010" s="16" t="s">
        <v>248</v>
      </c>
    </row>
    <row r="1011" spans="1:26" ht="15" customHeight="1">
      <c r="A1011" s="31">
        <v>14026044</v>
      </c>
      <c r="C1011" s="46"/>
      <c r="F1011" s="30"/>
      <c r="G1011" s="28"/>
      <c r="H1011" s="17" t="s">
        <v>1575</v>
      </c>
      <c r="I1011" s="25" t="s">
        <v>1576</v>
      </c>
      <c r="J1011" s="25">
        <v>33090</v>
      </c>
      <c r="K1011" s="12" t="s">
        <v>250</v>
      </c>
      <c r="L1011" s="14"/>
      <c r="P1011" s="144"/>
      <c r="Q1011" s="13"/>
      <c r="R1011" s="15" t="s">
        <v>576</v>
      </c>
      <c r="S1011" s="15" t="s">
        <v>47</v>
      </c>
      <c r="T1011" s="15"/>
      <c r="U1011" s="15" t="s">
        <v>47</v>
      </c>
      <c r="W1011" s="16" t="s">
        <v>47</v>
      </c>
      <c r="Y1011" s="16" t="s">
        <v>567</v>
      </c>
      <c r="Z1011" s="16" t="s">
        <v>247</v>
      </c>
    </row>
    <row r="1012" spans="1:26" ht="15" customHeight="1">
      <c r="A1012" s="31">
        <v>14026533</v>
      </c>
      <c r="B1012" s="31" t="s">
        <v>7346</v>
      </c>
      <c r="C1012" s="46">
        <v>41365</v>
      </c>
      <c r="F1012" s="30"/>
      <c r="G1012" s="28"/>
      <c r="H1012" s="17" t="s">
        <v>5061</v>
      </c>
      <c r="I1012" s="25" t="s">
        <v>5062</v>
      </c>
      <c r="J1012" s="25">
        <v>35606</v>
      </c>
      <c r="K1012" s="12" t="s">
        <v>250</v>
      </c>
      <c r="L1012" s="14" t="s">
        <v>7239</v>
      </c>
      <c r="M1012" s="26" t="s">
        <v>4816</v>
      </c>
      <c r="N1012" s="26" t="s">
        <v>2912</v>
      </c>
      <c r="O1012" s="143">
        <v>291604220</v>
      </c>
      <c r="P1012" s="144">
        <v>964693256</v>
      </c>
      <c r="Q1012" s="13"/>
      <c r="R1012" s="15" t="s">
        <v>576</v>
      </c>
      <c r="S1012" s="15" t="s">
        <v>47</v>
      </c>
      <c r="T1012" s="15"/>
      <c r="U1012" s="15" t="s">
        <v>567</v>
      </c>
      <c r="V1012" s="16" t="s">
        <v>246</v>
      </c>
      <c r="W1012" s="16" t="s">
        <v>567</v>
      </c>
      <c r="X1012" s="16" t="s">
        <v>247</v>
      </c>
      <c r="Y1012" s="16" t="s">
        <v>47</v>
      </c>
      <c r="Z1012" s="16" t="s">
        <v>247</v>
      </c>
    </row>
    <row r="1013" spans="1:26" ht="15" customHeight="1">
      <c r="A1013" s="31">
        <v>14028653</v>
      </c>
      <c r="B1013" s="31" t="s">
        <v>7343</v>
      </c>
      <c r="C1013" s="46">
        <v>41744</v>
      </c>
      <c r="D1013" s="149">
        <v>265869650</v>
      </c>
      <c r="F1013" s="30"/>
      <c r="G1013" s="28"/>
      <c r="H1013" s="17" t="s">
        <v>2827</v>
      </c>
      <c r="I1013" s="25" t="s">
        <v>2828</v>
      </c>
      <c r="J1013" s="25">
        <v>36471</v>
      </c>
      <c r="K1013" s="12" t="s">
        <v>520</v>
      </c>
      <c r="L1013" s="14" t="s">
        <v>5140</v>
      </c>
      <c r="O1013" s="143">
        <v>963035979</v>
      </c>
      <c r="P1013" s="144">
        <v>912349797</v>
      </c>
      <c r="Q1013" s="13" t="s">
        <v>5141</v>
      </c>
      <c r="R1013" s="15" t="s">
        <v>576</v>
      </c>
      <c r="S1013" s="15" t="s">
        <v>47</v>
      </c>
      <c r="T1013" s="15"/>
      <c r="U1013" s="15" t="s">
        <v>47</v>
      </c>
      <c r="W1013" s="16" t="s">
        <v>580</v>
      </c>
      <c r="X1013" s="16" t="s">
        <v>246</v>
      </c>
      <c r="Y1013" s="16" t="s">
        <v>580</v>
      </c>
    </row>
    <row r="1014" spans="1:26" ht="15" customHeight="1">
      <c r="A1014" s="31">
        <v>14029265</v>
      </c>
      <c r="C1014" s="46"/>
      <c r="F1014" s="30"/>
      <c r="G1014" s="28"/>
      <c r="H1014" s="17" t="s">
        <v>1700</v>
      </c>
      <c r="I1014" s="25" t="s">
        <v>1701</v>
      </c>
      <c r="J1014" s="25">
        <v>34577</v>
      </c>
      <c r="K1014" s="12" t="s">
        <v>520</v>
      </c>
      <c r="L1014" s="14"/>
      <c r="P1014" s="144"/>
      <c r="Q1014" s="13"/>
      <c r="R1014" s="15" t="s">
        <v>576</v>
      </c>
      <c r="S1014" s="15" t="s">
        <v>47</v>
      </c>
      <c r="T1014" s="15"/>
      <c r="U1014" s="15" t="s">
        <v>47</v>
      </c>
      <c r="W1014" s="16" t="s">
        <v>47</v>
      </c>
      <c r="Y1014" s="16" t="s">
        <v>1183</v>
      </c>
    </row>
    <row r="1015" spans="1:26" ht="15" customHeight="1">
      <c r="A1015" s="31">
        <v>14030642</v>
      </c>
      <c r="B1015" s="31" t="s">
        <v>7343</v>
      </c>
      <c r="C1015" s="46">
        <v>42596</v>
      </c>
      <c r="D1015" s="149">
        <v>240013620</v>
      </c>
      <c r="E1015" s="13" t="s">
        <v>6084</v>
      </c>
      <c r="F1015" s="30">
        <v>228</v>
      </c>
      <c r="G1015" s="28">
        <v>126067</v>
      </c>
      <c r="H1015" s="17" t="s">
        <v>6085</v>
      </c>
      <c r="I1015" s="25" t="s">
        <v>395</v>
      </c>
      <c r="J1015" s="25">
        <v>33645</v>
      </c>
      <c r="K1015" s="12" t="s">
        <v>250</v>
      </c>
      <c r="L1015" s="14" t="s">
        <v>6086</v>
      </c>
      <c r="M1015" s="26" t="s">
        <v>4824</v>
      </c>
      <c r="N1015" s="26" t="s">
        <v>2912</v>
      </c>
      <c r="P1015" s="144">
        <v>925941754</v>
      </c>
      <c r="Q1015" s="13" t="s">
        <v>6087</v>
      </c>
      <c r="R1015" s="15" t="s">
        <v>576</v>
      </c>
      <c r="S1015" s="15" t="s">
        <v>5561</v>
      </c>
      <c r="T1015" s="15" t="s">
        <v>246</v>
      </c>
      <c r="U1015" s="15" t="s">
        <v>5561</v>
      </c>
      <c r="V1015" s="16" t="s">
        <v>247</v>
      </c>
      <c r="W1015" s="16" t="s">
        <v>47</v>
      </c>
      <c r="Y1015" s="16" t="s">
        <v>47</v>
      </c>
      <c r="Z1015" s="16" t="s">
        <v>246</v>
      </c>
    </row>
    <row r="1016" spans="1:26" ht="15" customHeight="1">
      <c r="A1016" s="31">
        <v>14031326</v>
      </c>
      <c r="B1016" s="31" t="s">
        <v>7346</v>
      </c>
      <c r="C1016" s="46">
        <v>41533</v>
      </c>
      <c r="F1016" s="30"/>
      <c r="G1016" s="28">
        <v>162624</v>
      </c>
      <c r="H1016" s="17" t="s">
        <v>957</v>
      </c>
      <c r="I1016" s="25" t="s">
        <v>958</v>
      </c>
      <c r="J1016" s="25">
        <v>34219</v>
      </c>
      <c r="K1016" s="12" t="s">
        <v>520</v>
      </c>
      <c r="L1016" s="14" t="s">
        <v>2922</v>
      </c>
      <c r="M1016" s="26" t="s">
        <v>2923</v>
      </c>
      <c r="N1016" s="26" t="s">
        <v>2910</v>
      </c>
      <c r="O1016" s="143">
        <v>0</v>
      </c>
      <c r="P1016" s="144">
        <v>969350291</v>
      </c>
      <c r="Q1016" s="13" t="s">
        <v>2924</v>
      </c>
      <c r="R1016" s="15" t="s">
        <v>576</v>
      </c>
      <c r="S1016" s="15" t="s">
        <v>47</v>
      </c>
      <c r="T1016" s="15"/>
      <c r="U1016" s="15" t="s">
        <v>47</v>
      </c>
      <c r="W1016" s="16" t="s">
        <v>580</v>
      </c>
      <c r="X1016" s="16" t="s">
        <v>246</v>
      </c>
      <c r="Y1016" s="16" t="s">
        <v>580</v>
      </c>
      <c r="Z1016" s="16" t="s">
        <v>248</v>
      </c>
    </row>
    <row r="1017" spans="1:26" ht="15" customHeight="1">
      <c r="A1017" s="31">
        <v>14035724</v>
      </c>
      <c r="B1017" s="31" t="s">
        <v>7346</v>
      </c>
      <c r="C1017" s="46">
        <v>41407</v>
      </c>
      <c r="F1017" s="30"/>
      <c r="G1017" s="28"/>
      <c r="H1017" s="17" t="s">
        <v>4046</v>
      </c>
      <c r="I1017" s="25" t="s">
        <v>4047</v>
      </c>
      <c r="J1017" s="25">
        <v>33806</v>
      </c>
      <c r="K1017" s="12" t="s">
        <v>520</v>
      </c>
      <c r="L1017" s="14" t="s">
        <v>4048</v>
      </c>
      <c r="M1017" s="26" t="s">
        <v>3002</v>
      </c>
      <c r="N1017" s="26" t="s">
        <v>2963</v>
      </c>
      <c r="O1017" s="143">
        <v>291963203</v>
      </c>
      <c r="P1017" s="144">
        <v>964627023</v>
      </c>
      <c r="Q1017" s="13" t="s">
        <v>4049</v>
      </c>
      <c r="R1017" s="15" t="s">
        <v>576</v>
      </c>
      <c r="S1017" s="15" t="s">
        <v>47</v>
      </c>
      <c r="T1017" s="15"/>
      <c r="U1017" s="15" t="s">
        <v>47</v>
      </c>
      <c r="W1017" s="16" t="s">
        <v>251</v>
      </c>
      <c r="X1017" s="16" t="s">
        <v>247</v>
      </c>
      <c r="Y1017" s="16" t="s">
        <v>47</v>
      </c>
      <c r="Z1017" s="16" t="s">
        <v>247</v>
      </c>
    </row>
    <row r="1018" spans="1:26" ht="15" customHeight="1">
      <c r="A1018" s="31">
        <v>14037012</v>
      </c>
      <c r="B1018" s="31" t="s">
        <v>7346</v>
      </c>
      <c r="C1018" s="46">
        <v>41335</v>
      </c>
      <c r="D1018" s="149">
        <v>240166213</v>
      </c>
      <c r="E1018" s="13" t="s">
        <v>5218</v>
      </c>
      <c r="F1018" s="30">
        <v>802</v>
      </c>
      <c r="G1018" s="28"/>
      <c r="H1018" s="17" t="s">
        <v>2063</v>
      </c>
      <c r="I1018" s="25" t="s">
        <v>2064</v>
      </c>
      <c r="J1018" s="25">
        <v>34114</v>
      </c>
      <c r="K1018" s="12" t="s">
        <v>520</v>
      </c>
      <c r="L1018" s="14" t="s">
        <v>3126</v>
      </c>
      <c r="M1018" s="26" t="s">
        <v>3127</v>
      </c>
      <c r="N1018" s="26" t="s">
        <v>2910</v>
      </c>
      <c r="O1018" s="143">
        <v>0</v>
      </c>
      <c r="P1018" s="144">
        <v>965534074</v>
      </c>
      <c r="Q1018" s="13" t="s">
        <v>3128</v>
      </c>
      <c r="R1018" s="15" t="s">
        <v>576</v>
      </c>
      <c r="S1018" s="15" t="s">
        <v>41</v>
      </c>
      <c r="T1018" s="15" t="s">
        <v>248</v>
      </c>
      <c r="U1018" s="15" t="s">
        <v>221</v>
      </c>
      <c r="V1018" s="16" t="s">
        <v>248</v>
      </c>
      <c r="W1018" s="16" t="s">
        <v>41</v>
      </c>
      <c r="X1018" s="16" t="s">
        <v>246</v>
      </c>
      <c r="Y1018" s="16" t="s">
        <v>41</v>
      </c>
      <c r="Z1018" s="16" t="s">
        <v>248</v>
      </c>
    </row>
    <row r="1019" spans="1:26" ht="15" customHeight="1">
      <c r="A1019" s="31">
        <v>14040744</v>
      </c>
      <c r="B1019" s="31" t="s">
        <v>7343</v>
      </c>
      <c r="C1019" s="46">
        <v>42194</v>
      </c>
      <c r="D1019" s="149">
        <v>250974444</v>
      </c>
      <c r="F1019" s="30"/>
      <c r="G1019" s="28"/>
      <c r="H1019" s="17" t="s">
        <v>4286</v>
      </c>
      <c r="I1019" s="25" t="s">
        <v>4287</v>
      </c>
      <c r="J1019" s="25">
        <v>34081</v>
      </c>
      <c r="K1019" s="12" t="s">
        <v>520</v>
      </c>
      <c r="L1019" s="14" t="s">
        <v>4288</v>
      </c>
      <c r="M1019" s="26" t="s">
        <v>4289</v>
      </c>
      <c r="N1019" s="26" t="s">
        <v>2963</v>
      </c>
      <c r="O1019" s="143">
        <v>0</v>
      </c>
      <c r="P1019" s="144">
        <v>924333888</v>
      </c>
      <c r="Q1019" s="13" t="s">
        <v>4290</v>
      </c>
      <c r="R1019" s="15" t="s">
        <v>576</v>
      </c>
      <c r="S1019" s="15" t="s">
        <v>47</v>
      </c>
      <c r="T1019" s="15"/>
      <c r="U1019" s="15" t="s">
        <v>47</v>
      </c>
      <c r="W1019" s="16" t="s">
        <v>1183</v>
      </c>
      <c r="X1019" s="16" t="s">
        <v>247</v>
      </c>
      <c r="Y1019" s="16" t="s">
        <v>47</v>
      </c>
      <c r="Z1019" s="16" t="s">
        <v>248</v>
      </c>
    </row>
    <row r="1020" spans="1:26" ht="15" customHeight="1">
      <c r="A1020" s="31">
        <v>14040756</v>
      </c>
      <c r="C1020" s="46"/>
      <c r="F1020" s="30"/>
      <c r="G1020" s="28"/>
      <c r="H1020" s="17" t="s">
        <v>2238</v>
      </c>
      <c r="I1020" s="25" t="s">
        <v>2239</v>
      </c>
      <c r="J1020" s="25">
        <v>33917</v>
      </c>
      <c r="K1020" s="12" t="s">
        <v>520</v>
      </c>
      <c r="L1020" s="14"/>
      <c r="P1020" s="144"/>
      <c r="Q1020" s="13"/>
      <c r="R1020" s="15" t="s">
        <v>576</v>
      </c>
      <c r="S1020" s="15" t="s">
        <v>47</v>
      </c>
      <c r="T1020" s="15"/>
      <c r="U1020" s="15" t="s">
        <v>47</v>
      </c>
      <c r="W1020" s="16" t="s">
        <v>47</v>
      </c>
      <c r="Y1020" s="16" t="s">
        <v>567</v>
      </c>
      <c r="Z1020" s="16" t="s">
        <v>246</v>
      </c>
    </row>
    <row r="1021" spans="1:26" ht="15" customHeight="1">
      <c r="A1021" s="31">
        <v>14043421</v>
      </c>
      <c r="B1021" s="31" t="s">
        <v>7343</v>
      </c>
      <c r="C1021" s="46">
        <v>42794</v>
      </c>
      <c r="D1021" s="149">
        <v>238487512</v>
      </c>
      <c r="E1021" s="13" t="s">
        <v>5268</v>
      </c>
      <c r="F1021" s="30">
        <v>216</v>
      </c>
      <c r="G1021" s="28"/>
      <c r="H1021" s="17" t="s">
        <v>2379</v>
      </c>
      <c r="I1021" s="25" t="s">
        <v>2380</v>
      </c>
      <c r="J1021" s="25">
        <v>33751</v>
      </c>
      <c r="K1021" s="12" t="s">
        <v>250</v>
      </c>
      <c r="L1021" s="14" t="s">
        <v>6284</v>
      </c>
      <c r="M1021" s="26" t="s">
        <v>5036</v>
      </c>
      <c r="N1021" s="26" t="s">
        <v>2910</v>
      </c>
      <c r="P1021" s="144">
        <v>969175540</v>
      </c>
      <c r="Q1021" s="13"/>
      <c r="R1021" s="15" t="s">
        <v>576</v>
      </c>
      <c r="S1021" s="15" t="s">
        <v>572</v>
      </c>
      <c r="T1021" s="15" t="s">
        <v>246</v>
      </c>
      <c r="U1021" s="15" t="s">
        <v>572</v>
      </c>
      <c r="V1021" s="16" t="s">
        <v>246</v>
      </c>
      <c r="W1021" s="16" t="s">
        <v>47</v>
      </c>
      <c r="Y1021" s="16" t="s">
        <v>572</v>
      </c>
    </row>
    <row r="1022" spans="1:26" ht="15" customHeight="1">
      <c r="A1022" s="31">
        <v>14046767</v>
      </c>
      <c r="B1022" s="31" t="s">
        <v>7343</v>
      </c>
      <c r="C1022" s="46">
        <v>42684</v>
      </c>
      <c r="D1022" s="149">
        <v>245096329</v>
      </c>
      <c r="E1022" s="13" t="s">
        <v>5400</v>
      </c>
      <c r="F1022" s="30">
        <v>838</v>
      </c>
      <c r="G1022" s="28"/>
      <c r="H1022" s="17" t="s">
        <v>675</v>
      </c>
      <c r="I1022" s="25" t="s">
        <v>676</v>
      </c>
      <c r="J1022" s="25">
        <v>33306</v>
      </c>
      <c r="K1022" s="12" t="s">
        <v>520</v>
      </c>
      <c r="L1022" s="14" t="s">
        <v>4293</v>
      </c>
      <c r="M1022" s="26" t="s">
        <v>4294</v>
      </c>
      <c r="N1022" s="26" t="s">
        <v>2928</v>
      </c>
      <c r="P1022" s="144"/>
      <c r="Q1022" s="13"/>
      <c r="R1022" s="15" t="s">
        <v>576</v>
      </c>
      <c r="S1022" s="15" t="s">
        <v>337</v>
      </c>
      <c r="T1022" s="15" t="s">
        <v>246</v>
      </c>
      <c r="U1022" s="15" t="s">
        <v>337</v>
      </c>
      <c r="V1022" s="16" t="s">
        <v>246</v>
      </c>
      <c r="W1022" s="16" t="s">
        <v>337</v>
      </c>
      <c r="X1022" s="16" t="s">
        <v>246</v>
      </c>
      <c r="Y1022" s="16" t="s">
        <v>337</v>
      </c>
      <c r="Z1022" s="16" t="s">
        <v>246</v>
      </c>
    </row>
    <row r="1023" spans="1:26" ht="15" customHeight="1">
      <c r="A1023" s="31">
        <v>14049578</v>
      </c>
      <c r="B1023" s="31" t="s">
        <v>7346</v>
      </c>
      <c r="C1023" s="46">
        <v>41216</v>
      </c>
      <c r="F1023" s="30">
        <v>866</v>
      </c>
      <c r="G1023" s="28">
        <v>162015</v>
      </c>
      <c r="H1023" s="17" t="s">
        <v>536</v>
      </c>
      <c r="I1023" s="25" t="s">
        <v>537</v>
      </c>
      <c r="J1023" s="25">
        <v>33927</v>
      </c>
      <c r="K1023" s="12" t="s">
        <v>520</v>
      </c>
      <c r="L1023" s="14" t="s">
        <v>3888</v>
      </c>
      <c r="M1023" s="26" t="s">
        <v>3889</v>
      </c>
      <c r="N1023" s="26" t="s">
        <v>2912</v>
      </c>
      <c r="P1023" s="144"/>
      <c r="Q1023" s="13"/>
      <c r="R1023" s="15" t="s">
        <v>576</v>
      </c>
      <c r="S1023" s="15" t="s">
        <v>47</v>
      </c>
      <c r="T1023" s="15"/>
      <c r="U1023" s="15" t="s">
        <v>337</v>
      </c>
      <c r="V1023" s="16" t="s">
        <v>246</v>
      </c>
      <c r="W1023" s="16" t="s">
        <v>337</v>
      </c>
      <c r="X1023" s="16" t="s">
        <v>248</v>
      </c>
      <c r="Y1023" s="16" t="s">
        <v>249</v>
      </c>
    </row>
    <row r="1024" spans="1:26" ht="15" customHeight="1">
      <c r="A1024" s="31">
        <v>14049595</v>
      </c>
      <c r="C1024" s="46"/>
      <c r="F1024" s="30"/>
      <c r="G1024" s="28"/>
      <c r="H1024" s="17" t="s">
        <v>2552</v>
      </c>
      <c r="I1024" s="25" t="s">
        <v>2553</v>
      </c>
      <c r="J1024" s="25">
        <v>33068</v>
      </c>
      <c r="K1024" s="12" t="s">
        <v>520</v>
      </c>
      <c r="L1024" s="14"/>
      <c r="P1024" s="144"/>
      <c r="Q1024" s="13"/>
      <c r="R1024" s="15" t="s">
        <v>576</v>
      </c>
      <c r="S1024" s="15" t="s">
        <v>47</v>
      </c>
      <c r="T1024" s="15"/>
      <c r="U1024" s="15" t="s">
        <v>47</v>
      </c>
      <c r="W1024" s="16" t="s">
        <v>47</v>
      </c>
      <c r="Y1024" s="16" t="s">
        <v>251</v>
      </c>
      <c r="Z1024" s="16" t="s">
        <v>246</v>
      </c>
    </row>
    <row r="1025" spans="1:26" ht="15" customHeight="1">
      <c r="A1025" s="31">
        <v>14050680</v>
      </c>
      <c r="B1025" s="31" t="s">
        <v>7343</v>
      </c>
      <c r="C1025" s="46">
        <v>42177</v>
      </c>
      <c r="D1025" s="149">
        <v>242608680</v>
      </c>
      <c r="F1025" s="30">
        <v>596</v>
      </c>
      <c r="G1025" s="28"/>
      <c r="H1025" s="17" t="s">
        <v>5698</v>
      </c>
      <c r="I1025" s="25" t="s">
        <v>5699</v>
      </c>
      <c r="J1025" s="25">
        <v>34217</v>
      </c>
      <c r="K1025" s="12" t="s">
        <v>520</v>
      </c>
      <c r="L1025" s="14" t="s">
        <v>5655</v>
      </c>
      <c r="M1025" s="26" t="s">
        <v>3315</v>
      </c>
      <c r="N1025" s="26" t="s">
        <v>2910</v>
      </c>
      <c r="O1025" s="143">
        <v>291611253</v>
      </c>
      <c r="P1025" s="144">
        <v>927925665</v>
      </c>
      <c r="Q1025" s="13"/>
      <c r="R1025" s="15" t="s">
        <v>576</v>
      </c>
      <c r="S1025" s="15" t="s">
        <v>47</v>
      </c>
      <c r="T1025" s="15"/>
      <c r="U1025" s="15" t="s">
        <v>567</v>
      </c>
      <c r="V1025" s="16" t="s">
        <v>247</v>
      </c>
      <c r="W1025" s="16" t="s">
        <v>47</v>
      </c>
      <c r="Y1025" s="16" t="s">
        <v>47</v>
      </c>
    </row>
    <row r="1026" spans="1:26" ht="15" customHeight="1">
      <c r="A1026" s="31">
        <v>14050865</v>
      </c>
      <c r="C1026" s="46"/>
      <c r="F1026" s="30"/>
      <c r="G1026" s="28">
        <v>165258</v>
      </c>
      <c r="H1026" s="17" t="s">
        <v>1225</v>
      </c>
      <c r="I1026" s="25" t="s">
        <v>1226</v>
      </c>
      <c r="J1026" s="25">
        <v>34783</v>
      </c>
      <c r="K1026" s="12" t="s">
        <v>250</v>
      </c>
      <c r="L1026" s="14"/>
      <c r="P1026" s="144"/>
      <c r="Q1026" s="13"/>
      <c r="R1026" s="15" t="s">
        <v>576</v>
      </c>
      <c r="S1026" s="15" t="s">
        <v>47</v>
      </c>
      <c r="T1026" s="15"/>
      <c r="U1026" s="15" t="s">
        <v>47</v>
      </c>
      <c r="W1026" s="16" t="s">
        <v>47</v>
      </c>
      <c r="Y1026" s="16" t="s">
        <v>249</v>
      </c>
    </row>
    <row r="1027" spans="1:26" ht="15" customHeight="1">
      <c r="A1027" s="31">
        <v>14052493</v>
      </c>
      <c r="B1027" s="31" t="s">
        <v>7346</v>
      </c>
      <c r="C1027" s="46">
        <v>41385</v>
      </c>
      <c r="F1027" s="30"/>
      <c r="G1027" s="28">
        <v>158384</v>
      </c>
      <c r="H1027" s="17" t="s">
        <v>443</v>
      </c>
      <c r="I1027" s="25" t="s">
        <v>36</v>
      </c>
      <c r="J1027" s="25">
        <v>33893</v>
      </c>
      <c r="K1027" s="12" t="s">
        <v>250</v>
      </c>
      <c r="L1027" s="14" t="s">
        <v>3661</v>
      </c>
      <c r="M1027" s="26" t="s">
        <v>3662</v>
      </c>
      <c r="N1027" s="26" t="s">
        <v>2912</v>
      </c>
      <c r="O1027" s="143">
        <v>0</v>
      </c>
      <c r="P1027" s="144">
        <v>961880851</v>
      </c>
      <c r="Q1027" s="13" t="s">
        <v>3663</v>
      </c>
      <c r="R1027" s="15" t="s">
        <v>576</v>
      </c>
      <c r="S1027" s="15" t="s">
        <v>47</v>
      </c>
      <c r="T1027" s="15"/>
      <c r="U1027" s="15" t="s">
        <v>47</v>
      </c>
      <c r="W1027" s="16" t="s">
        <v>580</v>
      </c>
      <c r="X1027" s="16" t="s">
        <v>247</v>
      </c>
      <c r="Y1027" s="16" t="s">
        <v>47</v>
      </c>
    </row>
    <row r="1028" spans="1:26" ht="15" customHeight="1">
      <c r="A1028" s="31">
        <v>14053782</v>
      </c>
      <c r="B1028" s="31" t="s">
        <v>7346</v>
      </c>
      <c r="C1028" s="46">
        <v>41727</v>
      </c>
      <c r="D1028" s="149">
        <v>244819238</v>
      </c>
      <c r="F1028" s="30"/>
      <c r="G1028" s="28">
        <v>157859</v>
      </c>
      <c r="H1028" s="17" t="s">
        <v>2476</v>
      </c>
      <c r="I1028" s="25" t="s">
        <v>818</v>
      </c>
      <c r="J1028" s="25">
        <v>33645</v>
      </c>
      <c r="K1028" s="12" t="s">
        <v>520</v>
      </c>
      <c r="L1028" s="14"/>
      <c r="P1028" s="144"/>
      <c r="Q1028" s="13"/>
      <c r="R1028" s="15" t="s">
        <v>576</v>
      </c>
      <c r="S1028" s="15" t="s">
        <v>47</v>
      </c>
      <c r="T1028" s="15"/>
      <c r="U1028" s="15" t="s">
        <v>47</v>
      </c>
      <c r="W1028" s="16" t="s">
        <v>251</v>
      </c>
      <c r="X1028" s="16" t="s">
        <v>246</v>
      </c>
      <c r="Y1028" s="16" t="s">
        <v>251</v>
      </c>
      <c r="Z1028" s="16" t="s">
        <v>247</v>
      </c>
    </row>
    <row r="1029" spans="1:26" ht="15" customHeight="1">
      <c r="A1029" s="31">
        <v>14064269</v>
      </c>
      <c r="B1029" s="31" t="s">
        <v>7343</v>
      </c>
      <c r="C1029" s="46">
        <v>42233</v>
      </c>
      <c r="D1029" s="149">
        <v>234767219</v>
      </c>
      <c r="F1029" s="30"/>
      <c r="G1029" s="28"/>
      <c r="H1029" s="17" t="s">
        <v>6586</v>
      </c>
      <c r="I1029" s="25" t="s">
        <v>6587</v>
      </c>
      <c r="J1029" s="25">
        <v>35830</v>
      </c>
      <c r="K1029" s="12" t="s">
        <v>250</v>
      </c>
      <c r="L1029" s="14" t="s">
        <v>6588</v>
      </c>
      <c r="M1029" s="26" t="s">
        <v>3048</v>
      </c>
      <c r="N1029" s="26" t="s">
        <v>2963</v>
      </c>
      <c r="O1029" s="143">
        <v>927736867</v>
      </c>
      <c r="P1029" s="144">
        <v>965554629</v>
      </c>
      <c r="Q1029" s="13" t="s">
        <v>6589</v>
      </c>
      <c r="R1029" s="15" t="s">
        <v>576</v>
      </c>
      <c r="S1029" s="15" t="s">
        <v>47</v>
      </c>
      <c r="T1029" s="15"/>
      <c r="U1029" s="15" t="s">
        <v>251</v>
      </c>
      <c r="V1029" s="16" t="s">
        <v>247</v>
      </c>
      <c r="W1029" s="16" t="s">
        <v>47</v>
      </c>
      <c r="Y1029" s="16" t="s">
        <v>47</v>
      </c>
      <c r="Z1029" s="16" t="s">
        <v>247</v>
      </c>
    </row>
    <row r="1030" spans="1:26" ht="15" customHeight="1">
      <c r="A1030" s="31">
        <v>14068710</v>
      </c>
      <c r="B1030" s="31" t="s">
        <v>7343</v>
      </c>
      <c r="C1030" s="46">
        <v>41911</v>
      </c>
      <c r="D1030" s="149">
        <v>242034705</v>
      </c>
      <c r="F1030" s="30"/>
      <c r="G1030" s="28"/>
      <c r="H1030" s="17" t="s">
        <v>5202</v>
      </c>
      <c r="I1030" s="25" t="s">
        <v>5203</v>
      </c>
      <c r="J1030" s="25">
        <v>27070</v>
      </c>
      <c r="K1030" s="12" t="s">
        <v>520</v>
      </c>
      <c r="L1030" s="14" t="s">
        <v>5204</v>
      </c>
      <c r="M1030" s="26" t="s">
        <v>5205</v>
      </c>
      <c r="N1030" s="26" t="s">
        <v>2910</v>
      </c>
      <c r="O1030" s="143">
        <v>0</v>
      </c>
      <c r="P1030" s="144">
        <v>926403049</v>
      </c>
      <c r="Q1030" s="13" t="s">
        <v>5206</v>
      </c>
      <c r="R1030" s="15" t="s">
        <v>576</v>
      </c>
      <c r="S1030" s="15" t="s">
        <v>47</v>
      </c>
      <c r="T1030" s="15"/>
      <c r="U1030" s="15" t="s">
        <v>47</v>
      </c>
      <c r="W1030" s="16" t="s">
        <v>251</v>
      </c>
      <c r="X1030" s="16" t="s">
        <v>247</v>
      </c>
      <c r="Y1030" s="16" t="s">
        <v>47</v>
      </c>
    </row>
    <row r="1031" spans="1:26" ht="15" customHeight="1">
      <c r="A1031" s="31">
        <v>14078739</v>
      </c>
      <c r="B1031" s="31" t="s">
        <v>7346</v>
      </c>
      <c r="C1031" s="46">
        <v>41269</v>
      </c>
      <c r="F1031" s="30"/>
      <c r="G1031" s="28"/>
      <c r="H1031" s="17" t="s">
        <v>1415</v>
      </c>
      <c r="I1031" s="25" t="s">
        <v>1416</v>
      </c>
      <c r="J1031" s="25">
        <v>34927</v>
      </c>
      <c r="K1031" s="12" t="s">
        <v>520</v>
      </c>
      <c r="L1031" s="14" t="s">
        <v>3115</v>
      </c>
      <c r="M1031" s="26" t="s">
        <v>3116</v>
      </c>
      <c r="N1031" s="26" t="s">
        <v>2910</v>
      </c>
      <c r="O1031" s="143">
        <v>0</v>
      </c>
      <c r="P1031" s="144">
        <v>914580978</v>
      </c>
      <c r="Q1031" s="13" t="s">
        <v>3117</v>
      </c>
      <c r="R1031" s="15" t="s">
        <v>576</v>
      </c>
      <c r="S1031" s="15" t="s">
        <v>47</v>
      </c>
      <c r="T1031" s="15"/>
      <c r="U1031" s="15" t="s">
        <v>580</v>
      </c>
      <c r="V1031" s="16" t="s">
        <v>246</v>
      </c>
      <c r="W1031" s="16" t="s">
        <v>580</v>
      </c>
      <c r="X1031" s="16" t="s">
        <v>246</v>
      </c>
      <c r="Y1031" s="16" t="s">
        <v>580</v>
      </c>
    </row>
    <row r="1032" spans="1:26" ht="15" customHeight="1">
      <c r="A1032" s="31">
        <v>14080610</v>
      </c>
      <c r="B1032" s="31" t="s">
        <v>7346</v>
      </c>
      <c r="C1032" s="46">
        <v>41281</v>
      </c>
      <c r="F1032" s="30">
        <v>827</v>
      </c>
      <c r="G1032" s="28"/>
      <c r="H1032" s="17" t="s">
        <v>4495</v>
      </c>
      <c r="I1032" s="25" t="s">
        <v>4496</v>
      </c>
      <c r="J1032" s="25">
        <v>33265</v>
      </c>
      <c r="K1032" s="12" t="s">
        <v>520</v>
      </c>
      <c r="L1032" s="14" t="s">
        <v>4497</v>
      </c>
      <c r="M1032" s="26" t="s">
        <v>3360</v>
      </c>
      <c r="N1032" s="26" t="s">
        <v>2912</v>
      </c>
      <c r="P1032" s="144"/>
      <c r="Q1032" s="13"/>
      <c r="R1032" s="15" t="s">
        <v>576</v>
      </c>
      <c r="S1032" s="15" t="s">
        <v>47</v>
      </c>
      <c r="T1032" s="15"/>
      <c r="U1032" s="15" t="s">
        <v>47</v>
      </c>
      <c r="W1032" s="16" t="s">
        <v>337</v>
      </c>
      <c r="X1032" s="16" t="s">
        <v>247</v>
      </c>
      <c r="Y1032" s="16" t="s">
        <v>47</v>
      </c>
    </row>
    <row r="1033" spans="1:26" ht="15" customHeight="1">
      <c r="A1033" s="31">
        <v>14081816</v>
      </c>
      <c r="C1033" s="46"/>
      <c r="F1033" s="30"/>
      <c r="G1033" s="28">
        <v>132356</v>
      </c>
      <c r="H1033" s="17" t="s">
        <v>350</v>
      </c>
      <c r="I1033" s="25" t="s">
        <v>521</v>
      </c>
      <c r="J1033" s="25">
        <v>34556</v>
      </c>
      <c r="K1033" s="12" t="s">
        <v>520</v>
      </c>
      <c r="L1033" s="14"/>
      <c r="P1033" s="144"/>
      <c r="Q1033" s="13"/>
      <c r="R1033" s="15" t="s">
        <v>576</v>
      </c>
      <c r="S1033" s="15" t="s">
        <v>47</v>
      </c>
      <c r="T1033" s="15"/>
      <c r="U1033" s="15" t="s">
        <v>47</v>
      </c>
      <c r="W1033" s="16" t="s">
        <v>47</v>
      </c>
      <c r="Y1033" s="16" t="s">
        <v>684</v>
      </c>
      <c r="Z1033" s="16" t="s">
        <v>247</v>
      </c>
    </row>
    <row r="1034" spans="1:26" ht="15" customHeight="1">
      <c r="A1034" s="31">
        <v>14081881</v>
      </c>
      <c r="B1034" s="31" t="s">
        <v>7346</v>
      </c>
      <c r="C1034" s="46">
        <v>41308</v>
      </c>
      <c r="D1034" s="149">
        <v>232866325</v>
      </c>
      <c r="F1034" s="30">
        <v>350</v>
      </c>
      <c r="G1034" s="28">
        <v>156467</v>
      </c>
      <c r="H1034" s="17" t="s">
        <v>980</v>
      </c>
      <c r="I1034" s="25" t="s">
        <v>936</v>
      </c>
      <c r="J1034" s="25">
        <v>33755</v>
      </c>
      <c r="K1034" s="12" t="s">
        <v>520</v>
      </c>
      <c r="L1034" s="14"/>
      <c r="P1034" s="144"/>
      <c r="Q1034" s="13"/>
      <c r="R1034" s="15" t="s">
        <v>576</v>
      </c>
      <c r="S1034" s="15" t="s">
        <v>251</v>
      </c>
      <c r="T1034" s="15" t="s">
        <v>246</v>
      </c>
      <c r="U1034" s="15" t="s">
        <v>251</v>
      </c>
      <c r="V1034" s="16" t="s">
        <v>246</v>
      </c>
      <c r="W1034" s="16" t="s">
        <v>251</v>
      </c>
      <c r="X1034" s="16" t="s">
        <v>246</v>
      </c>
      <c r="Y1034" s="16" t="s">
        <v>251</v>
      </c>
      <c r="Z1034" s="16" t="s">
        <v>246</v>
      </c>
    </row>
    <row r="1035" spans="1:26" ht="15" customHeight="1">
      <c r="A1035" s="31">
        <v>14084097</v>
      </c>
      <c r="B1035" s="31" t="s">
        <v>7346</v>
      </c>
      <c r="C1035" s="46">
        <v>41575</v>
      </c>
      <c r="F1035" s="30">
        <v>149</v>
      </c>
      <c r="G1035" s="28">
        <v>166002</v>
      </c>
      <c r="H1035" s="17" t="s">
        <v>1454</v>
      </c>
      <c r="I1035" s="25" t="s">
        <v>1455</v>
      </c>
      <c r="J1035" s="25">
        <v>34187</v>
      </c>
      <c r="K1035" s="12" t="s">
        <v>250</v>
      </c>
      <c r="L1035" s="14" t="s">
        <v>3448</v>
      </c>
      <c r="M1035" s="26" t="s">
        <v>3449</v>
      </c>
      <c r="N1035" s="26" t="s">
        <v>2912</v>
      </c>
      <c r="O1035" s="143">
        <v>0</v>
      </c>
      <c r="P1035" s="144">
        <v>969209501</v>
      </c>
      <c r="Q1035" s="13" t="s">
        <v>3450</v>
      </c>
      <c r="R1035" s="15" t="s">
        <v>576</v>
      </c>
      <c r="S1035" s="15" t="s">
        <v>47</v>
      </c>
      <c r="T1035" s="15"/>
      <c r="U1035" s="15" t="s">
        <v>567</v>
      </c>
      <c r="V1035" s="16" t="s">
        <v>246</v>
      </c>
      <c r="W1035" s="16" t="s">
        <v>567</v>
      </c>
      <c r="X1035" s="16" t="s">
        <v>247</v>
      </c>
      <c r="Y1035" s="16" t="s">
        <v>47</v>
      </c>
    </row>
    <row r="1036" spans="1:26" ht="15" customHeight="1">
      <c r="A1036" s="31">
        <v>14084156</v>
      </c>
      <c r="B1036" s="31" t="s">
        <v>7346</v>
      </c>
      <c r="C1036" s="46">
        <v>41527</v>
      </c>
      <c r="D1036" s="149">
        <v>239824709</v>
      </c>
      <c r="F1036" s="30"/>
      <c r="G1036" s="28"/>
      <c r="H1036" s="17" t="s">
        <v>1814</v>
      </c>
      <c r="I1036" s="25" t="s">
        <v>1815</v>
      </c>
      <c r="J1036" s="25">
        <v>36825</v>
      </c>
      <c r="K1036" s="12" t="s">
        <v>520</v>
      </c>
      <c r="L1036" s="14" t="s">
        <v>4733</v>
      </c>
      <c r="M1036" s="26" t="s">
        <v>3190</v>
      </c>
      <c r="N1036" s="26" t="s">
        <v>2910</v>
      </c>
      <c r="O1036" s="143">
        <v>0</v>
      </c>
      <c r="P1036" s="144">
        <v>963156695</v>
      </c>
      <c r="Q1036" s="13" t="s">
        <v>4734</v>
      </c>
      <c r="R1036" s="15" t="s">
        <v>576</v>
      </c>
      <c r="S1036" s="15" t="s">
        <v>47</v>
      </c>
      <c r="T1036" s="15"/>
      <c r="U1036" s="15" t="s">
        <v>47</v>
      </c>
      <c r="W1036" s="16" t="s">
        <v>1183</v>
      </c>
      <c r="X1036" s="16" t="s">
        <v>248</v>
      </c>
      <c r="Y1036" s="16" t="s">
        <v>684</v>
      </c>
      <c r="Z1036" s="16" t="s">
        <v>246</v>
      </c>
    </row>
    <row r="1037" spans="1:26" ht="15" customHeight="1">
      <c r="A1037" s="31">
        <v>14084360</v>
      </c>
      <c r="B1037" s="31" t="s">
        <v>7343</v>
      </c>
      <c r="C1037" s="46">
        <v>42008</v>
      </c>
      <c r="D1037" s="149">
        <v>245136290</v>
      </c>
      <c r="E1037" s="13" t="s">
        <v>7175</v>
      </c>
      <c r="F1037" s="30">
        <v>366</v>
      </c>
      <c r="G1037" s="28">
        <v>160610</v>
      </c>
      <c r="H1037" s="17" t="s">
        <v>1154</v>
      </c>
      <c r="I1037" s="25" t="s">
        <v>232</v>
      </c>
      <c r="J1037" s="25">
        <v>33493</v>
      </c>
      <c r="K1037" s="12" t="s">
        <v>520</v>
      </c>
      <c r="L1037" s="14" t="s">
        <v>4973</v>
      </c>
      <c r="O1037" s="143">
        <v>965058641</v>
      </c>
      <c r="P1037" s="144">
        <v>968549750</v>
      </c>
      <c r="Q1037" s="13" t="s">
        <v>7176</v>
      </c>
      <c r="R1037" s="15" t="s">
        <v>576</v>
      </c>
      <c r="S1037" s="15" t="s">
        <v>580</v>
      </c>
      <c r="T1037" s="15" t="s">
        <v>246</v>
      </c>
      <c r="U1037" s="15" t="s">
        <v>580</v>
      </c>
      <c r="V1037" s="16" t="s">
        <v>246</v>
      </c>
      <c r="W1037" s="16" t="s">
        <v>580</v>
      </c>
      <c r="X1037" s="16" t="s">
        <v>246</v>
      </c>
      <c r="Y1037" s="16" t="s">
        <v>580</v>
      </c>
      <c r="Z1037" s="16" t="s">
        <v>246</v>
      </c>
    </row>
    <row r="1038" spans="1:26" ht="15" customHeight="1">
      <c r="A1038" s="31">
        <v>14092422</v>
      </c>
      <c r="C1038" s="46"/>
      <c r="F1038" s="30"/>
      <c r="G1038" s="28">
        <v>155189</v>
      </c>
      <c r="H1038" s="17" t="s">
        <v>448</v>
      </c>
      <c r="I1038" s="25" t="s">
        <v>253</v>
      </c>
      <c r="J1038" s="25">
        <v>34211</v>
      </c>
      <c r="K1038" s="12" t="s">
        <v>250</v>
      </c>
      <c r="L1038" s="14"/>
      <c r="P1038" s="144"/>
      <c r="Q1038" s="13"/>
      <c r="R1038" s="15" t="s">
        <v>576</v>
      </c>
      <c r="S1038" s="15" t="s">
        <v>47</v>
      </c>
      <c r="T1038" s="15"/>
      <c r="U1038" s="15" t="s">
        <v>47</v>
      </c>
      <c r="W1038" s="16" t="s">
        <v>47</v>
      </c>
      <c r="Y1038" s="16" t="s">
        <v>567</v>
      </c>
    </row>
    <row r="1039" spans="1:26" ht="15" customHeight="1">
      <c r="A1039" s="31">
        <v>14092426</v>
      </c>
      <c r="B1039" s="31" t="s">
        <v>7346</v>
      </c>
      <c r="C1039" s="46">
        <v>41166</v>
      </c>
      <c r="D1039" s="149">
        <v>239945883</v>
      </c>
      <c r="F1039" s="30">
        <v>494</v>
      </c>
      <c r="G1039" s="28">
        <v>153595</v>
      </c>
      <c r="H1039" s="17" t="s">
        <v>441</v>
      </c>
      <c r="I1039" s="25" t="s">
        <v>252</v>
      </c>
      <c r="J1039" s="25">
        <v>33369</v>
      </c>
      <c r="K1039" s="12" t="s">
        <v>520</v>
      </c>
      <c r="L1039" s="14"/>
      <c r="P1039" s="144"/>
      <c r="Q1039" s="13"/>
      <c r="R1039" s="15" t="s">
        <v>576</v>
      </c>
      <c r="S1039" s="15" t="s">
        <v>567</v>
      </c>
      <c r="T1039" s="15" t="s">
        <v>248</v>
      </c>
      <c r="U1039" s="15" t="s">
        <v>580</v>
      </c>
      <c r="V1039" s="16" t="s">
        <v>248</v>
      </c>
      <c r="W1039" s="16" t="s">
        <v>567</v>
      </c>
      <c r="X1039" s="16" t="s">
        <v>246</v>
      </c>
      <c r="Y1039" s="16" t="s">
        <v>567</v>
      </c>
    </row>
    <row r="1040" spans="1:26" ht="15" customHeight="1">
      <c r="A1040" s="31">
        <v>14094136</v>
      </c>
      <c r="B1040" s="31" t="s">
        <v>7346</v>
      </c>
      <c r="C1040" s="46">
        <v>41541</v>
      </c>
      <c r="F1040" s="30">
        <v>548</v>
      </c>
      <c r="G1040" s="28"/>
      <c r="H1040" s="17" t="s">
        <v>4822</v>
      </c>
      <c r="I1040" s="25" t="s">
        <v>4823</v>
      </c>
      <c r="J1040" s="25">
        <v>33870</v>
      </c>
      <c r="K1040" s="12" t="s">
        <v>520</v>
      </c>
      <c r="L1040" s="14" t="s">
        <v>7032</v>
      </c>
      <c r="M1040" s="26" t="s">
        <v>4824</v>
      </c>
      <c r="N1040" s="26" t="s">
        <v>2912</v>
      </c>
      <c r="O1040" s="143">
        <v>0</v>
      </c>
      <c r="P1040" s="144">
        <v>924039868</v>
      </c>
      <c r="Q1040" s="13" t="s">
        <v>4825</v>
      </c>
      <c r="R1040" s="15" t="s">
        <v>576</v>
      </c>
      <c r="S1040" s="15" t="s">
        <v>47</v>
      </c>
      <c r="T1040" s="15"/>
      <c r="U1040" s="15" t="s">
        <v>1183</v>
      </c>
      <c r="V1040" s="16" t="s">
        <v>246</v>
      </c>
      <c r="W1040" s="16" t="s">
        <v>1183</v>
      </c>
      <c r="X1040" s="16" t="s">
        <v>247</v>
      </c>
      <c r="Y1040" s="16" t="s">
        <v>47</v>
      </c>
      <c r="Z1040" s="16" t="s">
        <v>248</v>
      </c>
    </row>
    <row r="1041" spans="1:26" ht="15" customHeight="1">
      <c r="A1041" s="31">
        <v>14096729</v>
      </c>
      <c r="B1041" s="31" t="s">
        <v>7346</v>
      </c>
      <c r="C1041" s="46">
        <v>41617</v>
      </c>
      <c r="D1041" s="149">
        <v>240958683</v>
      </c>
      <c r="F1041" s="30">
        <v>401</v>
      </c>
      <c r="G1041" s="28">
        <v>141392</v>
      </c>
      <c r="H1041" s="17" t="s">
        <v>628</v>
      </c>
      <c r="I1041" s="25" t="s">
        <v>1382</v>
      </c>
      <c r="J1041" s="25">
        <v>33242</v>
      </c>
      <c r="K1041" s="12" t="s">
        <v>520</v>
      </c>
      <c r="L1041" s="14" t="s">
        <v>7917</v>
      </c>
      <c r="M1041" s="26" t="s">
        <v>7918</v>
      </c>
      <c r="N1041" s="26" t="s">
        <v>2910</v>
      </c>
      <c r="O1041" s="143">
        <v>0</v>
      </c>
      <c r="P1041" s="144">
        <v>967378449</v>
      </c>
      <c r="Q1041" s="13" t="s">
        <v>7919</v>
      </c>
      <c r="R1041" s="15" t="s">
        <v>576</v>
      </c>
      <c r="S1041" s="15" t="s">
        <v>580</v>
      </c>
      <c r="T1041" s="15" t="s">
        <v>246</v>
      </c>
      <c r="U1041" s="15" t="s">
        <v>580</v>
      </c>
      <c r="V1041" s="16" t="s">
        <v>246</v>
      </c>
      <c r="W1041" s="16" t="s">
        <v>580</v>
      </c>
      <c r="X1041" s="16" t="s">
        <v>246</v>
      </c>
      <c r="Y1041" s="16" t="s">
        <v>580</v>
      </c>
    </row>
    <row r="1042" spans="1:26" ht="15" customHeight="1">
      <c r="A1042" s="31">
        <v>14097422</v>
      </c>
      <c r="C1042" s="46"/>
      <c r="F1042" s="30"/>
      <c r="G1042" s="28"/>
      <c r="H1042" s="17" t="s">
        <v>2317</v>
      </c>
      <c r="I1042" s="25" t="s">
        <v>2318</v>
      </c>
      <c r="J1042" s="25">
        <v>36973</v>
      </c>
      <c r="K1042" s="12" t="s">
        <v>520</v>
      </c>
      <c r="L1042" s="14"/>
      <c r="P1042" s="144"/>
      <c r="Q1042" s="13"/>
      <c r="R1042" s="15" t="s">
        <v>576</v>
      </c>
      <c r="S1042" s="15" t="s">
        <v>47</v>
      </c>
      <c r="T1042" s="15"/>
      <c r="U1042" s="15" t="s">
        <v>47</v>
      </c>
      <c r="W1042" s="16" t="s">
        <v>47</v>
      </c>
      <c r="Y1042" s="16" t="s">
        <v>580</v>
      </c>
    </row>
    <row r="1043" spans="1:26" ht="15" customHeight="1">
      <c r="A1043" s="31">
        <v>14098313</v>
      </c>
      <c r="B1043" s="31" t="s">
        <v>7346</v>
      </c>
      <c r="C1043" s="46">
        <v>41365</v>
      </c>
      <c r="F1043" s="30">
        <v>354</v>
      </c>
      <c r="G1043" s="28"/>
      <c r="H1043" s="17" t="s">
        <v>1792</v>
      </c>
      <c r="I1043" s="25" t="s">
        <v>1793</v>
      </c>
      <c r="J1043" s="25">
        <v>34942</v>
      </c>
      <c r="K1043" s="12" t="s">
        <v>520</v>
      </c>
      <c r="L1043" s="14" t="s">
        <v>4660</v>
      </c>
      <c r="M1043" s="26" t="s">
        <v>3790</v>
      </c>
      <c r="N1043" s="26" t="s">
        <v>2963</v>
      </c>
      <c r="P1043" s="144">
        <v>964013042</v>
      </c>
      <c r="Q1043" s="13" t="s">
        <v>4661</v>
      </c>
      <c r="R1043" s="15" t="s">
        <v>576</v>
      </c>
      <c r="S1043" s="15" t="s">
        <v>251</v>
      </c>
      <c r="T1043" s="15" t="s">
        <v>246</v>
      </c>
      <c r="U1043" s="15" t="s">
        <v>251</v>
      </c>
      <c r="V1043" s="16" t="s">
        <v>246</v>
      </c>
      <c r="W1043" s="16" t="s">
        <v>251</v>
      </c>
      <c r="X1043" s="16" t="s">
        <v>246</v>
      </c>
      <c r="Y1043" s="16" t="s">
        <v>47</v>
      </c>
      <c r="Z1043" s="16" t="s">
        <v>247</v>
      </c>
    </row>
    <row r="1044" spans="1:26" ht="15" customHeight="1">
      <c r="A1044" s="31">
        <v>14099677</v>
      </c>
      <c r="C1044" s="46"/>
      <c r="F1044" s="30"/>
      <c r="G1044" s="28"/>
      <c r="H1044" s="17" t="s">
        <v>2618</v>
      </c>
      <c r="I1044" s="25" t="s">
        <v>2619</v>
      </c>
      <c r="J1044" s="25">
        <v>34872</v>
      </c>
      <c r="K1044" s="12" t="s">
        <v>250</v>
      </c>
      <c r="L1044" s="14"/>
      <c r="P1044" s="144"/>
      <c r="Q1044" s="13"/>
      <c r="R1044" s="15" t="s">
        <v>576</v>
      </c>
      <c r="S1044" s="15" t="s">
        <v>47</v>
      </c>
      <c r="T1044" s="15"/>
      <c r="U1044" s="15" t="s">
        <v>47</v>
      </c>
      <c r="W1044" s="16" t="s">
        <v>47</v>
      </c>
      <c r="Y1044" s="16" t="s">
        <v>572</v>
      </c>
    </row>
    <row r="1045" spans="1:26" ht="15" customHeight="1">
      <c r="A1045" s="31">
        <v>14105566</v>
      </c>
      <c r="C1045" s="46"/>
      <c r="F1045" s="30"/>
      <c r="G1045" s="28"/>
      <c r="H1045" s="17" t="s">
        <v>2810</v>
      </c>
      <c r="I1045" s="25" t="s">
        <v>2811</v>
      </c>
      <c r="J1045" s="25">
        <v>33794</v>
      </c>
      <c r="K1045" s="12" t="s">
        <v>520</v>
      </c>
      <c r="L1045" s="14"/>
      <c r="P1045" s="144"/>
      <c r="Q1045" s="13"/>
      <c r="R1045" s="15" t="s">
        <v>576</v>
      </c>
      <c r="S1045" s="15" t="s">
        <v>47</v>
      </c>
      <c r="T1045" s="15"/>
      <c r="U1045" s="15" t="s">
        <v>47</v>
      </c>
      <c r="W1045" s="16" t="s">
        <v>47</v>
      </c>
      <c r="Y1045" s="16" t="s">
        <v>1000</v>
      </c>
      <c r="Z1045" s="16" t="s">
        <v>247</v>
      </c>
    </row>
    <row r="1046" spans="1:26" ht="15" customHeight="1">
      <c r="A1046" s="31">
        <v>14106425</v>
      </c>
      <c r="C1046" s="46"/>
      <c r="F1046" s="30"/>
      <c r="G1046" s="28"/>
      <c r="H1046" s="17" t="s">
        <v>2496</v>
      </c>
      <c r="I1046" s="25" t="s">
        <v>2497</v>
      </c>
      <c r="J1046" s="25">
        <v>33883</v>
      </c>
      <c r="K1046" s="12" t="s">
        <v>520</v>
      </c>
      <c r="L1046" s="14"/>
      <c r="P1046" s="144"/>
      <c r="Q1046" s="13"/>
      <c r="R1046" s="15" t="s">
        <v>576</v>
      </c>
      <c r="S1046" s="15" t="s">
        <v>47</v>
      </c>
      <c r="T1046" s="15"/>
      <c r="U1046" s="15" t="s">
        <v>47</v>
      </c>
      <c r="W1046" s="16" t="s">
        <v>47</v>
      </c>
      <c r="Y1046" s="16" t="s">
        <v>567</v>
      </c>
      <c r="Z1046" s="16" t="s">
        <v>247</v>
      </c>
    </row>
    <row r="1047" spans="1:26" ht="15" customHeight="1">
      <c r="A1047" s="31">
        <v>14106899</v>
      </c>
      <c r="C1047" s="46"/>
      <c r="F1047" s="30"/>
      <c r="G1047" s="28">
        <v>160753</v>
      </c>
      <c r="H1047" s="17" t="s">
        <v>196</v>
      </c>
      <c r="I1047" s="25" t="s">
        <v>228</v>
      </c>
      <c r="J1047" s="25">
        <v>34426</v>
      </c>
      <c r="K1047" s="12" t="s">
        <v>520</v>
      </c>
      <c r="L1047" s="14"/>
      <c r="P1047" s="144"/>
      <c r="Q1047" s="13"/>
      <c r="R1047" s="15" t="s">
        <v>576</v>
      </c>
      <c r="S1047" s="15" t="s">
        <v>47</v>
      </c>
      <c r="T1047" s="15"/>
      <c r="U1047" s="15" t="s">
        <v>47</v>
      </c>
      <c r="W1047" s="16" t="s">
        <v>47</v>
      </c>
      <c r="Y1047" s="16" t="s">
        <v>1183</v>
      </c>
      <c r="Z1047" s="16" t="s">
        <v>246</v>
      </c>
    </row>
    <row r="1048" spans="1:26" ht="15" customHeight="1">
      <c r="A1048" s="31">
        <v>14129462</v>
      </c>
      <c r="B1048" s="31" t="s">
        <v>7346</v>
      </c>
      <c r="C1048" s="46">
        <v>40997</v>
      </c>
      <c r="F1048" s="30"/>
      <c r="G1048" s="28"/>
      <c r="H1048" s="17" t="s">
        <v>100</v>
      </c>
      <c r="I1048" s="25" t="s">
        <v>5442</v>
      </c>
      <c r="J1048" s="25">
        <v>34160</v>
      </c>
      <c r="K1048" s="12" t="s">
        <v>250</v>
      </c>
      <c r="L1048" s="14" t="s">
        <v>5443</v>
      </c>
      <c r="M1048" s="26" t="s">
        <v>4816</v>
      </c>
      <c r="N1048" s="26" t="s">
        <v>2912</v>
      </c>
      <c r="O1048" s="143">
        <v>0</v>
      </c>
      <c r="P1048" s="144">
        <v>965790887</v>
      </c>
      <c r="Q1048" s="13" t="s">
        <v>5444</v>
      </c>
      <c r="R1048" s="15" t="s">
        <v>576</v>
      </c>
      <c r="S1048" s="15" t="s">
        <v>47</v>
      </c>
      <c r="T1048" s="15"/>
      <c r="U1048" s="15" t="s">
        <v>47</v>
      </c>
      <c r="W1048" s="16" t="s">
        <v>567</v>
      </c>
      <c r="X1048" s="16" t="s">
        <v>247</v>
      </c>
      <c r="Y1048" s="16" t="s">
        <v>47</v>
      </c>
      <c r="Z1048" s="16" t="s">
        <v>246</v>
      </c>
    </row>
    <row r="1049" spans="1:26" ht="15" customHeight="1">
      <c r="A1049" s="31">
        <v>14129648</v>
      </c>
      <c r="B1049" s="31" t="s">
        <v>7346</v>
      </c>
      <c r="C1049" s="46">
        <v>41582</v>
      </c>
      <c r="F1049" s="30">
        <v>134</v>
      </c>
      <c r="G1049" s="28"/>
      <c r="H1049" s="17" t="s">
        <v>7314</v>
      </c>
      <c r="I1049" s="25" t="s">
        <v>1918</v>
      </c>
      <c r="J1049" s="25">
        <v>35647</v>
      </c>
      <c r="K1049" s="12" t="s">
        <v>250</v>
      </c>
      <c r="L1049" s="14"/>
      <c r="M1049" s="26" t="s">
        <v>3140</v>
      </c>
      <c r="N1049" s="26" t="s">
        <v>2963</v>
      </c>
      <c r="O1049" s="143">
        <v>963710642</v>
      </c>
      <c r="P1049" s="144">
        <v>964719727</v>
      </c>
      <c r="Q1049" s="13" t="s">
        <v>5142</v>
      </c>
      <c r="R1049" s="15" t="s">
        <v>576</v>
      </c>
      <c r="S1049" s="15" t="s">
        <v>251</v>
      </c>
      <c r="T1049" s="15" t="s">
        <v>246</v>
      </c>
      <c r="U1049" s="15" t="s">
        <v>251</v>
      </c>
      <c r="V1049" s="16" t="s">
        <v>246</v>
      </c>
      <c r="W1049" s="16" t="s">
        <v>251</v>
      </c>
      <c r="X1049" s="16" t="s">
        <v>246</v>
      </c>
      <c r="Y1049" s="16" t="s">
        <v>251</v>
      </c>
    </row>
    <row r="1050" spans="1:26" ht="15" customHeight="1">
      <c r="A1050" s="31">
        <v>14129894</v>
      </c>
      <c r="B1050" s="31" t="s">
        <v>7343</v>
      </c>
      <c r="C1050" s="46">
        <v>41736</v>
      </c>
      <c r="D1050" s="149">
        <v>239973380</v>
      </c>
      <c r="F1050" s="30"/>
      <c r="G1050" s="28"/>
      <c r="H1050" s="17" t="s">
        <v>4934</v>
      </c>
      <c r="I1050" s="25" t="s">
        <v>4935</v>
      </c>
      <c r="J1050" s="25">
        <v>34485</v>
      </c>
      <c r="K1050" s="12" t="s">
        <v>250</v>
      </c>
      <c r="L1050" s="14" t="s">
        <v>4936</v>
      </c>
      <c r="M1050" s="26">
        <v>9300</v>
      </c>
      <c r="P1050" s="144"/>
      <c r="Q1050" s="13" t="s">
        <v>4937</v>
      </c>
      <c r="R1050" s="15" t="s">
        <v>576</v>
      </c>
      <c r="S1050" s="15" t="s">
        <v>47</v>
      </c>
      <c r="T1050" s="15"/>
      <c r="U1050" s="15" t="s">
        <v>47</v>
      </c>
      <c r="W1050" s="16" t="s">
        <v>567</v>
      </c>
      <c r="X1050" s="16" t="s">
        <v>247</v>
      </c>
      <c r="Y1050" s="16" t="s">
        <v>47</v>
      </c>
      <c r="Z1050" s="16" t="s">
        <v>246</v>
      </c>
    </row>
    <row r="1051" spans="1:26" ht="15" customHeight="1">
      <c r="A1051" s="31">
        <v>14133227</v>
      </c>
      <c r="B1051" s="31" t="s">
        <v>7347</v>
      </c>
      <c r="C1051" s="46"/>
      <c r="D1051" s="149">
        <v>238677451</v>
      </c>
      <c r="F1051" s="30">
        <v>372</v>
      </c>
      <c r="G1051" s="28">
        <v>153987</v>
      </c>
      <c r="H1051" s="17" t="s">
        <v>1157</v>
      </c>
      <c r="I1051" s="25" t="s">
        <v>1366</v>
      </c>
      <c r="J1051" s="25">
        <v>33887</v>
      </c>
      <c r="K1051" s="12" t="s">
        <v>520</v>
      </c>
      <c r="L1051" s="14" t="s">
        <v>3745</v>
      </c>
      <c r="O1051" s="143">
        <v>0</v>
      </c>
      <c r="P1051" s="144">
        <v>961011677</v>
      </c>
      <c r="Q1051" s="13"/>
      <c r="R1051" s="15" t="s">
        <v>576</v>
      </c>
      <c r="S1051" s="15" t="s">
        <v>1183</v>
      </c>
      <c r="T1051" s="15" t="s">
        <v>248</v>
      </c>
      <c r="U1051" s="15" t="s">
        <v>580</v>
      </c>
      <c r="V1051" s="16" t="s">
        <v>246</v>
      </c>
      <c r="W1051" s="16" t="s">
        <v>580</v>
      </c>
      <c r="X1051" s="16" t="s">
        <v>248</v>
      </c>
      <c r="Y1051" s="16" t="s">
        <v>1183</v>
      </c>
    </row>
    <row r="1052" spans="1:26" ht="15" customHeight="1">
      <c r="A1052" s="31">
        <v>14133577</v>
      </c>
      <c r="B1052" s="31" t="s">
        <v>7343</v>
      </c>
      <c r="C1052" s="46">
        <v>42981</v>
      </c>
      <c r="D1052" s="149">
        <v>232137048</v>
      </c>
      <c r="F1052" s="30">
        <v>473</v>
      </c>
      <c r="G1052" s="28"/>
      <c r="H1052" s="17" t="s">
        <v>8086</v>
      </c>
      <c r="I1052" s="25" t="s">
        <v>8087</v>
      </c>
      <c r="J1052" s="25">
        <v>34710</v>
      </c>
      <c r="K1052" s="12" t="s">
        <v>520</v>
      </c>
      <c r="L1052" s="14" t="s">
        <v>3032</v>
      </c>
      <c r="M1052" s="26" t="s">
        <v>7440</v>
      </c>
      <c r="N1052" s="26" t="s">
        <v>3032</v>
      </c>
      <c r="O1052" s="143">
        <v>291526701</v>
      </c>
      <c r="P1052" s="144">
        <v>925021691</v>
      </c>
      <c r="Q1052" s="13" t="s">
        <v>8088</v>
      </c>
      <c r="R1052" s="15" t="s">
        <v>576</v>
      </c>
      <c r="S1052" s="15" t="s">
        <v>251</v>
      </c>
      <c r="T1052" s="15" t="s">
        <v>247</v>
      </c>
      <c r="U1052" s="15" t="s">
        <v>47</v>
      </c>
      <c r="W1052" s="16" t="s">
        <v>47</v>
      </c>
      <c r="Y1052" s="16" t="s">
        <v>47</v>
      </c>
    </row>
    <row r="1053" spans="1:26" ht="15" customHeight="1">
      <c r="A1053" s="31">
        <v>14133747</v>
      </c>
      <c r="C1053" s="46"/>
      <c r="F1053" s="30"/>
      <c r="G1053" s="28"/>
      <c r="H1053" s="17" t="s">
        <v>1425</v>
      </c>
      <c r="I1053" s="25" t="s">
        <v>2078</v>
      </c>
      <c r="J1053" s="25">
        <v>33784</v>
      </c>
      <c r="K1053" s="12" t="s">
        <v>520</v>
      </c>
      <c r="L1053" s="14"/>
      <c r="P1053" s="144"/>
      <c r="Q1053" s="13"/>
      <c r="R1053" s="15" t="s">
        <v>576</v>
      </c>
      <c r="S1053" s="15" t="s">
        <v>47</v>
      </c>
      <c r="T1053" s="15"/>
      <c r="U1053" s="15" t="s">
        <v>47</v>
      </c>
      <c r="W1053" s="16" t="s">
        <v>47</v>
      </c>
      <c r="Y1053" s="16" t="s">
        <v>567</v>
      </c>
      <c r="Z1053" s="16" t="s">
        <v>246</v>
      </c>
    </row>
    <row r="1054" spans="1:26" ht="15" customHeight="1">
      <c r="A1054" s="31">
        <v>14134584</v>
      </c>
      <c r="B1054" s="31" t="s">
        <v>7346</v>
      </c>
      <c r="C1054" s="46">
        <v>41419</v>
      </c>
      <c r="F1054" s="30"/>
      <c r="G1054" s="28"/>
      <c r="H1054" s="17" t="s">
        <v>2757</v>
      </c>
      <c r="I1054" s="25" t="s">
        <v>2758</v>
      </c>
      <c r="J1054" s="25">
        <v>36911</v>
      </c>
      <c r="K1054" s="12" t="s">
        <v>520</v>
      </c>
      <c r="L1054" s="14" t="s">
        <v>4895</v>
      </c>
      <c r="M1054" s="26" t="s">
        <v>3099</v>
      </c>
      <c r="N1054" s="26" t="s">
        <v>2910</v>
      </c>
      <c r="O1054" s="143">
        <v>966034284</v>
      </c>
      <c r="P1054" s="144">
        <v>966294045</v>
      </c>
      <c r="Q1054" s="13"/>
      <c r="R1054" s="15" t="s">
        <v>576</v>
      </c>
      <c r="S1054" s="15" t="s">
        <v>47</v>
      </c>
      <c r="T1054" s="15"/>
      <c r="U1054" s="15" t="s">
        <v>47</v>
      </c>
      <c r="W1054" s="16" t="s">
        <v>580</v>
      </c>
      <c r="X1054" s="16" t="s">
        <v>246</v>
      </c>
      <c r="Y1054" s="16" t="s">
        <v>580</v>
      </c>
      <c r="Z1054" s="16" t="s">
        <v>246</v>
      </c>
    </row>
    <row r="1055" spans="1:26" ht="15" customHeight="1">
      <c r="A1055" s="31">
        <v>14135639</v>
      </c>
      <c r="C1055" s="46"/>
      <c r="F1055" s="30"/>
      <c r="G1055" s="28"/>
      <c r="H1055" s="17" t="s">
        <v>1934</v>
      </c>
      <c r="I1055" s="25" t="s">
        <v>1935</v>
      </c>
      <c r="J1055" s="25">
        <v>34532</v>
      </c>
      <c r="K1055" s="12" t="s">
        <v>250</v>
      </c>
      <c r="L1055" s="14"/>
      <c r="P1055" s="144"/>
      <c r="Q1055" s="13"/>
      <c r="R1055" s="15" t="s">
        <v>576</v>
      </c>
      <c r="S1055" s="15" t="s">
        <v>47</v>
      </c>
      <c r="T1055" s="15"/>
      <c r="U1055" s="15" t="s">
        <v>47</v>
      </c>
      <c r="W1055" s="16" t="s">
        <v>47</v>
      </c>
      <c r="Y1055" s="16" t="s">
        <v>249</v>
      </c>
      <c r="Z1055" s="16" t="s">
        <v>247</v>
      </c>
    </row>
    <row r="1056" spans="1:26" ht="15" customHeight="1">
      <c r="A1056" s="31">
        <v>14143063</v>
      </c>
      <c r="C1056" s="46"/>
      <c r="F1056" s="30"/>
      <c r="G1056" s="28"/>
      <c r="H1056" s="17" t="s">
        <v>1601</v>
      </c>
      <c r="I1056" s="25" t="s">
        <v>1602</v>
      </c>
      <c r="J1056" s="25">
        <v>33912</v>
      </c>
      <c r="K1056" s="12" t="s">
        <v>520</v>
      </c>
      <c r="L1056" s="14"/>
      <c r="P1056" s="144"/>
      <c r="Q1056" s="13"/>
      <c r="R1056" s="15" t="s">
        <v>576</v>
      </c>
      <c r="S1056" s="15" t="s">
        <v>47</v>
      </c>
      <c r="T1056" s="15"/>
      <c r="U1056" s="15" t="s">
        <v>47</v>
      </c>
      <c r="W1056" s="16" t="s">
        <v>47</v>
      </c>
      <c r="Y1056" s="16" t="s">
        <v>684</v>
      </c>
      <c r="Z1056" s="16" t="s">
        <v>246</v>
      </c>
    </row>
    <row r="1057" spans="1:26" ht="15" customHeight="1">
      <c r="A1057" s="31">
        <v>14143808</v>
      </c>
      <c r="B1057" s="31" t="s">
        <v>7346</v>
      </c>
      <c r="C1057" s="46">
        <v>41228</v>
      </c>
      <c r="F1057" s="30">
        <v>419</v>
      </c>
      <c r="G1057" s="28"/>
      <c r="H1057" s="17" t="s">
        <v>101</v>
      </c>
      <c r="I1057" s="25" t="s">
        <v>102</v>
      </c>
      <c r="J1057" s="25">
        <v>33902</v>
      </c>
      <c r="K1057" s="12" t="s">
        <v>520</v>
      </c>
      <c r="L1057" s="14" t="s">
        <v>4905</v>
      </c>
      <c r="M1057" s="26" t="s">
        <v>3205</v>
      </c>
      <c r="N1057" s="26" t="s">
        <v>3179</v>
      </c>
      <c r="O1057" s="143">
        <v>0</v>
      </c>
      <c r="P1057" s="144">
        <v>966200730</v>
      </c>
      <c r="Q1057" s="13"/>
      <c r="R1057" s="15" t="s">
        <v>576</v>
      </c>
      <c r="S1057" s="15" t="s">
        <v>47</v>
      </c>
      <c r="T1057" s="15"/>
      <c r="U1057" s="15" t="s">
        <v>47</v>
      </c>
      <c r="W1057" s="16" t="s">
        <v>1978</v>
      </c>
      <c r="X1057" s="16" t="s">
        <v>247</v>
      </c>
      <c r="Y1057" s="16" t="s">
        <v>47</v>
      </c>
    </row>
    <row r="1058" spans="1:26" ht="15" customHeight="1">
      <c r="A1058" s="31">
        <v>14148443</v>
      </c>
      <c r="B1058" s="31" t="s">
        <v>7346</v>
      </c>
      <c r="C1058" s="46">
        <v>41388</v>
      </c>
      <c r="F1058" s="30">
        <v>17</v>
      </c>
      <c r="G1058" s="28">
        <v>158377</v>
      </c>
      <c r="H1058" s="17" t="s">
        <v>425</v>
      </c>
      <c r="I1058" s="25" t="s">
        <v>33</v>
      </c>
      <c r="J1058" s="25">
        <v>33560</v>
      </c>
      <c r="K1058" s="12" t="s">
        <v>250</v>
      </c>
      <c r="L1058" s="14">
        <v>0</v>
      </c>
      <c r="N1058" s="26" t="s">
        <v>2912</v>
      </c>
      <c r="P1058" s="144"/>
      <c r="Q1058" s="13"/>
      <c r="R1058" s="15" t="s">
        <v>576</v>
      </c>
      <c r="S1058" s="15" t="s">
        <v>567</v>
      </c>
      <c r="T1058" s="15" t="s">
        <v>246</v>
      </c>
      <c r="U1058" s="15" t="s">
        <v>567</v>
      </c>
      <c r="V1058" s="16" t="s">
        <v>246</v>
      </c>
      <c r="W1058" s="16" t="s">
        <v>567</v>
      </c>
      <c r="X1058" s="16" t="s">
        <v>246</v>
      </c>
      <c r="Y1058" s="16" t="s">
        <v>567</v>
      </c>
      <c r="Z1058" s="16" t="s">
        <v>247</v>
      </c>
    </row>
    <row r="1059" spans="1:26" ht="15" customHeight="1">
      <c r="A1059" s="31">
        <v>14149929</v>
      </c>
      <c r="B1059" s="31" t="s">
        <v>7343</v>
      </c>
      <c r="C1059" s="46">
        <v>42767</v>
      </c>
      <c r="D1059" s="149">
        <v>249814684</v>
      </c>
      <c r="F1059" s="30">
        <v>4482</v>
      </c>
      <c r="G1059" s="28"/>
      <c r="H1059" s="17" t="s">
        <v>7778</v>
      </c>
      <c r="I1059" s="25" t="s">
        <v>7779</v>
      </c>
      <c r="J1059" s="25">
        <v>37116</v>
      </c>
      <c r="K1059" s="12" t="s">
        <v>250</v>
      </c>
      <c r="L1059" s="14" t="s">
        <v>7780</v>
      </c>
      <c r="M1059" s="26" t="s">
        <v>7274</v>
      </c>
      <c r="N1059" s="26" t="s">
        <v>2912</v>
      </c>
      <c r="O1059" s="143">
        <v>926076282</v>
      </c>
      <c r="P1059" s="144">
        <v>963388074</v>
      </c>
      <c r="Q1059" s="13"/>
      <c r="R1059" s="15" t="s">
        <v>576</v>
      </c>
      <c r="S1059" s="15" t="s">
        <v>567</v>
      </c>
      <c r="T1059" s="15" t="s">
        <v>247</v>
      </c>
      <c r="U1059" s="15" t="s">
        <v>47</v>
      </c>
      <c r="W1059" s="16" t="s">
        <v>47</v>
      </c>
      <c r="Y1059" s="16" t="s">
        <v>47</v>
      </c>
      <c r="Z1059" s="16" t="s">
        <v>246</v>
      </c>
    </row>
    <row r="1060" spans="1:26" ht="15" customHeight="1">
      <c r="A1060" s="31">
        <v>14149971</v>
      </c>
      <c r="B1060" s="31" t="s">
        <v>7343</v>
      </c>
      <c r="C1060" s="46">
        <v>42223</v>
      </c>
      <c r="D1060" s="149">
        <v>244140154</v>
      </c>
      <c r="F1060" s="30">
        <v>19</v>
      </c>
      <c r="G1060" s="28"/>
      <c r="H1060" s="17" t="s">
        <v>8839</v>
      </c>
      <c r="I1060" s="25" t="s">
        <v>8840</v>
      </c>
      <c r="J1060" s="25">
        <v>33828</v>
      </c>
      <c r="K1060" s="12" t="s">
        <v>250</v>
      </c>
      <c r="L1060" s="14" t="s">
        <v>8841</v>
      </c>
      <c r="M1060" s="26" t="s">
        <v>7233</v>
      </c>
      <c r="N1060" s="26" t="s">
        <v>2910</v>
      </c>
      <c r="P1060" s="144">
        <v>927066795</v>
      </c>
      <c r="Q1060" s="13" t="s">
        <v>8842</v>
      </c>
      <c r="R1060" s="15" t="s">
        <v>576</v>
      </c>
      <c r="S1060" s="15" t="s">
        <v>580</v>
      </c>
      <c r="T1060" s="15" t="s">
        <v>247</v>
      </c>
      <c r="U1060" s="15" t="s">
        <v>47</v>
      </c>
      <c r="W1060" s="16" t="s">
        <v>47</v>
      </c>
      <c r="Y1060" s="16" t="s">
        <v>47</v>
      </c>
      <c r="Z1060" s="16" t="s">
        <v>246</v>
      </c>
    </row>
    <row r="1061" spans="1:26" ht="15" customHeight="1">
      <c r="A1061" s="31">
        <v>14150084</v>
      </c>
      <c r="B1061" s="31" t="s">
        <v>7346</v>
      </c>
      <c r="C1061" s="46">
        <v>40673</v>
      </c>
      <c r="D1061" s="149">
        <v>240393465</v>
      </c>
      <c r="F1061" s="30">
        <v>64</v>
      </c>
      <c r="G1061" s="28"/>
      <c r="H1061" s="17" t="s">
        <v>4616</v>
      </c>
      <c r="I1061" s="25" t="s">
        <v>4617</v>
      </c>
      <c r="J1061" s="25">
        <v>34633</v>
      </c>
      <c r="K1061" s="12" t="s">
        <v>250</v>
      </c>
      <c r="L1061" s="14" t="s">
        <v>4618</v>
      </c>
      <c r="M1061" s="26" t="s">
        <v>3287</v>
      </c>
      <c r="N1061" s="26" t="s">
        <v>2963</v>
      </c>
      <c r="O1061" s="143">
        <v>291964200</v>
      </c>
      <c r="P1061" s="144">
        <v>964868954</v>
      </c>
      <c r="Q1061" s="13" t="s">
        <v>4619</v>
      </c>
      <c r="R1061" s="15" t="s">
        <v>576</v>
      </c>
      <c r="S1061" s="15" t="s">
        <v>47</v>
      </c>
      <c r="T1061" s="15"/>
      <c r="U1061" s="15" t="s">
        <v>251</v>
      </c>
      <c r="V1061" s="16" t="s">
        <v>246</v>
      </c>
      <c r="W1061" s="16" t="s">
        <v>251</v>
      </c>
      <c r="X1061" s="16" t="s">
        <v>247</v>
      </c>
      <c r="Y1061" s="16" t="s">
        <v>47</v>
      </c>
      <c r="Z1061" s="16" t="s">
        <v>248</v>
      </c>
    </row>
    <row r="1062" spans="1:26" ht="15" customHeight="1">
      <c r="A1062" s="31">
        <v>14150877</v>
      </c>
      <c r="B1062" s="31" t="s">
        <v>7343</v>
      </c>
      <c r="C1062" s="46">
        <v>41976</v>
      </c>
      <c r="D1062" s="149">
        <v>242923933</v>
      </c>
      <c r="F1062" s="30">
        <v>438</v>
      </c>
      <c r="G1062" s="28">
        <v>163572</v>
      </c>
      <c r="H1062" s="17" t="s">
        <v>1283</v>
      </c>
      <c r="I1062" s="25" t="s">
        <v>1284</v>
      </c>
      <c r="J1062" s="25">
        <v>33591</v>
      </c>
      <c r="K1062" s="12" t="s">
        <v>520</v>
      </c>
      <c r="L1062" s="14" t="s">
        <v>8668</v>
      </c>
      <c r="M1062" s="26" t="s">
        <v>5620</v>
      </c>
      <c r="N1062" s="26" t="s">
        <v>2912</v>
      </c>
      <c r="O1062" s="143">
        <v>0</v>
      </c>
      <c r="P1062" s="144">
        <v>967090672</v>
      </c>
      <c r="Q1062" s="13" t="s">
        <v>8669</v>
      </c>
      <c r="R1062" s="15" t="s">
        <v>576</v>
      </c>
      <c r="S1062" s="15" t="s">
        <v>580</v>
      </c>
      <c r="T1062" s="15" t="s">
        <v>246</v>
      </c>
      <c r="U1062" s="15" t="s">
        <v>580</v>
      </c>
      <c r="V1062" s="16" t="s">
        <v>248</v>
      </c>
      <c r="W1062" s="16" t="s">
        <v>567</v>
      </c>
      <c r="X1062" s="16" t="s">
        <v>246</v>
      </c>
      <c r="Y1062" s="16" t="s">
        <v>567</v>
      </c>
      <c r="Z1062" s="16" t="s">
        <v>246</v>
      </c>
    </row>
    <row r="1063" spans="1:26" ht="15" customHeight="1">
      <c r="A1063" s="31">
        <v>14150887</v>
      </c>
      <c r="B1063" s="31" t="s">
        <v>7346</v>
      </c>
      <c r="C1063" s="46">
        <v>41197</v>
      </c>
      <c r="F1063" s="30"/>
      <c r="G1063" s="28"/>
      <c r="H1063" s="17" t="s">
        <v>4368</v>
      </c>
      <c r="I1063" s="25" t="s">
        <v>4369</v>
      </c>
      <c r="J1063" s="25">
        <v>33224</v>
      </c>
      <c r="K1063" s="12" t="s">
        <v>250</v>
      </c>
      <c r="L1063" s="14" t="s">
        <v>4370</v>
      </c>
      <c r="M1063" s="26" t="s">
        <v>4304</v>
      </c>
      <c r="N1063" s="26" t="s">
        <v>2955</v>
      </c>
      <c r="P1063" s="144"/>
      <c r="Q1063" s="13" t="s">
        <v>4371</v>
      </c>
      <c r="R1063" s="15" t="s">
        <v>576</v>
      </c>
      <c r="S1063" s="15" t="s">
        <v>47</v>
      </c>
      <c r="T1063" s="15"/>
      <c r="U1063" s="15" t="s">
        <v>47</v>
      </c>
      <c r="W1063" s="16" t="s">
        <v>567</v>
      </c>
      <c r="X1063" s="16" t="s">
        <v>247</v>
      </c>
      <c r="Y1063" s="16" t="s">
        <v>47</v>
      </c>
    </row>
    <row r="1064" spans="1:26" ht="15" customHeight="1">
      <c r="A1064" s="31">
        <v>14151319</v>
      </c>
      <c r="B1064" s="31" t="s">
        <v>7346</v>
      </c>
      <c r="C1064" s="46">
        <v>41639</v>
      </c>
      <c r="D1064" s="149">
        <v>220049467</v>
      </c>
      <c r="F1064" s="30">
        <v>67</v>
      </c>
      <c r="G1064" s="28">
        <v>155759</v>
      </c>
      <c r="H1064" s="17" t="s">
        <v>690</v>
      </c>
      <c r="I1064" s="25" t="s">
        <v>1372</v>
      </c>
      <c r="J1064" s="25">
        <v>34487</v>
      </c>
      <c r="K1064" s="12" t="s">
        <v>250</v>
      </c>
      <c r="L1064" s="14"/>
      <c r="P1064" s="144"/>
      <c r="Q1064" s="13"/>
      <c r="R1064" s="15" t="s">
        <v>576</v>
      </c>
      <c r="S1064" s="15" t="s">
        <v>567</v>
      </c>
      <c r="T1064" s="15" t="s">
        <v>248</v>
      </c>
      <c r="U1064" s="15" t="s">
        <v>251</v>
      </c>
      <c r="V1064" s="16" t="s">
        <v>246</v>
      </c>
      <c r="W1064" s="16" t="s">
        <v>251</v>
      </c>
      <c r="X1064" s="16" t="s">
        <v>246</v>
      </c>
      <c r="Y1064" s="16" t="s">
        <v>251</v>
      </c>
    </row>
    <row r="1065" spans="1:26" ht="15" customHeight="1">
      <c r="A1065" s="31">
        <v>14151805</v>
      </c>
      <c r="B1065" s="31" t="s">
        <v>7343</v>
      </c>
      <c r="C1065" s="46">
        <v>41444</v>
      </c>
      <c r="F1065" s="30">
        <v>4065</v>
      </c>
      <c r="G1065" s="28"/>
      <c r="H1065" s="17" t="s">
        <v>7620</v>
      </c>
      <c r="I1065" s="25" t="s">
        <v>7621</v>
      </c>
      <c r="J1065" s="25">
        <v>35953</v>
      </c>
      <c r="K1065" s="12" t="s">
        <v>250</v>
      </c>
      <c r="L1065" s="14" t="s">
        <v>7622</v>
      </c>
      <c r="M1065" s="26" t="s">
        <v>4304</v>
      </c>
      <c r="N1065" s="26" t="s">
        <v>2912</v>
      </c>
      <c r="O1065" s="143">
        <v>963036487</v>
      </c>
      <c r="P1065" s="144">
        <v>962890935</v>
      </c>
      <c r="Q1065" s="13"/>
      <c r="R1065" s="15" t="s">
        <v>576</v>
      </c>
      <c r="T1065" s="15"/>
      <c r="U1065" s="15" t="s">
        <v>47</v>
      </c>
      <c r="W1065" s="16" t="s">
        <v>47</v>
      </c>
      <c r="Y1065" s="16" t="s">
        <v>47</v>
      </c>
    </row>
    <row r="1066" spans="1:26" ht="15" customHeight="1">
      <c r="A1066" s="31">
        <v>14153964</v>
      </c>
      <c r="B1066" s="31" t="s">
        <v>7346</v>
      </c>
      <c r="C1066" s="46">
        <v>41405</v>
      </c>
      <c r="E1066" s="13" t="s">
        <v>5491</v>
      </c>
      <c r="F1066" s="30">
        <v>934</v>
      </c>
      <c r="G1066" s="28"/>
      <c r="H1066" s="17" t="s">
        <v>2759</v>
      </c>
      <c r="I1066" s="25" t="s">
        <v>2760</v>
      </c>
      <c r="J1066" s="25">
        <v>31022</v>
      </c>
      <c r="K1066" s="12" t="s">
        <v>520</v>
      </c>
      <c r="L1066" s="14" t="s">
        <v>4897</v>
      </c>
      <c r="M1066" s="26" t="s">
        <v>4134</v>
      </c>
      <c r="N1066" s="26" t="s">
        <v>2912</v>
      </c>
      <c r="O1066" s="143">
        <v>0</v>
      </c>
      <c r="P1066" s="144">
        <v>968537327</v>
      </c>
      <c r="Q1066" s="13" t="s">
        <v>4898</v>
      </c>
      <c r="R1066" s="15" t="s">
        <v>576</v>
      </c>
      <c r="S1066" s="15" t="s">
        <v>47</v>
      </c>
      <c r="T1066" s="15"/>
      <c r="U1066" s="15" t="s">
        <v>47</v>
      </c>
      <c r="W1066" s="16" t="s">
        <v>1386</v>
      </c>
      <c r="X1066" s="16" t="s">
        <v>246</v>
      </c>
      <c r="Y1066" s="16" t="s">
        <v>1386</v>
      </c>
    </row>
    <row r="1067" spans="1:26" ht="15" customHeight="1">
      <c r="A1067" s="31">
        <v>14154568</v>
      </c>
      <c r="B1067" s="31" t="s">
        <v>7346</v>
      </c>
      <c r="C1067" s="46">
        <v>41228</v>
      </c>
      <c r="F1067" s="30">
        <v>21</v>
      </c>
      <c r="G1067" s="28"/>
      <c r="H1067" s="17" t="s">
        <v>1529</v>
      </c>
      <c r="I1067" s="25" t="s">
        <v>1530</v>
      </c>
      <c r="J1067" s="25">
        <v>33841</v>
      </c>
      <c r="K1067" s="12" t="s">
        <v>250</v>
      </c>
      <c r="L1067" s="14" t="s">
        <v>5904</v>
      </c>
      <c r="M1067" s="26" t="s">
        <v>3432</v>
      </c>
      <c r="N1067" s="26" t="s">
        <v>2912</v>
      </c>
      <c r="O1067" s="143">
        <v>0</v>
      </c>
      <c r="P1067" s="144">
        <v>925941885</v>
      </c>
      <c r="Q1067" s="13" t="s">
        <v>5905</v>
      </c>
      <c r="R1067" s="15" t="s">
        <v>576</v>
      </c>
      <c r="S1067" s="15" t="s">
        <v>567</v>
      </c>
      <c r="T1067" s="15" t="s">
        <v>246</v>
      </c>
      <c r="U1067" s="15" t="s">
        <v>567</v>
      </c>
      <c r="V1067" s="16" t="s">
        <v>246</v>
      </c>
      <c r="W1067" s="16" t="s">
        <v>567</v>
      </c>
      <c r="X1067" s="16" t="s">
        <v>246</v>
      </c>
      <c r="Y1067" s="16" t="s">
        <v>567</v>
      </c>
      <c r="Z1067" s="16" t="s">
        <v>247</v>
      </c>
    </row>
    <row r="1068" spans="1:26" ht="15" customHeight="1">
      <c r="A1068" s="31">
        <v>14155973</v>
      </c>
      <c r="B1068" s="31" t="s">
        <v>7346</v>
      </c>
      <c r="C1068" s="46">
        <v>41012</v>
      </c>
      <c r="F1068" s="30">
        <v>320</v>
      </c>
      <c r="G1068" s="28"/>
      <c r="H1068" s="17" t="s">
        <v>2494</v>
      </c>
      <c r="I1068" s="25" t="s">
        <v>2495</v>
      </c>
      <c r="J1068" s="25">
        <v>33592</v>
      </c>
      <c r="K1068" s="12" t="s">
        <v>520</v>
      </c>
      <c r="L1068" s="14"/>
      <c r="P1068" s="144"/>
      <c r="Q1068" s="13"/>
      <c r="R1068" s="15" t="s">
        <v>576</v>
      </c>
      <c r="S1068" s="15" t="s">
        <v>47</v>
      </c>
      <c r="T1068" s="15"/>
      <c r="U1068" s="15" t="s">
        <v>47</v>
      </c>
      <c r="W1068" s="16" t="s">
        <v>567</v>
      </c>
      <c r="X1068" s="16" t="s">
        <v>246</v>
      </c>
      <c r="Y1068" s="16" t="s">
        <v>567</v>
      </c>
    </row>
    <row r="1069" spans="1:26" ht="15" customHeight="1">
      <c r="A1069" s="31">
        <v>14156950</v>
      </c>
      <c r="B1069" s="31" t="s">
        <v>7343</v>
      </c>
      <c r="C1069" s="46">
        <v>41653</v>
      </c>
      <c r="D1069" s="149">
        <v>243902271</v>
      </c>
      <c r="F1069" s="30">
        <v>537</v>
      </c>
      <c r="G1069" s="28">
        <v>156740</v>
      </c>
      <c r="H1069" s="17" t="s">
        <v>7318</v>
      </c>
      <c r="I1069" s="25" t="s">
        <v>43</v>
      </c>
      <c r="J1069" s="25">
        <v>34185</v>
      </c>
      <c r="K1069" s="12" t="s">
        <v>520</v>
      </c>
      <c r="L1069" s="14" t="s">
        <v>7319</v>
      </c>
      <c r="M1069" s="26" t="s">
        <v>4816</v>
      </c>
      <c r="N1069" s="26" t="s">
        <v>2912</v>
      </c>
      <c r="O1069" s="143">
        <v>926977323</v>
      </c>
      <c r="P1069" s="144">
        <v>968426863</v>
      </c>
      <c r="Q1069" s="13" t="s">
        <v>7320</v>
      </c>
      <c r="R1069" s="15" t="s">
        <v>576</v>
      </c>
      <c r="S1069" s="15" t="s">
        <v>47</v>
      </c>
      <c r="T1069" s="15"/>
      <c r="U1069" s="15" t="s">
        <v>580</v>
      </c>
      <c r="V1069" s="16" t="s">
        <v>247</v>
      </c>
      <c r="W1069" s="16" t="s">
        <v>47</v>
      </c>
      <c r="Y1069" s="16" t="s">
        <v>47</v>
      </c>
    </row>
    <row r="1070" spans="1:26" ht="15" customHeight="1">
      <c r="A1070" s="31">
        <v>14159385</v>
      </c>
      <c r="B1070" s="31" t="s">
        <v>7343</v>
      </c>
      <c r="C1070" s="46">
        <v>41812</v>
      </c>
      <c r="D1070" s="149">
        <v>234838841</v>
      </c>
      <c r="F1070" s="30"/>
      <c r="G1070" s="28"/>
      <c r="H1070" s="17" t="s">
        <v>2862</v>
      </c>
      <c r="I1070" s="25" t="s">
        <v>2863</v>
      </c>
      <c r="J1070" s="25">
        <v>33727</v>
      </c>
      <c r="K1070" s="12" t="s">
        <v>520</v>
      </c>
      <c r="L1070" s="14" t="s">
        <v>3269</v>
      </c>
      <c r="M1070" s="26" t="s">
        <v>3270</v>
      </c>
      <c r="N1070" s="26" t="s">
        <v>3271</v>
      </c>
      <c r="O1070" s="144">
        <v>252692637</v>
      </c>
      <c r="P1070" s="143">
        <v>913091504</v>
      </c>
      <c r="Q1070" s="13" t="s">
        <v>3272</v>
      </c>
      <c r="R1070" s="15" t="s">
        <v>576</v>
      </c>
      <c r="S1070" s="15" t="s">
        <v>47</v>
      </c>
      <c r="T1070" s="15"/>
      <c r="U1070" s="15" t="s">
        <v>47</v>
      </c>
      <c r="W1070" s="16" t="s">
        <v>580</v>
      </c>
      <c r="X1070" s="16" t="s">
        <v>248</v>
      </c>
      <c r="Y1070" s="16" t="s">
        <v>47</v>
      </c>
    </row>
    <row r="1071" spans="1:26" ht="15" customHeight="1">
      <c r="A1071" s="31">
        <v>14161911</v>
      </c>
      <c r="C1071" s="46"/>
      <c r="F1071" s="30"/>
      <c r="G1071" s="28">
        <v>156604</v>
      </c>
      <c r="H1071" s="17" t="s">
        <v>20</v>
      </c>
      <c r="I1071" s="25" t="s">
        <v>561</v>
      </c>
      <c r="J1071" s="25">
        <v>33723</v>
      </c>
      <c r="K1071" s="12" t="s">
        <v>520</v>
      </c>
      <c r="L1071" s="14"/>
      <c r="P1071" s="144"/>
      <c r="Q1071" s="13"/>
      <c r="R1071" s="15" t="s">
        <v>576</v>
      </c>
      <c r="S1071" s="15" t="s">
        <v>47</v>
      </c>
      <c r="T1071" s="15"/>
      <c r="U1071" s="15" t="s">
        <v>47</v>
      </c>
      <c r="W1071" s="16" t="s">
        <v>47</v>
      </c>
      <c r="Y1071" s="16" t="s">
        <v>251</v>
      </c>
      <c r="Z1071" s="16" t="s">
        <v>246</v>
      </c>
    </row>
    <row r="1072" spans="1:26" ht="15" customHeight="1">
      <c r="A1072" s="31">
        <v>14164197</v>
      </c>
      <c r="C1072" s="46"/>
      <c r="F1072" s="30"/>
      <c r="G1072" s="28">
        <v>157862</v>
      </c>
      <c r="H1072" s="17" t="s">
        <v>477</v>
      </c>
      <c r="I1072" s="25" t="s">
        <v>259</v>
      </c>
      <c r="J1072" s="25">
        <v>36322</v>
      </c>
      <c r="K1072" s="12" t="s">
        <v>520</v>
      </c>
      <c r="L1072" s="14"/>
      <c r="P1072" s="144"/>
      <c r="Q1072" s="13"/>
      <c r="R1072" s="15" t="s">
        <v>576</v>
      </c>
      <c r="S1072" s="15" t="s">
        <v>47</v>
      </c>
      <c r="T1072" s="15"/>
      <c r="U1072" s="15" t="s">
        <v>47</v>
      </c>
      <c r="W1072" s="16" t="s">
        <v>47</v>
      </c>
      <c r="Y1072" s="16" t="s">
        <v>251</v>
      </c>
      <c r="Z1072" s="16" t="s">
        <v>247</v>
      </c>
    </row>
    <row r="1073" spans="1:26" ht="15" customHeight="1">
      <c r="A1073" s="31">
        <v>14169240</v>
      </c>
      <c r="B1073" s="31" t="s">
        <v>7346</v>
      </c>
      <c r="C1073" s="46">
        <v>41643</v>
      </c>
      <c r="F1073" s="30">
        <v>4649</v>
      </c>
      <c r="G1073" s="28"/>
      <c r="H1073" s="17" t="s">
        <v>5079</v>
      </c>
      <c r="I1073" s="25" t="s">
        <v>5080</v>
      </c>
      <c r="J1073" s="25">
        <v>36655</v>
      </c>
      <c r="K1073" s="12" t="s">
        <v>250</v>
      </c>
      <c r="L1073" s="14" t="s">
        <v>4237</v>
      </c>
      <c r="M1073" s="26">
        <v>9350</v>
      </c>
      <c r="N1073" s="26" t="s">
        <v>2983</v>
      </c>
      <c r="O1073" s="143">
        <v>291944202</v>
      </c>
      <c r="P1073" s="144">
        <v>967619850</v>
      </c>
      <c r="Q1073" s="13"/>
      <c r="R1073" s="15" t="s">
        <v>576</v>
      </c>
      <c r="S1073" s="15" t="s">
        <v>249</v>
      </c>
      <c r="T1073" s="15" t="s">
        <v>246</v>
      </c>
      <c r="U1073" s="15" t="s">
        <v>249</v>
      </c>
      <c r="V1073" s="16" t="s">
        <v>246</v>
      </c>
      <c r="W1073" s="16" t="s">
        <v>249</v>
      </c>
      <c r="X1073" s="16" t="s">
        <v>247</v>
      </c>
      <c r="Y1073" s="16" t="s">
        <v>47</v>
      </c>
      <c r="Z1073" s="16" t="s">
        <v>246</v>
      </c>
    </row>
    <row r="1074" spans="1:26" ht="15" customHeight="1">
      <c r="A1074" s="31">
        <v>14171567</v>
      </c>
      <c r="B1074" s="31" t="s">
        <v>7343</v>
      </c>
      <c r="C1074" s="46">
        <v>41651</v>
      </c>
      <c r="D1074" s="149">
        <v>250207079</v>
      </c>
      <c r="E1074" s="13" t="s">
        <v>6876</v>
      </c>
      <c r="F1074" s="30">
        <v>224</v>
      </c>
      <c r="G1074" s="28"/>
      <c r="H1074" s="17" t="s">
        <v>6877</v>
      </c>
      <c r="I1074" s="25" t="s">
        <v>6878</v>
      </c>
      <c r="J1074" s="25">
        <v>33776</v>
      </c>
      <c r="K1074" s="12" t="s">
        <v>250</v>
      </c>
      <c r="L1074" s="14" t="s">
        <v>6879</v>
      </c>
      <c r="M1074" s="26" t="s">
        <v>6880</v>
      </c>
      <c r="N1074" s="26" t="s">
        <v>2910</v>
      </c>
      <c r="P1074" s="144">
        <v>966990472</v>
      </c>
      <c r="Q1074" s="13" t="s">
        <v>6881</v>
      </c>
      <c r="R1074" s="15" t="s">
        <v>576</v>
      </c>
      <c r="S1074" s="15" t="s">
        <v>5561</v>
      </c>
      <c r="T1074" s="15" t="s">
        <v>246</v>
      </c>
      <c r="U1074" s="15" t="s">
        <v>5561</v>
      </c>
      <c r="V1074" s="16" t="s">
        <v>247</v>
      </c>
      <c r="W1074" s="16" t="s">
        <v>47</v>
      </c>
      <c r="Y1074" s="16" t="s">
        <v>47</v>
      </c>
    </row>
    <row r="1075" spans="1:26" ht="15" customHeight="1">
      <c r="A1075" s="31">
        <v>14176869</v>
      </c>
      <c r="C1075" s="46"/>
      <c r="F1075" s="30"/>
      <c r="G1075" s="28"/>
      <c r="H1075" s="17" t="s">
        <v>2010</v>
      </c>
      <c r="I1075" s="25" t="s">
        <v>2011</v>
      </c>
      <c r="J1075" s="25">
        <v>36791</v>
      </c>
      <c r="K1075" s="12" t="s">
        <v>250</v>
      </c>
      <c r="L1075" s="14"/>
      <c r="P1075" s="144"/>
      <c r="Q1075" s="13"/>
      <c r="R1075" s="15" t="s">
        <v>576</v>
      </c>
      <c r="S1075" s="15" t="s">
        <v>47</v>
      </c>
      <c r="T1075" s="15"/>
      <c r="U1075" s="15" t="s">
        <v>47</v>
      </c>
      <c r="W1075" s="16" t="s">
        <v>47</v>
      </c>
      <c r="Y1075" s="16" t="s">
        <v>580</v>
      </c>
      <c r="Z1075" s="16" t="s">
        <v>247</v>
      </c>
    </row>
    <row r="1076" spans="1:26" ht="15" customHeight="1">
      <c r="A1076" s="31">
        <v>14183386</v>
      </c>
      <c r="B1076" s="31" t="s">
        <v>7343</v>
      </c>
      <c r="C1076" s="46">
        <v>42599</v>
      </c>
      <c r="D1076" s="149">
        <v>249960230</v>
      </c>
      <c r="F1076" s="30"/>
      <c r="G1076" s="28"/>
      <c r="H1076" s="17" t="s">
        <v>6432</v>
      </c>
      <c r="I1076" s="25" t="s">
        <v>6433</v>
      </c>
      <c r="J1076" s="25">
        <v>35825</v>
      </c>
      <c r="K1076" s="12" t="s">
        <v>520</v>
      </c>
      <c r="L1076" s="14"/>
      <c r="P1076" s="144"/>
      <c r="Q1076" s="13"/>
      <c r="R1076" s="15" t="s">
        <v>576</v>
      </c>
      <c r="S1076" s="15" t="s">
        <v>47</v>
      </c>
      <c r="T1076" s="15"/>
      <c r="U1076" s="15" t="s">
        <v>567</v>
      </c>
      <c r="V1076" s="16" t="s">
        <v>247</v>
      </c>
      <c r="W1076" s="16" t="s">
        <v>47</v>
      </c>
      <c r="Y1076" s="16" t="s">
        <v>47</v>
      </c>
      <c r="Z1076" s="16" t="s">
        <v>246</v>
      </c>
    </row>
    <row r="1077" spans="1:26" ht="15" customHeight="1">
      <c r="A1077" s="31">
        <v>14183871</v>
      </c>
      <c r="B1077" s="31" t="s">
        <v>7343</v>
      </c>
      <c r="C1077" s="46">
        <v>42599</v>
      </c>
      <c r="D1077" s="149">
        <v>249960400</v>
      </c>
      <c r="F1077" s="30"/>
      <c r="G1077" s="28"/>
      <c r="H1077" s="17" t="s">
        <v>3467</v>
      </c>
      <c r="I1077" s="25" t="s">
        <v>3468</v>
      </c>
      <c r="J1077" s="25">
        <v>36473</v>
      </c>
      <c r="K1077" s="12" t="s">
        <v>250</v>
      </c>
      <c r="L1077" s="14" t="s">
        <v>5873</v>
      </c>
      <c r="M1077" s="26" t="s">
        <v>5016</v>
      </c>
      <c r="N1077" s="26" t="s">
        <v>2910</v>
      </c>
      <c r="O1077" s="143">
        <v>0</v>
      </c>
      <c r="P1077" s="144">
        <v>966260078</v>
      </c>
      <c r="Q1077" s="13"/>
      <c r="R1077" s="15" t="s">
        <v>576</v>
      </c>
      <c r="S1077" s="15" t="s">
        <v>47</v>
      </c>
      <c r="T1077" s="15"/>
      <c r="U1077" s="15" t="s">
        <v>567</v>
      </c>
      <c r="V1077" s="16" t="s">
        <v>246</v>
      </c>
      <c r="W1077" s="16" t="s">
        <v>567</v>
      </c>
      <c r="X1077" s="16" t="s">
        <v>247</v>
      </c>
      <c r="Y1077" s="16" t="s">
        <v>47</v>
      </c>
    </row>
    <row r="1078" spans="1:26" ht="15" customHeight="1">
      <c r="A1078" s="31">
        <v>14189065</v>
      </c>
      <c r="C1078" s="46"/>
      <c r="F1078" s="30"/>
      <c r="G1078" s="28">
        <v>164873</v>
      </c>
      <c r="H1078" s="17" t="s">
        <v>1426</v>
      </c>
      <c r="I1078" s="25" t="s">
        <v>1427</v>
      </c>
      <c r="J1078" s="25">
        <v>33686</v>
      </c>
      <c r="K1078" s="12" t="s">
        <v>520</v>
      </c>
      <c r="L1078" s="14"/>
      <c r="P1078" s="144"/>
      <c r="Q1078" s="13"/>
      <c r="R1078" s="15" t="s">
        <v>576</v>
      </c>
      <c r="S1078" s="15" t="s">
        <v>47</v>
      </c>
      <c r="T1078" s="15"/>
      <c r="U1078" s="15" t="s">
        <v>47</v>
      </c>
      <c r="W1078" s="16" t="s">
        <v>47</v>
      </c>
      <c r="Y1078" s="16" t="s">
        <v>1183</v>
      </c>
    </row>
    <row r="1079" spans="1:26" ht="15" customHeight="1">
      <c r="A1079" s="31">
        <v>14195345</v>
      </c>
      <c r="C1079" s="46"/>
      <c r="F1079" s="30"/>
      <c r="G1079" s="28"/>
      <c r="H1079" s="17" t="s">
        <v>5838</v>
      </c>
      <c r="I1079" s="25" t="s">
        <v>2155</v>
      </c>
      <c r="J1079" s="25">
        <v>33713</v>
      </c>
      <c r="K1079" s="12" t="s">
        <v>250</v>
      </c>
      <c r="L1079" s="14"/>
      <c r="P1079" s="144"/>
      <c r="Q1079" s="13"/>
      <c r="R1079" s="15" t="s">
        <v>576</v>
      </c>
      <c r="S1079" s="15" t="s">
        <v>47</v>
      </c>
      <c r="T1079" s="15"/>
      <c r="U1079" s="15" t="s">
        <v>47</v>
      </c>
      <c r="W1079" s="16" t="s">
        <v>47</v>
      </c>
      <c r="Y1079" s="16" t="s">
        <v>1984</v>
      </c>
    </row>
    <row r="1080" spans="1:26" ht="15" customHeight="1">
      <c r="A1080" s="31">
        <v>14202881</v>
      </c>
      <c r="C1080" s="46"/>
      <c r="F1080" s="30"/>
      <c r="G1080" s="28"/>
      <c r="H1080" s="17" t="s">
        <v>2269</v>
      </c>
      <c r="I1080" s="25" t="s">
        <v>2270</v>
      </c>
      <c r="J1080" s="25">
        <v>35094</v>
      </c>
      <c r="K1080" s="12" t="s">
        <v>250</v>
      </c>
      <c r="L1080" s="14"/>
      <c r="P1080" s="144"/>
      <c r="Q1080" s="13"/>
      <c r="R1080" s="15" t="s">
        <v>576</v>
      </c>
      <c r="S1080" s="15" t="s">
        <v>47</v>
      </c>
      <c r="T1080" s="15"/>
      <c r="U1080" s="15" t="s">
        <v>47</v>
      </c>
      <c r="W1080" s="16" t="s">
        <v>47</v>
      </c>
      <c r="Y1080" s="16" t="s">
        <v>567</v>
      </c>
    </row>
    <row r="1081" spans="1:26" ht="15" customHeight="1">
      <c r="A1081" s="31">
        <v>14208611</v>
      </c>
      <c r="C1081" s="46"/>
      <c r="F1081" s="30"/>
      <c r="G1081" s="28"/>
      <c r="H1081" s="17" t="s">
        <v>2426</v>
      </c>
      <c r="I1081" s="25" t="s">
        <v>2427</v>
      </c>
      <c r="J1081" s="25">
        <v>34912</v>
      </c>
      <c r="K1081" s="12" t="s">
        <v>520</v>
      </c>
      <c r="L1081" s="14"/>
      <c r="P1081" s="144"/>
      <c r="Q1081" s="13"/>
      <c r="R1081" s="15" t="s">
        <v>576</v>
      </c>
      <c r="S1081" s="15" t="s">
        <v>47</v>
      </c>
      <c r="T1081" s="15"/>
      <c r="U1081" s="15" t="s">
        <v>47</v>
      </c>
      <c r="W1081" s="16" t="s">
        <v>47</v>
      </c>
      <c r="Y1081" s="16" t="s">
        <v>580</v>
      </c>
      <c r="Z1081" s="16" t="s">
        <v>247</v>
      </c>
    </row>
    <row r="1082" spans="1:26" ht="15" customHeight="1">
      <c r="A1082" s="31">
        <v>14213350</v>
      </c>
      <c r="C1082" s="46"/>
      <c r="F1082" s="30"/>
      <c r="G1082" s="28"/>
      <c r="H1082" s="17" t="s">
        <v>2135</v>
      </c>
      <c r="I1082" s="25" t="s">
        <v>2136</v>
      </c>
      <c r="J1082" s="25">
        <v>36770</v>
      </c>
      <c r="K1082" s="12" t="s">
        <v>250</v>
      </c>
      <c r="L1082" s="14"/>
      <c r="P1082" s="144"/>
      <c r="Q1082" s="13"/>
      <c r="R1082" s="15" t="s">
        <v>576</v>
      </c>
      <c r="S1082" s="15" t="s">
        <v>47</v>
      </c>
      <c r="T1082" s="15"/>
      <c r="U1082" s="15" t="s">
        <v>47</v>
      </c>
      <c r="W1082" s="16" t="s">
        <v>47</v>
      </c>
      <c r="Y1082" s="16" t="s">
        <v>249</v>
      </c>
    </row>
    <row r="1083" spans="1:26" ht="15" customHeight="1">
      <c r="A1083" s="31">
        <v>14217184</v>
      </c>
      <c r="C1083" s="46"/>
      <c r="F1083" s="30"/>
      <c r="G1083" s="28">
        <v>131311</v>
      </c>
      <c r="H1083" s="17" t="s">
        <v>973</v>
      </c>
      <c r="I1083" s="25" t="s">
        <v>902</v>
      </c>
      <c r="J1083" s="25">
        <v>33868</v>
      </c>
      <c r="K1083" s="12" t="s">
        <v>520</v>
      </c>
      <c r="L1083" s="14"/>
      <c r="P1083" s="144"/>
      <c r="Q1083" s="13"/>
      <c r="R1083" s="15" t="s">
        <v>576</v>
      </c>
      <c r="S1083" s="15" t="s">
        <v>47</v>
      </c>
      <c r="T1083" s="15"/>
      <c r="U1083" s="15" t="s">
        <v>47</v>
      </c>
      <c r="W1083" s="16" t="s">
        <v>47</v>
      </c>
      <c r="Y1083" s="16" t="s">
        <v>580</v>
      </c>
    </row>
    <row r="1084" spans="1:26" ht="15" customHeight="1">
      <c r="A1084" s="31">
        <v>14218173</v>
      </c>
      <c r="B1084" s="31" t="s">
        <v>7346</v>
      </c>
      <c r="C1084" s="46">
        <v>41394</v>
      </c>
      <c r="F1084" s="30">
        <v>4637</v>
      </c>
      <c r="G1084" s="28"/>
      <c r="H1084" s="17" t="s">
        <v>8096</v>
      </c>
      <c r="I1084" s="25" t="s">
        <v>8097</v>
      </c>
      <c r="J1084" s="25">
        <v>36745</v>
      </c>
      <c r="K1084" s="12" t="s">
        <v>520</v>
      </c>
      <c r="L1084" s="14" t="s">
        <v>8098</v>
      </c>
      <c r="M1084" s="26" t="s">
        <v>7690</v>
      </c>
      <c r="N1084" s="26" t="s">
        <v>2910</v>
      </c>
      <c r="O1084" s="143">
        <v>968264103</v>
      </c>
      <c r="P1084" s="144">
        <v>966345460</v>
      </c>
      <c r="Q1084" s="13"/>
      <c r="R1084" s="15" t="s">
        <v>576</v>
      </c>
      <c r="T1084" s="15"/>
      <c r="U1084" s="15" t="s">
        <v>47</v>
      </c>
      <c r="W1084" s="16" t="s">
        <v>47</v>
      </c>
      <c r="Y1084" s="16" t="s">
        <v>47</v>
      </c>
    </row>
    <row r="1085" spans="1:26" ht="15" customHeight="1">
      <c r="A1085" s="31">
        <v>14218944</v>
      </c>
      <c r="C1085" s="46"/>
      <c r="F1085" s="30">
        <v>133</v>
      </c>
      <c r="G1085" s="28"/>
      <c r="H1085" s="17" t="s">
        <v>2115</v>
      </c>
      <c r="I1085" s="25" t="s">
        <v>2116</v>
      </c>
      <c r="J1085" s="25">
        <v>34562</v>
      </c>
      <c r="K1085" s="12" t="s">
        <v>250</v>
      </c>
      <c r="L1085" s="14" t="s">
        <v>3332</v>
      </c>
      <c r="M1085" s="26" t="s">
        <v>3333</v>
      </c>
      <c r="N1085" s="26" t="s">
        <v>2963</v>
      </c>
      <c r="O1085" s="144">
        <v>291964014</v>
      </c>
      <c r="P1085" s="143">
        <v>968697765</v>
      </c>
      <c r="Q1085" s="13" t="s">
        <v>3334</v>
      </c>
      <c r="R1085" s="15" t="s">
        <v>576</v>
      </c>
      <c r="S1085" s="15" t="s">
        <v>47</v>
      </c>
      <c r="T1085" s="15"/>
      <c r="U1085" s="15" t="s">
        <v>251</v>
      </c>
      <c r="V1085" s="16" t="s">
        <v>246</v>
      </c>
      <c r="W1085" s="16" t="s">
        <v>251</v>
      </c>
      <c r="X1085" s="16" t="s">
        <v>246</v>
      </c>
      <c r="Y1085" s="16" t="s">
        <v>251</v>
      </c>
      <c r="Z1085" s="16" t="s">
        <v>247</v>
      </c>
    </row>
    <row r="1086" spans="1:26" ht="15" customHeight="1">
      <c r="A1086" s="31">
        <v>14218950</v>
      </c>
      <c r="C1086" s="46"/>
      <c r="F1086" s="30"/>
      <c r="G1086" s="28"/>
      <c r="H1086" s="17" t="s">
        <v>2189</v>
      </c>
      <c r="I1086" s="25" t="s">
        <v>2190</v>
      </c>
      <c r="J1086" s="25">
        <v>35276</v>
      </c>
      <c r="K1086" s="12" t="s">
        <v>250</v>
      </c>
      <c r="L1086" s="14"/>
      <c r="P1086" s="144"/>
      <c r="Q1086" s="13"/>
      <c r="R1086" s="15" t="s">
        <v>576</v>
      </c>
      <c r="S1086" s="15" t="s">
        <v>47</v>
      </c>
      <c r="T1086" s="15"/>
      <c r="U1086" s="15" t="s">
        <v>47</v>
      </c>
      <c r="W1086" s="16" t="s">
        <v>47</v>
      </c>
      <c r="Y1086" s="16" t="s">
        <v>251</v>
      </c>
    </row>
    <row r="1087" spans="1:26" ht="15" customHeight="1">
      <c r="A1087" s="31">
        <v>14218955</v>
      </c>
      <c r="C1087" s="46"/>
      <c r="F1087" s="30"/>
      <c r="G1087" s="28">
        <v>132357</v>
      </c>
      <c r="H1087" s="17" t="s">
        <v>2449</v>
      </c>
      <c r="I1087" s="25" t="s">
        <v>522</v>
      </c>
      <c r="J1087" s="25">
        <v>34546</v>
      </c>
      <c r="K1087" s="12" t="s">
        <v>520</v>
      </c>
      <c r="L1087" s="14"/>
      <c r="P1087" s="144"/>
      <c r="Q1087" s="13"/>
      <c r="R1087" s="15" t="s">
        <v>576</v>
      </c>
      <c r="S1087" s="15" t="s">
        <v>47</v>
      </c>
      <c r="T1087" s="15"/>
      <c r="U1087" s="15" t="s">
        <v>47</v>
      </c>
      <c r="W1087" s="16" t="s">
        <v>47</v>
      </c>
      <c r="Y1087" s="16" t="s">
        <v>684</v>
      </c>
      <c r="Z1087" s="16" t="s">
        <v>246</v>
      </c>
    </row>
    <row r="1088" spans="1:26" ht="15" customHeight="1">
      <c r="A1088" s="31">
        <v>14218962</v>
      </c>
      <c r="C1088" s="46"/>
      <c r="F1088" s="30"/>
      <c r="G1088" s="28"/>
      <c r="H1088" s="17" t="s">
        <v>2441</v>
      </c>
      <c r="I1088" s="25" t="s">
        <v>2442</v>
      </c>
      <c r="J1088" s="25">
        <v>35320</v>
      </c>
      <c r="K1088" s="12" t="s">
        <v>520</v>
      </c>
      <c r="L1088" s="14"/>
      <c r="P1088" s="144"/>
      <c r="Q1088" s="13"/>
      <c r="R1088" s="15" t="s">
        <v>576</v>
      </c>
      <c r="S1088" s="15" t="s">
        <v>47</v>
      </c>
      <c r="T1088" s="15"/>
      <c r="U1088" s="15" t="s">
        <v>47</v>
      </c>
      <c r="W1088" s="16" t="s">
        <v>47</v>
      </c>
      <c r="Y1088" s="16" t="s">
        <v>684</v>
      </c>
    </row>
    <row r="1089" spans="1:26" ht="15" customHeight="1">
      <c r="A1089" s="31">
        <v>14219341</v>
      </c>
      <c r="B1089" s="31" t="s">
        <v>7343</v>
      </c>
      <c r="C1089" s="46">
        <v>42271</v>
      </c>
      <c r="D1089" s="149">
        <v>234223456</v>
      </c>
      <c r="F1089" s="30"/>
      <c r="G1089" s="28"/>
      <c r="H1089" s="17" t="s">
        <v>4844</v>
      </c>
      <c r="I1089" s="25" t="s">
        <v>4845</v>
      </c>
      <c r="J1089" s="25">
        <v>34258</v>
      </c>
      <c r="K1089" s="12" t="s">
        <v>250</v>
      </c>
      <c r="L1089" s="14" t="s">
        <v>4846</v>
      </c>
      <c r="M1089" s="26" t="s">
        <v>4159</v>
      </c>
      <c r="N1089" s="26" t="s">
        <v>2910</v>
      </c>
      <c r="O1089" s="144">
        <v>291776203</v>
      </c>
      <c r="P1089" s="143">
        <v>968843188</v>
      </c>
      <c r="Q1089" s="13"/>
      <c r="R1089" s="15" t="s">
        <v>576</v>
      </c>
      <c r="S1089" s="15" t="s">
        <v>47</v>
      </c>
      <c r="T1089" s="15"/>
      <c r="U1089" s="15" t="s">
        <v>47</v>
      </c>
      <c r="W1089" s="16" t="s">
        <v>580</v>
      </c>
      <c r="X1089" s="16" t="s">
        <v>247</v>
      </c>
      <c r="Y1089" s="16" t="s">
        <v>47</v>
      </c>
    </row>
    <row r="1090" spans="1:26" ht="15" customHeight="1">
      <c r="A1090" s="31">
        <v>14220293</v>
      </c>
      <c r="B1090" s="31" t="s">
        <v>7346</v>
      </c>
      <c r="C1090" s="46">
        <v>41385</v>
      </c>
      <c r="D1090" s="149">
        <v>256946477</v>
      </c>
      <c r="F1090" s="30">
        <v>4035</v>
      </c>
      <c r="G1090" s="28"/>
      <c r="H1090" s="17" t="s">
        <v>6802</v>
      </c>
      <c r="I1090" s="25" t="s">
        <v>6803</v>
      </c>
      <c r="J1090" s="25">
        <v>35889</v>
      </c>
      <c r="K1090" s="12" t="s">
        <v>250</v>
      </c>
      <c r="L1090" s="14" t="s">
        <v>6804</v>
      </c>
      <c r="M1090" s="26" t="s">
        <v>3927</v>
      </c>
      <c r="N1090" s="26" t="s">
        <v>2912</v>
      </c>
      <c r="P1090" s="144">
        <v>967327019</v>
      </c>
      <c r="Q1090" s="13" t="s">
        <v>6805</v>
      </c>
      <c r="R1090" s="15" t="s">
        <v>576</v>
      </c>
      <c r="S1090" s="15" t="s">
        <v>580</v>
      </c>
      <c r="T1090" s="15" t="s">
        <v>246</v>
      </c>
      <c r="U1090" s="15" t="s">
        <v>580</v>
      </c>
      <c r="V1090" s="16" t="s">
        <v>247</v>
      </c>
      <c r="W1090" s="16" t="s">
        <v>47</v>
      </c>
      <c r="Y1090" s="16" t="s">
        <v>47</v>
      </c>
    </row>
    <row r="1091" spans="1:26" ht="15" customHeight="1">
      <c r="A1091" s="31">
        <v>14220641</v>
      </c>
      <c r="B1091" s="31" t="s">
        <v>7343</v>
      </c>
      <c r="C1091" s="46">
        <v>42534</v>
      </c>
      <c r="D1091" s="149">
        <v>252312007</v>
      </c>
      <c r="F1091" s="30">
        <v>445</v>
      </c>
      <c r="G1091" s="28"/>
      <c r="H1091" s="17" t="s">
        <v>7416</v>
      </c>
      <c r="I1091" s="25" t="s">
        <v>7417</v>
      </c>
      <c r="J1091" s="25">
        <v>33883</v>
      </c>
      <c r="K1091" s="12" t="s">
        <v>520</v>
      </c>
      <c r="L1091" s="14" t="s">
        <v>4128</v>
      </c>
      <c r="M1091" s="26">
        <v>9100</v>
      </c>
      <c r="N1091" s="26" t="s">
        <v>3032</v>
      </c>
      <c r="P1091" s="144"/>
      <c r="Q1091" s="13"/>
      <c r="R1091" s="15" t="s">
        <v>576</v>
      </c>
      <c r="S1091" s="15" t="s">
        <v>251</v>
      </c>
      <c r="T1091" s="15" t="s">
        <v>247</v>
      </c>
      <c r="U1091" s="15" t="s">
        <v>47</v>
      </c>
      <c r="W1091" s="16" t="s">
        <v>47</v>
      </c>
      <c r="Y1091" s="16" t="s">
        <v>47</v>
      </c>
    </row>
    <row r="1092" spans="1:26" ht="15" customHeight="1">
      <c r="A1092" s="31">
        <v>14220993</v>
      </c>
      <c r="C1092" s="46"/>
      <c r="F1092" s="30"/>
      <c r="G1092" s="28">
        <v>160647</v>
      </c>
      <c r="H1092" s="17" t="s">
        <v>377</v>
      </c>
      <c r="I1092" s="25" t="s">
        <v>1352</v>
      </c>
      <c r="J1092" s="25">
        <v>33614</v>
      </c>
      <c r="K1092" s="12" t="s">
        <v>250</v>
      </c>
      <c r="L1092" s="14"/>
      <c r="P1092" s="144"/>
      <c r="Q1092" s="13"/>
      <c r="R1092" s="15" t="s">
        <v>576</v>
      </c>
      <c r="S1092" s="15" t="s">
        <v>47</v>
      </c>
      <c r="T1092" s="15"/>
      <c r="U1092" s="15" t="s">
        <v>47</v>
      </c>
      <c r="W1092" s="16" t="s">
        <v>47</v>
      </c>
      <c r="Y1092" s="16" t="s">
        <v>251</v>
      </c>
    </row>
    <row r="1093" spans="1:26" ht="15" customHeight="1">
      <c r="A1093" s="31">
        <v>14221011</v>
      </c>
      <c r="B1093" s="31" t="s">
        <v>7343</v>
      </c>
      <c r="C1093" s="46">
        <v>41732</v>
      </c>
      <c r="D1093" s="149">
        <v>244874298</v>
      </c>
      <c r="F1093" s="30">
        <v>44</v>
      </c>
      <c r="G1093" s="28">
        <v>157850</v>
      </c>
      <c r="H1093" s="17" t="s">
        <v>737</v>
      </c>
      <c r="I1093" s="25" t="s">
        <v>1350</v>
      </c>
      <c r="J1093" s="25">
        <v>33714</v>
      </c>
      <c r="K1093" s="12" t="s">
        <v>250</v>
      </c>
      <c r="L1093" s="14"/>
      <c r="P1093" s="144"/>
      <c r="Q1093" s="13"/>
      <c r="R1093" s="15" t="s">
        <v>576</v>
      </c>
      <c r="S1093" s="15" t="s">
        <v>251</v>
      </c>
      <c r="T1093" s="15" t="s">
        <v>246</v>
      </c>
      <c r="U1093" s="15" t="s">
        <v>251</v>
      </c>
      <c r="V1093" s="16" t="s">
        <v>246</v>
      </c>
      <c r="W1093" s="16" t="s">
        <v>251</v>
      </c>
      <c r="X1093" s="16" t="s">
        <v>246</v>
      </c>
      <c r="Y1093" s="16" t="s">
        <v>251</v>
      </c>
    </row>
    <row r="1094" spans="1:26" ht="15" customHeight="1">
      <c r="A1094" s="31">
        <v>14221013</v>
      </c>
      <c r="C1094" s="46"/>
      <c r="F1094" s="30"/>
      <c r="G1094" s="28"/>
      <c r="H1094" s="17" t="s">
        <v>1554</v>
      </c>
      <c r="I1094" s="25" t="s">
        <v>1555</v>
      </c>
      <c r="J1094" s="25">
        <v>33704</v>
      </c>
      <c r="K1094" s="12" t="s">
        <v>250</v>
      </c>
      <c r="L1094" s="14"/>
      <c r="P1094" s="144"/>
      <c r="Q1094" s="13"/>
      <c r="R1094" s="15" t="s">
        <v>576</v>
      </c>
      <c r="S1094" s="15" t="s">
        <v>47</v>
      </c>
      <c r="T1094" s="15"/>
      <c r="U1094" s="15" t="s">
        <v>47</v>
      </c>
      <c r="W1094" s="16" t="s">
        <v>47</v>
      </c>
      <c r="Y1094" s="16" t="s">
        <v>251</v>
      </c>
    </row>
    <row r="1095" spans="1:26" ht="15" customHeight="1">
      <c r="A1095" s="31">
        <v>14224812</v>
      </c>
      <c r="B1095" s="31" t="s">
        <v>7346</v>
      </c>
      <c r="C1095" s="46">
        <v>41346</v>
      </c>
      <c r="F1095" s="30"/>
      <c r="G1095" s="28"/>
      <c r="H1095" s="17" t="s">
        <v>5744</v>
      </c>
      <c r="I1095" s="25" t="s">
        <v>2095</v>
      </c>
      <c r="J1095" s="25">
        <v>36632</v>
      </c>
      <c r="K1095" s="12" t="s">
        <v>520</v>
      </c>
      <c r="L1095" s="14" t="s">
        <v>3263</v>
      </c>
      <c r="M1095" s="26" t="s">
        <v>3264</v>
      </c>
      <c r="N1095" s="26" t="s">
        <v>2932</v>
      </c>
      <c r="O1095" s="143">
        <v>0</v>
      </c>
      <c r="P1095" s="144">
        <v>914731841</v>
      </c>
      <c r="Q1095" s="13"/>
      <c r="R1095" s="15" t="s">
        <v>576</v>
      </c>
      <c r="S1095" s="15" t="s">
        <v>47</v>
      </c>
      <c r="T1095" s="15"/>
      <c r="U1095" s="15" t="s">
        <v>41</v>
      </c>
      <c r="V1095" s="16" t="s">
        <v>246</v>
      </c>
      <c r="W1095" s="16" t="s">
        <v>41</v>
      </c>
      <c r="X1095" s="16" t="s">
        <v>246</v>
      </c>
      <c r="Y1095" s="16" t="s">
        <v>41</v>
      </c>
      <c r="Z1095" s="16" t="s">
        <v>247</v>
      </c>
    </row>
    <row r="1096" spans="1:26" ht="15" customHeight="1">
      <c r="A1096" s="31">
        <v>14224972</v>
      </c>
      <c r="B1096" s="31" t="s">
        <v>7343</v>
      </c>
      <c r="C1096" s="46">
        <v>42114</v>
      </c>
      <c r="D1096" s="149">
        <v>256608180</v>
      </c>
      <c r="F1096" s="30">
        <v>664</v>
      </c>
      <c r="G1096" s="28"/>
      <c r="H1096" s="17" t="s">
        <v>8557</v>
      </c>
      <c r="I1096" s="25" t="s">
        <v>8558</v>
      </c>
      <c r="J1096" s="25">
        <v>35544</v>
      </c>
      <c r="K1096" s="12" t="s">
        <v>520</v>
      </c>
      <c r="L1096" s="14" t="s">
        <v>8383</v>
      </c>
      <c r="M1096" s="26" t="s">
        <v>7448</v>
      </c>
      <c r="N1096" s="26" t="s">
        <v>2910</v>
      </c>
      <c r="O1096" s="144">
        <v>291625123</v>
      </c>
      <c r="Q1096" s="13" t="s">
        <v>8384</v>
      </c>
      <c r="R1096" s="15" t="s">
        <v>576</v>
      </c>
      <c r="S1096" s="15" t="s">
        <v>221</v>
      </c>
      <c r="T1096" s="15" t="s">
        <v>247</v>
      </c>
      <c r="U1096" s="15" t="s">
        <v>47</v>
      </c>
      <c r="W1096" s="16" t="s">
        <v>47</v>
      </c>
      <c r="Y1096" s="16" t="s">
        <v>47</v>
      </c>
      <c r="Z1096" s="16" t="s">
        <v>246</v>
      </c>
    </row>
    <row r="1097" spans="1:26" ht="15" customHeight="1">
      <c r="A1097" s="31">
        <v>14228316</v>
      </c>
      <c r="B1097" s="31" t="s">
        <v>7346</v>
      </c>
      <c r="C1097" s="46">
        <v>41534</v>
      </c>
      <c r="F1097" s="30">
        <v>177</v>
      </c>
      <c r="G1097" s="28"/>
      <c r="H1097" s="17" t="s">
        <v>7275</v>
      </c>
      <c r="I1097" s="25" t="s">
        <v>7276</v>
      </c>
      <c r="J1097" s="25">
        <v>33903</v>
      </c>
      <c r="K1097" s="12" t="s">
        <v>520</v>
      </c>
      <c r="L1097" s="14" t="s">
        <v>7277</v>
      </c>
      <c r="M1097" s="26" t="s">
        <v>3187</v>
      </c>
      <c r="N1097" s="26" t="s">
        <v>2912</v>
      </c>
      <c r="P1097" s="144">
        <v>963439657</v>
      </c>
      <c r="Q1097" s="13" t="s">
        <v>7278</v>
      </c>
      <c r="R1097" s="15" t="s">
        <v>576</v>
      </c>
      <c r="S1097" s="15" t="s">
        <v>47</v>
      </c>
      <c r="T1097" s="15"/>
      <c r="U1097" s="15" t="s">
        <v>580</v>
      </c>
      <c r="V1097" s="16" t="s">
        <v>247</v>
      </c>
      <c r="W1097" s="16" t="s">
        <v>47</v>
      </c>
      <c r="Y1097" s="16" t="s">
        <v>47</v>
      </c>
      <c r="Z1097" s="16" t="s">
        <v>247</v>
      </c>
    </row>
    <row r="1098" spans="1:26" ht="15" customHeight="1">
      <c r="A1098" s="31">
        <v>14228392</v>
      </c>
      <c r="B1098" s="31" t="s">
        <v>7346</v>
      </c>
      <c r="C1098" s="46">
        <v>41359</v>
      </c>
      <c r="D1098" s="149">
        <v>252505395</v>
      </c>
      <c r="F1098" s="30">
        <v>379</v>
      </c>
      <c r="G1098" s="28"/>
      <c r="H1098" s="17" t="s">
        <v>2500</v>
      </c>
      <c r="I1098" s="25" t="s">
        <v>2501</v>
      </c>
      <c r="J1098" s="25">
        <v>34102</v>
      </c>
      <c r="K1098" s="12" t="s">
        <v>520</v>
      </c>
      <c r="L1098" s="14" t="s">
        <v>4295</v>
      </c>
      <c r="M1098" s="26" t="s">
        <v>4296</v>
      </c>
      <c r="N1098" s="26" t="s">
        <v>3032</v>
      </c>
      <c r="O1098" s="144">
        <v>291552654</v>
      </c>
      <c r="P1098" s="143">
        <v>0</v>
      </c>
      <c r="Q1098" s="13" t="s">
        <v>4297</v>
      </c>
      <c r="R1098" s="15" t="s">
        <v>576</v>
      </c>
      <c r="S1098" s="15" t="s">
        <v>580</v>
      </c>
      <c r="T1098" s="15" t="s">
        <v>246</v>
      </c>
      <c r="U1098" s="15" t="s">
        <v>580</v>
      </c>
      <c r="V1098" s="16" t="s">
        <v>246</v>
      </c>
      <c r="W1098" s="16" t="s">
        <v>580</v>
      </c>
      <c r="X1098" s="16" t="s">
        <v>246</v>
      </c>
      <c r="Y1098" s="16" t="s">
        <v>580</v>
      </c>
      <c r="Z1098" s="16" t="s">
        <v>248</v>
      </c>
    </row>
    <row r="1099" spans="1:26" ht="15" customHeight="1">
      <c r="A1099" s="31">
        <v>14228755</v>
      </c>
      <c r="B1099" s="31" t="s">
        <v>7346</v>
      </c>
      <c r="C1099" s="46">
        <v>39608</v>
      </c>
      <c r="F1099" s="30"/>
      <c r="G1099" s="28">
        <v>138663</v>
      </c>
      <c r="H1099" s="17" t="s">
        <v>361</v>
      </c>
      <c r="I1099" s="25" t="s">
        <v>811</v>
      </c>
      <c r="J1099" s="25">
        <v>33657</v>
      </c>
      <c r="K1099" s="12" t="s">
        <v>250</v>
      </c>
      <c r="L1099" s="14" t="s">
        <v>3033</v>
      </c>
      <c r="M1099" s="26" t="s">
        <v>3034</v>
      </c>
      <c r="N1099" s="26" t="s">
        <v>2983</v>
      </c>
      <c r="O1099" s="143">
        <v>0</v>
      </c>
      <c r="P1099" s="144">
        <v>968591115</v>
      </c>
      <c r="Q1099" s="13"/>
      <c r="R1099" s="15" t="s">
        <v>576</v>
      </c>
      <c r="S1099" s="15" t="s">
        <v>47</v>
      </c>
      <c r="T1099" s="15"/>
      <c r="U1099" s="15" t="s">
        <v>47</v>
      </c>
      <c r="W1099" s="16" t="s">
        <v>567</v>
      </c>
      <c r="X1099" s="16" t="s">
        <v>248</v>
      </c>
      <c r="Y1099" s="16" t="s">
        <v>684</v>
      </c>
    </row>
    <row r="1100" spans="1:26" ht="15" customHeight="1">
      <c r="A1100" s="31">
        <v>14228762</v>
      </c>
      <c r="B1100" s="31" t="s">
        <v>7346</v>
      </c>
      <c r="C1100" s="46">
        <v>39516</v>
      </c>
      <c r="F1100" s="30"/>
      <c r="G1100" s="28">
        <v>138655</v>
      </c>
      <c r="H1100" s="17" t="s">
        <v>341</v>
      </c>
      <c r="I1100" s="25" t="s">
        <v>293</v>
      </c>
      <c r="J1100" s="25">
        <v>33657</v>
      </c>
      <c r="K1100" s="12" t="s">
        <v>250</v>
      </c>
      <c r="L1100" s="14" t="s">
        <v>3033</v>
      </c>
      <c r="M1100" s="26" t="s">
        <v>3034</v>
      </c>
      <c r="N1100" s="26" t="s">
        <v>2983</v>
      </c>
      <c r="O1100" s="143">
        <v>0</v>
      </c>
      <c r="P1100" s="144">
        <v>925941882</v>
      </c>
      <c r="Q1100" s="13"/>
      <c r="R1100" s="15" t="s">
        <v>576</v>
      </c>
      <c r="S1100" s="15" t="s">
        <v>47</v>
      </c>
      <c r="T1100" s="15"/>
      <c r="U1100" s="15" t="s">
        <v>47</v>
      </c>
      <c r="W1100" s="16" t="s">
        <v>567</v>
      </c>
      <c r="X1100" s="16" t="s">
        <v>248</v>
      </c>
      <c r="Y1100" s="16" t="s">
        <v>684</v>
      </c>
      <c r="Z1100" s="16" t="s">
        <v>247</v>
      </c>
    </row>
    <row r="1101" spans="1:26" ht="15" customHeight="1">
      <c r="A1101" s="31">
        <v>14228787</v>
      </c>
      <c r="B1101" s="31" t="s">
        <v>7346</v>
      </c>
      <c r="C1101" s="46">
        <v>41199</v>
      </c>
      <c r="F1101" s="30">
        <v>204</v>
      </c>
      <c r="G1101" s="28"/>
      <c r="H1101" s="17" t="s">
        <v>5599</v>
      </c>
      <c r="I1101" s="25" t="s">
        <v>5600</v>
      </c>
      <c r="J1101" s="25">
        <v>35294</v>
      </c>
      <c r="K1101" s="12" t="s">
        <v>250</v>
      </c>
      <c r="L1101" s="14" t="s">
        <v>5601</v>
      </c>
      <c r="M1101" s="26" t="s">
        <v>5602</v>
      </c>
      <c r="N1101" s="26" t="s">
        <v>2912</v>
      </c>
      <c r="O1101" s="143">
        <v>291611511</v>
      </c>
      <c r="P1101" s="144">
        <v>926623682</v>
      </c>
      <c r="Q1101" s="13" t="s">
        <v>5603</v>
      </c>
      <c r="R1101" s="15" t="s">
        <v>576</v>
      </c>
      <c r="S1101" s="15" t="s">
        <v>47</v>
      </c>
      <c r="T1101" s="15"/>
      <c r="U1101" s="15" t="s">
        <v>580</v>
      </c>
      <c r="V1101" s="16" t="s">
        <v>247</v>
      </c>
      <c r="W1101" s="16" t="s">
        <v>47</v>
      </c>
      <c r="Y1101" s="16" t="s">
        <v>47</v>
      </c>
    </row>
    <row r="1102" spans="1:26" ht="15" customHeight="1">
      <c r="A1102" s="31">
        <v>14228791</v>
      </c>
      <c r="C1102" s="46"/>
      <c r="F1102" s="30"/>
      <c r="G1102" s="28"/>
      <c r="H1102" s="17" t="s">
        <v>2841</v>
      </c>
      <c r="I1102" s="25" t="s">
        <v>2842</v>
      </c>
      <c r="J1102" s="25">
        <v>33436</v>
      </c>
      <c r="K1102" s="12" t="s">
        <v>250</v>
      </c>
      <c r="L1102" s="14"/>
      <c r="P1102" s="144"/>
      <c r="Q1102" s="13"/>
      <c r="R1102" s="15" t="s">
        <v>576</v>
      </c>
      <c r="S1102" s="15" t="s">
        <v>47</v>
      </c>
      <c r="T1102" s="15"/>
      <c r="U1102" s="15" t="s">
        <v>47</v>
      </c>
      <c r="W1102" s="16" t="s">
        <v>47</v>
      </c>
      <c r="Y1102" s="16" t="s">
        <v>684</v>
      </c>
    </row>
    <row r="1103" spans="1:26" ht="15" customHeight="1">
      <c r="A1103" s="31">
        <v>14228798</v>
      </c>
      <c r="B1103" s="31" t="s">
        <v>7343</v>
      </c>
      <c r="C1103" s="46">
        <v>42571</v>
      </c>
      <c r="D1103" s="149">
        <v>244782261</v>
      </c>
      <c r="F1103" s="30"/>
      <c r="G1103" s="28">
        <v>154348</v>
      </c>
      <c r="H1103" s="17" t="s">
        <v>343</v>
      </c>
      <c r="I1103" s="25" t="s">
        <v>910</v>
      </c>
      <c r="J1103" s="25">
        <v>32953</v>
      </c>
      <c r="K1103" s="12" t="s">
        <v>520</v>
      </c>
      <c r="L1103" s="14"/>
      <c r="P1103" s="144"/>
      <c r="Q1103" s="13"/>
      <c r="R1103" s="15" t="s">
        <v>576</v>
      </c>
      <c r="S1103" s="15" t="s">
        <v>47</v>
      </c>
      <c r="T1103" s="15"/>
      <c r="U1103" s="15" t="s">
        <v>567</v>
      </c>
      <c r="V1103" s="16" t="s">
        <v>248</v>
      </c>
      <c r="W1103" s="16" t="s">
        <v>47</v>
      </c>
      <c r="Y1103" s="16" t="s">
        <v>580</v>
      </c>
    </row>
    <row r="1104" spans="1:26" ht="15" customHeight="1">
      <c r="A1104" s="31">
        <v>14228860</v>
      </c>
      <c r="B1104" s="31" t="s">
        <v>7346</v>
      </c>
      <c r="C1104" s="46">
        <v>41650</v>
      </c>
      <c r="F1104" s="30">
        <v>829</v>
      </c>
      <c r="G1104" s="28"/>
      <c r="H1104" s="17" t="s">
        <v>3875</v>
      </c>
      <c r="I1104" s="25" t="s">
        <v>3876</v>
      </c>
      <c r="J1104" s="25">
        <v>33378</v>
      </c>
      <c r="K1104" s="12" t="s">
        <v>520</v>
      </c>
      <c r="L1104" s="14" t="s">
        <v>3877</v>
      </c>
      <c r="M1104" s="26" t="s">
        <v>3878</v>
      </c>
      <c r="N1104" s="26" t="s">
        <v>3423</v>
      </c>
      <c r="O1104" s="143">
        <v>0</v>
      </c>
      <c r="P1104" s="144">
        <v>961744414</v>
      </c>
      <c r="Q1104" s="13"/>
      <c r="R1104" s="15" t="s">
        <v>576</v>
      </c>
      <c r="S1104" s="15" t="s">
        <v>47</v>
      </c>
      <c r="T1104" s="15"/>
      <c r="U1104" s="15" t="s">
        <v>47</v>
      </c>
      <c r="W1104" s="16" t="s">
        <v>337</v>
      </c>
      <c r="X1104" s="16" t="s">
        <v>247</v>
      </c>
      <c r="Y1104" s="16" t="s">
        <v>47</v>
      </c>
    </row>
    <row r="1105" spans="1:26" ht="15" customHeight="1">
      <c r="A1105" s="31">
        <v>14229408</v>
      </c>
      <c r="C1105" s="46"/>
      <c r="F1105" s="30"/>
      <c r="G1105" s="28">
        <v>138135</v>
      </c>
      <c r="H1105" s="17" t="s">
        <v>1949</v>
      </c>
      <c r="I1105" s="25" t="s">
        <v>616</v>
      </c>
      <c r="J1105" s="25">
        <v>33427</v>
      </c>
      <c r="K1105" s="12" t="s">
        <v>250</v>
      </c>
      <c r="L1105" s="14"/>
      <c r="P1105" s="144"/>
      <c r="Q1105" s="13"/>
      <c r="R1105" s="15" t="s">
        <v>576</v>
      </c>
      <c r="S1105" s="15" t="s">
        <v>47</v>
      </c>
      <c r="T1105" s="15"/>
      <c r="U1105" s="15" t="s">
        <v>47</v>
      </c>
      <c r="W1105" s="16" t="s">
        <v>47</v>
      </c>
      <c r="Y1105" s="16" t="s">
        <v>1000</v>
      </c>
    </row>
    <row r="1106" spans="1:26" ht="15" customHeight="1">
      <c r="A1106" s="31">
        <v>14229413</v>
      </c>
      <c r="C1106" s="46"/>
      <c r="F1106" s="30"/>
      <c r="G1106" s="28"/>
      <c r="H1106" s="17" t="s">
        <v>1890</v>
      </c>
      <c r="I1106" s="25" t="s">
        <v>1891</v>
      </c>
      <c r="J1106" s="25">
        <v>33574</v>
      </c>
      <c r="K1106" s="12" t="s">
        <v>250</v>
      </c>
      <c r="L1106" s="14"/>
      <c r="P1106" s="144"/>
      <c r="Q1106" s="13"/>
      <c r="R1106" s="15" t="s">
        <v>576</v>
      </c>
      <c r="S1106" s="15" t="s">
        <v>47</v>
      </c>
      <c r="T1106" s="15"/>
      <c r="U1106" s="15" t="s">
        <v>47</v>
      </c>
      <c r="W1106" s="16" t="s">
        <v>47</v>
      </c>
      <c r="Y1106" s="16" t="s">
        <v>1000</v>
      </c>
    </row>
    <row r="1107" spans="1:26" ht="15" customHeight="1">
      <c r="A1107" s="31">
        <v>14229428</v>
      </c>
      <c r="B1107" s="31" t="s">
        <v>7343</v>
      </c>
      <c r="C1107" s="46">
        <v>41605</v>
      </c>
      <c r="D1107" s="149">
        <v>232107718</v>
      </c>
      <c r="F1107" s="30"/>
      <c r="G1107" s="28"/>
      <c r="H1107" s="17" t="s">
        <v>6524</v>
      </c>
      <c r="I1107" s="25" t="s">
        <v>6525</v>
      </c>
      <c r="J1107" s="25">
        <v>36391</v>
      </c>
      <c r="K1107" s="12" t="s">
        <v>520</v>
      </c>
      <c r="L1107" s="14" t="s">
        <v>6526</v>
      </c>
      <c r="M1107" s="26" t="s">
        <v>6527</v>
      </c>
      <c r="N1107" s="26" t="s">
        <v>2963</v>
      </c>
      <c r="P1107" s="144"/>
      <c r="Q1107" s="13"/>
      <c r="R1107" s="15" t="s">
        <v>576</v>
      </c>
      <c r="S1107" s="15" t="s">
        <v>47</v>
      </c>
      <c r="T1107" s="15"/>
      <c r="U1107" s="15" t="s">
        <v>1183</v>
      </c>
      <c r="V1107" s="16" t="s">
        <v>247</v>
      </c>
      <c r="W1107" s="16" t="s">
        <v>47</v>
      </c>
      <c r="Y1107" s="16" t="s">
        <v>47</v>
      </c>
    </row>
    <row r="1108" spans="1:26" ht="15" customHeight="1">
      <c r="A1108" s="31">
        <v>14229429</v>
      </c>
      <c r="B1108" s="31" t="s">
        <v>7343</v>
      </c>
      <c r="C1108" s="46">
        <v>41567</v>
      </c>
      <c r="D1108" s="149">
        <v>232107254</v>
      </c>
      <c r="F1108" s="30"/>
      <c r="G1108" s="28"/>
      <c r="H1108" s="17" t="s">
        <v>7323</v>
      </c>
      <c r="I1108" s="25" t="s">
        <v>7324</v>
      </c>
      <c r="J1108" s="25">
        <v>36391</v>
      </c>
      <c r="K1108" s="12" t="s">
        <v>520</v>
      </c>
      <c r="L1108" s="14" t="s">
        <v>6526</v>
      </c>
      <c r="M1108" s="26" t="s">
        <v>6527</v>
      </c>
      <c r="N1108" s="26" t="s">
        <v>2963</v>
      </c>
      <c r="P1108" s="144">
        <v>965131974</v>
      </c>
      <c r="Q1108" s="13"/>
      <c r="R1108" s="15" t="s">
        <v>576</v>
      </c>
      <c r="S1108" s="15" t="s">
        <v>47</v>
      </c>
      <c r="T1108" s="15"/>
      <c r="U1108" s="15" t="s">
        <v>1183</v>
      </c>
      <c r="V1108" s="16" t="s">
        <v>247</v>
      </c>
      <c r="W1108" s="16" t="s">
        <v>47</v>
      </c>
      <c r="Y1108" s="16" t="s">
        <v>47</v>
      </c>
      <c r="Z1108" s="16" t="s">
        <v>247</v>
      </c>
    </row>
    <row r="1109" spans="1:26" ht="15" customHeight="1">
      <c r="A1109" s="31">
        <v>14231779</v>
      </c>
      <c r="B1109" s="31" t="s">
        <v>7346</v>
      </c>
      <c r="C1109" s="46">
        <v>41614</v>
      </c>
      <c r="D1109" s="149">
        <v>232829586</v>
      </c>
      <c r="F1109" s="30">
        <v>4038</v>
      </c>
      <c r="G1109" s="28"/>
      <c r="H1109" s="17" t="s">
        <v>7128</v>
      </c>
      <c r="I1109" s="25" t="s">
        <v>7129</v>
      </c>
      <c r="J1109" s="25">
        <v>35978</v>
      </c>
      <c r="K1109" s="12" t="s">
        <v>520</v>
      </c>
      <c r="L1109" s="14" t="s">
        <v>7130</v>
      </c>
      <c r="M1109" s="26" t="s">
        <v>5620</v>
      </c>
      <c r="N1109" s="26" t="s">
        <v>2912</v>
      </c>
      <c r="O1109" s="144">
        <v>291611805</v>
      </c>
      <c r="Q1109" s="13" t="s">
        <v>8684</v>
      </c>
      <c r="R1109" s="15" t="s">
        <v>576</v>
      </c>
      <c r="S1109" s="15" t="s">
        <v>580</v>
      </c>
      <c r="T1109" s="15" t="s">
        <v>246</v>
      </c>
      <c r="U1109" s="15" t="s">
        <v>580</v>
      </c>
      <c r="V1109" s="16" t="s">
        <v>247</v>
      </c>
      <c r="W1109" s="16" t="s">
        <v>47</v>
      </c>
      <c r="Y1109" s="16" t="s">
        <v>47</v>
      </c>
    </row>
    <row r="1110" spans="1:26" ht="15" customHeight="1">
      <c r="A1110" s="31">
        <v>14231780</v>
      </c>
      <c r="B1110" s="31" t="s">
        <v>7346</v>
      </c>
      <c r="C1110" s="46">
        <v>41641</v>
      </c>
      <c r="D1110" s="149">
        <v>232829268</v>
      </c>
      <c r="F1110" s="30">
        <v>165</v>
      </c>
      <c r="G1110" s="28"/>
      <c r="H1110" s="17" t="s">
        <v>5881</v>
      </c>
      <c r="I1110" s="25" t="s">
        <v>5882</v>
      </c>
      <c r="J1110" s="25">
        <v>35012</v>
      </c>
      <c r="K1110" s="12" t="s">
        <v>250</v>
      </c>
      <c r="L1110" s="14" t="s">
        <v>5883</v>
      </c>
      <c r="M1110" s="26" t="s">
        <v>5620</v>
      </c>
      <c r="N1110" s="26" t="s">
        <v>2912</v>
      </c>
      <c r="O1110" s="143">
        <v>967328525</v>
      </c>
      <c r="P1110" s="144">
        <v>966825055</v>
      </c>
      <c r="Q1110" s="13" t="s">
        <v>7654</v>
      </c>
      <c r="R1110" s="15" t="s">
        <v>576</v>
      </c>
      <c r="S1110" s="15" t="s">
        <v>580</v>
      </c>
      <c r="T1110" s="15" t="s">
        <v>246</v>
      </c>
      <c r="U1110" s="15" t="s">
        <v>580</v>
      </c>
      <c r="V1110" s="16" t="s">
        <v>247</v>
      </c>
      <c r="W1110" s="16" t="s">
        <v>47</v>
      </c>
      <c r="Y1110" s="16" t="s">
        <v>47</v>
      </c>
      <c r="Z1110" s="16" t="s">
        <v>247</v>
      </c>
    </row>
    <row r="1111" spans="1:26" ht="15" customHeight="1">
      <c r="A1111" s="31">
        <v>14232956</v>
      </c>
      <c r="B1111" s="31" t="s">
        <v>7346</v>
      </c>
      <c r="C1111" s="46">
        <v>41173</v>
      </c>
      <c r="F1111" s="30"/>
      <c r="G1111" s="28"/>
      <c r="H1111" s="17" t="s">
        <v>5235</v>
      </c>
      <c r="I1111" s="25" t="s">
        <v>5236</v>
      </c>
      <c r="J1111" s="25">
        <v>35584</v>
      </c>
      <c r="K1111" s="12" t="s">
        <v>250</v>
      </c>
      <c r="L1111" s="14" t="s">
        <v>5237</v>
      </c>
      <c r="O1111" s="143">
        <v>919430030</v>
      </c>
      <c r="P1111" s="144">
        <v>925728474</v>
      </c>
      <c r="Q1111" s="13" t="s">
        <v>5238</v>
      </c>
      <c r="R1111" s="15" t="s">
        <v>576</v>
      </c>
      <c r="S1111" s="15" t="s">
        <v>47</v>
      </c>
      <c r="T1111" s="15"/>
      <c r="U1111" s="15" t="s">
        <v>567</v>
      </c>
      <c r="V1111" s="16" t="s">
        <v>248</v>
      </c>
      <c r="W1111" s="16" t="s">
        <v>251</v>
      </c>
      <c r="X1111" s="16" t="s">
        <v>247</v>
      </c>
      <c r="Y1111" s="16" t="s">
        <v>47</v>
      </c>
    </row>
    <row r="1112" spans="1:26" ht="15" customHeight="1">
      <c r="A1112" s="31">
        <v>14237154</v>
      </c>
      <c r="B1112" s="31" t="s">
        <v>7346</v>
      </c>
      <c r="C1112" s="46">
        <v>41409</v>
      </c>
      <c r="D1112" s="149">
        <v>242086632</v>
      </c>
      <c r="F1112" s="30">
        <v>163</v>
      </c>
      <c r="G1112" s="28">
        <v>141381</v>
      </c>
      <c r="H1112" s="17" t="s">
        <v>1079</v>
      </c>
      <c r="I1112" s="25" t="s">
        <v>16</v>
      </c>
      <c r="J1112" s="25">
        <v>33371</v>
      </c>
      <c r="K1112" s="12" t="s">
        <v>250</v>
      </c>
      <c r="L1112" s="14"/>
      <c r="P1112" s="144"/>
      <c r="Q1112" s="13"/>
      <c r="R1112" s="15" t="s">
        <v>576</v>
      </c>
      <c r="S1112" s="15" t="s">
        <v>1183</v>
      </c>
      <c r="T1112" s="15" t="s">
        <v>246</v>
      </c>
      <c r="U1112" s="15" t="s">
        <v>1183</v>
      </c>
      <c r="V1112" s="16" t="s">
        <v>246</v>
      </c>
      <c r="W1112" s="16" t="s">
        <v>47</v>
      </c>
      <c r="Y1112" s="16" t="s">
        <v>1183</v>
      </c>
    </row>
    <row r="1113" spans="1:26" ht="15" customHeight="1">
      <c r="A1113" s="31">
        <v>14237401</v>
      </c>
      <c r="B1113" s="31" t="s">
        <v>7346</v>
      </c>
      <c r="C1113" s="46">
        <v>41684</v>
      </c>
      <c r="D1113" s="149">
        <v>241600529</v>
      </c>
      <c r="F1113" s="30">
        <v>101</v>
      </c>
      <c r="G1113" s="28">
        <v>162601</v>
      </c>
      <c r="H1113" s="17" t="s">
        <v>1438</v>
      </c>
      <c r="I1113" s="25" t="s">
        <v>1439</v>
      </c>
      <c r="J1113" s="25">
        <v>34758</v>
      </c>
      <c r="K1113" s="12" t="s">
        <v>250</v>
      </c>
      <c r="L1113" s="14" t="s">
        <v>3327</v>
      </c>
      <c r="M1113" s="26" t="s">
        <v>3071</v>
      </c>
      <c r="N1113" s="26" t="s">
        <v>2910</v>
      </c>
      <c r="P1113" s="144"/>
      <c r="Q1113" s="13"/>
      <c r="R1113" s="15" t="s">
        <v>576</v>
      </c>
      <c r="S1113" s="15" t="s">
        <v>47</v>
      </c>
      <c r="T1113" s="15"/>
      <c r="U1113" s="15" t="s">
        <v>1183</v>
      </c>
      <c r="V1113" s="16" t="s">
        <v>246</v>
      </c>
      <c r="W1113" s="16" t="s">
        <v>1183</v>
      </c>
      <c r="X1113" s="16" t="s">
        <v>246</v>
      </c>
      <c r="Y1113" s="16" t="s">
        <v>1183</v>
      </c>
      <c r="Z1113" s="16" t="s">
        <v>246</v>
      </c>
    </row>
    <row r="1114" spans="1:26" ht="15" customHeight="1">
      <c r="A1114" s="31">
        <v>14237907</v>
      </c>
      <c r="B1114" s="31" t="s">
        <v>7343</v>
      </c>
      <c r="C1114" s="46">
        <v>42563</v>
      </c>
      <c r="D1114" s="149">
        <v>241872910</v>
      </c>
      <c r="F1114" s="30">
        <v>364</v>
      </c>
      <c r="G1114" s="28">
        <v>138670</v>
      </c>
      <c r="H1114" s="17" t="s">
        <v>48</v>
      </c>
      <c r="I1114" s="25" t="s">
        <v>48</v>
      </c>
      <c r="J1114" s="25">
        <v>33975</v>
      </c>
      <c r="K1114" s="12" t="s">
        <v>520</v>
      </c>
      <c r="L1114" s="14" t="s">
        <v>6470</v>
      </c>
      <c r="M1114" s="26" t="s">
        <v>5537</v>
      </c>
      <c r="N1114" s="26" t="s">
        <v>2932</v>
      </c>
      <c r="O1114" s="143">
        <v>0</v>
      </c>
      <c r="P1114" s="144">
        <v>968376762</v>
      </c>
      <c r="Q1114" s="13" t="s">
        <v>4218</v>
      </c>
      <c r="R1114" s="15" t="s">
        <v>576</v>
      </c>
      <c r="S1114" s="15" t="s">
        <v>580</v>
      </c>
      <c r="T1114" s="15" t="s">
        <v>246</v>
      </c>
      <c r="U1114" s="15" t="s">
        <v>580</v>
      </c>
      <c r="V1114" s="16" t="s">
        <v>246</v>
      </c>
      <c r="W1114" s="16" t="s">
        <v>580</v>
      </c>
      <c r="X1114" s="16" t="s">
        <v>246</v>
      </c>
      <c r="Y1114" s="16" t="s">
        <v>580</v>
      </c>
      <c r="Z1114" s="16" t="s">
        <v>246</v>
      </c>
    </row>
    <row r="1115" spans="1:26" ht="15" customHeight="1">
      <c r="A1115" s="31">
        <v>14238139</v>
      </c>
      <c r="B1115" s="31" t="s">
        <v>7343</v>
      </c>
      <c r="C1115" s="46">
        <v>42267</v>
      </c>
      <c r="D1115" s="149">
        <v>253331072</v>
      </c>
      <c r="F1115" s="30">
        <v>468</v>
      </c>
      <c r="G1115" s="28"/>
      <c r="H1115" s="17" t="s">
        <v>1796</v>
      </c>
      <c r="I1115" s="25" t="s">
        <v>1797</v>
      </c>
      <c r="J1115" s="25">
        <v>33284</v>
      </c>
      <c r="K1115" s="12" t="s">
        <v>520</v>
      </c>
      <c r="L1115" s="14"/>
      <c r="P1115" s="144"/>
      <c r="Q1115" s="13"/>
      <c r="R1115" s="15" t="s">
        <v>576</v>
      </c>
      <c r="S1115" s="15" t="s">
        <v>47</v>
      </c>
      <c r="T1115" s="15"/>
      <c r="U1115" s="15" t="s">
        <v>47</v>
      </c>
      <c r="W1115" s="16" t="s">
        <v>1984</v>
      </c>
      <c r="X1115" s="16" t="s">
        <v>246</v>
      </c>
      <c r="Y1115" s="16" t="s">
        <v>47</v>
      </c>
    </row>
    <row r="1116" spans="1:26" ht="15" customHeight="1">
      <c r="A1116" s="31">
        <v>14238384</v>
      </c>
      <c r="B1116" s="31" t="s">
        <v>7343</v>
      </c>
      <c r="C1116" s="46">
        <v>42595</v>
      </c>
      <c r="D1116" s="149">
        <v>249684764</v>
      </c>
      <c r="E1116" s="13" t="s">
        <v>8090</v>
      </c>
      <c r="F1116" s="30">
        <v>1090</v>
      </c>
      <c r="G1116" s="28"/>
      <c r="H1116" s="17" t="s">
        <v>8091</v>
      </c>
      <c r="I1116" s="25" t="s">
        <v>8092</v>
      </c>
      <c r="J1116" s="25">
        <v>34740</v>
      </c>
      <c r="K1116" s="12" t="s">
        <v>520</v>
      </c>
      <c r="L1116" s="14" t="s">
        <v>8093</v>
      </c>
      <c r="M1116" s="26" t="s">
        <v>8094</v>
      </c>
      <c r="N1116" s="26" t="s">
        <v>2910</v>
      </c>
      <c r="O1116" s="143">
        <v>291606590</v>
      </c>
      <c r="P1116" s="144">
        <v>964734668</v>
      </c>
      <c r="Q1116" s="13" t="s">
        <v>8095</v>
      </c>
      <c r="R1116" s="15" t="s">
        <v>576</v>
      </c>
      <c r="S1116" s="15" t="s">
        <v>699</v>
      </c>
      <c r="T1116" s="15" t="s">
        <v>247</v>
      </c>
      <c r="U1116" s="15" t="s">
        <v>47</v>
      </c>
      <c r="W1116" s="16" t="s">
        <v>47</v>
      </c>
      <c r="Y1116" s="16" t="s">
        <v>47</v>
      </c>
    </row>
    <row r="1117" spans="1:26" ht="15" customHeight="1">
      <c r="A1117" s="31">
        <v>14238844</v>
      </c>
      <c r="B1117" s="31" t="s">
        <v>7343</v>
      </c>
      <c r="C1117" s="46">
        <v>41833</v>
      </c>
      <c r="D1117" s="149">
        <v>263372626</v>
      </c>
      <c r="E1117" s="13" t="s">
        <v>6678</v>
      </c>
      <c r="F1117" s="30">
        <v>383</v>
      </c>
      <c r="G1117" s="28">
        <v>154361</v>
      </c>
      <c r="H1117" s="17" t="s">
        <v>355</v>
      </c>
      <c r="I1117" s="25" t="s">
        <v>575</v>
      </c>
      <c r="J1117" s="25">
        <v>33679</v>
      </c>
      <c r="K1117" s="12" t="s">
        <v>520</v>
      </c>
      <c r="L1117" s="14" t="s">
        <v>4463</v>
      </c>
      <c r="M1117" s="26" t="s">
        <v>4464</v>
      </c>
      <c r="N1117" s="26" t="s">
        <v>2983</v>
      </c>
      <c r="O1117" s="143">
        <v>0</v>
      </c>
      <c r="P1117" s="144">
        <v>925913354</v>
      </c>
      <c r="Q1117" s="13" t="s">
        <v>6679</v>
      </c>
      <c r="R1117" s="15" t="s">
        <v>576</v>
      </c>
      <c r="S1117" s="15" t="s">
        <v>1183</v>
      </c>
      <c r="T1117" s="15" t="s">
        <v>248</v>
      </c>
      <c r="U1117" s="15" t="s">
        <v>580</v>
      </c>
      <c r="V1117" s="16" t="s">
        <v>246</v>
      </c>
      <c r="W1117" s="16" t="s">
        <v>580</v>
      </c>
      <c r="X1117" s="16" t="s">
        <v>246</v>
      </c>
      <c r="Y1117" s="16" t="s">
        <v>580</v>
      </c>
    </row>
    <row r="1118" spans="1:26" ht="15" customHeight="1">
      <c r="A1118" s="31">
        <v>14239267</v>
      </c>
      <c r="B1118" s="31" t="s">
        <v>7346</v>
      </c>
      <c r="C1118" s="46">
        <v>41186</v>
      </c>
      <c r="F1118" s="30">
        <v>293</v>
      </c>
      <c r="G1118" s="28"/>
      <c r="H1118" s="17" t="s">
        <v>2096</v>
      </c>
      <c r="I1118" s="25" t="s">
        <v>2097</v>
      </c>
      <c r="J1118" s="25">
        <v>33840</v>
      </c>
      <c r="K1118" s="12" t="s">
        <v>250</v>
      </c>
      <c r="L1118" s="14">
        <v>0</v>
      </c>
      <c r="P1118" s="144"/>
      <c r="Q1118" s="13"/>
      <c r="R1118" s="15" t="s">
        <v>576</v>
      </c>
      <c r="S1118" s="15" t="s">
        <v>47</v>
      </c>
      <c r="T1118" s="15"/>
      <c r="U1118" s="15" t="s">
        <v>47</v>
      </c>
      <c r="W1118" s="16" t="s">
        <v>2098</v>
      </c>
      <c r="X1118" s="16" t="s">
        <v>246</v>
      </c>
      <c r="Y1118" s="16" t="s">
        <v>2098</v>
      </c>
    </row>
    <row r="1119" spans="1:26" ht="15" customHeight="1">
      <c r="A1119" s="31">
        <v>14240467</v>
      </c>
      <c r="B1119" s="31" t="s">
        <v>7346</v>
      </c>
      <c r="C1119" s="46">
        <v>41207</v>
      </c>
      <c r="D1119" s="149">
        <v>236129244</v>
      </c>
      <c r="F1119" s="30"/>
      <c r="G1119" s="28">
        <v>140853</v>
      </c>
      <c r="H1119" s="17" t="s">
        <v>2899</v>
      </c>
      <c r="I1119" s="25" t="s">
        <v>205</v>
      </c>
      <c r="J1119" s="25">
        <v>32505</v>
      </c>
      <c r="K1119" s="12" t="s">
        <v>520</v>
      </c>
      <c r="L1119" s="14"/>
      <c r="P1119" s="144"/>
      <c r="Q1119" s="13"/>
      <c r="R1119" s="15" t="s">
        <v>576</v>
      </c>
      <c r="S1119" s="15" t="s">
        <v>47</v>
      </c>
      <c r="T1119" s="15"/>
      <c r="U1119" s="15" t="s">
        <v>47</v>
      </c>
      <c r="W1119" s="16" t="s">
        <v>567</v>
      </c>
      <c r="X1119" s="16" t="s">
        <v>247</v>
      </c>
      <c r="Y1119" s="16" t="s">
        <v>47</v>
      </c>
    </row>
    <row r="1120" spans="1:26" ht="15" customHeight="1">
      <c r="A1120" s="31">
        <v>14240470</v>
      </c>
      <c r="B1120" s="31" t="s">
        <v>7346</v>
      </c>
      <c r="C1120" s="46">
        <v>41654</v>
      </c>
      <c r="F1120" s="30">
        <v>117</v>
      </c>
      <c r="G1120" s="28"/>
      <c r="H1120" s="17" t="s">
        <v>1780</v>
      </c>
      <c r="I1120" s="25" t="s">
        <v>1781</v>
      </c>
      <c r="J1120" s="25">
        <v>33647</v>
      </c>
      <c r="K1120" s="12" t="s">
        <v>250</v>
      </c>
      <c r="L1120" s="14"/>
      <c r="P1120" s="144"/>
      <c r="Q1120" s="13"/>
      <c r="R1120" s="15" t="s">
        <v>576</v>
      </c>
      <c r="S1120" s="15" t="s">
        <v>47</v>
      </c>
      <c r="T1120" s="15"/>
      <c r="U1120" s="15" t="s">
        <v>47</v>
      </c>
      <c r="W1120" s="16" t="s">
        <v>1183</v>
      </c>
      <c r="X1120" s="16" t="s">
        <v>246</v>
      </c>
      <c r="Y1120" s="16" t="s">
        <v>47</v>
      </c>
    </row>
    <row r="1121" spans="1:26" ht="15" customHeight="1">
      <c r="A1121" s="31">
        <v>14240497</v>
      </c>
      <c r="B1121" s="31" t="s">
        <v>7343</v>
      </c>
      <c r="C1121" s="46">
        <v>42114</v>
      </c>
      <c r="D1121" s="149">
        <v>226446387</v>
      </c>
      <c r="F1121" s="30"/>
      <c r="G1121" s="28"/>
      <c r="H1121" s="17" t="s">
        <v>6713</v>
      </c>
      <c r="I1121" s="25" t="s">
        <v>6714</v>
      </c>
      <c r="J1121" s="25">
        <v>34794</v>
      </c>
      <c r="K1121" s="12" t="s">
        <v>520</v>
      </c>
      <c r="L1121" s="14" t="s">
        <v>6715</v>
      </c>
      <c r="M1121" s="26" t="s">
        <v>3600</v>
      </c>
      <c r="N1121" s="26" t="s">
        <v>2912</v>
      </c>
      <c r="P1121" s="144">
        <v>968152061</v>
      </c>
      <c r="Q1121" s="13"/>
      <c r="R1121" s="15" t="s">
        <v>576</v>
      </c>
      <c r="S1121" s="15" t="s">
        <v>47</v>
      </c>
      <c r="T1121" s="15"/>
      <c r="U1121" s="15" t="s">
        <v>567</v>
      </c>
      <c r="V1121" s="16" t="s">
        <v>247</v>
      </c>
      <c r="W1121" s="16" t="s">
        <v>47</v>
      </c>
      <c r="Y1121" s="16" t="s">
        <v>47</v>
      </c>
    </row>
    <row r="1122" spans="1:26" ht="15" customHeight="1">
      <c r="A1122" s="31">
        <v>14243151</v>
      </c>
      <c r="C1122" s="46"/>
      <c r="F1122" s="30"/>
      <c r="G1122" s="28"/>
      <c r="H1122" s="17" t="s">
        <v>1678</v>
      </c>
      <c r="I1122" s="25" t="s">
        <v>1679</v>
      </c>
      <c r="J1122" s="25">
        <v>34090</v>
      </c>
      <c r="K1122" s="12" t="s">
        <v>520</v>
      </c>
      <c r="L1122" s="14"/>
      <c r="P1122" s="144"/>
      <c r="Q1122" s="13"/>
      <c r="R1122" s="15" t="s">
        <v>576</v>
      </c>
      <c r="S1122" s="15" t="s">
        <v>47</v>
      </c>
      <c r="T1122" s="15"/>
      <c r="U1122" s="15" t="s">
        <v>47</v>
      </c>
      <c r="W1122" s="16" t="s">
        <v>47</v>
      </c>
      <c r="Y1122" s="16" t="s">
        <v>1984</v>
      </c>
      <c r="Z1122" s="16" t="s">
        <v>247</v>
      </c>
    </row>
    <row r="1123" spans="1:26" ht="15" customHeight="1">
      <c r="A1123" s="31">
        <v>14243365</v>
      </c>
      <c r="B1123" s="31" t="s">
        <v>7346</v>
      </c>
      <c r="C1123" s="46">
        <v>41449</v>
      </c>
      <c r="D1123" s="149">
        <v>253637090</v>
      </c>
      <c r="F1123" s="30"/>
      <c r="G1123" s="28">
        <v>162609</v>
      </c>
      <c r="H1123" s="17" t="s">
        <v>775</v>
      </c>
      <c r="I1123" s="25" t="s">
        <v>776</v>
      </c>
      <c r="J1123" s="25">
        <v>33937</v>
      </c>
      <c r="K1123" s="12" t="s">
        <v>520</v>
      </c>
      <c r="L1123" s="14" t="s">
        <v>5050</v>
      </c>
      <c r="M1123" s="26" t="s">
        <v>5051</v>
      </c>
      <c r="N1123" s="26" t="s">
        <v>3293</v>
      </c>
      <c r="O1123" s="143">
        <v>0</v>
      </c>
      <c r="P1123" s="144">
        <v>961093095</v>
      </c>
      <c r="Q1123" s="13" t="s">
        <v>5052</v>
      </c>
      <c r="R1123" s="15" t="s">
        <v>576</v>
      </c>
      <c r="S1123" s="15" t="s">
        <v>47</v>
      </c>
      <c r="T1123" s="15"/>
      <c r="U1123" s="15" t="s">
        <v>47</v>
      </c>
      <c r="W1123" s="16" t="s">
        <v>1183</v>
      </c>
      <c r="X1123" s="16" t="s">
        <v>246</v>
      </c>
      <c r="Y1123" s="16" t="s">
        <v>1183</v>
      </c>
      <c r="Z1123" s="16" t="s">
        <v>246</v>
      </c>
    </row>
    <row r="1124" spans="1:26" ht="15" customHeight="1">
      <c r="A1124" s="31">
        <v>14244078</v>
      </c>
      <c r="C1124" s="46"/>
      <c r="F1124" s="30"/>
      <c r="G1124" s="28">
        <v>165980</v>
      </c>
      <c r="H1124" s="17" t="s">
        <v>1231</v>
      </c>
      <c r="I1124" s="25" t="s">
        <v>1232</v>
      </c>
      <c r="J1124" s="25">
        <v>34298</v>
      </c>
      <c r="K1124" s="12" t="s">
        <v>520</v>
      </c>
      <c r="L1124" s="14"/>
      <c r="P1124" s="144"/>
      <c r="Q1124" s="13"/>
      <c r="R1124" s="15" t="s">
        <v>576</v>
      </c>
      <c r="S1124" s="15" t="s">
        <v>47</v>
      </c>
      <c r="T1124" s="15"/>
      <c r="U1124" s="15" t="s">
        <v>47</v>
      </c>
      <c r="W1124" s="16" t="s">
        <v>47</v>
      </c>
      <c r="Y1124" s="16" t="s">
        <v>249</v>
      </c>
      <c r="Z1124" s="16" t="s">
        <v>247</v>
      </c>
    </row>
    <row r="1125" spans="1:26" ht="15" customHeight="1">
      <c r="A1125" s="31">
        <v>14244445</v>
      </c>
      <c r="B1125" s="31" t="s">
        <v>7343</v>
      </c>
      <c r="C1125" s="46">
        <v>41704</v>
      </c>
      <c r="D1125" s="149">
        <v>232096953</v>
      </c>
      <c r="E1125" s="13" t="s">
        <v>5725</v>
      </c>
      <c r="F1125" s="30">
        <v>356</v>
      </c>
      <c r="G1125" s="28"/>
      <c r="H1125" s="17" t="s">
        <v>1258</v>
      </c>
      <c r="I1125" s="25" t="s">
        <v>2081</v>
      </c>
      <c r="J1125" s="25">
        <v>33768</v>
      </c>
      <c r="K1125" s="12" t="s">
        <v>520</v>
      </c>
      <c r="L1125" s="14" t="s">
        <v>3227</v>
      </c>
      <c r="M1125" s="26">
        <v>9200</v>
      </c>
      <c r="N1125" s="26" t="s">
        <v>2963</v>
      </c>
      <c r="O1125" s="143">
        <v>0</v>
      </c>
      <c r="P1125" s="144">
        <v>969919324</v>
      </c>
      <c r="Q1125" s="13"/>
      <c r="R1125" s="15" t="s">
        <v>576</v>
      </c>
      <c r="S1125" s="15" t="s">
        <v>47</v>
      </c>
      <c r="T1125" s="15"/>
      <c r="U1125" s="15" t="s">
        <v>251</v>
      </c>
      <c r="V1125" s="16" t="s">
        <v>246</v>
      </c>
      <c r="W1125" s="16" t="s">
        <v>251</v>
      </c>
      <c r="X1125" s="16" t="s">
        <v>246</v>
      </c>
      <c r="Y1125" s="16" t="s">
        <v>251</v>
      </c>
    </row>
    <row r="1126" spans="1:26" ht="15" customHeight="1">
      <c r="A1126" s="31">
        <v>14244448</v>
      </c>
      <c r="B1126" s="31" t="s">
        <v>7346</v>
      </c>
      <c r="C1126" s="46">
        <v>41583</v>
      </c>
      <c r="F1126" s="30">
        <v>554</v>
      </c>
      <c r="G1126" s="28"/>
      <c r="H1126" s="17" t="s">
        <v>6852</v>
      </c>
      <c r="I1126" s="25" t="s">
        <v>2659</v>
      </c>
      <c r="J1126" s="25">
        <v>33802</v>
      </c>
      <c r="K1126" s="12" t="s">
        <v>520</v>
      </c>
      <c r="L1126" s="14"/>
      <c r="P1126" s="144"/>
      <c r="Q1126" s="13"/>
      <c r="R1126" s="15" t="s">
        <v>576</v>
      </c>
      <c r="S1126" s="15" t="s">
        <v>47</v>
      </c>
      <c r="T1126" s="15"/>
      <c r="U1126" s="15" t="s">
        <v>251</v>
      </c>
      <c r="V1126" s="16" t="s">
        <v>248</v>
      </c>
      <c r="W1126" s="16" t="s">
        <v>47</v>
      </c>
      <c r="Y1126" s="16" t="s">
        <v>1183</v>
      </c>
      <c r="Z1126" s="16" t="s">
        <v>247</v>
      </c>
    </row>
    <row r="1127" spans="1:26" ht="15" customHeight="1">
      <c r="A1127" s="31">
        <v>14244935</v>
      </c>
      <c r="C1127" s="46"/>
      <c r="F1127" s="30"/>
      <c r="G1127" s="28">
        <v>127351</v>
      </c>
      <c r="H1127" s="17" t="s">
        <v>687</v>
      </c>
      <c r="I1127" s="25" t="s">
        <v>483</v>
      </c>
      <c r="J1127" s="25">
        <v>33943</v>
      </c>
      <c r="K1127" s="12" t="s">
        <v>520</v>
      </c>
      <c r="L1127" s="14"/>
      <c r="P1127" s="144"/>
      <c r="Q1127" s="13"/>
      <c r="R1127" s="15" t="s">
        <v>576</v>
      </c>
      <c r="S1127" s="15" t="s">
        <v>47</v>
      </c>
      <c r="T1127" s="15"/>
      <c r="U1127" s="15" t="s">
        <v>47</v>
      </c>
      <c r="W1127" s="16" t="s">
        <v>47</v>
      </c>
      <c r="Y1127" s="16" t="s">
        <v>251</v>
      </c>
      <c r="Z1127" s="16" t="s">
        <v>248</v>
      </c>
    </row>
    <row r="1128" spans="1:26" ht="15" customHeight="1">
      <c r="A1128" s="31">
        <v>14245229</v>
      </c>
      <c r="B1128" s="31" t="s">
        <v>7346</v>
      </c>
      <c r="C1128" s="46">
        <v>41619</v>
      </c>
      <c r="F1128" s="30">
        <v>174</v>
      </c>
      <c r="G1128" s="28">
        <v>160290</v>
      </c>
      <c r="H1128" s="17" t="s">
        <v>135</v>
      </c>
      <c r="I1128" s="25" t="s">
        <v>233</v>
      </c>
      <c r="J1128" s="25">
        <v>32789</v>
      </c>
      <c r="K1128" s="12" t="s">
        <v>250</v>
      </c>
      <c r="L1128" s="14" t="s">
        <v>5069</v>
      </c>
      <c r="M1128" s="26" t="s">
        <v>5070</v>
      </c>
      <c r="N1128" s="26" t="s">
        <v>2955</v>
      </c>
      <c r="P1128" s="144"/>
      <c r="Q1128" s="13"/>
      <c r="R1128" s="15" t="s">
        <v>576</v>
      </c>
      <c r="S1128" s="15" t="s">
        <v>47</v>
      </c>
      <c r="T1128" s="15"/>
      <c r="U1128" s="15" t="s">
        <v>251</v>
      </c>
      <c r="V1128" s="16" t="s">
        <v>246</v>
      </c>
      <c r="W1128" s="16" t="s">
        <v>251</v>
      </c>
      <c r="X1128" s="16" t="s">
        <v>247</v>
      </c>
      <c r="Y1128" s="16" t="s">
        <v>47</v>
      </c>
      <c r="Z1128" s="16" t="s">
        <v>246</v>
      </c>
    </row>
    <row r="1129" spans="1:26" ht="15" customHeight="1">
      <c r="A1129" s="31">
        <v>14245444</v>
      </c>
      <c r="B1129" s="31" t="s">
        <v>7346</v>
      </c>
      <c r="C1129" s="46">
        <v>41047</v>
      </c>
      <c r="D1129" s="149">
        <v>241323681</v>
      </c>
      <c r="F1129" s="30">
        <v>164</v>
      </c>
      <c r="G1129" s="28">
        <v>158395</v>
      </c>
      <c r="H1129" s="17" t="s">
        <v>469</v>
      </c>
      <c r="I1129" s="25" t="s">
        <v>474</v>
      </c>
      <c r="J1129" s="25">
        <v>34584</v>
      </c>
      <c r="K1129" s="12" t="s">
        <v>250</v>
      </c>
      <c r="L1129" s="14" t="s">
        <v>6820</v>
      </c>
      <c r="M1129" s="26" t="s">
        <v>3184</v>
      </c>
      <c r="N1129" s="26" t="s">
        <v>2912</v>
      </c>
      <c r="O1129" s="143">
        <v>0</v>
      </c>
      <c r="P1129" s="144">
        <v>925179999</v>
      </c>
      <c r="Q1129" s="13" t="s">
        <v>6821</v>
      </c>
      <c r="R1129" s="15" t="s">
        <v>576</v>
      </c>
      <c r="S1129" s="15" t="s">
        <v>567</v>
      </c>
      <c r="T1129" s="15" t="s">
        <v>246</v>
      </c>
      <c r="U1129" s="15" t="s">
        <v>567</v>
      </c>
      <c r="V1129" s="16" t="s">
        <v>246</v>
      </c>
      <c r="W1129" s="16" t="s">
        <v>567</v>
      </c>
      <c r="X1129" s="16" t="s">
        <v>246</v>
      </c>
      <c r="Y1129" s="16" t="s">
        <v>567</v>
      </c>
      <c r="Z1129" s="16" t="s">
        <v>247</v>
      </c>
    </row>
    <row r="1130" spans="1:26" ht="15" customHeight="1">
      <c r="A1130" s="31">
        <v>14245447</v>
      </c>
      <c r="B1130" s="31" t="s">
        <v>7343</v>
      </c>
      <c r="C1130" s="46">
        <v>41858</v>
      </c>
      <c r="D1130" s="149">
        <v>238364011</v>
      </c>
      <c r="F1130" s="30"/>
      <c r="G1130" s="28"/>
      <c r="H1130" s="17" t="s">
        <v>2598</v>
      </c>
      <c r="I1130" s="25" t="s">
        <v>2599</v>
      </c>
      <c r="J1130" s="25">
        <v>33674</v>
      </c>
      <c r="K1130" s="12" t="s">
        <v>520</v>
      </c>
      <c r="L1130" s="14" t="s">
        <v>4492</v>
      </c>
      <c r="M1130" s="26" t="s">
        <v>3302</v>
      </c>
      <c r="N1130" s="26" t="s">
        <v>2912</v>
      </c>
      <c r="O1130" s="143">
        <v>0</v>
      </c>
      <c r="P1130" s="144">
        <v>969329854</v>
      </c>
      <c r="Q1130" s="13"/>
      <c r="R1130" s="15" t="s">
        <v>576</v>
      </c>
      <c r="S1130" s="15" t="s">
        <v>47</v>
      </c>
      <c r="T1130" s="15"/>
      <c r="U1130" s="15" t="s">
        <v>47</v>
      </c>
      <c r="W1130" s="16" t="s">
        <v>580</v>
      </c>
      <c r="X1130" s="16" t="s">
        <v>246</v>
      </c>
      <c r="Y1130" s="16" t="s">
        <v>580</v>
      </c>
    </row>
    <row r="1131" spans="1:26" ht="15" customHeight="1">
      <c r="A1131" s="31">
        <v>14245893</v>
      </c>
      <c r="C1131" s="46"/>
      <c r="F1131" s="30"/>
      <c r="G1131" s="28"/>
      <c r="H1131" s="17" t="s">
        <v>1996</v>
      </c>
      <c r="I1131" s="25" t="s">
        <v>1997</v>
      </c>
      <c r="J1131" s="25">
        <v>36082</v>
      </c>
      <c r="K1131" s="12" t="s">
        <v>250</v>
      </c>
      <c r="L1131" s="14"/>
      <c r="P1131" s="144"/>
      <c r="Q1131" s="13"/>
      <c r="R1131" s="15" t="s">
        <v>576</v>
      </c>
      <c r="S1131" s="15" t="s">
        <v>47</v>
      </c>
      <c r="T1131" s="15"/>
      <c r="U1131" s="15" t="s">
        <v>47</v>
      </c>
      <c r="W1131" s="16" t="s">
        <v>47</v>
      </c>
      <c r="Y1131" s="16" t="s">
        <v>251</v>
      </c>
    </row>
    <row r="1132" spans="1:26" ht="15" customHeight="1">
      <c r="A1132" s="31">
        <v>14246641</v>
      </c>
      <c r="C1132" s="46"/>
      <c r="F1132" s="30"/>
      <c r="G1132" s="28"/>
      <c r="H1132" s="17" t="s">
        <v>2749</v>
      </c>
      <c r="I1132" s="25" t="s">
        <v>2750</v>
      </c>
      <c r="J1132" s="25">
        <v>34971</v>
      </c>
      <c r="K1132" s="12" t="s">
        <v>520</v>
      </c>
      <c r="L1132" s="14"/>
      <c r="P1132" s="144"/>
      <c r="Q1132" s="13"/>
      <c r="R1132" s="15" t="s">
        <v>576</v>
      </c>
      <c r="S1132" s="15" t="s">
        <v>47</v>
      </c>
      <c r="T1132" s="15"/>
      <c r="U1132" s="15" t="s">
        <v>47</v>
      </c>
      <c r="W1132" s="16" t="s">
        <v>47</v>
      </c>
      <c r="Y1132" s="16" t="s">
        <v>580</v>
      </c>
    </row>
    <row r="1133" spans="1:26" ht="15" customHeight="1">
      <c r="A1133" s="31">
        <v>14247291</v>
      </c>
      <c r="B1133" s="31" t="s">
        <v>7343</v>
      </c>
      <c r="C1133" s="46">
        <v>42794</v>
      </c>
      <c r="D1133" s="149">
        <v>230252818</v>
      </c>
      <c r="F1133" s="30">
        <v>4075</v>
      </c>
      <c r="G1133" s="28"/>
      <c r="H1133" s="17" t="s">
        <v>6541</v>
      </c>
      <c r="I1133" s="25" t="s">
        <v>6542</v>
      </c>
      <c r="J1133" s="25">
        <v>36335</v>
      </c>
      <c r="K1133" s="12" t="s">
        <v>250</v>
      </c>
      <c r="L1133" s="14" t="s">
        <v>6543</v>
      </c>
      <c r="M1133" s="26" t="s">
        <v>2909</v>
      </c>
      <c r="N1133" s="26" t="s">
        <v>6544</v>
      </c>
      <c r="P1133" s="144">
        <v>962944395</v>
      </c>
      <c r="Q1133" s="13" t="s">
        <v>6545</v>
      </c>
      <c r="R1133" s="15" t="s">
        <v>576</v>
      </c>
      <c r="S1133" s="15" t="s">
        <v>580</v>
      </c>
      <c r="T1133" s="15" t="s">
        <v>246</v>
      </c>
      <c r="U1133" s="15" t="s">
        <v>580</v>
      </c>
      <c r="V1133" s="16" t="s">
        <v>247</v>
      </c>
      <c r="W1133" s="16" t="s">
        <v>47</v>
      </c>
      <c r="Y1133" s="16" t="s">
        <v>47</v>
      </c>
    </row>
    <row r="1134" spans="1:26" ht="15" customHeight="1">
      <c r="A1134" s="31">
        <v>14247706</v>
      </c>
      <c r="B1134" s="31" t="s">
        <v>7346</v>
      </c>
      <c r="C1134" s="46">
        <v>41537</v>
      </c>
      <c r="D1134" s="149">
        <v>242088376</v>
      </c>
      <c r="F1134" s="30"/>
      <c r="G1134" s="28">
        <v>141366</v>
      </c>
      <c r="H1134" s="17" t="s">
        <v>1077</v>
      </c>
      <c r="I1134" s="25" t="s">
        <v>1383</v>
      </c>
      <c r="J1134" s="25">
        <v>34113</v>
      </c>
      <c r="K1134" s="12" t="s">
        <v>250</v>
      </c>
      <c r="L1134" s="14" t="s">
        <v>3579</v>
      </c>
      <c r="M1134" s="26" t="s">
        <v>3580</v>
      </c>
      <c r="N1134" s="26" t="s">
        <v>3581</v>
      </c>
      <c r="O1134" s="143">
        <v>0</v>
      </c>
      <c r="P1134" s="144">
        <v>968330602</v>
      </c>
      <c r="Q1134" s="13"/>
      <c r="R1134" s="15" t="s">
        <v>576</v>
      </c>
      <c r="S1134" s="15" t="s">
        <v>47</v>
      </c>
      <c r="T1134" s="15"/>
      <c r="U1134" s="15" t="s">
        <v>47</v>
      </c>
      <c r="W1134" s="16" t="s">
        <v>1183</v>
      </c>
      <c r="X1134" s="16" t="s">
        <v>248</v>
      </c>
      <c r="Y1134" s="16" t="s">
        <v>249</v>
      </c>
    </row>
    <row r="1135" spans="1:26" ht="15" customHeight="1">
      <c r="A1135" s="31">
        <v>14248369</v>
      </c>
      <c r="B1135" s="31" t="s">
        <v>7346</v>
      </c>
      <c r="C1135" s="46">
        <v>41612</v>
      </c>
      <c r="F1135" s="30">
        <v>3235</v>
      </c>
      <c r="G1135" s="28"/>
      <c r="H1135" s="17" t="s">
        <v>8412</v>
      </c>
      <c r="I1135" s="25" t="s">
        <v>8413</v>
      </c>
      <c r="J1135" s="25">
        <v>37399</v>
      </c>
      <c r="K1135" s="12" t="s">
        <v>520</v>
      </c>
      <c r="L1135" s="14" t="s">
        <v>7058</v>
      </c>
      <c r="N1135" s="26" t="s">
        <v>2955</v>
      </c>
      <c r="P1135" s="144">
        <v>969139448</v>
      </c>
      <c r="Q1135" s="13"/>
      <c r="R1135" s="15" t="s">
        <v>576</v>
      </c>
      <c r="S1135" s="15" t="s">
        <v>567</v>
      </c>
      <c r="T1135" s="15" t="s">
        <v>247</v>
      </c>
      <c r="U1135" s="15" t="s">
        <v>47</v>
      </c>
      <c r="W1135" s="16" t="s">
        <v>47</v>
      </c>
      <c r="Y1135" s="16" t="s">
        <v>47</v>
      </c>
      <c r="Z1135" s="16" t="s">
        <v>246</v>
      </c>
    </row>
    <row r="1136" spans="1:26" ht="15" customHeight="1">
      <c r="A1136" s="31">
        <v>14249165</v>
      </c>
      <c r="B1136" s="31" t="s">
        <v>7346</v>
      </c>
      <c r="C1136" s="46">
        <v>39624</v>
      </c>
      <c r="D1136" s="149">
        <v>241440319</v>
      </c>
      <c r="F1136" s="30">
        <v>510</v>
      </c>
      <c r="G1136" s="28">
        <v>126079</v>
      </c>
      <c r="H1136" s="17" t="s">
        <v>455</v>
      </c>
      <c r="I1136" s="25" t="s">
        <v>335</v>
      </c>
      <c r="J1136" s="25">
        <v>33906</v>
      </c>
      <c r="K1136" s="12" t="s">
        <v>520</v>
      </c>
      <c r="L1136" s="14" t="s">
        <v>6434</v>
      </c>
      <c r="M1136" s="26" t="s">
        <v>6435</v>
      </c>
      <c r="N1136" s="26" t="s">
        <v>3022</v>
      </c>
      <c r="P1136" s="144"/>
      <c r="Q1136" s="13"/>
      <c r="R1136" s="15" t="s">
        <v>576</v>
      </c>
      <c r="S1136" s="15" t="s">
        <v>567</v>
      </c>
      <c r="T1136" s="15" t="s">
        <v>246</v>
      </c>
      <c r="U1136" s="15" t="s">
        <v>567</v>
      </c>
      <c r="V1136" s="16" t="s">
        <v>246</v>
      </c>
      <c r="W1136" s="16" t="s">
        <v>47</v>
      </c>
      <c r="Y1136" s="16" t="s">
        <v>567</v>
      </c>
      <c r="Z1136" s="16" t="s">
        <v>246</v>
      </c>
    </row>
    <row r="1137" spans="1:26" ht="15" customHeight="1">
      <c r="A1137" s="31">
        <v>14251212</v>
      </c>
      <c r="B1137" s="31" t="s">
        <v>7346</v>
      </c>
      <c r="C1137" s="46">
        <v>41722</v>
      </c>
      <c r="D1137" s="149">
        <v>247692565</v>
      </c>
      <c r="E1137" s="13" t="s">
        <v>7614</v>
      </c>
      <c r="F1137" s="30">
        <v>414</v>
      </c>
      <c r="G1137" s="28"/>
      <c r="H1137" s="17" t="s">
        <v>7615</v>
      </c>
      <c r="I1137" s="25" t="s">
        <v>2132</v>
      </c>
      <c r="J1137" s="25">
        <v>35358</v>
      </c>
      <c r="K1137" s="12" t="s">
        <v>520</v>
      </c>
      <c r="L1137" s="14" t="s">
        <v>3364</v>
      </c>
      <c r="M1137" s="26" t="s">
        <v>3365</v>
      </c>
      <c r="N1137" s="26" t="s">
        <v>2912</v>
      </c>
      <c r="O1137" s="143">
        <v>0</v>
      </c>
      <c r="P1137" s="144">
        <v>961497592</v>
      </c>
      <c r="Q1137" s="13" t="s">
        <v>3366</v>
      </c>
      <c r="R1137" s="15" t="s">
        <v>576</v>
      </c>
      <c r="S1137" s="15" t="s">
        <v>567</v>
      </c>
      <c r="T1137" s="15" t="s">
        <v>248</v>
      </c>
      <c r="U1137" s="15" t="s">
        <v>249</v>
      </c>
      <c r="V1137" s="16" t="s">
        <v>246</v>
      </c>
      <c r="W1137" s="16" t="s">
        <v>249</v>
      </c>
      <c r="X1137" s="16" t="s">
        <v>246</v>
      </c>
      <c r="Y1137" s="16" t="s">
        <v>249</v>
      </c>
      <c r="Z1137" s="16" t="s">
        <v>247</v>
      </c>
    </row>
    <row r="1138" spans="1:26" ht="15" customHeight="1">
      <c r="A1138" s="31">
        <v>14253272</v>
      </c>
      <c r="B1138" s="31" t="s">
        <v>7346</v>
      </c>
      <c r="C1138" s="46">
        <v>40969</v>
      </c>
      <c r="F1138" s="30">
        <v>251</v>
      </c>
      <c r="G1138" s="28"/>
      <c r="H1138" s="17" t="s">
        <v>5073</v>
      </c>
      <c r="I1138" s="25" t="s">
        <v>5074</v>
      </c>
      <c r="J1138" s="25">
        <v>33141</v>
      </c>
      <c r="K1138" s="12" t="s">
        <v>250</v>
      </c>
      <c r="L1138" s="14" t="s">
        <v>5075</v>
      </c>
      <c r="M1138" s="26" t="s">
        <v>5076</v>
      </c>
      <c r="N1138" s="26" t="s">
        <v>2983</v>
      </c>
      <c r="O1138" s="143">
        <v>0</v>
      </c>
      <c r="P1138" s="144">
        <v>961190747</v>
      </c>
      <c r="Q1138" s="13"/>
      <c r="R1138" s="15" t="s">
        <v>576</v>
      </c>
      <c r="S1138" s="15" t="s">
        <v>47</v>
      </c>
      <c r="T1138" s="15"/>
      <c r="U1138" s="15" t="s">
        <v>47</v>
      </c>
      <c r="W1138" s="16" t="s">
        <v>12</v>
      </c>
      <c r="X1138" s="16" t="s">
        <v>247</v>
      </c>
      <c r="Y1138" s="16" t="s">
        <v>47</v>
      </c>
      <c r="Z1138" s="16" t="s">
        <v>246</v>
      </c>
    </row>
    <row r="1139" spans="1:26" ht="15" customHeight="1">
      <c r="A1139" s="31">
        <v>14254349</v>
      </c>
      <c r="B1139" s="31" t="s">
        <v>7346</v>
      </c>
      <c r="C1139" s="46">
        <v>41638</v>
      </c>
      <c r="F1139" s="30">
        <v>502</v>
      </c>
      <c r="G1139" s="28">
        <v>160029</v>
      </c>
      <c r="H1139" s="17" t="s">
        <v>880</v>
      </c>
      <c r="I1139" s="25" t="s">
        <v>28</v>
      </c>
      <c r="J1139" s="25">
        <v>33619</v>
      </c>
      <c r="K1139" s="12" t="s">
        <v>520</v>
      </c>
      <c r="L1139" s="14"/>
      <c r="P1139" s="144"/>
      <c r="Q1139" s="13"/>
      <c r="R1139" s="15" t="s">
        <v>576</v>
      </c>
      <c r="S1139" s="15" t="s">
        <v>47</v>
      </c>
      <c r="T1139" s="15"/>
      <c r="U1139" s="15" t="s">
        <v>1183</v>
      </c>
      <c r="V1139" s="16" t="s">
        <v>246</v>
      </c>
      <c r="W1139" s="16" t="s">
        <v>1183</v>
      </c>
      <c r="X1139" s="16" t="s">
        <v>246</v>
      </c>
      <c r="Y1139" s="16" t="s">
        <v>47</v>
      </c>
    </row>
    <row r="1140" spans="1:26" ht="15" customHeight="1">
      <c r="A1140" s="31">
        <v>14254739</v>
      </c>
      <c r="B1140" s="31" t="s">
        <v>7346</v>
      </c>
      <c r="C1140" s="46">
        <v>41615</v>
      </c>
      <c r="E1140" s="13" t="s">
        <v>5907</v>
      </c>
      <c r="F1140" s="30"/>
      <c r="G1140" s="28"/>
      <c r="H1140" s="17" t="s">
        <v>5908</v>
      </c>
      <c r="I1140" s="25" t="s">
        <v>5909</v>
      </c>
      <c r="J1140" s="25">
        <v>34593</v>
      </c>
      <c r="K1140" s="12" t="s">
        <v>520</v>
      </c>
      <c r="L1140" s="14" t="s">
        <v>5910</v>
      </c>
      <c r="M1140" s="26" t="s">
        <v>5911</v>
      </c>
      <c r="N1140" s="26" t="s">
        <v>3423</v>
      </c>
      <c r="O1140" s="143">
        <v>963675447</v>
      </c>
      <c r="P1140" s="144">
        <v>917883158</v>
      </c>
      <c r="Q1140" s="13" t="s">
        <v>5912</v>
      </c>
      <c r="R1140" s="15" t="s">
        <v>576</v>
      </c>
      <c r="S1140" s="15" t="s">
        <v>47</v>
      </c>
      <c r="T1140" s="15"/>
      <c r="U1140" s="15" t="s">
        <v>580</v>
      </c>
      <c r="V1140" s="16" t="s">
        <v>247</v>
      </c>
      <c r="W1140" s="16" t="s">
        <v>47</v>
      </c>
      <c r="Y1140" s="16" t="s">
        <v>47</v>
      </c>
    </row>
    <row r="1141" spans="1:26" ht="15" customHeight="1">
      <c r="A1141" s="31">
        <v>14255783</v>
      </c>
      <c r="B1141" s="31" t="s">
        <v>7346</v>
      </c>
      <c r="C1141" s="46">
        <v>41735</v>
      </c>
      <c r="F1141" s="30"/>
      <c r="G1141" s="28"/>
      <c r="H1141" s="17" t="s">
        <v>381</v>
      </c>
      <c r="I1141" s="25" t="s">
        <v>3710</v>
      </c>
      <c r="J1141" s="25">
        <v>34007</v>
      </c>
      <c r="K1141" s="12" t="s">
        <v>520</v>
      </c>
      <c r="L1141" s="14" t="s">
        <v>3711</v>
      </c>
      <c r="M1141" s="26" t="s">
        <v>3712</v>
      </c>
      <c r="N1141" s="26" t="s">
        <v>3022</v>
      </c>
      <c r="O1141" s="143">
        <v>0</v>
      </c>
      <c r="P1141" s="144">
        <v>962083249</v>
      </c>
      <c r="Q1141" s="13" t="s">
        <v>3713</v>
      </c>
      <c r="R1141" s="15" t="s">
        <v>576</v>
      </c>
      <c r="S1141" s="15" t="s">
        <v>47</v>
      </c>
      <c r="T1141" s="15"/>
      <c r="U1141" s="15" t="s">
        <v>47</v>
      </c>
      <c r="W1141" s="16" t="s">
        <v>567</v>
      </c>
      <c r="X1141" s="16" t="s">
        <v>247</v>
      </c>
      <c r="Y1141" s="16" t="s">
        <v>47</v>
      </c>
      <c r="Z1141" s="16" t="s">
        <v>246</v>
      </c>
    </row>
    <row r="1142" spans="1:26" ht="15" customHeight="1">
      <c r="A1142" s="31">
        <v>14256104</v>
      </c>
      <c r="B1142" s="31" t="s">
        <v>7346</v>
      </c>
      <c r="C1142" s="46">
        <v>41415</v>
      </c>
      <c r="F1142" s="30">
        <v>324</v>
      </c>
      <c r="G1142" s="28">
        <v>126853</v>
      </c>
      <c r="H1142" s="17" t="s">
        <v>1964</v>
      </c>
      <c r="I1142" s="25" t="s">
        <v>1379</v>
      </c>
      <c r="J1142" s="25">
        <v>34220</v>
      </c>
      <c r="K1142" s="12" t="s">
        <v>520</v>
      </c>
      <c r="L1142" s="14"/>
      <c r="P1142" s="144"/>
      <c r="Q1142" s="13"/>
      <c r="R1142" s="15" t="s">
        <v>576</v>
      </c>
      <c r="S1142" s="15" t="s">
        <v>567</v>
      </c>
      <c r="T1142" s="15" t="s">
        <v>248</v>
      </c>
      <c r="U1142" s="15" t="s">
        <v>580</v>
      </c>
      <c r="V1142" s="16" t="s">
        <v>248</v>
      </c>
      <c r="W1142" s="16" t="s">
        <v>567</v>
      </c>
      <c r="X1142" s="16" t="s">
        <v>246</v>
      </c>
      <c r="Y1142" s="16" t="s">
        <v>567</v>
      </c>
      <c r="Z1142" s="16" t="s">
        <v>247</v>
      </c>
    </row>
    <row r="1143" spans="1:26" ht="15" customHeight="1">
      <c r="A1143" s="31">
        <v>14256902</v>
      </c>
      <c r="B1143" s="31" t="s">
        <v>7346</v>
      </c>
      <c r="C1143" s="46">
        <v>41699</v>
      </c>
      <c r="F1143" s="30"/>
      <c r="G1143" s="28"/>
      <c r="H1143" s="17" t="s">
        <v>4002</v>
      </c>
      <c r="I1143" s="25" t="s">
        <v>4003</v>
      </c>
      <c r="J1143" s="25">
        <v>34906</v>
      </c>
      <c r="K1143" s="12" t="s">
        <v>250</v>
      </c>
      <c r="L1143" s="14" t="s">
        <v>4004</v>
      </c>
      <c r="M1143" s="26" t="s">
        <v>4005</v>
      </c>
      <c r="N1143" s="26" t="s">
        <v>4006</v>
      </c>
      <c r="O1143" s="143">
        <v>965469229</v>
      </c>
      <c r="P1143" s="144">
        <v>913511154</v>
      </c>
      <c r="Q1143" s="13" t="s">
        <v>4007</v>
      </c>
      <c r="R1143" s="15" t="s">
        <v>576</v>
      </c>
      <c r="S1143" s="15" t="s">
        <v>47</v>
      </c>
      <c r="T1143" s="15"/>
      <c r="U1143" s="15" t="s">
        <v>47</v>
      </c>
      <c r="W1143" s="16" t="s">
        <v>580</v>
      </c>
      <c r="X1143" s="16" t="s">
        <v>247</v>
      </c>
      <c r="Y1143" s="16" t="s">
        <v>47</v>
      </c>
      <c r="Z1143" s="16" t="s">
        <v>248</v>
      </c>
    </row>
    <row r="1144" spans="1:26" ht="15" customHeight="1">
      <c r="A1144" s="31">
        <v>14257102</v>
      </c>
      <c r="B1144" s="31" t="s">
        <v>7346</v>
      </c>
      <c r="C1144" s="46">
        <v>41714</v>
      </c>
      <c r="F1144" s="30">
        <v>4073</v>
      </c>
      <c r="G1144" s="28"/>
      <c r="H1144" s="17" t="s">
        <v>4042</v>
      </c>
      <c r="I1144" s="25" t="s">
        <v>4043</v>
      </c>
      <c r="J1144" s="25">
        <v>36334</v>
      </c>
      <c r="K1144" s="12" t="s">
        <v>520</v>
      </c>
      <c r="L1144" s="14" t="s">
        <v>4044</v>
      </c>
      <c r="M1144" s="26" t="s">
        <v>4045</v>
      </c>
      <c r="N1144" s="26" t="s">
        <v>2912</v>
      </c>
      <c r="O1144" s="143">
        <v>968048269</v>
      </c>
      <c r="P1144" s="144">
        <v>916411769</v>
      </c>
      <c r="Q1144" s="13"/>
      <c r="R1144" s="15" t="s">
        <v>576</v>
      </c>
      <c r="S1144" s="15" t="s">
        <v>249</v>
      </c>
      <c r="T1144" s="15" t="s">
        <v>246</v>
      </c>
      <c r="U1144" s="15" t="s">
        <v>249</v>
      </c>
      <c r="V1144" s="16" t="s">
        <v>246</v>
      </c>
      <c r="W1144" s="16" t="s">
        <v>249</v>
      </c>
      <c r="X1144" s="16" t="s">
        <v>247</v>
      </c>
      <c r="Y1144" s="16" t="s">
        <v>47</v>
      </c>
    </row>
    <row r="1145" spans="1:26" ht="15" customHeight="1">
      <c r="A1145" s="31">
        <v>14257923</v>
      </c>
      <c r="C1145" s="46"/>
      <c r="F1145" s="30"/>
      <c r="G1145" s="28">
        <v>137614</v>
      </c>
      <c r="H1145" s="17" t="s">
        <v>2483</v>
      </c>
      <c r="I1145" s="25" t="s">
        <v>1067</v>
      </c>
      <c r="J1145" s="25">
        <v>34211</v>
      </c>
      <c r="K1145" s="12" t="s">
        <v>520</v>
      </c>
      <c r="L1145" s="14"/>
      <c r="P1145" s="144"/>
      <c r="Q1145" s="13"/>
      <c r="R1145" s="15" t="s">
        <v>47</v>
      </c>
      <c r="S1145" s="15" t="s">
        <v>47</v>
      </c>
      <c r="T1145" s="15"/>
      <c r="U1145" s="15" t="s">
        <v>47</v>
      </c>
      <c r="W1145" s="16" t="s">
        <v>47</v>
      </c>
      <c r="Y1145" s="16" t="s">
        <v>684</v>
      </c>
      <c r="Z1145" s="16" t="s">
        <v>246</v>
      </c>
    </row>
    <row r="1146" spans="1:26" ht="15" customHeight="1">
      <c r="A1146" s="31">
        <v>14259184</v>
      </c>
      <c r="B1146" s="31" t="s">
        <v>7346</v>
      </c>
      <c r="C1146" s="46">
        <v>41770</v>
      </c>
      <c r="F1146" s="30">
        <v>45</v>
      </c>
      <c r="G1146" s="28"/>
      <c r="H1146" s="17" t="s">
        <v>2117</v>
      </c>
      <c r="I1146" s="25" t="s">
        <v>2118</v>
      </c>
      <c r="J1146" s="25">
        <v>34129</v>
      </c>
      <c r="K1146" s="12" t="s">
        <v>250</v>
      </c>
      <c r="L1146" s="14">
        <v>0</v>
      </c>
      <c r="O1146" s="143">
        <v>365840849</v>
      </c>
      <c r="P1146" s="144">
        <v>962716348</v>
      </c>
      <c r="Q1146" s="13" t="s">
        <v>3335</v>
      </c>
      <c r="R1146" s="15" t="s">
        <v>576</v>
      </c>
      <c r="S1146" s="15" t="s">
        <v>47</v>
      </c>
      <c r="T1146" s="15"/>
      <c r="U1146" s="15" t="s">
        <v>47</v>
      </c>
      <c r="W1146" s="16" t="s">
        <v>251</v>
      </c>
      <c r="X1146" s="16" t="s">
        <v>246</v>
      </c>
      <c r="Y1146" s="16" t="s">
        <v>251</v>
      </c>
      <c r="Z1146" s="16" t="s">
        <v>247</v>
      </c>
    </row>
    <row r="1147" spans="1:26" ht="15" customHeight="1">
      <c r="A1147" s="31">
        <v>14259579</v>
      </c>
      <c r="C1147" s="46"/>
      <c r="F1147" s="30"/>
      <c r="G1147" s="28"/>
      <c r="H1147" s="17" t="s">
        <v>2744</v>
      </c>
      <c r="I1147" s="25" t="s">
        <v>2745</v>
      </c>
      <c r="J1147" s="25">
        <v>34051</v>
      </c>
      <c r="K1147" s="12" t="s">
        <v>520</v>
      </c>
      <c r="L1147" s="14"/>
      <c r="P1147" s="144"/>
      <c r="Q1147" s="13"/>
      <c r="R1147" s="15" t="s">
        <v>576</v>
      </c>
      <c r="S1147" s="15" t="s">
        <v>47</v>
      </c>
      <c r="T1147" s="15"/>
      <c r="U1147" s="15" t="s">
        <v>47</v>
      </c>
      <c r="W1147" s="16" t="s">
        <v>47</v>
      </c>
      <c r="Y1147" s="16" t="s">
        <v>580</v>
      </c>
      <c r="Z1147" s="16" t="s">
        <v>248</v>
      </c>
    </row>
    <row r="1148" spans="1:26" ht="15" customHeight="1">
      <c r="A1148" s="31">
        <v>14259944</v>
      </c>
      <c r="B1148" s="31" t="s">
        <v>7346</v>
      </c>
      <c r="C1148" s="46">
        <v>41777</v>
      </c>
      <c r="F1148" s="30">
        <v>1244</v>
      </c>
      <c r="G1148" s="28">
        <v>160269</v>
      </c>
      <c r="H1148" s="17" t="s">
        <v>1161</v>
      </c>
      <c r="I1148" s="25" t="s">
        <v>30</v>
      </c>
      <c r="J1148" s="25">
        <v>34691</v>
      </c>
      <c r="K1148" s="12" t="s">
        <v>520</v>
      </c>
      <c r="L1148" s="14" t="s">
        <v>6191</v>
      </c>
      <c r="M1148" s="26" t="s">
        <v>3048</v>
      </c>
      <c r="N1148" s="26" t="s">
        <v>2963</v>
      </c>
      <c r="O1148" s="143">
        <v>0</v>
      </c>
      <c r="P1148" s="144">
        <v>962005645</v>
      </c>
      <c r="Q1148" s="13" t="s">
        <v>6192</v>
      </c>
      <c r="R1148" s="15" t="s">
        <v>576</v>
      </c>
      <c r="S1148" s="15" t="s">
        <v>1183</v>
      </c>
      <c r="T1148" s="15" t="s">
        <v>246</v>
      </c>
      <c r="U1148" s="15" t="s">
        <v>1183</v>
      </c>
      <c r="V1148" s="16" t="s">
        <v>246</v>
      </c>
      <c r="W1148" s="16" t="s">
        <v>1183</v>
      </c>
      <c r="X1148" s="16" t="s">
        <v>246</v>
      </c>
      <c r="Y1148" s="16" t="s">
        <v>1183</v>
      </c>
      <c r="Z1148" s="16" t="s">
        <v>246</v>
      </c>
    </row>
    <row r="1149" spans="1:26" ht="15" customHeight="1">
      <c r="A1149" s="31">
        <v>14260571</v>
      </c>
      <c r="B1149" s="31" t="s">
        <v>7343</v>
      </c>
      <c r="C1149" s="46">
        <v>42724</v>
      </c>
      <c r="D1149" s="149">
        <v>241970687</v>
      </c>
      <c r="F1149" s="30"/>
      <c r="G1149" s="28"/>
      <c r="H1149" s="17" t="s">
        <v>6986</v>
      </c>
      <c r="I1149" s="25" t="s">
        <v>1827</v>
      </c>
      <c r="J1149" s="25">
        <v>36502</v>
      </c>
      <c r="K1149" s="12" t="s">
        <v>520</v>
      </c>
      <c r="L1149" s="14" t="s">
        <v>6987</v>
      </c>
      <c r="M1149" s="26">
        <v>9325</v>
      </c>
      <c r="N1149" s="26" t="s">
        <v>3022</v>
      </c>
      <c r="P1149" s="144">
        <v>969686014</v>
      </c>
      <c r="Q1149" s="13"/>
      <c r="R1149" s="15" t="s">
        <v>576</v>
      </c>
      <c r="S1149" s="15" t="s">
        <v>47</v>
      </c>
      <c r="T1149" s="15"/>
      <c r="U1149" s="15" t="s">
        <v>567</v>
      </c>
      <c r="V1149" s="16" t="s">
        <v>247</v>
      </c>
      <c r="W1149" s="16" t="s">
        <v>47</v>
      </c>
      <c r="Y1149" s="16" t="s">
        <v>47</v>
      </c>
    </row>
    <row r="1150" spans="1:26" ht="15" customHeight="1">
      <c r="A1150" s="31">
        <v>14260784</v>
      </c>
      <c r="B1150" s="31" t="s">
        <v>7346</v>
      </c>
      <c r="C1150" s="46">
        <v>41777</v>
      </c>
      <c r="F1150" s="30">
        <v>47</v>
      </c>
      <c r="G1150" s="28"/>
      <c r="H1150" s="17" t="s">
        <v>2260</v>
      </c>
      <c r="I1150" s="25" t="s">
        <v>2261</v>
      </c>
      <c r="J1150" s="25">
        <v>34919</v>
      </c>
      <c r="K1150" s="12" t="s">
        <v>250</v>
      </c>
      <c r="L1150" s="14" t="s">
        <v>3650</v>
      </c>
      <c r="M1150" s="26" t="s">
        <v>3651</v>
      </c>
      <c r="N1150" s="26" t="s">
        <v>2955</v>
      </c>
      <c r="O1150" s="143">
        <v>968482013</v>
      </c>
      <c r="P1150" s="144">
        <v>961253853</v>
      </c>
      <c r="Q1150" s="13" t="s">
        <v>3652</v>
      </c>
      <c r="R1150" s="15" t="s">
        <v>576</v>
      </c>
      <c r="S1150" s="15" t="s">
        <v>47</v>
      </c>
      <c r="T1150" s="15"/>
      <c r="U1150" s="15" t="s">
        <v>567</v>
      </c>
      <c r="V1150" s="16" t="s">
        <v>248</v>
      </c>
      <c r="W1150" s="16" t="s">
        <v>251</v>
      </c>
      <c r="X1150" s="16" t="s">
        <v>246</v>
      </c>
      <c r="Y1150" s="16" t="s">
        <v>251</v>
      </c>
      <c r="Z1150" s="16" t="s">
        <v>247</v>
      </c>
    </row>
    <row r="1151" spans="1:26" ht="15" customHeight="1">
      <c r="A1151" s="31">
        <v>14261101</v>
      </c>
      <c r="C1151" s="46"/>
      <c r="F1151" s="30"/>
      <c r="G1151" s="28"/>
      <c r="H1151" s="17" t="s">
        <v>2202</v>
      </c>
      <c r="I1151" s="25" t="s">
        <v>2203</v>
      </c>
      <c r="J1151" s="25">
        <v>33614</v>
      </c>
      <c r="K1151" s="12" t="s">
        <v>520</v>
      </c>
      <c r="L1151" s="14"/>
      <c r="P1151" s="144"/>
      <c r="Q1151" s="13"/>
      <c r="R1151" s="15" t="s">
        <v>576</v>
      </c>
      <c r="S1151" s="15" t="s">
        <v>47</v>
      </c>
      <c r="T1151" s="15"/>
      <c r="U1151" s="15" t="s">
        <v>47</v>
      </c>
      <c r="W1151" s="16" t="s">
        <v>47</v>
      </c>
      <c r="Y1151" s="16" t="s">
        <v>567</v>
      </c>
    </row>
    <row r="1152" spans="1:26" ht="15" customHeight="1">
      <c r="A1152" s="31">
        <v>14261161</v>
      </c>
      <c r="C1152" s="46"/>
      <c r="F1152" s="30"/>
      <c r="G1152" s="28"/>
      <c r="H1152" s="17" t="s">
        <v>2374</v>
      </c>
      <c r="I1152" s="25" t="s">
        <v>2375</v>
      </c>
      <c r="J1152" s="25">
        <v>34047</v>
      </c>
      <c r="K1152" s="12" t="s">
        <v>250</v>
      </c>
      <c r="L1152" s="14"/>
      <c r="P1152" s="144"/>
      <c r="Q1152" s="13"/>
      <c r="R1152" s="15" t="s">
        <v>576</v>
      </c>
      <c r="S1152" s="15" t="s">
        <v>47</v>
      </c>
      <c r="T1152" s="15"/>
      <c r="U1152" s="15" t="s">
        <v>47</v>
      </c>
      <c r="W1152" s="16" t="s">
        <v>47</v>
      </c>
      <c r="Y1152" s="16" t="s">
        <v>567</v>
      </c>
    </row>
    <row r="1153" spans="1:26" ht="15" customHeight="1">
      <c r="A1153" s="31">
        <v>14262378</v>
      </c>
      <c r="B1153" s="31" t="s">
        <v>7346</v>
      </c>
      <c r="C1153" s="46">
        <v>41239</v>
      </c>
      <c r="D1153" s="149">
        <v>228573866</v>
      </c>
      <c r="F1153" s="30">
        <v>4049</v>
      </c>
      <c r="G1153" s="28"/>
      <c r="H1153" s="17" t="s">
        <v>3844</v>
      </c>
      <c r="I1153" s="25" t="s">
        <v>3845</v>
      </c>
      <c r="J1153" s="25">
        <v>36191</v>
      </c>
      <c r="K1153" s="12" t="s">
        <v>250</v>
      </c>
      <c r="L1153" s="14" t="s">
        <v>3446</v>
      </c>
      <c r="M1153" s="26">
        <v>9000</v>
      </c>
      <c r="N1153" s="26" t="s">
        <v>2910</v>
      </c>
      <c r="P1153" s="144"/>
      <c r="Q1153" s="13"/>
      <c r="R1153" s="15" t="s">
        <v>576</v>
      </c>
      <c r="S1153" s="15" t="s">
        <v>337</v>
      </c>
      <c r="T1153" s="15" t="s">
        <v>246</v>
      </c>
      <c r="U1153" s="15" t="s">
        <v>337</v>
      </c>
      <c r="V1153" s="16" t="s">
        <v>246</v>
      </c>
      <c r="W1153" s="16" t="s">
        <v>337</v>
      </c>
      <c r="X1153" s="16" t="s">
        <v>247</v>
      </c>
      <c r="Y1153" s="16" t="s">
        <v>47</v>
      </c>
      <c r="Z1153" s="16" t="s">
        <v>246</v>
      </c>
    </row>
    <row r="1154" spans="1:26" ht="15" customHeight="1">
      <c r="A1154" s="31">
        <v>14262865</v>
      </c>
      <c r="B1154" s="31" t="s">
        <v>7346</v>
      </c>
      <c r="C1154" s="46">
        <v>41804</v>
      </c>
      <c r="F1154" s="30"/>
      <c r="G1154" s="28"/>
      <c r="H1154" s="17" t="s">
        <v>2368</v>
      </c>
      <c r="I1154" s="25" t="s">
        <v>2369</v>
      </c>
      <c r="J1154" s="25">
        <v>35064</v>
      </c>
      <c r="K1154" s="12" t="s">
        <v>520</v>
      </c>
      <c r="L1154" s="14" t="s">
        <v>3959</v>
      </c>
      <c r="M1154" s="26">
        <v>9350</v>
      </c>
      <c r="N1154" s="26" t="s">
        <v>2912</v>
      </c>
      <c r="O1154" s="143">
        <v>0</v>
      </c>
      <c r="P1154" s="144">
        <v>925806435</v>
      </c>
      <c r="Q1154" s="13" t="s">
        <v>3960</v>
      </c>
      <c r="R1154" s="15" t="s">
        <v>576</v>
      </c>
      <c r="S1154" s="15" t="s">
        <v>47</v>
      </c>
      <c r="T1154" s="15"/>
      <c r="U1154" s="15" t="s">
        <v>47</v>
      </c>
      <c r="W1154" s="16" t="s">
        <v>567</v>
      </c>
      <c r="X1154" s="16" t="s">
        <v>246</v>
      </c>
      <c r="Y1154" s="16" t="s">
        <v>567</v>
      </c>
    </row>
    <row r="1155" spans="1:26" ht="15" customHeight="1">
      <c r="A1155" s="31">
        <v>14263197</v>
      </c>
      <c r="B1155" s="31" t="s">
        <v>7343</v>
      </c>
      <c r="C1155" s="46">
        <v>42440</v>
      </c>
      <c r="D1155" s="149">
        <v>235748463</v>
      </c>
      <c r="F1155" s="30">
        <v>4022</v>
      </c>
      <c r="G1155" s="28">
        <v>165314</v>
      </c>
      <c r="H1155" s="17" t="s">
        <v>550</v>
      </c>
      <c r="I1155" s="25" t="s">
        <v>551</v>
      </c>
      <c r="J1155" s="25">
        <v>35958</v>
      </c>
      <c r="K1155" s="12" t="s">
        <v>250</v>
      </c>
      <c r="L1155" s="14" t="s">
        <v>3984</v>
      </c>
      <c r="M1155" s="26" t="s">
        <v>3985</v>
      </c>
      <c r="N1155" s="26" t="s">
        <v>3288</v>
      </c>
      <c r="O1155" s="143">
        <v>964527161</v>
      </c>
      <c r="P1155" s="144">
        <v>964153636</v>
      </c>
      <c r="Q1155" s="13" t="s">
        <v>3986</v>
      </c>
      <c r="R1155" s="15" t="s">
        <v>576</v>
      </c>
      <c r="S1155" s="15" t="s">
        <v>251</v>
      </c>
      <c r="T1155" s="15" t="s">
        <v>246</v>
      </c>
      <c r="U1155" s="15" t="s">
        <v>251</v>
      </c>
      <c r="V1155" s="16" t="s">
        <v>246</v>
      </c>
      <c r="W1155" s="16" t="s">
        <v>251</v>
      </c>
      <c r="X1155" s="16" t="s">
        <v>247</v>
      </c>
      <c r="Y1155" s="16" t="s">
        <v>47</v>
      </c>
      <c r="Z1155" s="16" t="s">
        <v>247</v>
      </c>
    </row>
    <row r="1156" spans="1:26" ht="15" customHeight="1">
      <c r="A1156" s="31">
        <v>14263347</v>
      </c>
      <c r="C1156" s="46"/>
      <c r="F1156" s="30"/>
      <c r="G1156" s="28">
        <v>139198</v>
      </c>
      <c r="H1156" s="17" t="s">
        <v>1136</v>
      </c>
      <c r="I1156" s="25" t="s">
        <v>995</v>
      </c>
      <c r="J1156" s="25">
        <v>34170</v>
      </c>
      <c r="K1156" s="12" t="s">
        <v>520</v>
      </c>
      <c r="L1156" s="14"/>
      <c r="P1156" s="144"/>
      <c r="Q1156" s="13"/>
      <c r="R1156" s="15" t="s">
        <v>576</v>
      </c>
      <c r="S1156" s="15" t="s">
        <v>47</v>
      </c>
      <c r="T1156" s="15"/>
      <c r="U1156" s="15" t="s">
        <v>47</v>
      </c>
      <c r="W1156" s="16" t="s">
        <v>47</v>
      </c>
      <c r="Y1156" s="16" t="s">
        <v>251</v>
      </c>
    </row>
    <row r="1157" spans="1:26" ht="15" customHeight="1">
      <c r="A1157" s="31">
        <v>14263704</v>
      </c>
      <c r="C1157" s="46"/>
      <c r="F1157" s="30"/>
      <c r="G1157" s="28"/>
      <c r="H1157" s="17" t="s">
        <v>1823</v>
      </c>
      <c r="I1157" s="25" t="s">
        <v>1824</v>
      </c>
      <c r="J1157" s="25">
        <v>34251</v>
      </c>
      <c r="K1157" s="12" t="s">
        <v>520</v>
      </c>
      <c r="L1157" s="14"/>
      <c r="P1157" s="144"/>
      <c r="Q1157" s="13"/>
      <c r="R1157" s="15" t="s">
        <v>576</v>
      </c>
      <c r="S1157" s="15" t="s">
        <v>47</v>
      </c>
      <c r="T1157" s="15"/>
      <c r="U1157" s="15" t="s">
        <v>47</v>
      </c>
      <c r="W1157" s="16" t="s">
        <v>47</v>
      </c>
      <c r="Y1157" s="16" t="s">
        <v>41</v>
      </c>
      <c r="Z1157" s="16" t="s">
        <v>246</v>
      </c>
    </row>
    <row r="1158" spans="1:26" ht="15" customHeight="1">
      <c r="A1158" s="31">
        <v>14264092</v>
      </c>
      <c r="C1158" s="46"/>
      <c r="F1158" s="30"/>
      <c r="G1158" s="28"/>
      <c r="H1158" s="17" t="s">
        <v>1749</v>
      </c>
      <c r="I1158" s="25" t="s">
        <v>1750</v>
      </c>
      <c r="J1158" s="25">
        <v>34164</v>
      </c>
      <c r="K1158" s="12" t="s">
        <v>520</v>
      </c>
      <c r="L1158" s="14"/>
      <c r="P1158" s="144"/>
      <c r="Q1158" s="13"/>
      <c r="R1158" s="15" t="s">
        <v>576</v>
      </c>
      <c r="S1158" s="15" t="s">
        <v>47</v>
      </c>
      <c r="T1158" s="15"/>
      <c r="U1158" s="15" t="s">
        <v>47</v>
      </c>
      <c r="W1158" s="16" t="s">
        <v>47</v>
      </c>
      <c r="Y1158" s="16" t="s">
        <v>249</v>
      </c>
      <c r="Z1158" s="16" t="s">
        <v>247</v>
      </c>
    </row>
    <row r="1159" spans="1:26" ht="15" customHeight="1">
      <c r="A1159" s="31">
        <v>14286508</v>
      </c>
      <c r="B1159" s="31" t="s">
        <v>7346</v>
      </c>
      <c r="C1159" s="46">
        <v>41595</v>
      </c>
      <c r="D1159" s="149">
        <v>245198300</v>
      </c>
      <c r="F1159" s="30">
        <v>39</v>
      </c>
      <c r="G1159" s="28">
        <v>126861</v>
      </c>
      <c r="H1159" s="17" t="s">
        <v>147</v>
      </c>
      <c r="I1159" s="25" t="s">
        <v>654</v>
      </c>
      <c r="J1159" s="25">
        <v>34227</v>
      </c>
      <c r="K1159" s="12" t="s">
        <v>250</v>
      </c>
      <c r="L1159" s="14" t="s">
        <v>3715</v>
      </c>
      <c r="M1159" s="26" t="s">
        <v>3716</v>
      </c>
      <c r="N1159" s="26" t="s">
        <v>3179</v>
      </c>
      <c r="O1159" s="143">
        <v>0</v>
      </c>
      <c r="P1159" s="144">
        <v>967432894</v>
      </c>
      <c r="Q1159" s="13" t="s">
        <v>3717</v>
      </c>
      <c r="R1159" s="15" t="s">
        <v>576</v>
      </c>
      <c r="S1159" s="15" t="s">
        <v>47</v>
      </c>
      <c r="T1159" s="15"/>
      <c r="U1159" s="15" t="s">
        <v>47</v>
      </c>
      <c r="W1159" s="16" t="s">
        <v>1978</v>
      </c>
      <c r="X1159" s="16" t="s">
        <v>246</v>
      </c>
      <c r="Y1159" s="16" t="s">
        <v>1978</v>
      </c>
    </row>
    <row r="1160" spans="1:26" ht="15" customHeight="1">
      <c r="A1160" s="31">
        <v>14287037</v>
      </c>
      <c r="B1160" s="31" t="s">
        <v>7343</v>
      </c>
      <c r="C1160" s="46">
        <v>42122</v>
      </c>
      <c r="D1160" s="149">
        <v>242494722</v>
      </c>
      <c r="E1160" s="13" t="s">
        <v>5390</v>
      </c>
      <c r="F1160" s="30">
        <v>701</v>
      </c>
      <c r="G1160" s="28"/>
      <c r="H1160" s="17" t="s">
        <v>4248</v>
      </c>
      <c r="I1160" s="25" t="s">
        <v>4249</v>
      </c>
      <c r="J1160" s="25">
        <v>33837</v>
      </c>
      <c r="K1160" s="12" t="s">
        <v>520</v>
      </c>
      <c r="L1160" s="14" t="s">
        <v>4250</v>
      </c>
      <c r="M1160" s="26" t="s">
        <v>4251</v>
      </c>
      <c r="N1160" s="26" t="s">
        <v>2910</v>
      </c>
      <c r="O1160" s="143">
        <v>0</v>
      </c>
      <c r="P1160" s="144">
        <v>924302099</v>
      </c>
      <c r="Q1160" s="13" t="s">
        <v>4252</v>
      </c>
      <c r="R1160" s="15" t="s">
        <v>576</v>
      </c>
      <c r="S1160" s="15" t="s">
        <v>47</v>
      </c>
      <c r="T1160" s="15"/>
      <c r="U1160" s="15" t="s">
        <v>47</v>
      </c>
      <c r="W1160" s="16" t="s">
        <v>12</v>
      </c>
      <c r="X1160" s="16" t="s">
        <v>247</v>
      </c>
      <c r="Y1160" s="16" t="s">
        <v>47</v>
      </c>
    </row>
    <row r="1161" spans="1:26" ht="15" customHeight="1">
      <c r="A1161" s="31">
        <v>14287283</v>
      </c>
      <c r="B1161" s="31" t="s">
        <v>7343</v>
      </c>
      <c r="C1161" s="46">
        <v>42581</v>
      </c>
      <c r="D1161" s="149">
        <v>242619940</v>
      </c>
      <c r="F1161" s="30">
        <v>4030</v>
      </c>
      <c r="G1161" s="28"/>
      <c r="H1161" s="17" t="s">
        <v>1511</v>
      </c>
      <c r="I1161" s="25" t="s">
        <v>1512</v>
      </c>
      <c r="J1161" s="25">
        <v>35979</v>
      </c>
      <c r="K1161" s="12" t="s">
        <v>250</v>
      </c>
      <c r="L1161" s="14" t="s">
        <v>5823</v>
      </c>
      <c r="M1161" s="26" t="s">
        <v>5824</v>
      </c>
      <c r="N1161" s="26" t="s">
        <v>2910</v>
      </c>
      <c r="O1161" s="143">
        <v>966580301</v>
      </c>
      <c r="P1161" s="144">
        <v>925871990</v>
      </c>
      <c r="Q1161" s="13" t="s">
        <v>3394</v>
      </c>
      <c r="R1161" s="15" t="s">
        <v>576</v>
      </c>
      <c r="S1161" s="15" t="s">
        <v>580</v>
      </c>
      <c r="T1161" s="15" t="s">
        <v>246</v>
      </c>
      <c r="U1161" s="15" t="s">
        <v>580</v>
      </c>
      <c r="V1161" s="16" t="s">
        <v>246</v>
      </c>
      <c r="W1161" s="16" t="s">
        <v>580</v>
      </c>
      <c r="X1161" s="16" t="s">
        <v>246</v>
      </c>
      <c r="Y1161" s="16" t="s">
        <v>580</v>
      </c>
    </row>
    <row r="1162" spans="1:26" ht="15" customHeight="1">
      <c r="A1162" s="31">
        <v>14287301</v>
      </c>
      <c r="B1162" s="31" t="s">
        <v>7346</v>
      </c>
      <c r="C1162" s="46">
        <v>41682</v>
      </c>
      <c r="D1162" s="149">
        <v>239923294</v>
      </c>
      <c r="F1162" s="30">
        <v>4052</v>
      </c>
      <c r="G1162" s="28"/>
      <c r="H1162" s="17" t="s">
        <v>2191</v>
      </c>
      <c r="I1162" s="25" t="s">
        <v>2192</v>
      </c>
      <c r="J1162" s="25">
        <v>36457</v>
      </c>
      <c r="K1162" s="12" t="s">
        <v>250</v>
      </c>
      <c r="L1162" s="14" t="s">
        <v>3509</v>
      </c>
      <c r="M1162" s="26" t="s">
        <v>3368</v>
      </c>
      <c r="N1162" s="26" t="s">
        <v>2910</v>
      </c>
      <c r="O1162" s="143">
        <v>0</v>
      </c>
      <c r="P1162" s="144">
        <v>963164186</v>
      </c>
      <c r="Q1162" s="13"/>
      <c r="R1162" s="15" t="s">
        <v>576</v>
      </c>
      <c r="S1162" s="15" t="s">
        <v>41</v>
      </c>
      <c r="T1162" s="15" t="s">
        <v>246</v>
      </c>
      <c r="U1162" s="15" t="s">
        <v>47</v>
      </c>
      <c r="W1162" s="16" t="s">
        <v>41</v>
      </c>
      <c r="X1162" s="16" t="s">
        <v>246</v>
      </c>
      <c r="Y1162" s="16" t="s">
        <v>41</v>
      </c>
    </row>
    <row r="1163" spans="1:26" ht="15" customHeight="1">
      <c r="A1163" s="31">
        <v>14287313</v>
      </c>
      <c r="B1163" s="31" t="s">
        <v>7346</v>
      </c>
      <c r="C1163" s="46">
        <v>41731</v>
      </c>
      <c r="F1163" s="30"/>
      <c r="G1163" s="28"/>
      <c r="H1163" s="17" t="s">
        <v>3110</v>
      </c>
      <c r="I1163" s="25" t="s">
        <v>3111</v>
      </c>
      <c r="J1163" s="25">
        <v>35456</v>
      </c>
      <c r="K1163" s="12" t="s">
        <v>520</v>
      </c>
      <c r="L1163" s="14" t="s">
        <v>3112</v>
      </c>
      <c r="M1163" s="26" t="s">
        <v>3113</v>
      </c>
      <c r="N1163" s="26" t="s">
        <v>2910</v>
      </c>
      <c r="O1163" s="143">
        <v>917306538</v>
      </c>
      <c r="P1163" s="144">
        <v>925305379</v>
      </c>
      <c r="Q1163" s="13" t="s">
        <v>3114</v>
      </c>
      <c r="R1163" s="15" t="s">
        <v>576</v>
      </c>
      <c r="S1163" s="15" t="s">
        <v>47</v>
      </c>
      <c r="T1163" s="15"/>
      <c r="U1163" s="15" t="s">
        <v>47</v>
      </c>
      <c r="W1163" s="16" t="s">
        <v>580</v>
      </c>
      <c r="X1163" s="16" t="s">
        <v>247</v>
      </c>
      <c r="Y1163" s="16" t="s">
        <v>47</v>
      </c>
      <c r="Z1163" s="16" t="s">
        <v>246</v>
      </c>
    </row>
    <row r="1164" spans="1:26" ht="15" customHeight="1">
      <c r="A1164" s="31">
        <v>14288122</v>
      </c>
      <c r="B1164" s="31" t="s">
        <v>7343</v>
      </c>
      <c r="C1164" s="46">
        <v>41823</v>
      </c>
      <c r="D1164" s="149">
        <v>243802366</v>
      </c>
      <c r="F1164" s="30">
        <v>184</v>
      </c>
      <c r="G1164" s="28"/>
      <c r="H1164" s="17" t="s">
        <v>6977</v>
      </c>
      <c r="I1164" s="25" t="s">
        <v>6978</v>
      </c>
      <c r="J1164" s="25">
        <v>34244</v>
      </c>
      <c r="K1164" s="12" t="s">
        <v>520</v>
      </c>
      <c r="L1164" s="14" t="s">
        <v>6979</v>
      </c>
      <c r="M1164" s="26" t="s">
        <v>5821</v>
      </c>
      <c r="N1164" s="26" t="s">
        <v>2912</v>
      </c>
      <c r="P1164" s="144"/>
      <c r="Q1164" s="13"/>
      <c r="R1164" s="15" t="s">
        <v>576</v>
      </c>
      <c r="S1164" s="15" t="s">
        <v>47</v>
      </c>
      <c r="T1164" s="15"/>
      <c r="U1164" s="15" t="s">
        <v>567</v>
      </c>
      <c r="V1164" s="16" t="s">
        <v>247</v>
      </c>
      <c r="W1164" s="16" t="s">
        <v>47</v>
      </c>
      <c r="Y1164" s="16" t="s">
        <v>47</v>
      </c>
      <c r="Z1164" s="16" t="s">
        <v>247</v>
      </c>
    </row>
    <row r="1165" spans="1:26" ht="15" customHeight="1">
      <c r="A1165" s="31">
        <v>14289214</v>
      </c>
      <c r="C1165" s="46"/>
      <c r="F1165" s="30"/>
      <c r="G1165" s="28"/>
      <c r="H1165" s="17" t="s">
        <v>2804</v>
      </c>
      <c r="I1165" s="25" t="s">
        <v>2805</v>
      </c>
      <c r="J1165" s="25">
        <v>34743</v>
      </c>
      <c r="K1165" s="12" t="s">
        <v>250</v>
      </c>
      <c r="L1165" s="14"/>
      <c r="P1165" s="144"/>
      <c r="Q1165" s="13"/>
      <c r="R1165" s="15" t="s">
        <v>576</v>
      </c>
      <c r="S1165" s="15" t="s">
        <v>47</v>
      </c>
      <c r="T1165" s="15"/>
      <c r="U1165" s="15" t="s">
        <v>47</v>
      </c>
      <c r="W1165" s="16" t="s">
        <v>47</v>
      </c>
      <c r="Y1165" s="16" t="s">
        <v>580</v>
      </c>
      <c r="Z1165" s="16" t="s">
        <v>246</v>
      </c>
    </row>
    <row r="1166" spans="1:26" ht="15" customHeight="1">
      <c r="A1166" s="31">
        <v>14289362</v>
      </c>
      <c r="B1166" s="31" t="s">
        <v>7346</v>
      </c>
      <c r="C1166" s="46">
        <v>41352</v>
      </c>
      <c r="F1166" s="30"/>
      <c r="G1166" s="28"/>
      <c r="H1166" s="17" t="s">
        <v>2667</v>
      </c>
      <c r="I1166" s="25" t="s">
        <v>2668</v>
      </c>
      <c r="J1166" s="25">
        <v>35920</v>
      </c>
      <c r="K1166" s="12" t="s">
        <v>250</v>
      </c>
      <c r="L1166" s="14" t="s">
        <v>4347</v>
      </c>
      <c r="M1166" s="26" t="s">
        <v>4348</v>
      </c>
      <c r="N1166" s="26" t="s">
        <v>2983</v>
      </c>
      <c r="P1166" s="144"/>
      <c r="Q1166" s="13"/>
      <c r="R1166" s="15" t="s">
        <v>576</v>
      </c>
      <c r="S1166" s="15" t="s">
        <v>47</v>
      </c>
      <c r="T1166" s="15"/>
      <c r="U1166" s="15" t="s">
        <v>47</v>
      </c>
      <c r="W1166" s="16" t="s">
        <v>684</v>
      </c>
      <c r="X1166" s="16" t="s">
        <v>246</v>
      </c>
      <c r="Y1166" s="16" t="s">
        <v>684</v>
      </c>
      <c r="Z1166" s="16" t="s">
        <v>248</v>
      </c>
    </row>
    <row r="1167" spans="1:26" ht="15" customHeight="1">
      <c r="A1167" s="31">
        <v>14289941</v>
      </c>
      <c r="B1167" s="31" t="s">
        <v>7346</v>
      </c>
      <c r="C1167" s="46">
        <v>41692</v>
      </c>
      <c r="F1167" s="30">
        <v>380</v>
      </c>
      <c r="G1167" s="28"/>
      <c r="H1167" s="17" t="s">
        <v>6627</v>
      </c>
      <c r="I1167" s="25" t="s">
        <v>6628</v>
      </c>
      <c r="J1167" s="25">
        <v>35285</v>
      </c>
      <c r="K1167" s="12" t="s">
        <v>520</v>
      </c>
      <c r="L1167" s="14" t="s">
        <v>6629</v>
      </c>
      <c r="M1167" s="26" t="s">
        <v>4971</v>
      </c>
      <c r="N1167" s="26" t="s">
        <v>2910</v>
      </c>
      <c r="P1167" s="144">
        <v>966792979</v>
      </c>
      <c r="Q1167" s="13" t="s">
        <v>8314</v>
      </c>
      <c r="R1167" s="15" t="s">
        <v>576</v>
      </c>
      <c r="S1167" s="15" t="s">
        <v>580</v>
      </c>
      <c r="T1167" s="15" t="s">
        <v>246</v>
      </c>
      <c r="U1167" s="15" t="s">
        <v>580</v>
      </c>
      <c r="V1167" s="16" t="s">
        <v>247</v>
      </c>
      <c r="W1167" s="16" t="s">
        <v>47</v>
      </c>
      <c r="Y1167" s="16" t="s">
        <v>47</v>
      </c>
    </row>
    <row r="1168" spans="1:26" ht="15" customHeight="1">
      <c r="A1168" s="31">
        <v>14290788</v>
      </c>
      <c r="B1168" s="31" t="s">
        <v>7346</v>
      </c>
      <c r="C1168" s="46">
        <v>41605</v>
      </c>
      <c r="D1168" s="149">
        <v>264175166</v>
      </c>
      <c r="F1168" s="30">
        <v>4001</v>
      </c>
      <c r="G1168" s="28"/>
      <c r="H1168" s="17" t="s">
        <v>2967</v>
      </c>
      <c r="I1168" s="25" t="s">
        <v>2968</v>
      </c>
      <c r="J1168" s="25">
        <v>35636</v>
      </c>
      <c r="K1168" s="12" t="s">
        <v>520</v>
      </c>
      <c r="L1168" s="14" t="s">
        <v>2969</v>
      </c>
      <c r="M1168" s="26" t="s">
        <v>2970</v>
      </c>
      <c r="N1168" s="26" t="s">
        <v>2910</v>
      </c>
      <c r="O1168" s="143">
        <v>965014252</v>
      </c>
      <c r="P1168" s="144">
        <v>916046028</v>
      </c>
      <c r="Q1168" s="13" t="s">
        <v>2971</v>
      </c>
      <c r="R1168" s="15" t="s">
        <v>576</v>
      </c>
      <c r="S1168" s="15" t="s">
        <v>580</v>
      </c>
      <c r="T1168" s="15" t="s">
        <v>246</v>
      </c>
      <c r="U1168" s="15" t="s">
        <v>580</v>
      </c>
      <c r="V1168" s="16" t="s">
        <v>246</v>
      </c>
      <c r="W1168" s="16" t="s">
        <v>580</v>
      </c>
      <c r="X1168" s="16" t="s">
        <v>247</v>
      </c>
      <c r="Y1168" s="16" t="s">
        <v>47</v>
      </c>
    </row>
    <row r="1169" spans="1:26" ht="15" customHeight="1">
      <c r="A1169" s="31">
        <v>14290792</v>
      </c>
      <c r="B1169" s="31" t="s">
        <v>7343</v>
      </c>
      <c r="C1169" s="46">
        <v>42371</v>
      </c>
      <c r="D1169" s="149">
        <v>242537090</v>
      </c>
      <c r="F1169" s="30">
        <v>78</v>
      </c>
      <c r="G1169" s="28">
        <v>160261</v>
      </c>
      <c r="H1169" s="17" t="s">
        <v>881</v>
      </c>
      <c r="I1169" s="25" t="s">
        <v>29</v>
      </c>
      <c r="J1169" s="25">
        <v>35185</v>
      </c>
      <c r="K1169" s="12" t="s">
        <v>250</v>
      </c>
      <c r="L1169" s="14" t="s">
        <v>3561</v>
      </c>
      <c r="M1169" s="26" t="s">
        <v>3562</v>
      </c>
      <c r="N1169" s="26" t="s">
        <v>2955</v>
      </c>
      <c r="O1169" s="143">
        <v>0</v>
      </c>
      <c r="P1169" s="144">
        <v>966575586</v>
      </c>
      <c r="Q1169" s="13"/>
      <c r="R1169" s="15" t="s">
        <v>576</v>
      </c>
      <c r="S1169" s="15" t="s">
        <v>567</v>
      </c>
      <c r="T1169" s="15" t="s">
        <v>246</v>
      </c>
      <c r="U1169" s="15" t="s">
        <v>567</v>
      </c>
      <c r="V1169" s="16" t="s">
        <v>248</v>
      </c>
      <c r="W1169" s="16" t="s">
        <v>251</v>
      </c>
      <c r="X1169" s="16" t="s">
        <v>246</v>
      </c>
      <c r="Y1169" s="16" t="s">
        <v>251</v>
      </c>
      <c r="Z1169" s="16" t="s">
        <v>248</v>
      </c>
    </row>
    <row r="1170" spans="1:26" ht="15" customHeight="1">
      <c r="A1170" s="31">
        <v>14290916</v>
      </c>
      <c r="B1170" s="31" t="s">
        <v>7343</v>
      </c>
      <c r="C1170" s="46">
        <v>41742</v>
      </c>
      <c r="D1170" s="149">
        <v>262911426</v>
      </c>
      <c r="F1170" s="30">
        <v>503</v>
      </c>
      <c r="G1170" s="28">
        <v>135603</v>
      </c>
      <c r="H1170" s="17" t="s">
        <v>1967</v>
      </c>
      <c r="I1170" s="25" t="s">
        <v>1179</v>
      </c>
      <c r="J1170" s="25">
        <v>34591</v>
      </c>
      <c r="K1170" s="12" t="s">
        <v>520</v>
      </c>
      <c r="L1170" s="14" t="s">
        <v>5185</v>
      </c>
      <c r="M1170" s="26" t="s">
        <v>4703</v>
      </c>
      <c r="N1170" s="26" t="s">
        <v>2955</v>
      </c>
      <c r="O1170" s="143">
        <v>0</v>
      </c>
      <c r="P1170" s="144">
        <v>968698265</v>
      </c>
      <c r="Q1170" s="13" t="s">
        <v>5186</v>
      </c>
      <c r="R1170" s="15" t="s">
        <v>576</v>
      </c>
      <c r="S1170" s="15" t="s">
        <v>567</v>
      </c>
      <c r="T1170" s="15" t="s">
        <v>246</v>
      </c>
      <c r="U1170" s="15" t="s">
        <v>567</v>
      </c>
      <c r="V1170" s="16" t="s">
        <v>248</v>
      </c>
      <c r="W1170" s="16" t="s">
        <v>251</v>
      </c>
      <c r="X1170" s="16" t="s">
        <v>246</v>
      </c>
      <c r="Y1170" s="16" t="s">
        <v>251</v>
      </c>
    </row>
    <row r="1171" spans="1:26" ht="15" customHeight="1">
      <c r="A1171" s="31">
        <v>14292130</v>
      </c>
      <c r="B1171" s="31" t="s">
        <v>7346</v>
      </c>
      <c r="C1171" s="46">
        <v>41648</v>
      </c>
      <c r="F1171" s="30"/>
      <c r="G1171" s="28">
        <v>141374</v>
      </c>
      <c r="H1171" s="17" t="s">
        <v>633</v>
      </c>
      <c r="I1171" s="25" t="s">
        <v>1115</v>
      </c>
      <c r="J1171" s="25">
        <v>34668</v>
      </c>
      <c r="K1171" s="12" t="s">
        <v>520</v>
      </c>
      <c r="L1171" s="14" t="s">
        <v>6637</v>
      </c>
      <c r="M1171" s="26" t="s">
        <v>4819</v>
      </c>
      <c r="N1171" s="26" t="s">
        <v>2910</v>
      </c>
      <c r="P1171" s="144"/>
      <c r="Q1171" s="13" t="s">
        <v>6638</v>
      </c>
      <c r="R1171" s="15" t="s">
        <v>576</v>
      </c>
      <c r="S1171" s="15" t="s">
        <v>47</v>
      </c>
      <c r="T1171" s="15"/>
      <c r="U1171" s="15" t="s">
        <v>580</v>
      </c>
      <c r="V1171" s="16" t="s">
        <v>247</v>
      </c>
      <c r="W1171" s="16" t="s">
        <v>47</v>
      </c>
      <c r="Y1171" s="16" t="s">
        <v>47</v>
      </c>
    </row>
    <row r="1172" spans="1:26" ht="15" customHeight="1">
      <c r="A1172" s="31">
        <v>14292289</v>
      </c>
      <c r="B1172" s="31" t="s">
        <v>7346</v>
      </c>
      <c r="C1172" s="46">
        <v>41623</v>
      </c>
      <c r="F1172" s="30">
        <v>4094</v>
      </c>
      <c r="G1172" s="28"/>
      <c r="H1172" s="17" t="s">
        <v>1906</v>
      </c>
      <c r="I1172" s="25" t="s">
        <v>1907</v>
      </c>
      <c r="J1172" s="25">
        <v>36183</v>
      </c>
      <c r="K1172" s="12" t="s">
        <v>520</v>
      </c>
      <c r="L1172" s="14"/>
      <c r="P1172" s="144"/>
      <c r="Q1172" s="13"/>
      <c r="R1172" s="15" t="s">
        <v>576</v>
      </c>
      <c r="S1172" s="15" t="s">
        <v>1183</v>
      </c>
      <c r="T1172" s="15" t="s">
        <v>246</v>
      </c>
      <c r="U1172" s="15" t="s">
        <v>1183</v>
      </c>
      <c r="V1172" s="16" t="s">
        <v>246</v>
      </c>
      <c r="W1172" s="16" t="s">
        <v>47</v>
      </c>
      <c r="Y1172" s="16" t="s">
        <v>1183</v>
      </c>
    </row>
    <row r="1173" spans="1:26" ht="15" customHeight="1">
      <c r="A1173" s="31">
        <v>14292383</v>
      </c>
      <c r="B1173" s="31" t="s">
        <v>7343</v>
      </c>
      <c r="C1173" s="46">
        <v>41820</v>
      </c>
      <c r="D1173" s="149">
        <v>227081811</v>
      </c>
      <c r="F1173" s="30"/>
      <c r="G1173" s="28"/>
      <c r="H1173" s="17" t="s">
        <v>4724</v>
      </c>
      <c r="I1173" s="25" t="s">
        <v>4725</v>
      </c>
      <c r="J1173" s="25">
        <v>35073</v>
      </c>
      <c r="K1173" s="12" t="s">
        <v>520</v>
      </c>
      <c r="L1173" s="14" t="s">
        <v>4584</v>
      </c>
      <c r="M1173" s="26" t="s">
        <v>3091</v>
      </c>
      <c r="N1173" s="26" t="s">
        <v>2910</v>
      </c>
      <c r="P1173" s="144"/>
      <c r="Q1173" s="13"/>
      <c r="R1173" s="15" t="s">
        <v>576</v>
      </c>
      <c r="S1173" s="15" t="s">
        <v>47</v>
      </c>
      <c r="T1173" s="15"/>
      <c r="U1173" s="15" t="s">
        <v>41</v>
      </c>
      <c r="V1173" s="16" t="s">
        <v>246</v>
      </c>
      <c r="W1173" s="16" t="s">
        <v>41</v>
      </c>
      <c r="X1173" s="16" t="s">
        <v>247</v>
      </c>
      <c r="Y1173" s="16" t="s">
        <v>47</v>
      </c>
    </row>
    <row r="1174" spans="1:26" ht="15" customHeight="1">
      <c r="A1174" s="31">
        <v>14292844</v>
      </c>
      <c r="B1174" s="31" t="s">
        <v>7346</v>
      </c>
      <c r="C1174" s="46">
        <v>40687</v>
      </c>
      <c r="F1174" s="30"/>
      <c r="G1174" s="28">
        <v>160570</v>
      </c>
      <c r="H1174" s="17" t="s">
        <v>21</v>
      </c>
      <c r="I1174" s="25" t="s">
        <v>701</v>
      </c>
      <c r="J1174" s="25">
        <v>33950</v>
      </c>
      <c r="K1174" s="12" t="s">
        <v>250</v>
      </c>
      <c r="L1174" s="14" t="s">
        <v>5259</v>
      </c>
      <c r="M1174" s="26" t="s">
        <v>5260</v>
      </c>
      <c r="N1174" s="26" t="s">
        <v>2932</v>
      </c>
      <c r="O1174" s="143">
        <v>0</v>
      </c>
      <c r="P1174" s="144">
        <v>924309583</v>
      </c>
      <c r="Q1174" s="13" t="s">
        <v>5261</v>
      </c>
      <c r="R1174" s="15" t="s">
        <v>576</v>
      </c>
      <c r="S1174" s="15" t="s">
        <v>47</v>
      </c>
      <c r="T1174" s="15"/>
      <c r="U1174" s="15" t="s">
        <v>47</v>
      </c>
      <c r="W1174" s="16" t="s">
        <v>580</v>
      </c>
      <c r="X1174" s="16" t="s">
        <v>247</v>
      </c>
      <c r="Y1174" s="16" t="s">
        <v>47</v>
      </c>
    </row>
    <row r="1175" spans="1:26" ht="15" customHeight="1">
      <c r="A1175" s="31">
        <v>14293570</v>
      </c>
      <c r="C1175" s="46"/>
      <c r="F1175" s="30"/>
      <c r="G1175" s="28">
        <v>137618</v>
      </c>
      <c r="H1175" s="17" t="s">
        <v>2544</v>
      </c>
      <c r="I1175" s="25" t="s">
        <v>1112</v>
      </c>
      <c r="J1175" s="25">
        <v>33630</v>
      </c>
      <c r="K1175" s="12" t="s">
        <v>250</v>
      </c>
      <c r="L1175" s="14"/>
      <c r="P1175" s="144"/>
      <c r="Q1175" s="13"/>
      <c r="R1175" s="15" t="s">
        <v>576</v>
      </c>
      <c r="S1175" s="15" t="s">
        <v>47</v>
      </c>
      <c r="T1175" s="15"/>
      <c r="U1175" s="15" t="s">
        <v>47</v>
      </c>
      <c r="W1175" s="16" t="s">
        <v>47</v>
      </c>
      <c r="Y1175" s="16" t="s">
        <v>684</v>
      </c>
      <c r="Z1175" s="16" t="s">
        <v>246</v>
      </c>
    </row>
    <row r="1176" spans="1:26" ht="15" customHeight="1">
      <c r="A1176" s="31">
        <v>14296613</v>
      </c>
      <c r="B1176" s="31" t="s">
        <v>7346</v>
      </c>
      <c r="C1176" s="46">
        <v>41388</v>
      </c>
      <c r="F1176" s="30"/>
      <c r="G1176" s="28"/>
      <c r="H1176" s="17" t="s">
        <v>3906</v>
      </c>
      <c r="I1176" s="25" t="s">
        <v>3907</v>
      </c>
      <c r="J1176" s="25">
        <v>34478</v>
      </c>
      <c r="K1176" s="12" t="s">
        <v>250</v>
      </c>
      <c r="L1176" s="14" t="s">
        <v>3908</v>
      </c>
      <c r="M1176" s="26" t="s">
        <v>3909</v>
      </c>
      <c r="N1176" s="26" t="s">
        <v>2912</v>
      </c>
      <c r="O1176" s="143">
        <v>291943272</v>
      </c>
      <c r="P1176" s="144">
        <v>963940614</v>
      </c>
      <c r="Q1176" s="13" t="s">
        <v>3910</v>
      </c>
      <c r="R1176" s="15" t="s">
        <v>576</v>
      </c>
      <c r="S1176" s="15" t="s">
        <v>47</v>
      </c>
      <c r="T1176" s="15"/>
      <c r="U1176" s="15" t="s">
        <v>47</v>
      </c>
      <c r="W1176" s="16" t="s">
        <v>580</v>
      </c>
      <c r="X1176" s="16" t="s">
        <v>247</v>
      </c>
      <c r="Y1176" s="16" t="s">
        <v>47</v>
      </c>
    </row>
    <row r="1177" spans="1:26" ht="15" customHeight="1">
      <c r="A1177" s="31">
        <v>14303592</v>
      </c>
      <c r="C1177" s="46"/>
      <c r="F1177" s="30"/>
      <c r="G1177" s="28"/>
      <c r="H1177" s="17" t="s">
        <v>2547</v>
      </c>
      <c r="I1177" s="25" t="s">
        <v>2548</v>
      </c>
      <c r="J1177" s="25">
        <v>33995</v>
      </c>
      <c r="K1177" s="12" t="s">
        <v>520</v>
      </c>
      <c r="L1177" s="14"/>
      <c r="P1177" s="144"/>
      <c r="Q1177" s="13"/>
      <c r="R1177" s="15" t="s">
        <v>576</v>
      </c>
      <c r="S1177" s="15" t="s">
        <v>47</v>
      </c>
      <c r="T1177" s="15"/>
      <c r="U1177" s="15" t="s">
        <v>47</v>
      </c>
      <c r="W1177" s="16" t="s">
        <v>47</v>
      </c>
      <c r="Y1177" s="16" t="s">
        <v>567</v>
      </c>
      <c r="Z1177" s="16" t="s">
        <v>248</v>
      </c>
    </row>
    <row r="1178" spans="1:26" ht="15" customHeight="1">
      <c r="A1178" s="31">
        <v>14303966</v>
      </c>
      <c r="B1178" s="31" t="s">
        <v>7346</v>
      </c>
      <c r="C1178" s="46">
        <v>41535</v>
      </c>
      <c r="F1178" s="30"/>
      <c r="G1178" s="28">
        <v>138436</v>
      </c>
      <c r="H1178" s="17" t="s">
        <v>1084</v>
      </c>
      <c r="I1178" s="25" t="s">
        <v>610</v>
      </c>
      <c r="J1178" s="25">
        <v>32634</v>
      </c>
      <c r="K1178" s="12" t="s">
        <v>520</v>
      </c>
      <c r="L1178" s="14" t="s">
        <v>5021</v>
      </c>
      <c r="M1178" s="26" t="s">
        <v>5022</v>
      </c>
      <c r="N1178" s="26" t="s">
        <v>3581</v>
      </c>
      <c r="O1178" s="144">
        <v>291854006</v>
      </c>
      <c r="P1178" s="143">
        <v>962061686</v>
      </c>
      <c r="Q1178" s="13" t="s">
        <v>5023</v>
      </c>
      <c r="R1178" s="15" t="s">
        <v>576</v>
      </c>
      <c r="S1178" s="15" t="s">
        <v>47</v>
      </c>
      <c r="T1178" s="15"/>
      <c r="U1178" s="15" t="s">
        <v>47</v>
      </c>
      <c r="W1178" s="16" t="s">
        <v>1183</v>
      </c>
      <c r="X1178" s="16" t="s">
        <v>247</v>
      </c>
      <c r="Y1178" s="16" t="s">
        <v>47</v>
      </c>
    </row>
    <row r="1179" spans="1:26" ht="15" customHeight="1">
      <c r="A1179" s="31">
        <v>14305031</v>
      </c>
      <c r="B1179" s="31" t="s">
        <v>7346</v>
      </c>
      <c r="C1179" s="46">
        <v>41673</v>
      </c>
      <c r="F1179" s="30"/>
      <c r="G1179" s="28"/>
      <c r="H1179" s="17" t="s">
        <v>7001</v>
      </c>
      <c r="I1179" s="25" t="s">
        <v>7002</v>
      </c>
      <c r="J1179" s="25">
        <v>37242</v>
      </c>
      <c r="K1179" s="12" t="s">
        <v>520</v>
      </c>
      <c r="L1179" s="14" t="s">
        <v>5569</v>
      </c>
      <c r="M1179" s="26" t="s">
        <v>4178</v>
      </c>
      <c r="N1179" s="26" t="s">
        <v>2910</v>
      </c>
      <c r="O1179" s="144">
        <v>291773579</v>
      </c>
      <c r="Q1179" s="13"/>
      <c r="R1179" s="15" t="s">
        <v>576</v>
      </c>
      <c r="S1179" s="15" t="s">
        <v>47</v>
      </c>
      <c r="T1179" s="15"/>
      <c r="U1179" s="15" t="s">
        <v>1183</v>
      </c>
      <c r="V1179" s="16" t="s">
        <v>247</v>
      </c>
      <c r="W1179" s="16" t="s">
        <v>47</v>
      </c>
      <c r="Y1179" s="16" t="s">
        <v>47</v>
      </c>
    </row>
    <row r="1180" spans="1:26" ht="15" customHeight="1">
      <c r="A1180" s="31">
        <v>14305601</v>
      </c>
      <c r="B1180" s="31" t="s">
        <v>7346</v>
      </c>
      <c r="C1180" s="46">
        <v>41333</v>
      </c>
      <c r="F1180" s="30"/>
      <c r="G1180" s="28"/>
      <c r="H1180" s="17" t="s">
        <v>1276</v>
      </c>
      <c r="I1180" s="25" t="s">
        <v>4847</v>
      </c>
      <c r="J1180" s="25">
        <v>34226</v>
      </c>
      <c r="K1180" s="12" t="s">
        <v>520</v>
      </c>
      <c r="L1180" s="14" t="s">
        <v>4848</v>
      </c>
      <c r="M1180" s="26" t="s">
        <v>4134</v>
      </c>
      <c r="N1180" s="26" t="s">
        <v>2912</v>
      </c>
      <c r="O1180" s="143">
        <v>291943179</v>
      </c>
      <c r="P1180" s="144">
        <v>964850500</v>
      </c>
      <c r="Q1180" s="13"/>
      <c r="R1180" s="15" t="s">
        <v>576</v>
      </c>
      <c r="S1180" s="15" t="s">
        <v>47</v>
      </c>
      <c r="T1180" s="15"/>
      <c r="U1180" s="15" t="s">
        <v>47</v>
      </c>
      <c r="W1180" s="16" t="s">
        <v>567</v>
      </c>
      <c r="X1180" s="16" t="s">
        <v>247</v>
      </c>
      <c r="Y1180" s="16" t="s">
        <v>47</v>
      </c>
    </row>
    <row r="1181" spans="1:26" ht="15" customHeight="1">
      <c r="A1181" s="31">
        <v>14305626</v>
      </c>
      <c r="B1181" s="31" t="s">
        <v>7343</v>
      </c>
      <c r="C1181" s="46">
        <v>41585</v>
      </c>
      <c r="D1181" s="149">
        <v>264808770</v>
      </c>
      <c r="F1181" s="30"/>
      <c r="G1181" s="28"/>
      <c r="H1181" s="17" t="s">
        <v>4849</v>
      </c>
      <c r="I1181" s="25" t="s">
        <v>4850</v>
      </c>
      <c r="J1181" s="25">
        <v>34216</v>
      </c>
      <c r="K1181" s="12" t="s">
        <v>250</v>
      </c>
      <c r="L1181" s="14" t="s">
        <v>4851</v>
      </c>
      <c r="M1181" s="26" t="s">
        <v>4852</v>
      </c>
      <c r="N1181" s="26" t="s">
        <v>2963</v>
      </c>
      <c r="O1181" s="143">
        <v>916809343</v>
      </c>
      <c r="P1181" s="144">
        <v>924333702</v>
      </c>
      <c r="Q1181" s="13" t="s">
        <v>4853</v>
      </c>
      <c r="R1181" s="15" t="s">
        <v>576</v>
      </c>
      <c r="S1181" s="15" t="s">
        <v>47</v>
      </c>
      <c r="T1181" s="15"/>
      <c r="U1181" s="15" t="s">
        <v>47</v>
      </c>
      <c r="W1181" s="16" t="s">
        <v>251</v>
      </c>
      <c r="X1181" s="16" t="s">
        <v>247</v>
      </c>
      <c r="Y1181" s="16" t="s">
        <v>47</v>
      </c>
      <c r="Z1181" s="16" t="s">
        <v>246</v>
      </c>
    </row>
    <row r="1182" spans="1:26" ht="15" customHeight="1">
      <c r="A1182" s="31">
        <v>14305862</v>
      </c>
      <c r="B1182" s="31" t="s">
        <v>7343</v>
      </c>
      <c r="C1182" s="46">
        <v>42404</v>
      </c>
      <c r="D1182" s="149">
        <v>224726455</v>
      </c>
      <c r="F1182" s="30">
        <v>1000</v>
      </c>
      <c r="G1182" s="28"/>
      <c r="H1182" s="17" t="s">
        <v>5985</v>
      </c>
      <c r="I1182" s="25" t="s">
        <v>5986</v>
      </c>
      <c r="J1182" s="25">
        <v>33641</v>
      </c>
      <c r="K1182" s="12" t="s">
        <v>520</v>
      </c>
      <c r="L1182" s="14" t="s">
        <v>5987</v>
      </c>
      <c r="M1182" s="26" t="s">
        <v>5988</v>
      </c>
      <c r="N1182" s="26" t="s">
        <v>2983</v>
      </c>
      <c r="P1182" s="144">
        <v>967892675</v>
      </c>
      <c r="Q1182" s="13"/>
      <c r="R1182" s="15" t="s">
        <v>576</v>
      </c>
      <c r="S1182" s="15" t="s">
        <v>47</v>
      </c>
      <c r="T1182" s="15"/>
      <c r="U1182" s="15" t="s">
        <v>554</v>
      </c>
      <c r="V1182" s="16" t="s">
        <v>247</v>
      </c>
      <c r="W1182" s="16" t="s">
        <v>47</v>
      </c>
      <c r="Y1182" s="16" t="s">
        <v>47</v>
      </c>
      <c r="Z1182" s="16" t="s">
        <v>247</v>
      </c>
    </row>
    <row r="1183" spans="1:26" ht="15" customHeight="1">
      <c r="A1183" s="31">
        <v>14307403</v>
      </c>
      <c r="C1183" s="46"/>
      <c r="F1183" s="30"/>
      <c r="G1183" s="28"/>
      <c r="H1183" s="17" t="s">
        <v>3256</v>
      </c>
      <c r="I1183" s="25" t="s">
        <v>3257</v>
      </c>
      <c r="J1183" s="25">
        <v>36482</v>
      </c>
      <c r="K1183" s="12" t="s">
        <v>250</v>
      </c>
      <c r="L1183" s="14" t="s">
        <v>3258</v>
      </c>
      <c r="O1183" s="143">
        <v>927559060</v>
      </c>
      <c r="P1183" s="144">
        <v>912177291</v>
      </c>
      <c r="Q1183" s="13" t="s">
        <v>3259</v>
      </c>
      <c r="R1183" s="15" t="s">
        <v>576</v>
      </c>
      <c r="S1183" s="15" t="s">
        <v>47</v>
      </c>
      <c r="T1183" s="15"/>
      <c r="U1183" s="15" t="s">
        <v>47</v>
      </c>
      <c r="W1183" s="16" t="s">
        <v>580</v>
      </c>
      <c r="X1183" s="16" t="s">
        <v>247</v>
      </c>
      <c r="Y1183" s="16" t="s">
        <v>47</v>
      </c>
      <c r="Z1183" s="16" t="s">
        <v>247</v>
      </c>
    </row>
    <row r="1184" spans="1:26" ht="15" customHeight="1">
      <c r="A1184" s="31">
        <v>14308128</v>
      </c>
      <c r="B1184" s="31" t="s">
        <v>7343</v>
      </c>
      <c r="C1184" s="46">
        <v>42614</v>
      </c>
      <c r="D1184" s="149">
        <v>239163028</v>
      </c>
      <c r="F1184" s="30"/>
      <c r="G1184" s="28"/>
      <c r="H1184" s="17" t="s">
        <v>7111</v>
      </c>
      <c r="I1184" s="25" t="s">
        <v>7112</v>
      </c>
      <c r="J1184" s="25">
        <v>36905</v>
      </c>
      <c r="K1184" s="12" t="s">
        <v>520</v>
      </c>
      <c r="L1184" s="14" t="s">
        <v>7113</v>
      </c>
      <c r="M1184" s="26" t="s">
        <v>7114</v>
      </c>
      <c r="N1184" s="26" t="s">
        <v>2910</v>
      </c>
      <c r="P1184" s="144">
        <v>961408700</v>
      </c>
      <c r="Q1184" s="13"/>
      <c r="R1184" s="15" t="s">
        <v>576</v>
      </c>
      <c r="S1184" s="15" t="s">
        <v>47</v>
      </c>
      <c r="T1184" s="15"/>
      <c r="U1184" s="15" t="s">
        <v>580</v>
      </c>
      <c r="V1184" s="16" t="s">
        <v>247</v>
      </c>
      <c r="W1184" s="16" t="s">
        <v>47</v>
      </c>
      <c r="Y1184" s="16" t="s">
        <v>47</v>
      </c>
      <c r="Z1184" s="16" t="s">
        <v>247</v>
      </c>
    </row>
    <row r="1185" spans="1:26" ht="15" customHeight="1">
      <c r="A1185" s="31">
        <v>14308325</v>
      </c>
      <c r="C1185" s="46"/>
      <c r="F1185" s="30"/>
      <c r="G1185" s="28">
        <v>166553</v>
      </c>
      <c r="H1185" s="17" t="s">
        <v>7059</v>
      </c>
      <c r="I1185" s="25" t="s">
        <v>1277</v>
      </c>
      <c r="J1185" s="25">
        <v>35089</v>
      </c>
      <c r="K1185" s="12" t="s">
        <v>520</v>
      </c>
      <c r="L1185" s="14"/>
      <c r="P1185" s="144"/>
      <c r="Q1185" s="13"/>
      <c r="R1185" s="15" t="s">
        <v>576</v>
      </c>
      <c r="S1185" s="15" t="s">
        <v>47</v>
      </c>
      <c r="T1185" s="15"/>
      <c r="U1185" s="15" t="s">
        <v>47</v>
      </c>
      <c r="W1185" s="16" t="s">
        <v>47</v>
      </c>
      <c r="Y1185" s="16" t="s">
        <v>1183</v>
      </c>
    </row>
    <row r="1186" spans="1:26" ht="15" customHeight="1">
      <c r="A1186" s="31">
        <v>14308736</v>
      </c>
      <c r="B1186" s="31" t="s">
        <v>7346</v>
      </c>
      <c r="C1186" s="46">
        <v>41531</v>
      </c>
      <c r="D1186" s="149">
        <v>243035209</v>
      </c>
      <c r="E1186" s="13" t="s">
        <v>7682</v>
      </c>
      <c r="F1186" s="30">
        <v>1308</v>
      </c>
      <c r="G1186" s="28"/>
      <c r="H1186" s="17" t="s">
        <v>1541</v>
      </c>
      <c r="I1186" s="25" t="s">
        <v>1542</v>
      </c>
      <c r="J1186" s="25">
        <v>35713</v>
      </c>
      <c r="K1186" s="12" t="s">
        <v>520</v>
      </c>
      <c r="L1186" s="14"/>
      <c r="P1186" s="144"/>
      <c r="Q1186" s="13"/>
      <c r="R1186" s="15" t="s">
        <v>576</v>
      </c>
      <c r="S1186" s="15" t="s">
        <v>337</v>
      </c>
      <c r="T1186" s="15" t="s">
        <v>246</v>
      </c>
      <c r="U1186" s="15" t="s">
        <v>337</v>
      </c>
      <c r="V1186" s="16" t="s">
        <v>248</v>
      </c>
      <c r="W1186" s="16" t="s">
        <v>47</v>
      </c>
      <c r="Y1186" s="16" t="s">
        <v>41</v>
      </c>
      <c r="Z1186" s="16" t="s">
        <v>247</v>
      </c>
    </row>
    <row r="1187" spans="1:26" ht="15" customHeight="1">
      <c r="A1187" s="31">
        <v>14309074</v>
      </c>
      <c r="C1187" s="46"/>
      <c r="F1187" s="30"/>
      <c r="G1187" s="28">
        <v>160748</v>
      </c>
      <c r="H1187" s="17" t="s">
        <v>1106</v>
      </c>
      <c r="I1187" s="25" t="s">
        <v>324</v>
      </c>
      <c r="J1187" s="25">
        <v>36059</v>
      </c>
      <c r="K1187" s="12" t="s">
        <v>520</v>
      </c>
      <c r="L1187" s="14"/>
      <c r="P1187" s="144"/>
      <c r="Q1187" s="13"/>
      <c r="R1187" s="15" t="s">
        <v>576</v>
      </c>
      <c r="S1187" s="15" t="s">
        <v>47</v>
      </c>
      <c r="T1187" s="15"/>
      <c r="U1187" s="15" t="s">
        <v>47</v>
      </c>
      <c r="W1187" s="16" t="s">
        <v>47</v>
      </c>
      <c r="Y1187" s="16" t="s">
        <v>684</v>
      </c>
      <c r="Z1187" s="16" t="s">
        <v>247</v>
      </c>
    </row>
    <row r="1188" spans="1:26" ht="15" customHeight="1">
      <c r="A1188" s="31">
        <v>14309693</v>
      </c>
      <c r="B1188" s="31" t="s">
        <v>7343</v>
      </c>
      <c r="C1188" s="46">
        <v>41715</v>
      </c>
      <c r="D1188" s="149">
        <v>250280019</v>
      </c>
      <c r="F1188" s="30">
        <v>454</v>
      </c>
      <c r="G1188" s="28">
        <v>126854</v>
      </c>
      <c r="H1188" s="17" t="s">
        <v>454</v>
      </c>
      <c r="I1188" s="25" t="s">
        <v>329</v>
      </c>
      <c r="J1188" s="25">
        <v>34271</v>
      </c>
      <c r="K1188" s="12" t="s">
        <v>520</v>
      </c>
      <c r="L1188" s="14"/>
      <c r="P1188" s="144"/>
      <c r="Q1188" s="13"/>
      <c r="R1188" s="15" t="s">
        <v>576</v>
      </c>
      <c r="S1188" s="15" t="s">
        <v>567</v>
      </c>
      <c r="T1188" s="15" t="s">
        <v>248</v>
      </c>
      <c r="U1188" s="15" t="s">
        <v>580</v>
      </c>
      <c r="V1188" s="16" t="s">
        <v>248</v>
      </c>
      <c r="W1188" s="16" t="s">
        <v>567</v>
      </c>
      <c r="X1188" s="16" t="s">
        <v>246</v>
      </c>
      <c r="Y1188" s="16" t="s">
        <v>567</v>
      </c>
      <c r="Z1188" s="16" t="s">
        <v>246</v>
      </c>
    </row>
    <row r="1189" spans="1:26" ht="15" customHeight="1">
      <c r="A1189" s="31">
        <v>14311281</v>
      </c>
      <c r="B1189" s="31" t="s">
        <v>7346</v>
      </c>
      <c r="C1189" s="46">
        <v>41327</v>
      </c>
      <c r="F1189" s="30">
        <v>307</v>
      </c>
      <c r="G1189" s="28"/>
      <c r="H1189" s="17" t="s">
        <v>6363</v>
      </c>
      <c r="I1189" s="25" t="s">
        <v>6364</v>
      </c>
      <c r="J1189" s="25">
        <v>33764</v>
      </c>
      <c r="K1189" s="12" t="s">
        <v>520</v>
      </c>
      <c r="L1189" s="14" t="s">
        <v>6365</v>
      </c>
      <c r="M1189" s="26" t="s">
        <v>3190</v>
      </c>
      <c r="N1189" s="26" t="s">
        <v>2910</v>
      </c>
      <c r="P1189" s="144">
        <v>969436200</v>
      </c>
      <c r="Q1189" s="13" t="s">
        <v>6366</v>
      </c>
      <c r="R1189" s="15" t="s">
        <v>576</v>
      </c>
      <c r="S1189" s="15" t="s">
        <v>47</v>
      </c>
      <c r="T1189" s="15"/>
      <c r="U1189" s="15" t="s">
        <v>1984</v>
      </c>
      <c r="V1189" s="16" t="s">
        <v>247</v>
      </c>
      <c r="W1189" s="16" t="s">
        <v>47</v>
      </c>
      <c r="Y1189" s="16" t="s">
        <v>47</v>
      </c>
    </row>
    <row r="1190" spans="1:26" ht="15" customHeight="1">
      <c r="A1190" s="31">
        <v>14313060</v>
      </c>
      <c r="B1190" s="31" t="s">
        <v>7343</v>
      </c>
      <c r="C1190" s="46">
        <v>42184</v>
      </c>
      <c r="D1190" s="149">
        <v>245056173</v>
      </c>
      <c r="F1190" s="30">
        <v>413</v>
      </c>
      <c r="G1190" s="28"/>
      <c r="H1190" s="17" t="s">
        <v>3749</v>
      </c>
      <c r="I1190" s="25" t="s">
        <v>3750</v>
      </c>
      <c r="J1190" s="25">
        <v>35109</v>
      </c>
      <c r="K1190" s="12" t="s">
        <v>520</v>
      </c>
      <c r="L1190" s="14" t="s">
        <v>3751</v>
      </c>
      <c r="M1190" s="26" t="s">
        <v>3454</v>
      </c>
      <c r="N1190" s="26" t="s">
        <v>2912</v>
      </c>
      <c r="P1190" s="144">
        <v>968188640</v>
      </c>
      <c r="Q1190" s="13" t="s">
        <v>7806</v>
      </c>
      <c r="R1190" s="15" t="s">
        <v>576</v>
      </c>
      <c r="S1190" s="15" t="s">
        <v>580</v>
      </c>
      <c r="T1190" s="15" t="s">
        <v>246</v>
      </c>
      <c r="U1190" s="15" t="s">
        <v>580</v>
      </c>
      <c r="V1190" s="16" t="s">
        <v>246</v>
      </c>
      <c r="W1190" s="16" t="s">
        <v>580</v>
      </c>
      <c r="X1190" s="16" t="s">
        <v>247</v>
      </c>
      <c r="Y1190" s="16" t="s">
        <v>47</v>
      </c>
    </row>
    <row r="1191" spans="1:26" ht="15" customHeight="1">
      <c r="A1191" s="31">
        <v>14313463</v>
      </c>
      <c r="C1191" s="46"/>
      <c r="F1191" s="30"/>
      <c r="G1191" s="28">
        <v>166003</v>
      </c>
      <c r="H1191" s="17" t="s">
        <v>544</v>
      </c>
      <c r="I1191" s="25" t="s">
        <v>545</v>
      </c>
      <c r="J1191" s="25">
        <v>34157</v>
      </c>
      <c r="K1191" s="12" t="s">
        <v>250</v>
      </c>
      <c r="L1191" s="14"/>
      <c r="P1191" s="144"/>
      <c r="Q1191" s="13"/>
      <c r="R1191" s="15" t="s">
        <v>576</v>
      </c>
      <c r="S1191" s="15" t="s">
        <v>47</v>
      </c>
      <c r="T1191" s="15"/>
      <c r="U1191" s="15" t="s">
        <v>47</v>
      </c>
      <c r="W1191" s="16" t="s">
        <v>47</v>
      </c>
      <c r="Y1191" s="16" t="s">
        <v>567</v>
      </c>
    </row>
    <row r="1192" spans="1:26" ht="15" customHeight="1">
      <c r="A1192" s="31">
        <v>14314834</v>
      </c>
      <c r="B1192" s="31" t="s">
        <v>7346</v>
      </c>
      <c r="C1192" s="46">
        <v>41412</v>
      </c>
      <c r="F1192" s="30">
        <v>4031</v>
      </c>
      <c r="G1192" s="28">
        <v>156485</v>
      </c>
      <c r="H1192" s="17" t="s">
        <v>167</v>
      </c>
      <c r="I1192" s="25" t="s">
        <v>90</v>
      </c>
      <c r="J1192" s="25">
        <v>35800</v>
      </c>
      <c r="K1192" s="12" t="s">
        <v>520</v>
      </c>
      <c r="L1192" s="14" t="s">
        <v>4403</v>
      </c>
      <c r="M1192" s="26" t="s">
        <v>3170</v>
      </c>
      <c r="N1192" s="26" t="s">
        <v>2910</v>
      </c>
      <c r="O1192" s="143">
        <v>0</v>
      </c>
      <c r="P1192" s="144">
        <v>962300290</v>
      </c>
      <c r="Q1192" s="13"/>
      <c r="R1192" s="15" t="s">
        <v>576</v>
      </c>
      <c r="S1192" s="15" t="s">
        <v>221</v>
      </c>
      <c r="T1192" s="15" t="s">
        <v>248</v>
      </c>
      <c r="U1192" s="15" t="s">
        <v>47</v>
      </c>
      <c r="W1192" s="16" t="s">
        <v>41</v>
      </c>
      <c r="X1192" s="16" t="s">
        <v>246</v>
      </c>
      <c r="Y1192" s="16" t="s">
        <v>41</v>
      </c>
      <c r="Z1192" s="16" t="s">
        <v>247</v>
      </c>
    </row>
    <row r="1193" spans="1:26" ht="15" customHeight="1">
      <c r="A1193" s="31">
        <v>14315231</v>
      </c>
      <c r="C1193" s="46"/>
      <c r="F1193" s="30"/>
      <c r="G1193" s="28"/>
      <c r="H1193" s="17" t="s">
        <v>6516</v>
      </c>
      <c r="I1193" s="25" t="s">
        <v>2477</v>
      </c>
      <c r="J1193" s="25">
        <v>32065</v>
      </c>
      <c r="K1193" s="12" t="s">
        <v>520</v>
      </c>
      <c r="L1193" s="14"/>
      <c r="P1193" s="144"/>
      <c r="Q1193" s="13"/>
      <c r="R1193" s="15" t="s">
        <v>576</v>
      </c>
      <c r="S1193" s="15" t="s">
        <v>47</v>
      </c>
      <c r="T1193" s="15"/>
      <c r="U1193" s="15" t="s">
        <v>47</v>
      </c>
      <c r="W1193" s="16" t="s">
        <v>47</v>
      </c>
      <c r="Y1193" s="16" t="s">
        <v>684</v>
      </c>
      <c r="Z1193" s="16" t="s">
        <v>246</v>
      </c>
    </row>
    <row r="1194" spans="1:26" ht="15" customHeight="1">
      <c r="A1194" s="31">
        <v>14315514</v>
      </c>
      <c r="C1194" s="46"/>
      <c r="F1194" s="30"/>
      <c r="G1194" s="28">
        <v>163604</v>
      </c>
      <c r="H1194" s="17" t="s">
        <v>1263</v>
      </c>
      <c r="I1194" s="25" t="s">
        <v>1264</v>
      </c>
      <c r="J1194" s="25">
        <v>36155</v>
      </c>
      <c r="K1194" s="12" t="s">
        <v>520</v>
      </c>
      <c r="L1194" s="14"/>
      <c r="P1194" s="144"/>
      <c r="Q1194" s="13"/>
      <c r="R1194" s="15" t="s">
        <v>576</v>
      </c>
      <c r="S1194" s="15" t="s">
        <v>47</v>
      </c>
      <c r="T1194" s="15"/>
      <c r="U1194" s="15" t="s">
        <v>47</v>
      </c>
      <c r="W1194" s="16" t="s">
        <v>47</v>
      </c>
      <c r="Y1194" s="16" t="s">
        <v>684</v>
      </c>
      <c r="Z1194" s="16" t="s">
        <v>247</v>
      </c>
    </row>
    <row r="1195" spans="1:26" ht="15" customHeight="1">
      <c r="A1195" s="31">
        <v>14316071</v>
      </c>
      <c r="B1195" s="31" t="s">
        <v>7346</v>
      </c>
      <c r="C1195" s="46">
        <v>41333</v>
      </c>
      <c r="F1195" s="30">
        <v>479</v>
      </c>
      <c r="G1195" s="28"/>
      <c r="H1195" s="17" t="s">
        <v>2104</v>
      </c>
      <c r="I1195" s="25" t="s">
        <v>2105</v>
      </c>
      <c r="J1195" s="25">
        <v>33980</v>
      </c>
      <c r="K1195" s="12" t="s">
        <v>520</v>
      </c>
      <c r="L1195" s="14" t="s">
        <v>3311</v>
      </c>
      <c r="M1195" s="26" t="s">
        <v>3312</v>
      </c>
      <c r="N1195" s="26" t="s">
        <v>2955</v>
      </c>
      <c r="O1195" s="143">
        <v>0</v>
      </c>
      <c r="P1195" s="144">
        <v>969561836</v>
      </c>
      <c r="Q1195" s="13" t="s">
        <v>3313</v>
      </c>
      <c r="R1195" s="15" t="s">
        <v>576</v>
      </c>
      <c r="S1195" s="15" t="s">
        <v>47</v>
      </c>
      <c r="T1195" s="15"/>
      <c r="U1195" s="15" t="s">
        <v>249</v>
      </c>
      <c r="V1195" s="16" t="s">
        <v>246</v>
      </c>
      <c r="W1195" s="16" t="s">
        <v>249</v>
      </c>
      <c r="X1195" s="16" t="s">
        <v>246</v>
      </c>
      <c r="Y1195" s="16" t="s">
        <v>249</v>
      </c>
      <c r="Z1195" s="16" t="s">
        <v>246</v>
      </c>
    </row>
    <row r="1196" spans="1:26" ht="15" customHeight="1">
      <c r="A1196" s="31">
        <v>14317380</v>
      </c>
      <c r="B1196" s="31" t="s">
        <v>7343</v>
      </c>
      <c r="C1196" s="46">
        <v>41658</v>
      </c>
      <c r="D1196" s="149">
        <v>249440890</v>
      </c>
      <c r="F1196" s="30"/>
      <c r="G1196" s="28"/>
      <c r="H1196" s="17" t="s">
        <v>5721</v>
      </c>
      <c r="I1196" s="25" t="s">
        <v>5722</v>
      </c>
      <c r="J1196" s="25">
        <v>36706</v>
      </c>
      <c r="K1196" s="12" t="s">
        <v>520</v>
      </c>
      <c r="L1196" s="14" t="s">
        <v>5723</v>
      </c>
      <c r="M1196" s="26" t="s">
        <v>4856</v>
      </c>
      <c r="N1196" s="26" t="s">
        <v>2910</v>
      </c>
      <c r="O1196" s="144">
        <v>291705643</v>
      </c>
      <c r="P1196" s="143">
        <v>966552666</v>
      </c>
      <c r="Q1196" s="13" t="s">
        <v>5724</v>
      </c>
      <c r="R1196" s="15" t="s">
        <v>576</v>
      </c>
      <c r="S1196" s="15" t="s">
        <v>47</v>
      </c>
      <c r="T1196" s="15"/>
      <c r="U1196" s="15" t="s">
        <v>580</v>
      </c>
      <c r="V1196" s="16" t="s">
        <v>247</v>
      </c>
      <c r="W1196" s="16" t="s">
        <v>47</v>
      </c>
      <c r="Y1196" s="16" t="s">
        <v>47</v>
      </c>
      <c r="Z1196" s="16" t="s">
        <v>246</v>
      </c>
    </row>
    <row r="1197" spans="1:26" ht="15" customHeight="1">
      <c r="A1197" s="31">
        <v>14317406</v>
      </c>
      <c r="B1197" s="31" t="s">
        <v>7346</v>
      </c>
      <c r="C1197" s="46">
        <v>41520</v>
      </c>
      <c r="D1197" s="149">
        <v>243575360</v>
      </c>
      <c r="F1197" s="30">
        <v>3561</v>
      </c>
      <c r="G1197" s="28"/>
      <c r="H1197" s="17" t="s">
        <v>8484</v>
      </c>
      <c r="I1197" s="25" t="s">
        <v>8485</v>
      </c>
      <c r="J1197" s="25">
        <v>37551</v>
      </c>
      <c r="K1197" s="12" t="s">
        <v>520</v>
      </c>
      <c r="L1197" s="14" t="s">
        <v>8486</v>
      </c>
      <c r="M1197" s="26" t="s">
        <v>8487</v>
      </c>
      <c r="N1197" s="26" t="s">
        <v>2955</v>
      </c>
      <c r="P1197" s="144">
        <v>962858312</v>
      </c>
      <c r="Q1197" s="13"/>
      <c r="R1197" s="15" t="s">
        <v>576</v>
      </c>
      <c r="S1197" s="15" t="s">
        <v>567</v>
      </c>
      <c r="T1197" s="15" t="s">
        <v>247</v>
      </c>
      <c r="U1197" s="15" t="s">
        <v>47</v>
      </c>
      <c r="W1197" s="16" t="s">
        <v>47</v>
      </c>
      <c r="Y1197" s="16" t="s">
        <v>47</v>
      </c>
      <c r="Z1197" s="16" t="s">
        <v>247</v>
      </c>
    </row>
    <row r="1198" spans="1:26" ht="15" customHeight="1">
      <c r="A1198" s="31">
        <v>14317474</v>
      </c>
      <c r="B1198" s="31" t="s">
        <v>7346</v>
      </c>
      <c r="C1198" s="46">
        <v>41761</v>
      </c>
      <c r="E1198" s="13" t="s">
        <v>5510</v>
      </c>
      <c r="F1198" s="30">
        <v>439</v>
      </c>
      <c r="G1198" s="28">
        <v>126502</v>
      </c>
      <c r="H1198" s="17" t="s">
        <v>1953</v>
      </c>
      <c r="I1198" s="25" t="s">
        <v>84</v>
      </c>
      <c r="J1198" s="25">
        <v>33930</v>
      </c>
      <c r="K1198" s="12" t="s">
        <v>520</v>
      </c>
      <c r="L1198" s="14"/>
      <c r="P1198" s="144"/>
      <c r="Q1198" s="13"/>
      <c r="R1198" s="15" t="s">
        <v>576</v>
      </c>
      <c r="S1198" s="15" t="s">
        <v>567</v>
      </c>
      <c r="T1198" s="15" t="s">
        <v>246</v>
      </c>
      <c r="U1198" s="15" t="s">
        <v>567</v>
      </c>
      <c r="V1198" s="16" t="s">
        <v>246</v>
      </c>
      <c r="W1198" s="16" t="s">
        <v>567</v>
      </c>
      <c r="X1198" s="16" t="s">
        <v>246</v>
      </c>
      <c r="Y1198" s="16" t="s">
        <v>567</v>
      </c>
      <c r="Z1198" s="16" t="s">
        <v>247</v>
      </c>
    </row>
    <row r="1199" spans="1:26" ht="15" customHeight="1">
      <c r="A1199" s="31">
        <v>14318818</v>
      </c>
      <c r="B1199" s="31" t="s">
        <v>7343</v>
      </c>
      <c r="C1199" s="46">
        <v>41673</v>
      </c>
      <c r="D1199" s="149">
        <v>245729763</v>
      </c>
      <c r="F1199" s="30">
        <v>4546</v>
      </c>
      <c r="G1199" s="28"/>
      <c r="H1199" s="17" t="s">
        <v>8273</v>
      </c>
      <c r="I1199" s="25" t="s">
        <v>8274</v>
      </c>
      <c r="J1199" s="25">
        <v>37088</v>
      </c>
      <c r="K1199" s="12" t="s">
        <v>250</v>
      </c>
      <c r="L1199" s="14"/>
      <c r="P1199" s="144">
        <v>918800713</v>
      </c>
      <c r="Q1199" s="13"/>
      <c r="R1199" s="15" t="s">
        <v>576</v>
      </c>
      <c r="S1199" s="15" t="s">
        <v>41</v>
      </c>
      <c r="T1199" s="15" t="s">
        <v>247</v>
      </c>
      <c r="U1199" s="15" t="s">
        <v>47</v>
      </c>
      <c r="W1199" s="16" t="s">
        <v>47</v>
      </c>
      <c r="Y1199" s="16" t="s">
        <v>47</v>
      </c>
      <c r="Z1199" s="16" t="s">
        <v>246</v>
      </c>
    </row>
    <row r="1200" spans="1:26" ht="15" customHeight="1">
      <c r="A1200" s="31">
        <v>14318857</v>
      </c>
      <c r="C1200" s="46"/>
      <c r="F1200" s="30"/>
      <c r="G1200" s="28">
        <v>164907</v>
      </c>
      <c r="H1200" s="17" t="s">
        <v>507</v>
      </c>
      <c r="I1200" s="25" t="s">
        <v>508</v>
      </c>
      <c r="J1200" s="25">
        <v>35268</v>
      </c>
      <c r="K1200" s="12" t="s">
        <v>250</v>
      </c>
      <c r="L1200" s="14"/>
      <c r="P1200" s="144"/>
      <c r="Q1200" s="13"/>
      <c r="R1200" s="15" t="s">
        <v>576</v>
      </c>
      <c r="S1200" s="15" t="s">
        <v>47</v>
      </c>
      <c r="T1200" s="15"/>
      <c r="U1200" s="15" t="s">
        <v>47</v>
      </c>
      <c r="W1200" s="16" t="s">
        <v>47</v>
      </c>
      <c r="Y1200" s="16" t="s">
        <v>580</v>
      </c>
      <c r="Z1200" s="16" t="s">
        <v>246</v>
      </c>
    </row>
    <row r="1201" spans="1:30" ht="15" customHeight="1">
      <c r="A1201" s="31">
        <v>14320431</v>
      </c>
      <c r="B1201" s="31" t="s">
        <v>7343</v>
      </c>
      <c r="C1201" s="46">
        <v>41743</v>
      </c>
      <c r="D1201" s="149">
        <v>253200962</v>
      </c>
      <c r="F1201" s="30"/>
      <c r="G1201" s="28"/>
      <c r="H1201" s="17" t="s">
        <v>7223</v>
      </c>
      <c r="I1201" s="25" t="s">
        <v>7224</v>
      </c>
      <c r="J1201" s="25">
        <v>36365</v>
      </c>
      <c r="K1201" s="12" t="s">
        <v>250</v>
      </c>
      <c r="L1201" s="14" t="s">
        <v>7225</v>
      </c>
      <c r="M1201" s="26" t="s">
        <v>7226</v>
      </c>
      <c r="N1201" s="26" t="s">
        <v>2910</v>
      </c>
      <c r="O1201" s="143">
        <v>926244890</v>
      </c>
      <c r="P1201" s="144">
        <v>962998726</v>
      </c>
      <c r="Q1201" s="13" t="s">
        <v>7227</v>
      </c>
      <c r="R1201" s="15" t="s">
        <v>576</v>
      </c>
      <c r="S1201" s="15" t="s">
        <v>47</v>
      </c>
      <c r="T1201" s="15"/>
      <c r="U1201" s="15" t="s">
        <v>580</v>
      </c>
      <c r="V1201" s="16" t="s">
        <v>247</v>
      </c>
      <c r="W1201" s="16" t="s">
        <v>47</v>
      </c>
      <c r="Y1201" s="16" t="s">
        <v>47</v>
      </c>
      <c r="Z1201" s="16" t="s">
        <v>246</v>
      </c>
    </row>
    <row r="1202" spans="1:30" ht="15" customHeight="1">
      <c r="A1202" s="31">
        <v>14320835</v>
      </c>
      <c r="C1202" s="46"/>
      <c r="F1202" s="30"/>
      <c r="G1202" s="28">
        <v>166056</v>
      </c>
      <c r="H1202" s="17" t="s">
        <v>722</v>
      </c>
      <c r="I1202" s="25" t="s">
        <v>723</v>
      </c>
      <c r="J1202" s="25">
        <v>36313</v>
      </c>
      <c r="K1202" s="12" t="s">
        <v>520</v>
      </c>
      <c r="L1202" s="14"/>
      <c r="P1202" s="144"/>
      <c r="Q1202" s="13"/>
      <c r="R1202" s="15" t="s">
        <v>576</v>
      </c>
      <c r="S1202" s="15" t="s">
        <v>47</v>
      </c>
      <c r="T1202" s="15"/>
      <c r="U1202" s="15" t="s">
        <v>47</v>
      </c>
      <c r="W1202" s="16" t="s">
        <v>47</v>
      </c>
      <c r="Y1202" s="16" t="s">
        <v>580</v>
      </c>
      <c r="Z1202" s="16" t="s">
        <v>247</v>
      </c>
    </row>
    <row r="1203" spans="1:30" ht="15" customHeight="1">
      <c r="A1203" s="31">
        <v>14322948</v>
      </c>
      <c r="C1203" s="46"/>
      <c r="F1203" s="30"/>
      <c r="G1203" s="28"/>
      <c r="H1203" s="17" t="s">
        <v>2278</v>
      </c>
      <c r="I1203" s="25" t="s">
        <v>2279</v>
      </c>
      <c r="J1203" s="25">
        <v>34598</v>
      </c>
      <c r="K1203" s="12" t="s">
        <v>520</v>
      </c>
      <c r="L1203" s="14"/>
      <c r="P1203" s="144"/>
      <c r="Q1203" s="13"/>
      <c r="R1203" s="15" t="s">
        <v>576</v>
      </c>
      <c r="S1203" s="15" t="s">
        <v>47</v>
      </c>
      <c r="T1203" s="15"/>
      <c r="U1203" s="15" t="s">
        <v>47</v>
      </c>
      <c r="W1203" s="16" t="s">
        <v>47</v>
      </c>
      <c r="Y1203" s="16" t="s">
        <v>249</v>
      </c>
    </row>
    <row r="1204" spans="1:30" ht="15" customHeight="1">
      <c r="A1204" s="31">
        <v>14324999</v>
      </c>
      <c r="B1204" s="31" t="s">
        <v>7343</v>
      </c>
      <c r="C1204" s="46">
        <v>41719</v>
      </c>
      <c r="D1204" s="149">
        <v>243567340</v>
      </c>
      <c r="F1204" s="30"/>
      <c r="G1204" s="28"/>
      <c r="H1204" s="17" t="s">
        <v>1609</v>
      </c>
      <c r="I1204" s="25" t="s">
        <v>1610</v>
      </c>
      <c r="J1204" s="25">
        <v>36507</v>
      </c>
      <c r="K1204" s="12" t="s">
        <v>520</v>
      </c>
      <c r="L1204" s="14" t="s">
        <v>3939</v>
      </c>
      <c r="O1204" s="143">
        <v>291947117</v>
      </c>
      <c r="P1204" s="144">
        <v>963378007</v>
      </c>
      <c r="Q1204" s="13"/>
      <c r="R1204" s="15" t="s">
        <v>576</v>
      </c>
      <c r="S1204" s="15" t="s">
        <v>47</v>
      </c>
      <c r="T1204" s="15"/>
      <c r="U1204" s="15" t="s">
        <v>47</v>
      </c>
      <c r="W1204" s="16" t="s">
        <v>567</v>
      </c>
      <c r="X1204" s="16" t="s">
        <v>246</v>
      </c>
      <c r="Y1204" s="16" t="s">
        <v>567</v>
      </c>
    </row>
    <row r="1205" spans="1:30" ht="15" customHeight="1">
      <c r="A1205" s="31">
        <v>14325006</v>
      </c>
      <c r="C1205" s="46"/>
      <c r="F1205" s="30"/>
      <c r="G1205" s="28"/>
      <c r="H1205" s="17" t="s">
        <v>1597</v>
      </c>
      <c r="I1205" s="25" t="s">
        <v>1598</v>
      </c>
      <c r="J1205" s="25">
        <v>35263</v>
      </c>
      <c r="K1205" s="12" t="s">
        <v>520</v>
      </c>
      <c r="L1205" s="14"/>
      <c r="P1205" s="144"/>
      <c r="Q1205" s="13"/>
      <c r="R1205" s="15" t="s">
        <v>576</v>
      </c>
      <c r="S1205" s="15" t="s">
        <v>47</v>
      </c>
      <c r="T1205" s="15"/>
      <c r="U1205" s="15" t="s">
        <v>47</v>
      </c>
      <c r="W1205" s="16" t="s">
        <v>47</v>
      </c>
      <c r="Y1205" s="16" t="s">
        <v>567</v>
      </c>
      <c r="Z1205" s="16" t="s">
        <v>247</v>
      </c>
    </row>
    <row r="1206" spans="1:30" ht="15" customHeight="1">
      <c r="A1206" s="31">
        <v>14325010</v>
      </c>
      <c r="B1206" s="31" t="s">
        <v>7343</v>
      </c>
      <c r="C1206" s="46">
        <v>41719</v>
      </c>
      <c r="D1206" s="149">
        <v>243567332</v>
      </c>
      <c r="F1206" s="30">
        <v>615</v>
      </c>
      <c r="G1206" s="28"/>
      <c r="H1206" s="17" t="s">
        <v>1829</v>
      </c>
      <c r="I1206" s="25" t="s">
        <v>2901</v>
      </c>
      <c r="J1206" s="25">
        <v>35633</v>
      </c>
      <c r="K1206" s="12" t="s">
        <v>520</v>
      </c>
      <c r="L1206" s="14" t="s">
        <v>3939</v>
      </c>
      <c r="M1206" s="26">
        <v>9325</v>
      </c>
      <c r="N1206" s="26" t="s">
        <v>3022</v>
      </c>
      <c r="O1206" s="143">
        <v>291947117</v>
      </c>
      <c r="P1206" s="144">
        <v>963378007</v>
      </c>
      <c r="Q1206" s="13"/>
      <c r="R1206" s="15" t="s">
        <v>576</v>
      </c>
      <c r="S1206" s="15" t="s">
        <v>567</v>
      </c>
      <c r="T1206" s="15" t="s">
        <v>246</v>
      </c>
      <c r="U1206" s="15" t="s">
        <v>567</v>
      </c>
      <c r="V1206" s="16" t="s">
        <v>246</v>
      </c>
      <c r="W1206" s="16" t="s">
        <v>567</v>
      </c>
      <c r="X1206" s="16" t="s">
        <v>246</v>
      </c>
      <c r="Y1206" s="16" t="s">
        <v>567</v>
      </c>
      <c r="Z1206" s="16" t="s">
        <v>246</v>
      </c>
    </row>
    <row r="1207" spans="1:30" ht="15" customHeight="1">
      <c r="A1207" s="31">
        <v>14326002</v>
      </c>
      <c r="B1207" s="31" t="s">
        <v>7346</v>
      </c>
      <c r="C1207" s="46">
        <v>41719</v>
      </c>
      <c r="F1207" s="30">
        <v>157</v>
      </c>
      <c r="G1207" s="28"/>
      <c r="H1207" s="17" t="s">
        <v>8266</v>
      </c>
      <c r="I1207" s="25" t="s">
        <v>8267</v>
      </c>
      <c r="J1207" s="25">
        <v>35720</v>
      </c>
      <c r="K1207" s="12" t="s">
        <v>250</v>
      </c>
      <c r="L1207" s="14" t="s">
        <v>8268</v>
      </c>
      <c r="M1207" s="26" t="s">
        <v>2979</v>
      </c>
      <c r="N1207" s="26" t="s">
        <v>2912</v>
      </c>
      <c r="O1207" s="143">
        <v>291943184</v>
      </c>
      <c r="P1207" s="144">
        <v>965014614</v>
      </c>
      <c r="Q1207" s="13" t="s">
        <v>8269</v>
      </c>
      <c r="R1207" s="15" t="s">
        <v>576</v>
      </c>
      <c r="S1207" s="15" t="s">
        <v>567</v>
      </c>
      <c r="T1207" s="15" t="s">
        <v>247</v>
      </c>
      <c r="U1207" s="15" t="s">
        <v>47</v>
      </c>
      <c r="W1207" s="16" t="s">
        <v>47</v>
      </c>
      <c r="Y1207" s="16" t="s">
        <v>47</v>
      </c>
    </row>
    <row r="1208" spans="1:30" ht="15" customHeight="1">
      <c r="A1208" s="31">
        <v>14326357</v>
      </c>
      <c r="B1208" s="31" t="s">
        <v>7346</v>
      </c>
      <c r="C1208" s="46">
        <v>41575</v>
      </c>
      <c r="F1208" s="30">
        <v>3496</v>
      </c>
      <c r="G1208" s="28"/>
      <c r="H1208" s="17" t="s">
        <v>4568</v>
      </c>
      <c r="I1208" s="25" t="s">
        <v>4569</v>
      </c>
      <c r="J1208" s="25">
        <v>37460</v>
      </c>
      <c r="K1208" s="12" t="s">
        <v>250</v>
      </c>
      <c r="L1208" s="14" t="s">
        <v>4570</v>
      </c>
      <c r="M1208" s="26" t="s">
        <v>3048</v>
      </c>
      <c r="N1208" s="26" t="s">
        <v>2963</v>
      </c>
      <c r="O1208" s="143">
        <v>291967138</v>
      </c>
      <c r="P1208" s="144">
        <v>968654234</v>
      </c>
      <c r="Q1208" s="13" t="s">
        <v>8394</v>
      </c>
      <c r="R1208" s="15" t="s">
        <v>576</v>
      </c>
      <c r="S1208" s="15" t="s">
        <v>251</v>
      </c>
      <c r="T1208" s="15" t="s">
        <v>246</v>
      </c>
      <c r="U1208" s="15" t="s">
        <v>251</v>
      </c>
      <c r="V1208" s="16" t="s">
        <v>246</v>
      </c>
      <c r="W1208" s="16" t="s">
        <v>251</v>
      </c>
      <c r="X1208" s="16" t="s">
        <v>247</v>
      </c>
      <c r="Y1208" s="16" t="s">
        <v>47</v>
      </c>
      <c r="Z1208" s="16" t="s">
        <v>247</v>
      </c>
    </row>
    <row r="1209" spans="1:30" ht="15" customHeight="1">
      <c r="A1209" s="159">
        <v>14339446</v>
      </c>
      <c r="G1209" s="17" t="s">
        <v>11945</v>
      </c>
      <c r="H1209" s="160" t="s">
        <v>11770</v>
      </c>
      <c r="I1209" s="162" t="s">
        <v>11814</v>
      </c>
      <c r="J1209" s="12">
        <v>26452</v>
      </c>
      <c r="K1209" s="163" t="s">
        <v>520</v>
      </c>
      <c r="L1209" s="162" t="s">
        <v>11919</v>
      </c>
      <c r="M1209" s="167" t="s">
        <v>4113</v>
      </c>
      <c r="N1209" s="162" t="s">
        <v>3288</v>
      </c>
      <c r="P1209" s="162">
        <v>919839731</v>
      </c>
      <c r="Q1209" s="15" t="s">
        <v>11873</v>
      </c>
      <c r="R1209" s="166" t="s">
        <v>1371</v>
      </c>
      <c r="AA1209" s="166" t="s">
        <v>11824</v>
      </c>
      <c r="AB1209" s="166"/>
      <c r="AC1209" s="164"/>
      <c r="AD1209" s="165"/>
    </row>
    <row r="1210" spans="1:30" ht="15" customHeight="1">
      <c r="A1210" s="31">
        <v>14347305</v>
      </c>
      <c r="C1210" s="46"/>
      <c r="F1210" s="30"/>
      <c r="G1210" s="28"/>
      <c r="H1210" s="17" t="s">
        <v>2657</v>
      </c>
      <c r="I1210" s="25" t="s">
        <v>2658</v>
      </c>
      <c r="J1210" s="25">
        <v>36645</v>
      </c>
      <c r="K1210" s="12" t="s">
        <v>520</v>
      </c>
      <c r="L1210" s="14"/>
      <c r="P1210" s="144"/>
      <c r="Q1210" s="13"/>
      <c r="R1210" s="15" t="s">
        <v>576</v>
      </c>
      <c r="S1210" s="15" t="s">
        <v>47</v>
      </c>
      <c r="T1210" s="15"/>
      <c r="U1210" s="15" t="s">
        <v>47</v>
      </c>
      <c r="W1210" s="16" t="s">
        <v>47</v>
      </c>
      <c r="Y1210" s="16" t="s">
        <v>580</v>
      </c>
      <c r="Z1210" s="16" t="s">
        <v>247</v>
      </c>
    </row>
    <row r="1211" spans="1:30" ht="15" customHeight="1">
      <c r="A1211" s="31">
        <v>14347491</v>
      </c>
      <c r="B1211" s="31" t="s">
        <v>7343</v>
      </c>
      <c r="C1211" s="46">
        <v>41778</v>
      </c>
      <c r="D1211" s="149">
        <v>243659342</v>
      </c>
      <c r="F1211" s="30"/>
      <c r="G1211" s="28"/>
      <c r="H1211" s="17" t="s">
        <v>5573</v>
      </c>
      <c r="I1211" s="25" t="s">
        <v>5574</v>
      </c>
      <c r="J1211" s="25">
        <v>35793</v>
      </c>
      <c r="K1211" s="12" t="s">
        <v>250</v>
      </c>
      <c r="L1211" s="14" t="s">
        <v>5575</v>
      </c>
      <c r="M1211" s="26" t="s">
        <v>2975</v>
      </c>
      <c r="N1211" s="26" t="s">
        <v>2912</v>
      </c>
      <c r="O1211" s="143">
        <v>925040164</v>
      </c>
      <c r="P1211" s="144">
        <v>925040140</v>
      </c>
      <c r="Q1211" s="13" t="s">
        <v>5576</v>
      </c>
      <c r="R1211" s="15" t="s">
        <v>576</v>
      </c>
      <c r="S1211" s="15" t="s">
        <v>47</v>
      </c>
      <c r="T1211" s="15"/>
      <c r="U1211" s="15" t="s">
        <v>580</v>
      </c>
      <c r="V1211" s="16" t="s">
        <v>247</v>
      </c>
      <c r="W1211" s="16" t="s">
        <v>47</v>
      </c>
      <c r="Y1211" s="16" t="s">
        <v>47</v>
      </c>
      <c r="Z1211" s="16" t="s">
        <v>246</v>
      </c>
    </row>
    <row r="1212" spans="1:30" ht="15" customHeight="1">
      <c r="A1212" s="31">
        <v>14347601</v>
      </c>
      <c r="B1212" s="31" t="s">
        <v>7343</v>
      </c>
      <c r="C1212" s="46">
        <v>41729</v>
      </c>
      <c r="D1212" s="149">
        <v>231997809</v>
      </c>
      <c r="F1212" s="30">
        <v>4084</v>
      </c>
      <c r="G1212" s="28"/>
      <c r="H1212" s="17" t="s">
        <v>2468</v>
      </c>
      <c r="I1212" s="25" t="s">
        <v>2469</v>
      </c>
      <c r="J1212" s="25">
        <v>36447</v>
      </c>
      <c r="K1212" s="12" t="s">
        <v>520</v>
      </c>
      <c r="L1212" s="14" t="s">
        <v>8170</v>
      </c>
      <c r="M1212" s="26" t="s">
        <v>8171</v>
      </c>
      <c r="N1212" s="26" t="s">
        <v>2963</v>
      </c>
      <c r="O1212" s="143">
        <v>291962071</v>
      </c>
      <c r="P1212" s="144">
        <v>965877159</v>
      </c>
      <c r="Q1212" s="13" t="s">
        <v>8172</v>
      </c>
      <c r="R1212" s="15" t="s">
        <v>576</v>
      </c>
      <c r="S1212" s="15" t="s">
        <v>1183</v>
      </c>
      <c r="T1212" s="15" t="s">
        <v>246</v>
      </c>
      <c r="U1212" s="15" t="s">
        <v>1183</v>
      </c>
      <c r="V1212" s="16" t="s">
        <v>246</v>
      </c>
      <c r="W1212" s="16" t="s">
        <v>1183</v>
      </c>
      <c r="X1212" s="16" t="s">
        <v>246</v>
      </c>
      <c r="Y1212" s="16" t="s">
        <v>1183</v>
      </c>
    </row>
    <row r="1213" spans="1:30" ht="15" customHeight="1">
      <c r="A1213" s="31">
        <v>14349486</v>
      </c>
      <c r="B1213" s="31" t="s">
        <v>7346</v>
      </c>
      <c r="C1213" s="46">
        <v>41527</v>
      </c>
      <c r="D1213" s="149">
        <v>243584946</v>
      </c>
      <c r="F1213" s="30">
        <v>406</v>
      </c>
      <c r="G1213" s="28"/>
      <c r="H1213" s="17" t="s">
        <v>1871</v>
      </c>
      <c r="I1213" s="25" t="s">
        <v>1872</v>
      </c>
      <c r="J1213" s="25">
        <v>33978</v>
      </c>
      <c r="K1213" s="12" t="s">
        <v>520</v>
      </c>
      <c r="L1213" s="14" t="s">
        <v>5030</v>
      </c>
      <c r="M1213" s="26" t="s">
        <v>5031</v>
      </c>
      <c r="N1213" s="26" t="s">
        <v>2910</v>
      </c>
      <c r="O1213" s="143">
        <v>291772749</v>
      </c>
      <c r="P1213" s="144">
        <v>963286205</v>
      </c>
      <c r="Q1213" s="13" t="s">
        <v>5032</v>
      </c>
      <c r="R1213" s="15" t="s">
        <v>576</v>
      </c>
      <c r="S1213" s="15" t="s">
        <v>1183</v>
      </c>
      <c r="T1213" s="15" t="s">
        <v>246</v>
      </c>
      <c r="U1213" s="15" t="s">
        <v>1183</v>
      </c>
      <c r="V1213" s="16" t="s">
        <v>246</v>
      </c>
      <c r="W1213" s="16" t="s">
        <v>1183</v>
      </c>
      <c r="X1213" s="16" t="s">
        <v>246</v>
      </c>
      <c r="Y1213" s="16" t="s">
        <v>1183</v>
      </c>
    </row>
    <row r="1214" spans="1:30" ht="15" customHeight="1">
      <c r="A1214" s="31">
        <v>14350020</v>
      </c>
      <c r="C1214" s="46"/>
      <c r="F1214" s="30"/>
      <c r="G1214" s="28">
        <v>128077</v>
      </c>
      <c r="H1214" s="17" t="s">
        <v>2564</v>
      </c>
      <c r="I1214" s="25" t="s">
        <v>305</v>
      </c>
      <c r="J1214" s="25">
        <v>34111</v>
      </c>
      <c r="K1214" s="12" t="s">
        <v>520</v>
      </c>
      <c r="L1214" s="14"/>
      <c r="P1214" s="144"/>
      <c r="Q1214" s="13"/>
      <c r="R1214" s="15" t="s">
        <v>576</v>
      </c>
      <c r="S1214" s="15" t="s">
        <v>47</v>
      </c>
      <c r="T1214" s="15"/>
      <c r="U1214" s="15" t="s">
        <v>47</v>
      </c>
      <c r="W1214" s="16" t="s">
        <v>47</v>
      </c>
      <c r="Y1214" s="16" t="s">
        <v>249</v>
      </c>
      <c r="Z1214" s="16" t="s">
        <v>248</v>
      </c>
    </row>
    <row r="1215" spans="1:30" ht="15" customHeight="1">
      <c r="A1215" s="31">
        <v>14351097</v>
      </c>
      <c r="B1215" s="31" t="s">
        <v>7343</v>
      </c>
      <c r="C1215" s="46">
        <v>41648</v>
      </c>
      <c r="D1215" s="149">
        <v>225460335</v>
      </c>
      <c r="F1215" s="30">
        <v>568</v>
      </c>
      <c r="G1215" s="28"/>
      <c r="H1215" s="17" t="s">
        <v>7738</v>
      </c>
      <c r="I1215" s="25" t="s">
        <v>7739</v>
      </c>
      <c r="J1215" s="25">
        <v>35706</v>
      </c>
      <c r="K1215" s="12" t="s">
        <v>520</v>
      </c>
      <c r="L1215" s="14" t="s">
        <v>7740</v>
      </c>
      <c r="M1215" s="26" t="s">
        <v>7741</v>
      </c>
      <c r="N1215" s="26" t="s">
        <v>2910</v>
      </c>
      <c r="O1215" s="143">
        <v>964449605</v>
      </c>
      <c r="P1215" s="144">
        <v>964665345</v>
      </c>
      <c r="Q1215" s="13" t="s">
        <v>7742</v>
      </c>
      <c r="R1215" s="15" t="s">
        <v>576</v>
      </c>
      <c r="S1215" s="15" t="s">
        <v>580</v>
      </c>
      <c r="T1215" s="15" t="s">
        <v>247</v>
      </c>
      <c r="U1215" s="15" t="s">
        <v>47</v>
      </c>
      <c r="W1215" s="16" t="s">
        <v>47</v>
      </c>
    </row>
    <row r="1216" spans="1:30" ht="15" customHeight="1">
      <c r="A1216" s="31">
        <v>14352129</v>
      </c>
      <c r="B1216" s="31" t="s">
        <v>7343</v>
      </c>
      <c r="C1216" s="46">
        <v>41743</v>
      </c>
      <c r="D1216" s="149">
        <v>243557736</v>
      </c>
      <c r="F1216" s="30"/>
      <c r="G1216" s="28"/>
      <c r="H1216" s="17" t="s">
        <v>5145</v>
      </c>
      <c r="I1216" s="25" t="s">
        <v>5146</v>
      </c>
      <c r="J1216" s="25">
        <v>37273</v>
      </c>
      <c r="K1216" s="12" t="s">
        <v>250</v>
      </c>
      <c r="L1216" s="14" t="s">
        <v>5147</v>
      </c>
      <c r="M1216" s="26" t="s">
        <v>5148</v>
      </c>
      <c r="N1216" s="26" t="s">
        <v>2910</v>
      </c>
      <c r="O1216" s="144">
        <v>291757775</v>
      </c>
      <c r="P1216" s="143">
        <v>964516336</v>
      </c>
      <c r="Q1216" s="13"/>
      <c r="R1216" s="15" t="s">
        <v>576</v>
      </c>
      <c r="S1216" s="15" t="s">
        <v>47</v>
      </c>
      <c r="T1216" s="15"/>
      <c r="U1216" s="15" t="s">
        <v>47</v>
      </c>
      <c r="W1216" s="16" t="s">
        <v>580</v>
      </c>
      <c r="X1216" s="16" t="s">
        <v>247</v>
      </c>
      <c r="Y1216" s="16" t="s">
        <v>47</v>
      </c>
    </row>
    <row r="1217" spans="1:26" ht="15" customHeight="1">
      <c r="A1217" s="31">
        <v>14352885</v>
      </c>
      <c r="C1217" s="46"/>
      <c r="F1217" s="30"/>
      <c r="G1217" s="28"/>
      <c r="H1217" s="17" t="s">
        <v>2694</v>
      </c>
      <c r="I1217" s="25" t="s">
        <v>2695</v>
      </c>
      <c r="J1217" s="25">
        <v>36944</v>
      </c>
      <c r="K1217" s="12" t="s">
        <v>520</v>
      </c>
      <c r="L1217" s="14"/>
      <c r="P1217" s="144"/>
      <c r="Q1217" s="13"/>
      <c r="R1217" s="15" t="s">
        <v>576</v>
      </c>
      <c r="S1217" s="15" t="s">
        <v>47</v>
      </c>
      <c r="T1217" s="15"/>
      <c r="U1217" s="15" t="s">
        <v>47</v>
      </c>
      <c r="W1217" s="16" t="s">
        <v>47</v>
      </c>
      <c r="Y1217" s="16" t="s">
        <v>580</v>
      </c>
    </row>
    <row r="1218" spans="1:26" ht="15" customHeight="1">
      <c r="A1218" s="31">
        <v>14353328</v>
      </c>
      <c r="B1218" s="31" t="s">
        <v>7343</v>
      </c>
      <c r="C1218" s="46">
        <v>41704</v>
      </c>
      <c r="D1218" s="149">
        <v>248923250</v>
      </c>
      <c r="F1218" s="30">
        <v>169</v>
      </c>
      <c r="G1218" s="28"/>
      <c r="H1218" s="17" t="s">
        <v>5604</v>
      </c>
      <c r="I1218" s="25" t="s">
        <v>5605</v>
      </c>
      <c r="J1218" s="25">
        <v>35059</v>
      </c>
      <c r="K1218" s="12" t="s">
        <v>250</v>
      </c>
      <c r="L1218" s="14" t="s">
        <v>5606</v>
      </c>
      <c r="N1218" s="26" t="s">
        <v>2912</v>
      </c>
      <c r="P1218" s="144"/>
      <c r="Q1218" s="13"/>
      <c r="R1218" s="15" t="s">
        <v>576</v>
      </c>
      <c r="S1218" s="15" t="s">
        <v>47</v>
      </c>
      <c r="T1218" s="15"/>
      <c r="U1218" s="15" t="s">
        <v>1183</v>
      </c>
      <c r="V1218" s="16" t="s">
        <v>247</v>
      </c>
      <c r="W1218" s="16" t="s">
        <v>47</v>
      </c>
      <c r="Y1218" s="16" t="s">
        <v>47</v>
      </c>
    </row>
    <row r="1219" spans="1:26" ht="15" customHeight="1">
      <c r="A1219" s="31">
        <v>14353930</v>
      </c>
      <c r="B1219" s="31" t="s">
        <v>7343</v>
      </c>
      <c r="C1219" s="46">
        <v>42156</v>
      </c>
      <c r="D1219" s="149">
        <v>242905072</v>
      </c>
      <c r="F1219" s="30">
        <v>384</v>
      </c>
      <c r="G1219" s="28"/>
      <c r="H1219" s="17" t="s">
        <v>2488</v>
      </c>
      <c r="I1219" s="25" t="s">
        <v>2489</v>
      </c>
      <c r="J1219" s="25">
        <v>34123</v>
      </c>
      <c r="K1219" s="12" t="s">
        <v>520</v>
      </c>
      <c r="L1219" s="14" t="s">
        <v>4283</v>
      </c>
      <c r="M1219" s="26" t="s">
        <v>3795</v>
      </c>
      <c r="N1219" s="26" t="s">
        <v>2912</v>
      </c>
      <c r="O1219" s="143">
        <v>291941146</v>
      </c>
      <c r="P1219" s="144">
        <v>968333331</v>
      </c>
      <c r="Q1219" s="13" t="s">
        <v>4284</v>
      </c>
      <c r="R1219" s="15" t="s">
        <v>576</v>
      </c>
      <c r="S1219" s="15" t="s">
        <v>580</v>
      </c>
      <c r="T1219" s="15" t="s">
        <v>246</v>
      </c>
      <c r="U1219" s="15" t="s">
        <v>47</v>
      </c>
      <c r="W1219" s="16" t="s">
        <v>580</v>
      </c>
      <c r="X1219" s="16" t="s">
        <v>246</v>
      </c>
      <c r="Y1219" s="16" t="s">
        <v>580</v>
      </c>
      <c r="Z1219" s="16" t="s">
        <v>247</v>
      </c>
    </row>
    <row r="1220" spans="1:26" ht="15" customHeight="1">
      <c r="A1220" s="31">
        <v>14353973</v>
      </c>
      <c r="C1220" s="46"/>
      <c r="F1220" s="30"/>
      <c r="G1220" s="28"/>
      <c r="H1220" s="17" t="s">
        <v>1971</v>
      </c>
      <c r="I1220" s="25" t="s">
        <v>2559</v>
      </c>
      <c r="J1220" s="25">
        <v>37163</v>
      </c>
      <c r="K1220" s="12" t="s">
        <v>520</v>
      </c>
      <c r="L1220" s="14"/>
      <c r="P1220" s="144"/>
      <c r="Q1220" s="13"/>
      <c r="R1220" s="15" t="s">
        <v>576</v>
      </c>
      <c r="S1220" s="15" t="s">
        <v>47</v>
      </c>
      <c r="T1220" s="15"/>
      <c r="U1220" s="15" t="s">
        <v>47</v>
      </c>
      <c r="W1220" s="16" t="s">
        <v>47</v>
      </c>
      <c r="Y1220" s="16" t="s">
        <v>2047</v>
      </c>
    </row>
    <row r="1221" spans="1:26" ht="15" customHeight="1">
      <c r="A1221" s="31">
        <v>14356019</v>
      </c>
      <c r="C1221" s="46"/>
      <c r="F1221" s="30"/>
      <c r="G1221" s="28"/>
      <c r="H1221" s="17" t="s">
        <v>1865</v>
      </c>
      <c r="I1221" s="25" t="s">
        <v>1866</v>
      </c>
      <c r="J1221" s="25">
        <v>34073</v>
      </c>
      <c r="K1221" s="12" t="s">
        <v>250</v>
      </c>
      <c r="L1221" s="14"/>
      <c r="P1221" s="144"/>
      <c r="Q1221" s="13"/>
      <c r="R1221" s="15" t="s">
        <v>576</v>
      </c>
      <c r="S1221" s="15" t="s">
        <v>47</v>
      </c>
      <c r="T1221" s="15"/>
      <c r="U1221" s="15" t="s">
        <v>47</v>
      </c>
      <c r="W1221" s="16" t="s">
        <v>47</v>
      </c>
      <c r="Y1221" s="16" t="s">
        <v>1183</v>
      </c>
      <c r="Z1221" s="16" t="s">
        <v>246</v>
      </c>
    </row>
    <row r="1222" spans="1:26" ht="15" customHeight="1">
      <c r="A1222" s="31">
        <v>14356190</v>
      </c>
      <c r="B1222" s="31" t="s">
        <v>7343</v>
      </c>
      <c r="C1222" s="46">
        <v>41705</v>
      </c>
      <c r="D1222" s="149">
        <v>259537870</v>
      </c>
      <c r="F1222" s="30">
        <v>4468</v>
      </c>
      <c r="G1222" s="28"/>
      <c r="H1222" s="17" t="s">
        <v>3787</v>
      </c>
      <c r="I1222" s="25" t="s">
        <v>3788</v>
      </c>
      <c r="J1222" s="25">
        <v>37220</v>
      </c>
      <c r="K1222" s="12" t="s">
        <v>520</v>
      </c>
      <c r="L1222" s="14" t="s">
        <v>3789</v>
      </c>
      <c r="M1222" s="26" t="s">
        <v>3790</v>
      </c>
      <c r="N1222" s="26" t="s">
        <v>2963</v>
      </c>
      <c r="O1222" s="143">
        <v>0</v>
      </c>
      <c r="P1222" s="144">
        <v>966048950</v>
      </c>
      <c r="Q1222" s="13" t="s">
        <v>3791</v>
      </c>
      <c r="R1222" s="15" t="s">
        <v>576</v>
      </c>
      <c r="S1222" s="15" t="s">
        <v>251</v>
      </c>
      <c r="T1222" s="15" t="s">
        <v>246</v>
      </c>
      <c r="U1222" s="15" t="s">
        <v>251</v>
      </c>
      <c r="V1222" s="16" t="s">
        <v>246</v>
      </c>
      <c r="W1222" s="16" t="s">
        <v>251</v>
      </c>
      <c r="X1222" s="16" t="s">
        <v>247</v>
      </c>
      <c r="Y1222" s="16" t="s">
        <v>47</v>
      </c>
      <c r="Z1222" s="16" t="s">
        <v>247</v>
      </c>
    </row>
    <row r="1223" spans="1:26" ht="15" customHeight="1">
      <c r="A1223" s="31">
        <v>14357754</v>
      </c>
      <c r="B1223" s="31" t="s">
        <v>7343</v>
      </c>
      <c r="C1223" s="46">
        <v>41781</v>
      </c>
      <c r="D1223" s="149">
        <v>257066292</v>
      </c>
      <c r="F1223" s="30">
        <v>1351</v>
      </c>
      <c r="G1223" s="28"/>
      <c r="H1223" s="17" t="s">
        <v>8223</v>
      </c>
      <c r="I1223" s="25" t="s">
        <v>8224</v>
      </c>
      <c r="J1223" s="25">
        <v>35418</v>
      </c>
      <c r="K1223" s="12" t="s">
        <v>520</v>
      </c>
      <c r="L1223" s="14" t="s">
        <v>8225</v>
      </c>
      <c r="M1223" s="26" t="s">
        <v>3480</v>
      </c>
      <c r="N1223" s="26" t="s">
        <v>2983</v>
      </c>
      <c r="P1223" s="144">
        <v>927685063</v>
      </c>
      <c r="Q1223" s="13" t="s">
        <v>8226</v>
      </c>
      <c r="R1223" s="15" t="s">
        <v>576</v>
      </c>
      <c r="T1223" s="15"/>
      <c r="U1223" s="15" t="s">
        <v>47</v>
      </c>
      <c r="W1223" s="16" t="s">
        <v>47</v>
      </c>
      <c r="Y1223" s="16" t="s">
        <v>47</v>
      </c>
    </row>
    <row r="1224" spans="1:26" ht="15" customHeight="1">
      <c r="A1224" s="31">
        <v>14358228</v>
      </c>
      <c r="B1224" s="31" t="s">
        <v>7346</v>
      </c>
      <c r="C1224" s="46">
        <v>41579</v>
      </c>
      <c r="F1224" s="30"/>
      <c r="G1224" s="28"/>
      <c r="H1224" s="17" t="s">
        <v>1547</v>
      </c>
      <c r="I1224" s="25" t="s">
        <v>1548</v>
      </c>
      <c r="J1224" s="25">
        <v>36364</v>
      </c>
      <c r="K1224" s="12" t="s">
        <v>520</v>
      </c>
      <c r="L1224" s="14" t="s">
        <v>3604</v>
      </c>
      <c r="M1224" s="26" t="s">
        <v>3605</v>
      </c>
      <c r="N1224" s="26" t="s">
        <v>2910</v>
      </c>
      <c r="O1224" s="144">
        <v>291280128</v>
      </c>
      <c r="P1224" s="143">
        <v>0</v>
      </c>
      <c r="Q1224" s="13"/>
      <c r="R1224" s="15" t="s">
        <v>576</v>
      </c>
      <c r="S1224" s="15" t="s">
        <v>47</v>
      </c>
      <c r="T1224" s="15"/>
      <c r="U1224" s="15" t="s">
        <v>47</v>
      </c>
      <c r="W1224" s="16" t="s">
        <v>79</v>
      </c>
      <c r="X1224" s="16" t="s">
        <v>246</v>
      </c>
      <c r="Y1224" s="16" t="s">
        <v>47</v>
      </c>
      <c r="Z1224" s="16" t="s">
        <v>246</v>
      </c>
    </row>
    <row r="1225" spans="1:26" ht="15" customHeight="1">
      <c r="A1225" s="31">
        <v>14358232</v>
      </c>
      <c r="B1225" s="31" t="s">
        <v>7346</v>
      </c>
      <c r="C1225" s="46">
        <v>40988</v>
      </c>
      <c r="F1225" s="30"/>
      <c r="G1225" s="28"/>
      <c r="H1225" s="17" t="s">
        <v>1617</v>
      </c>
      <c r="I1225" s="25" t="s">
        <v>1618</v>
      </c>
      <c r="J1225" s="25">
        <v>35255</v>
      </c>
      <c r="K1225" s="12" t="s">
        <v>250</v>
      </c>
      <c r="L1225" s="14" t="s">
        <v>3604</v>
      </c>
      <c r="M1225" s="26" t="s">
        <v>3605</v>
      </c>
      <c r="N1225" s="26" t="s">
        <v>2910</v>
      </c>
      <c r="O1225" s="144">
        <v>291280128</v>
      </c>
      <c r="P1225" s="143">
        <v>0</v>
      </c>
      <c r="Q1225" s="13"/>
      <c r="R1225" s="15" t="s">
        <v>576</v>
      </c>
      <c r="S1225" s="15" t="s">
        <v>47</v>
      </c>
      <c r="T1225" s="15"/>
      <c r="U1225" s="15" t="s">
        <v>47</v>
      </c>
      <c r="W1225" s="16" t="s">
        <v>79</v>
      </c>
      <c r="X1225" s="16" t="s">
        <v>246</v>
      </c>
      <c r="Y1225" s="16" t="s">
        <v>47</v>
      </c>
    </row>
    <row r="1226" spans="1:26" ht="15" customHeight="1">
      <c r="A1226" s="31">
        <v>14358322</v>
      </c>
      <c r="C1226" s="46"/>
      <c r="F1226" s="30"/>
      <c r="G1226" s="28"/>
      <c r="H1226" s="17" t="s">
        <v>2213</v>
      </c>
      <c r="I1226" s="25" t="s">
        <v>2214</v>
      </c>
      <c r="J1226" s="25">
        <v>34473</v>
      </c>
      <c r="K1226" s="12" t="s">
        <v>250</v>
      </c>
      <c r="L1226" s="14"/>
      <c r="P1226" s="144"/>
      <c r="Q1226" s="13"/>
      <c r="R1226" s="15" t="s">
        <v>576</v>
      </c>
      <c r="S1226" s="15" t="s">
        <v>47</v>
      </c>
      <c r="T1226" s="15"/>
      <c r="U1226" s="15" t="s">
        <v>47</v>
      </c>
      <c r="W1226" s="16" t="s">
        <v>47</v>
      </c>
      <c r="Y1226" s="16" t="s">
        <v>1183</v>
      </c>
      <c r="Z1226" s="16" t="s">
        <v>247</v>
      </c>
    </row>
    <row r="1227" spans="1:26" ht="15" customHeight="1">
      <c r="A1227" s="31">
        <v>14360074</v>
      </c>
      <c r="B1227" s="31" t="s">
        <v>7346</v>
      </c>
      <c r="C1227" s="46">
        <v>41782</v>
      </c>
      <c r="D1227" s="149">
        <v>262526557</v>
      </c>
      <c r="F1227" s="30">
        <v>403</v>
      </c>
      <c r="G1227" s="28">
        <v>157895</v>
      </c>
      <c r="H1227" s="17" t="s">
        <v>129</v>
      </c>
      <c r="I1227" s="25" t="s">
        <v>231</v>
      </c>
      <c r="J1227" s="25">
        <v>34120</v>
      </c>
      <c r="K1227" s="12" t="s">
        <v>520</v>
      </c>
      <c r="L1227" s="14"/>
      <c r="P1227" s="144"/>
      <c r="Q1227" s="13"/>
      <c r="R1227" s="15" t="s">
        <v>576</v>
      </c>
      <c r="S1227" s="15" t="s">
        <v>1183</v>
      </c>
      <c r="T1227" s="15" t="s">
        <v>246</v>
      </c>
      <c r="U1227" s="15" t="s">
        <v>1183</v>
      </c>
      <c r="V1227" s="16" t="s">
        <v>246</v>
      </c>
      <c r="W1227" s="16" t="s">
        <v>1183</v>
      </c>
      <c r="X1227" s="16" t="s">
        <v>246</v>
      </c>
      <c r="Y1227" s="16" t="s">
        <v>1183</v>
      </c>
    </row>
    <row r="1228" spans="1:26" ht="15" customHeight="1">
      <c r="A1228" s="31">
        <v>14361597</v>
      </c>
      <c r="B1228" s="31" t="s">
        <v>7343</v>
      </c>
      <c r="C1228" s="46">
        <v>41603</v>
      </c>
      <c r="D1228" s="149">
        <v>256290415</v>
      </c>
      <c r="F1228" s="30">
        <v>37</v>
      </c>
      <c r="G1228" s="28">
        <v>164915</v>
      </c>
      <c r="H1228" s="17" t="s">
        <v>134</v>
      </c>
      <c r="I1228" s="25" t="s">
        <v>769</v>
      </c>
      <c r="J1228" s="25">
        <v>34195</v>
      </c>
      <c r="K1228" s="12" t="s">
        <v>250</v>
      </c>
      <c r="L1228" s="14" t="s">
        <v>5006</v>
      </c>
      <c r="M1228" s="26" t="s">
        <v>5007</v>
      </c>
      <c r="N1228" s="26" t="s">
        <v>2910</v>
      </c>
      <c r="O1228" s="143">
        <v>291235417</v>
      </c>
      <c r="P1228" s="144">
        <v>966918760</v>
      </c>
      <c r="Q1228" s="13" t="s">
        <v>5008</v>
      </c>
      <c r="R1228" s="15" t="s">
        <v>576</v>
      </c>
      <c r="S1228" s="15" t="s">
        <v>580</v>
      </c>
      <c r="T1228" s="15" t="s">
        <v>246</v>
      </c>
      <c r="U1228" s="15" t="s">
        <v>580</v>
      </c>
      <c r="V1228" s="16" t="s">
        <v>246</v>
      </c>
      <c r="W1228" s="16" t="s">
        <v>580</v>
      </c>
      <c r="X1228" s="16" t="s">
        <v>246</v>
      </c>
      <c r="Y1228" s="16" t="s">
        <v>580</v>
      </c>
      <c r="Z1228" s="16" t="s">
        <v>247</v>
      </c>
    </row>
    <row r="1229" spans="1:26" ht="15" customHeight="1">
      <c r="A1229" s="31">
        <v>14363847</v>
      </c>
      <c r="B1229" s="31" t="s">
        <v>7343</v>
      </c>
      <c r="C1229" s="46">
        <v>41606</v>
      </c>
      <c r="D1229" s="149">
        <v>254574980</v>
      </c>
      <c r="F1229" s="30">
        <v>1246</v>
      </c>
      <c r="G1229" s="28"/>
      <c r="H1229" s="17" t="s">
        <v>2420</v>
      </c>
      <c r="I1229" s="25" t="s">
        <v>2421</v>
      </c>
      <c r="J1229" s="25">
        <v>35305</v>
      </c>
      <c r="K1229" s="12" t="s">
        <v>520</v>
      </c>
      <c r="L1229" s="14" t="s">
        <v>8099</v>
      </c>
      <c r="M1229" s="26" t="s">
        <v>3048</v>
      </c>
      <c r="N1229" s="26" t="s">
        <v>2963</v>
      </c>
      <c r="O1229" s="143">
        <v>0</v>
      </c>
      <c r="P1229" s="144">
        <v>968697795</v>
      </c>
      <c r="Q1229" s="13" t="s">
        <v>8100</v>
      </c>
      <c r="R1229" s="15" t="s">
        <v>576</v>
      </c>
      <c r="S1229" s="15" t="s">
        <v>1183</v>
      </c>
      <c r="T1229" s="15" t="s">
        <v>246</v>
      </c>
      <c r="U1229" s="15" t="s">
        <v>1183</v>
      </c>
      <c r="V1229" s="16" t="s">
        <v>246</v>
      </c>
      <c r="W1229" s="16" t="s">
        <v>1183</v>
      </c>
      <c r="X1229" s="16" t="s">
        <v>246</v>
      </c>
      <c r="Y1229" s="16" t="s">
        <v>1183</v>
      </c>
      <c r="Z1229" s="16" t="s">
        <v>247</v>
      </c>
    </row>
    <row r="1230" spans="1:26" ht="15" customHeight="1">
      <c r="A1230" s="31">
        <v>14364651</v>
      </c>
      <c r="B1230" s="31" t="s">
        <v>7343</v>
      </c>
      <c r="C1230" s="46">
        <v>41709</v>
      </c>
      <c r="D1230" s="149">
        <v>243033966</v>
      </c>
      <c r="F1230" s="30"/>
      <c r="G1230" s="28"/>
      <c r="H1230" s="17" t="s">
        <v>1881</v>
      </c>
      <c r="I1230" s="25" t="s">
        <v>4392</v>
      </c>
      <c r="J1230" s="25">
        <v>34156</v>
      </c>
      <c r="K1230" s="12" t="s">
        <v>250</v>
      </c>
      <c r="L1230" s="14" t="s">
        <v>4393</v>
      </c>
      <c r="M1230" s="26" t="s">
        <v>2958</v>
      </c>
      <c r="N1230" s="26" t="s">
        <v>2912</v>
      </c>
      <c r="O1230" s="144">
        <v>291940311</v>
      </c>
      <c r="P1230" s="143">
        <v>968790011</v>
      </c>
      <c r="Q1230" s="13" t="s">
        <v>4394</v>
      </c>
      <c r="R1230" s="15" t="s">
        <v>576</v>
      </c>
      <c r="S1230" s="15" t="s">
        <v>47</v>
      </c>
      <c r="T1230" s="15"/>
      <c r="U1230" s="15" t="s">
        <v>47</v>
      </c>
      <c r="W1230" s="16" t="s">
        <v>251</v>
      </c>
      <c r="X1230" s="16" t="s">
        <v>247</v>
      </c>
      <c r="Y1230" s="16" t="s">
        <v>47</v>
      </c>
      <c r="Z1230" s="16" t="s">
        <v>246</v>
      </c>
    </row>
    <row r="1231" spans="1:26" ht="15" customHeight="1">
      <c r="A1231" s="31">
        <v>14367497</v>
      </c>
      <c r="B1231" s="31" t="s">
        <v>7343</v>
      </c>
      <c r="C1231" s="46">
        <v>41698</v>
      </c>
      <c r="D1231" s="149">
        <v>254657060</v>
      </c>
      <c r="F1231" s="30">
        <v>4629</v>
      </c>
      <c r="G1231" s="28"/>
      <c r="H1231" s="17" t="s">
        <v>8340</v>
      </c>
      <c r="I1231" s="25" t="s">
        <v>8341</v>
      </c>
      <c r="J1231" s="25">
        <v>37232</v>
      </c>
      <c r="K1231" s="12" t="s">
        <v>250</v>
      </c>
      <c r="L1231" s="14" t="s">
        <v>8342</v>
      </c>
      <c r="M1231" s="26">
        <v>9350</v>
      </c>
      <c r="N1231" s="26" t="s">
        <v>2983</v>
      </c>
      <c r="P1231" s="144"/>
      <c r="Q1231" s="13"/>
      <c r="R1231" s="15" t="s">
        <v>576</v>
      </c>
      <c r="S1231" s="15" t="s">
        <v>249</v>
      </c>
      <c r="T1231" s="15" t="s">
        <v>247</v>
      </c>
      <c r="U1231" s="15" t="s">
        <v>47</v>
      </c>
      <c r="W1231" s="16" t="s">
        <v>47</v>
      </c>
      <c r="Y1231" s="16" t="s">
        <v>47</v>
      </c>
      <c r="Z1231" s="16" t="s">
        <v>247</v>
      </c>
    </row>
    <row r="1232" spans="1:26" ht="15" customHeight="1">
      <c r="A1232" s="31">
        <v>14367629</v>
      </c>
      <c r="B1232" s="31" t="s">
        <v>7343</v>
      </c>
      <c r="C1232" s="46">
        <v>41693</v>
      </c>
      <c r="D1232" s="149">
        <v>254656978</v>
      </c>
      <c r="F1232" s="30">
        <v>4495</v>
      </c>
      <c r="G1232" s="28"/>
      <c r="H1232" s="17" t="s">
        <v>1621</v>
      </c>
      <c r="I1232" s="25" t="s">
        <v>1622</v>
      </c>
      <c r="J1232" s="25">
        <v>36286</v>
      </c>
      <c r="K1232" s="12" t="s">
        <v>250</v>
      </c>
      <c r="L1232" s="14" t="s">
        <v>3975</v>
      </c>
      <c r="M1232" s="26" t="s">
        <v>3976</v>
      </c>
      <c r="N1232" s="26" t="s">
        <v>2983</v>
      </c>
      <c r="O1232" s="143">
        <v>0</v>
      </c>
      <c r="P1232" s="144">
        <v>924174582</v>
      </c>
      <c r="Q1232" s="13"/>
      <c r="R1232" s="15" t="s">
        <v>576</v>
      </c>
      <c r="S1232" s="15" t="s">
        <v>249</v>
      </c>
      <c r="T1232" s="15" t="s">
        <v>246</v>
      </c>
      <c r="U1232" s="15" t="s">
        <v>249</v>
      </c>
      <c r="V1232" s="16" t="s">
        <v>246</v>
      </c>
      <c r="W1232" s="16" t="s">
        <v>249</v>
      </c>
      <c r="X1232" s="16" t="s">
        <v>246</v>
      </c>
      <c r="Y1232" s="16" t="s">
        <v>249</v>
      </c>
      <c r="Z1232" s="16" t="s">
        <v>247</v>
      </c>
    </row>
    <row r="1233" spans="1:26" ht="15" customHeight="1">
      <c r="A1233" s="31">
        <v>14370844</v>
      </c>
      <c r="C1233" s="46"/>
      <c r="F1233" s="30"/>
      <c r="G1233" s="28"/>
      <c r="H1233" s="17" t="s">
        <v>2808</v>
      </c>
      <c r="I1233" s="25" t="s">
        <v>2809</v>
      </c>
      <c r="J1233" s="25">
        <v>36675</v>
      </c>
      <c r="K1233" s="12" t="s">
        <v>520</v>
      </c>
      <c r="L1233" s="14"/>
      <c r="P1233" s="144"/>
      <c r="Q1233" s="13"/>
      <c r="R1233" s="15" t="s">
        <v>576</v>
      </c>
      <c r="S1233" s="15" t="s">
        <v>47</v>
      </c>
      <c r="T1233" s="15"/>
      <c r="U1233" s="15" t="s">
        <v>47</v>
      </c>
      <c r="W1233" s="16" t="s">
        <v>47</v>
      </c>
      <c r="Y1233" s="16" t="s">
        <v>580</v>
      </c>
      <c r="Z1233" s="16" t="s">
        <v>247</v>
      </c>
    </row>
    <row r="1234" spans="1:26" ht="15" customHeight="1">
      <c r="A1234" s="31">
        <v>14371591</v>
      </c>
      <c r="B1234" s="31" t="s">
        <v>7343</v>
      </c>
      <c r="C1234" s="46">
        <v>41784</v>
      </c>
      <c r="D1234" s="149">
        <v>243959311</v>
      </c>
      <c r="F1234" s="30">
        <v>441</v>
      </c>
      <c r="G1234" s="28"/>
      <c r="H1234" s="17" t="s">
        <v>8311</v>
      </c>
      <c r="I1234" s="25" t="s">
        <v>8312</v>
      </c>
      <c r="J1234" s="25">
        <v>34587</v>
      </c>
      <c r="K1234" s="12" t="s">
        <v>520</v>
      </c>
      <c r="L1234" s="14" t="s">
        <v>8313</v>
      </c>
      <c r="M1234" s="26" t="s">
        <v>7274</v>
      </c>
      <c r="N1234" s="26" t="s">
        <v>2912</v>
      </c>
      <c r="P1234" s="144">
        <v>960415023</v>
      </c>
      <c r="Q1234" s="13"/>
      <c r="R1234" s="15" t="s">
        <v>576</v>
      </c>
      <c r="S1234" s="15" t="s">
        <v>567</v>
      </c>
      <c r="T1234" s="15" t="s">
        <v>247</v>
      </c>
      <c r="U1234" s="15" t="s">
        <v>47</v>
      </c>
      <c r="W1234" s="16" t="s">
        <v>47</v>
      </c>
      <c r="Y1234" s="16" t="s">
        <v>47</v>
      </c>
    </row>
    <row r="1235" spans="1:26" ht="15" customHeight="1">
      <c r="A1235" s="31">
        <v>14373792</v>
      </c>
      <c r="C1235" s="46"/>
      <c r="F1235" s="30"/>
      <c r="G1235" s="28">
        <v>132383</v>
      </c>
      <c r="H1235" s="17" t="s">
        <v>362</v>
      </c>
      <c r="I1235" s="25" t="s">
        <v>592</v>
      </c>
      <c r="J1235" s="25">
        <v>32998</v>
      </c>
      <c r="K1235" s="12" t="s">
        <v>520</v>
      </c>
      <c r="L1235" s="14"/>
      <c r="P1235" s="144"/>
      <c r="Q1235" s="13"/>
      <c r="R1235" s="15" t="s">
        <v>576</v>
      </c>
      <c r="S1235" s="15" t="s">
        <v>47</v>
      </c>
      <c r="T1235" s="15"/>
      <c r="U1235" s="15" t="s">
        <v>47</v>
      </c>
      <c r="W1235" s="16" t="s">
        <v>47</v>
      </c>
      <c r="Y1235" s="16" t="s">
        <v>684</v>
      </c>
    </row>
    <row r="1236" spans="1:26" ht="15" customHeight="1">
      <c r="A1236" s="31">
        <v>14374613</v>
      </c>
      <c r="B1236" s="31" t="s">
        <v>7343</v>
      </c>
      <c r="C1236" s="46">
        <v>41793</v>
      </c>
      <c r="D1236" s="149">
        <v>243874243</v>
      </c>
      <c r="F1236" s="30">
        <v>4461</v>
      </c>
      <c r="G1236" s="28"/>
      <c r="H1236" s="17" t="s">
        <v>3008</v>
      </c>
      <c r="I1236" s="25" t="s">
        <v>3009</v>
      </c>
      <c r="J1236" s="25">
        <v>37104</v>
      </c>
      <c r="K1236" s="12" t="s">
        <v>250</v>
      </c>
      <c r="L1236" s="14" t="s">
        <v>3010</v>
      </c>
      <c r="M1236" s="26" t="s">
        <v>3011</v>
      </c>
      <c r="N1236" s="26" t="s">
        <v>2912</v>
      </c>
      <c r="O1236" s="143">
        <v>291941378</v>
      </c>
      <c r="P1236" s="144">
        <v>964336960</v>
      </c>
      <c r="Q1236" s="13"/>
      <c r="R1236" s="15" t="s">
        <v>576</v>
      </c>
      <c r="S1236" s="15" t="s">
        <v>249</v>
      </c>
      <c r="T1236" s="15" t="s">
        <v>246</v>
      </c>
      <c r="U1236" s="15" t="s">
        <v>249</v>
      </c>
      <c r="V1236" s="16" t="s">
        <v>246</v>
      </c>
      <c r="W1236" s="16" t="s">
        <v>249</v>
      </c>
      <c r="X1236" s="16" t="s">
        <v>247</v>
      </c>
      <c r="Y1236" s="16" t="s">
        <v>47</v>
      </c>
    </row>
    <row r="1237" spans="1:26" ht="15" customHeight="1">
      <c r="A1237" s="31">
        <v>14376377</v>
      </c>
      <c r="C1237" s="46"/>
      <c r="F1237" s="30"/>
      <c r="G1237" s="28">
        <v>163618</v>
      </c>
      <c r="H1237" s="17" t="s">
        <v>540</v>
      </c>
      <c r="I1237" s="25" t="s">
        <v>541</v>
      </c>
      <c r="J1237" s="25">
        <v>33970</v>
      </c>
      <c r="K1237" s="12" t="s">
        <v>520</v>
      </c>
      <c r="L1237" s="14"/>
      <c r="P1237" s="144"/>
      <c r="Q1237" s="13"/>
      <c r="R1237" s="15" t="s">
        <v>576</v>
      </c>
      <c r="S1237" s="15" t="s">
        <v>47</v>
      </c>
      <c r="T1237" s="15"/>
      <c r="U1237" s="15" t="s">
        <v>47</v>
      </c>
      <c r="W1237" s="16" t="s">
        <v>47</v>
      </c>
      <c r="Y1237" s="16" t="s">
        <v>1183</v>
      </c>
      <c r="Z1237" s="16" t="s">
        <v>247</v>
      </c>
    </row>
    <row r="1238" spans="1:26" ht="15" customHeight="1">
      <c r="A1238" s="31">
        <v>14376469</v>
      </c>
      <c r="C1238" s="46"/>
      <c r="F1238" s="30"/>
      <c r="G1238" s="28"/>
      <c r="H1238" s="17" t="s">
        <v>1932</v>
      </c>
      <c r="I1238" s="25" t="s">
        <v>1933</v>
      </c>
      <c r="J1238" s="25">
        <v>33863</v>
      </c>
      <c r="K1238" s="12" t="s">
        <v>520</v>
      </c>
      <c r="L1238" s="14"/>
      <c r="P1238" s="144"/>
      <c r="Q1238" s="13"/>
      <c r="R1238" s="15" t="s">
        <v>576</v>
      </c>
      <c r="S1238" s="15" t="s">
        <v>47</v>
      </c>
      <c r="T1238" s="15"/>
      <c r="U1238" s="15" t="s">
        <v>47</v>
      </c>
      <c r="W1238" s="16" t="s">
        <v>47</v>
      </c>
      <c r="Y1238" s="16" t="s">
        <v>249</v>
      </c>
      <c r="Z1238" s="16" t="s">
        <v>247</v>
      </c>
    </row>
    <row r="1239" spans="1:26" ht="15" customHeight="1">
      <c r="A1239" s="31">
        <v>14376648</v>
      </c>
      <c r="B1239" s="31" t="s">
        <v>7343</v>
      </c>
      <c r="C1239" s="46">
        <v>42131</v>
      </c>
      <c r="D1239" s="149">
        <v>244474842</v>
      </c>
      <c r="F1239" s="30">
        <v>140</v>
      </c>
      <c r="G1239" s="28"/>
      <c r="H1239" s="17" t="s">
        <v>4349</v>
      </c>
      <c r="I1239" s="25" t="s">
        <v>4350</v>
      </c>
      <c r="J1239" s="25">
        <v>34739</v>
      </c>
      <c r="K1239" s="12" t="s">
        <v>250</v>
      </c>
      <c r="L1239" s="14" t="s">
        <v>4351</v>
      </c>
      <c r="M1239" s="26" t="s">
        <v>4352</v>
      </c>
      <c r="O1239" s="143">
        <v>291945396</v>
      </c>
      <c r="P1239" s="144">
        <v>964961431</v>
      </c>
      <c r="Q1239" s="13" t="s">
        <v>4353</v>
      </c>
      <c r="R1239" s="15" t="s">
        <v>576</v>
      </c>
      <c r="S1239" s="15" t="s">
        <v>47</v>
      </c>
      <c r="T1239" s="15"/>
      <c r="U1239" s="15" t="s">
        <v>47</v>
      </c>
      <c r="W1239" s="16" t="s">
        <v>1183</v>
      </c>
      <c r="X1239" s="16" t="s">
        <v>247</v>
      </c>
      <c r="Y1239" s="16" t="s">
        <v>47</v>
      </c>
      <c r="Z1239" s="16" t="s">
        <v>247</v>
      </c>
    </row>
    <row r="1240" spans="1:26" ht="15" customHeight="1">
      <c r="A1240" s="31">
        <v>14378568</v>
      </c>
      <c r="B1240" s="31" t="s">
        <v>7343</v>
      </c>
      <c r="C1240" s="46">
        <v>41697</v>
      </c>
      <c r="D1240" s="149">
        <v>247599204</v>
      </c>
      <c r="F1240" s="30">
        <v>1180</v>
      </c>
      <c r="G1240" s="28">
        <v>165310</v>
      </c>
      <c r="H1240" s="17" t="s">
        <v>1049</v>
      </c>
      <c r="I1240" s="25" t="s">
        <v>1050</v>
      </c>
      <c r="J1240" s="25">
        <v>33671</v>
      </c>
      <c r="K1240" s="12" t="s">
        <v>520</v>
      </c>
      <c r="L1240" s="14" t="s">
        <v>8123</v>
      </c>
      <c r="M1240" s="26" t="s">
        <v>3936</v>
      </c>
      <c r="N1240" s="26" t="s">
        <v>3293</v>
      </c>
      <c r="P1240" s="144"/>
      <c r="Q1240" s="13"/>
      <c r="R1240" s="15" t="s">
        <v>576</v>
      </c>
      <c r="S1240" s="15" t="s">
        <v>249</v>
      </c>
      <c r="T1240" s="15" t="s">
        <v>247</v>
      </c>
      <c r="U1240" s="15" t="s">
        <v>47</v>
      </c>
      <c r="W1240" s="16" t="s">
        <v>47</v>
      </c>
      <c r="Y1240" s="16" t="s">
        <v>249</v>
      </c>
      <c r="Z1240" s="16" t="s">
        <v>248</v>
      </c>
    </row>
    <row r="1241" spans="1:26" ht="15" customHeight="1">
      <c r="A1241" s="31">
        <v>14380415</v>
      </c>
      <c r="B1241" s="31" t="s">
        <v>7346</v>
      </c>
      <c r="C1241" s="46">
        <v>41449</v>
      </c>
      <c r="D1241" s="149">
        <v>243320418</v>
      </c>
      <c r="F1241" s="30">
        <v>477</v>
      </c>
      <c r="G1241" s="28"/>
      <c r="H1241" s="17" t="s">
        <v>2307</v>
      </c>
      <c r="I1241" s="25" t="s">
        <v>2308</v>
      </c>
      <c r="J1241" s="25">
        <v>34803</v>
      </c>
      <c r="K1241" s="12" t="s">
        <v>520</v>
      </c>
      <c r="L1241" s="14" t="s">
        <v>3774</v>
      </c>
      <c r="M1241" s="26" t="s">
        <v>3356</v>
      </c>
      <c r="N1241" s="26" t="s">
        <v>3538</v>
      </c>
      <c r="O1241" s="143">
        <v>913816325</v>
      </c>
      <c r="P1241" s="144">
        <v>965444067</v>
      </c>
      <c r="Q1241" s="13" t="s">
        <v>3775</v>
      </c>
      <c r="R1241" s="15" t="s">
        <v>576</v>
      </c>
      <c r="S1241" s="15" t="s">
        <v>249</v>
      </c>
      <c r="T1241" s="15" t="s">
        <v>246</v>
      </c>
      <c r="U1241" s="15" t="s">
        <v>249</v>
      </c>
      <c r="V1241" s="16" t="s">
        <v>246</v>
      </c>
      <c r="W1241" s="16" t="s">
        <v>249</v>
      </c>
      <c r="X1241" s="16" t="s">
        <v>246</v>
      </c>
      <c r="Y1241" s="16" t="s">
        <v>249</v>
      </c>
    </row>
    <row r="1242" spans="1:26" ht="15" customHeight="1">
      <c r="A1242" s="31">
        <v>14380542</v>
      </c>
      <c r="B1242" s="31" t="s">
        <v>7343</v>
      </c>
      <c r="C1242" s="46">
        <v>41765</v>
      </c>
      <c r="D1242" s="149">
        <v>242721044</v>
      </c>
      <c r="F1242" s="30">
        <v>402</v>
      </c>
      <c r="G1242" s="28">
        <v>162619</v>
      </c>
      <c r="H1242" s="17" t="s">
        <v>724</v>
      </c>
      <c r="I1242" s="25" t="s">
        <v>725</v>
      </c>
      <c r="J1242" s="25">
        <v>34622</v>
      </c>
      <c r="K1242" s="12" t="s">
        <v>520</v>
      </c>
      <c r="L1242" s="14" t="s">
        <v>4726</v>
      </c>
      <c r="M1242" s="26" t="s">
        <v>4727</v>
      </c>
      <c r="N1242" s="26" t="s">
        <v>2963</v>
      </c>
      <c r="O1242" s="144">
        <v>291964497</v>
      </c>
      <c r="P1242" s="143">
        <v>0</v>
      </c>
      <c r="Q1242" s="13"/>
      <c r="R1242" s="15" t="s">
        <v>576</v>
      </c>
      <c r="S1242" s="15" t="s">
        <v>47</v>
      </c>
      <c r="T1242" s="15"/>
      <c r="U1242" s="15" t="s">
        <v>47</v>
      </c>
      <c r="W1242" s="16" t="s">
        <v>1183</v>
      </c>
      <c r="X1242" s="16" t="s">
        <v>248</v>
      </c>
      <c r="Y1242" s="16" t="s">
        <v>251</v>
      </c>
      <c r="Z1242" s="16" t="s">
        <v>247</v>
      </c>
    </row>
    <row r="1243" spans="1:26" ht="15" customHeight="1">
      <c r="A1243" s="31">
        <v>14380547</v>
      </c>
      <c r="C1243" s="46"/>
      <c r="F1243" s="30"/>
      <c r="G1243" s="28"/>
      <c r="H1243" s="17" t="s">
        <v>2016</v>
      </c>
      <c r="I1243" s="25" t="s">
        <v>2017</v>
      </c>
      <c r="J1243" s="25">
        <v>35452</v>
      </c>
      <c r="K1243" s="12" t="s">
        <v>520</v>
      </c>
      <c r="L1243" s="14"/>
      <c r="P1243" s="144"/>
      <c r="Q1243" s="13"/>
      <c r="R1243" s="15" t="s">
        <v>576</v>
      </c>
      <c r="S1243" s="15" t="s">
        <v>47</v>
      </c>
      <c r="T1243" s="15"/>
      <c r="U1243" s="15" t="s">
        <v>47</v>
      </c>
      <c r="W1243" s="16" t="s">
        <v>47</v>
      </c>
      <c r="Y1243" s="16" t="s">
        <v>1183</v>
      </c>
    </row>
    <row r="1244" spans="1:26" ht="15" customHeight="1">
      <c r="A1244" s="31">
        <v>14382084</v>
      </c>
      <c r="B1244" s="31" t="s">
        <v>7346</v>
      </c>
      <c r="C1244" s="46">
        <v>41764</v>
      </c>
      <c r="D1244" s="149">
        <v>237813130</v>
      </c>
      <c r="F1244" s="30">
        <v>359</v>
      </c>
      <c r="G1244" s="28"/>
      <c r="H1244" s="17" t="s">
        <v>1603</v>
      </c>
      <c r="I1244" s="25" t="s">
        <v>1604</v>
      </c>
      <c r="J1244" s="25">
        <v>34306</v>
      </c>
      <c r="K1244" s="12" t="s">
        <v>520</v>
      </c>
      <c r="L1244" s="14"/>
      <c r="M1244" s="26" t="s">
        <v>3855</v>
      </c>
      <c r="N1244" s="26" t="s">
        <v>3288</v>
      </c>
      <c r="O1244" s="143">
        <v>291962886</v>
      </c>
      <c r="P1244" s="144">
        <v>916306287</v>
      </c>
      <c r="Q1244" s="13" t="s">
        <v>3856</v>
      </c>
      <c r="R1244" s="15" t="s">
        <v>576</v>
      </c>
      <c r="S1244" s="15" t="s">
        <v>47</v>
      </c>
      <c r="T1244" s="15"/>
      <c r="U1244" s="15" t="s">
        <v>251</v>
      </c>
      <c r="V1244" s="16" t="s">
        <v>246</v>
      </c>
      <c r="W1244" s="16" t="s">
        <v>251</v>
      </c>
      <c r="X1244" s="16" t="s">
        <v>246</v>
      </c>
      <c r="Y1244" s="16" t="s">
        <v>251</v>
      </c>
      <c r="Z1244" s="16" t="s">
        <v>246</v>
      </c>
    </row>
    <row r="1245" spans="1:26" ht="15" customHeight="1">
      <c r="A1245" s="31">
        <v>14383887</v>
      </c>
      <c r="B1245" s="31" t="s">
        <v>7346</v>
      </c>
      <c r="C1245" s="46">
        <v>41549</v>
      </c>
      <c r="F1245" s="30">
        <v>4648</v>
      </c>
      <c r="G1245" s="28"/>
      <c r="H1245" s="17" t="s">
        <v>4579</v>
      </c>
      <c r="I1245" s="25" t="s">
        <v>4580</v>
      </c>
      <c r="J1245" s="25">
        <v>37126</v>
      </c>
      <c r="K1245" s="12" t="s">
        <v>250</v>
      </c>
      <c r="L1245" s="14" t="s">
        <v>3538</v>
      </c>
      <c r="M1245" s="26">
        <v>9300</v>
      </c>
      <c r="N1245" s="26" t="s">
        <v>2912</v>
      </c>
      <c r="P1245" s="144"/>
      <c r="Q1245" s="13"/>
      <c r="R1245" s="15" t="s">
        <v>576</v>
      </c>
      <c r="S1245" s="15" t="s">
        <v>249</v>
      </c>
      <c r="T1245" s="15" t="s">
        <v>246</v>
      </c>
      <c r="U1245" s="15" t="s">
        <v>47</v>
      </c>
      <c r="W1245" s="16" t="s">
        <v>249</v>
      </c>
      <c r="X1245" s="16" t="s">
        <v>247</v>
      </c>
      <c r="Y1245" s="16" t="s">
        <v>47</v>
      </c>
    </row>
    <row r="1246" spans="1:26" ht="15" customHeight="1">
      <c r="A1246" s="31">
        <v>14383910</v>
      </c>
      <c r="B1246" s="31" t="s">
        <v>7343</v>
      </c>
      <c r="C1246" s="46">
        <v>41708</v>
      </c>
      <c r="D1246" s="149">
        <v>250987147</v>
      </c>
      <c r="F1246" s="30"/>
      <c r="G1246" s="28"/>
      <c r="H1246" s="17" t="s">
        <v>3718</v>
      </c>
      <c r="I1246" s="25" t="s">
        <v>3719</v>
      </c>
      <c r="J1246" s="25">
        <v>35618</v>
      </c>
      <c r="K1246" s="12" t="s">
        <v>250</v>
      </c>
      <c r="L1246" s="14" t="s">
        <v>3720</v>
      </c>
      <c r="M1246" s="26">
        <v>9325</v>
      </c>
      <c r="N1246" s="26" t="s">
        <v>2955</v>
      </c>
      <c r="O1246" s="143">
        <v>0</v>
      </c>
      <c r="P1246" s="144"/>
      <c r="Q1246" s="13"/>
      <c r="R1246" s="15" t="s">
        <v>576</v>
      </c>
      <c r="S1246" s="15" t="s">
        <v>47</v>
      </c>
      <c r="T1246" s="15"/>
      <c r="U1246" s="15" t="s">
        <v>567</v>
      </c>
      <c r="V1246" s="16" t="s">
        <v>248</v>
      </c>
      <c r="W1246" s="16" t="s">
        <v>251</v>
      </c>
      <c r="X1246" s="16" t="s">
        <v>247</v>
      </c>
      <c r="Y1246" s="16" t="s">
        <v>47</v>
      </c>
    </row>
    <row r="1247" spans="1:26" ht="15" customHeight="1">
      <c r="A1247" s="31">
        <v>14384554</v>
      </c>
      <c r="B1247" s="31" t="s">
        <v>7346</v>
      </c>
      <c r="C1247" s="46">
        <v>39594</v>
      </c>
      <c r="F1247" s="30">
        <v>4083</v>
      </c>
      <c r="G1247" s="28">
        <v>162657</v>
      </c>
      <c r="H1247" s="17" t="s">
        <v>770</v>
      </c>
      <c r="I1247" s="25" t="s">
        <v>771</v>
      </c>
      <c r="J1247" s="25">
        <v>35983</v>
      </c>
      <c r="K1247" s="12" t="s">
        <v>250</v>
      </c>
      <c r="L1247" s="14" t="s">
        <v>8757</v>
      </c>
      <c r="M1247" s="26" t="s">
        <v>3048</v>
      </c>
      <c r="N1247" s="26" t="s">
        <v>2963</v>
      </c>
      <c r="O1247" s="143">
        <v>291967947</v>
      </c>
      <c r="P1247" s="144">
        <v>962314880</v>
      </c>
      <c r="Q1247" s="13" t="s">
        <v>8758</v>
      </c>
      <c r="R1247" s="15" t="s">
        <v>576</v>
      </c>
      <c r="S1247" s="15" t="s">
        <v>1183</v>
      </c>
      <c r="T1247" s="15" t="s">
        <v>246</v>
      </c>
      <c r="U1247" s="15" t="s">
        <v>1183</v>
      </c>
      <c r="V1247" s="16" t="s">
        <v>246</v>
      </c>
      <c r="W1247" s="16" t="s">
        <v>1183</v>
      </c>
      <c r="X1247" s="16" t="s">
        <v>246</v>
      </c>
      <c r="Y1247" s="16" t="s">
        <v>1183</v>
      </c>
    </row>
    <row r="1248" spans="1:26" ht="15" customHeight="1">
      <c r="A1248" s="31">
        <v>14385813</v>
      </c>
      <c r="B1248" s="31" t="s">
        <v>7343</v>
      </c>
      <c r="C1248" s="46">
        <v>41812</v>
      </c>
      <c r="D1248" s="149">
        <v>245303570</v>
      </c>
      <c r="F1248" s="30">
        <v>200</v>
      </c>
      <c r="G1248" s="28"/>
      <c r="H1248" s="17" t="s">
        <v>5855</v>
      </c>
      <c r="I1248" s="25" t="s">
        <v>5856</v>
      </c>
      <c r="J1248" s="25">
        <v>34333</v>
      </c>
      <c r="K1248" s="12" t="s">
        <v>250</v>
      </c>
      <c r="L1248" s="14" t="s">
        <v>5857</v>
      </c>
      <c r="M1248" s="26">
        <v>9300</v>
      </c>
      <c r="N1248" s="26" t="s">
        <v>2912</v>
      </c>
      <c r="P1248" s="144">
        <v>965468444</v>
      </c>
      <c r="Q1248" s="13" t="s">
        <v>5858</v>
      </c>
      <c r="R1248" s="15" t="s">
        <v>576</v>
      </c>
      <c r="S1248" s="15" t="s">
        <v>47</v>
      </c>
      <c r="T1248" s="15"/>
      <c r="U1248" s="15" t="s">
        <v>580</v>
      </c>
      <c r="V1248" s="16" t="s">
        <v>247</v>
      </c>
      <c r="W1248" s="16" t="s">
        <v>47</v>
      </c>
      <c r="Y1248" s="16" t="s">
        <v>47</v>
      </c>
    </row>
    <row r="1249" spans="1:28" ht="15" customHeight="1">
      <c r="A1249" s="31">
        <v>14385924</v>
      </c>
      <c r="C1249" s="46"/>
      <c r="F1249" s="30"/>
      <c r="G1249" s="28"/>
      <c r="H1249" s="17" t="s">
        <v>2130</v>
      </c>
      <c r="I1249" s="25" t="s">
        <v>2131</v>
      </c>
      <c r="J1249" s="25">
        <v>35758</v>
      </c>
      <c r="K1249" s="12" t="s">
        <v>520</v>
      </c>
      <c r="L1249" s="14"/>
      <c r="P1249" s="144"/>
      <c r="Q1249" s="13"/>
      <c r="R1249" s="15" t="s">
        <v>576</v>
      </c>
      <c r="S1249" s="15" t="s">
        <v>47</v>
      </c>
      <c r="T1249" s="15"/>
      <c r="U1249" s="15" t="s">
        <v>47</v>
      </c>
      <c r="W1249" s="16" t="s">
        <v>47</v>
      </c>
      <c r="Y1249" s="16" t="s">
        <v>1984</v>
      </c>
      <c r="Z1249" s="16" t="s">
        <v>246</v>
      </c>
    </row>
    <row r="1250" spans="1:28" ht="15" customHeight="1">
      <c r="A1250" s="31">
        <v>14386816</v>
      </c>
      <c r="B1250" s="31" t="s">
        <v>7346</v>
      </c>
      <c r="C1250" s="46">
        <v>41536</v>
      </c>
      <c r="E1250" s="13" t="s">
        <v>5449</v>
      </c>
      <c r="F1250" s="30">
        <v>278</v>
      </c>
      <c r="G1250" s="28"/>
      <c r="H1250" s="17" t="s">
        <v>2677</v>
      </c>
      <c r="I1250" s="25" t="s">
        <v>2677</v>
      </c>
      <c r="J1250" s="25">
        <v>33994</v>
      </c>
      <c r="K1250" s="12" t="s">
        <v>250</v>
      </c>
      <c r="L1250" s="14" t="s">
        <v>6885</v>
      </c>
      <c r="M1250" s="26" t="s">
        <v>6886</v>
      </c>
      <c r="N1250" s="26" t="s">
        <v>2932</v>
      </c>
      <c r="O1250" s="143">
        <v>0</v>
      </c>
      <c r="P1250" s="144">
        <v>962732608</v>
      </c>
      <c r="Q1250" s="13" t="s">
        <v>6887</v>
      </c>
      <c r="R1250" s="15" t="s">
        <v>576</v>
      </c>
      <c r="S1250" s="15" t="s">
        <v>47</v>
      </c>
      <c r="T1250" s="15"/>
      <c r="U1250" s="15" t="s">
        <v>2098</v>
      </c>
      <c r="V1250" s="16" t="s">
        <v>246</v>
      </c>
      <c r="W1250" s="16" t="s">
        <v>2098</v>
      </c>
      <c r="X1250" s="16" t="s">
        <v>246</v>
      </c>
      <c r="Y1250" s="16" t="s">
        <v>2098</v>
      </c>
    </row>
    <row r="1251" spans="1:28" ht="15" customHeight="1">
      <c r="A1251" s="31">
        <v>14386948</v>
      </c>
      <c r="C1251" s="46"/>
      <c r="F1251" s="30"/>
      <c r="G1251" s="28">
        <v>159956</v>
      </c>
      <c r="H1251" s="17" t="s">
        <v>1102</v>
      </c>
      <c r="I1251" s="25" t="s">
        <v>815</v>
      </c>
      <c r="J1251" s="25">
        <v>35539</v>
      </c>
      <c r="K1251" s="12" t="s">
        <v>520</v>
      </c>
      <c r="L1251" s="14"/>
      <c r="P1251" s="144"/>
      <c r="Q1251" s="13"/>
      <c r="R1251" s="15" t="s">
        <v>576</v>
      </c>
      <c r="S1251" s="15" t="s">
        <v>47</v>
      </c>
      <c r="T1251" s="15"/>
      <c r="U1251" s="15" t="s">
        <v>47</v>
      </c>
      <c r="W1251" s="16" t="s">
        <v>47</v>
      </c>
      <c r="Y1251" s="16" t="s">
        <v>684</v>
      </c>
      <c r="Z1251" s="16" t="s">
        <v>247</v>
      </c>
    </row>
    <row r="1252" spans="1:28" ht="15" customHeight="1">
      <c r="A1252" s="31">
        <v>14388290</v>
      </c>
      <c r="B1252" s="31" t="s">
        <v>7343</v>
      </c>
      <c r="C1252" s="46">
        <v>41733</v>
      </c>
      <c r="D1252" s="149">
        <v>236966553</v>
      </c>
      <c r="E1252" s="13" t="s">
        <v>5353</v>
      </c>
      <c r="F1252" s="30">
        <v>680</v>
      </c>
      <c r="G1252" s="28"/>
      <c r="H1252" s="17" t="s">
        <v>5354</v>
      </c>
      <c r="I1252" s="25" t="s">
        <v>5355</v>
      </c>
      <c r="J1252" s="25">
        <v>34004</v>
      </c>
      <c r="K1252" s="12" t="s">
        <v>520</v>
      </c>
      <c r="L1252" s="14" t="s">
        <v>5356</v>
      </c>
      <c r="M1252" s="26" t="s">
        <v>5357</v>
      </c>
      <c r="N1252" s="26" t="s">
        <v>3423</v>
      </c>
      <c r="P1252" s="144"/>
      <c r="Q1252" s="13"/>
      <c r="R1252" s="15" t="s">
        <v>576</v>
      </c>
      <c r="S1252" s="15" t="s">
        <v>337</v>
      </c>
      <c r="T1252" s="15" t="s">
        <v>246</v>
      </c>
      <c r="U1252" s="15" t="s">
        <v>337</v>
      </c>
      <c r="V1252" s="16" t="s">
        <v>246</v>
      </c>
      <c r="W1252" s="16" t="s">
        <v>337</v>
      </c>
      <c r="X1252" s="16" t="s">
        <v>247</v>
      </c>
      <c r="Y1252" s="16" t="s">
        <v>47</v>
      </c>
      <c r="Z1252" s="16" t="s">
        <v>246</v>
      </c>
    </row>
    <row r="1253" spans="1:28" ht="15" customHeight="1">
      <c r="A1253" s="31">
        <v>14388351</v>
      </c>
      <c r="B1253" s="31" t="s">
        <v>7346</v>
      </c>
      <c r="C1253" s="46">
        <v>41692</v>
      </c>
      <c r="D1253" s="149">
        <v>244149194</v>
      </c>
      <c r="E1253" s="13" t="s">
        <v>5393</v>
      </c>
      <c r="F1253" s="30">
        <v>1038</v>
      </c>
      <c r="G1253" s="28">
        <v>165977</v>
      </c>
      <c r="H1253" s="17" t="s">
        <v>671</v>
      </c>
      <c r="I1253" s="25" t="s">
        <v>672</v>
      </c>
      <c r="J1253" s="25">
        <v>34174</v>
      </c>
      <c r="K1253" s="12" t="s">
        <v>520</v>
      </c>
      <c r="L1253" s="14" t="s">
        <v>4266</v>
      </c>
      <c r="M1253" s="26" t="s">
        <v>4267</v>
      </c>
      <c r="N1253" s="26" t="s">
        <v>2912</v>
      </c>
      <c r="O1253" s="143">
        <v>0</v>
      </c>
      <c r="P1253" s="144">
        <v>962781286</v>
      </c>
      <c r="Q1253" s="13" t="s">
        <v>4268</v>
      </c>
      <c r="R1253" s="15" t="s">
        <v>576</v>
      </c>
      <c r="S1253" s="15" t="s">
        <v>249</v>
      </c>
      <c r="T1253" s="15" t="s">
        <v>246</v>
      </c>
      <c r="U1253" s="15" t="s">
        <v>249</v>
      </c>
      <c r="V1253" s="16" t="s">
        <v>246</v>
      </c>
      <c r="W1253" s="16" t="s">
        <v>249</v>
      </c>
      <c r="X1253" s="16" t="s">
        <v>246</v>
      </c>
      <c r="Y1253" s="16" t="s">
        <v>249</v>
      </c>
    </row>
    <row r="1254" spans="1:28" ht="15" customHeight="1">
      <c r="A1254" s="31">
        <v>14388553</v>
      </c>
      <c r="C1254" s="46"/>
      <c r="F1254" s="30"/>
      <c r="G1254" s="28"/>
      <c r="H1254" s="17" t="s">
        <v>1710</v>
      </c>
      <c r="I1254" s="25" t="s">
        <v>1711</v>
      </c>
      <c r="J1254" s="25">
        <v>36553</v>
      </c>
      <c r="K1254" s="12" t="s">
        <v>520</v>
      </c>
      <c r="L1254" s="14"/>
      <c r="P1254" s="144"/>
      <c r="Q1254" s="13"/>
      <c r="R1254" s="15" t="s">
        <v>576</v>
      </c>
      <c r="S1254" s="15" t="s">
        <v>47</v>
      </c>
      <c r="T1254" s="15"/>
      <c r="U1254" s="15" t="s">
        <v>47</v>
      </c>
      <c r="W1254" s="16" t="s">
        <v>47</v>
      </c>
      <c r="Y1254" s="16" t="s">
        <v>580</v>
      </c>
      <c r="Z1254" s="16" t="s">
        <v>247</v>
      </c>
    </row>
    <row r="1255" spans="1:28" ht="15" customHeight="1">
      <c r="A1255" s="31">
        <v>14388557</v>
      </c>
      <c r="B1255" s="31" t="s">
        <v>7346</v>
      </c>
      <c r="C1255" s="46">
        <v>41567</v>
      </c>
      <c r="F1255" s="30"/>
      <c r="G1255" s="28"/>
      <c r="H1255" s="17" t="s">
        <v>2643</v>
      </c>
      <c r="I1255" s="25" t="s">
        <v>2644</v>
      </c>
      <c r="J1255" s="25">
        <v>37119</v>
      </c>
      <c r="K1255" s="12" t="s">
        <v>250</v>
      </c>
      <c r="L1255" s="14" t="s">
        <v>4658</v>
      </c>
      <c r="M1255" s="26" t="s">
        <v>4586</v>
      </c>
      <c r="N1255" s="26" t="s">
        <v>2910</v>
      </c>
      <c r="O1255" s="143">
        <v>0</v>
      </c>
      <c r="P1255" s="144">
        <v>965366240</v>
      </c>
      <c r="Q1255" s="13" t="s">
        <v>4659</v>
      </c>
      <c r="R1255" s="15" t="s">
        <v>576</v>
      </c>
      <c r="S1255" s="15" t="s">
        <v>47</v>
      </c>
      <c r="T1255" s="15"/>
      <c r="U1255" s="15" t="s">
        <v>47</v>
      </c>
      <c r="W1255" s="16" t="s">
        <v>580</v>
      </c>
      <c r="X1255" s="16" t="s">
        <v>246</v>
      </c>
      <c r="Y1255" s="16" t="s">
        <v>580</v>
      </c>
      <c r="Z1255" s="16" t="s">
        <v>247</v>
      </c>
    </row>
    <row r="1256" spans="1:28" ht="15" customHeight="1">
      <c r="A1256" s="31">
        <v>14389340</v>
      </c>
      <c r="B1256" s="31" t="s">
        <v>7343</v>
      </c>
      <c r="C1256" s="46">
        <v>41670</v>
      </c>
      <c r="D1256" s="149">
        <v>243492600</v>
      </c>
      <c r="F1256" s="30"/>
      <c r="G1256" s="28"/>
      <c r="H1256" s="17" t="s">
        <v>6276</v>
      </c>
      <c r="I1256" s="25" t="s">
        <v>6277</v>
      </c>
      <c r="J1256" s="25">
        <v>37672</v>
      </c>
      <c r="K1256" s="12" t="s">
        <v>250</v>
      </c>
      <c r="L1256" s="14" t="s">
        <v>6278</v>
      </c>
      <c r="M1256" s="26" t="s">
        <v>3165</v>
      </c>
      <c r="N1256" s="26" t="s">
        <v>2910</v>
      </c>
      <c r="O1256" s="143">
        <v>965070206</v>
      </c>
      <c r="P1256" s="144">
        <v>965070312</v>
      </c>
      <c r="Q1256" s="13" t="s">
        <v>6279</v>
      </c>
      <c r="R1256" s="15" t="s">
        <v>576</v>
      </c>
      <c r="S1256" s="15" t="s">
        <v>47</v>
      </c>
      <c r="T1256" s="15"/>
      <c r="U1256" s="15" t="s">
        <v>580</v>
      </c>
      <c r="V1256" s="16" t="s">
        <v>247</v>
      </c>
      <c r="W1256" s="16" t="s">
        <v>47</v>
      </c>
      <c r="Y1256" s="16" t="s">
        <v>47</v>
      </c>
    </row>
    <row r="1257" spans="1:28" ht="15" customHeight="1">
      <c r="A1257" s="31">
        <v>14393110</v>
      </c>
      <c r="B1257" s="31" t="s">
        <v>7343</v>
      </c>
      <c r="C1257" s="46">
        <v>42068</v>
      </c>
      <c r="D1257" s="149">
        <v>256846626</v>
      </c>
      <c r="F1257" s="30">
        <v>151</v>
      </c>
      <c r="G1257" s="28">
        <v>132409</v>
      </c>
      <c r="H1257" s="17" t="s">
        <v>149</v>
      </c>
      <c r="I1257" s="25" t="s">
        <v>558</v>
      </c>
      <c r="J1257" s="25">
        <v>33975</v>
      </c>
      <c r="K1257" s="12" t="s">
        <v>250</v>
      </c>
      <c r="L1257" s="14" t="s">
        <v>4882</v>
      </c>
      <c r="M1257" s="26" t="s">
        <v>3645</v>
      </c>
      <c r="N1257" s="26" t="s">
        <v>3179</v>
      </c>
      <c r="O1257" s="144">
        <v>291576691</v>
      </c>
      <c r="P1257" s="143">
        <v>0</v>
      </c>
      <c r="Q1257" s="13"/>
      <c r="R1257" s="15" t="s">
        <v>576</v>
      </c>
      <c r="S1257" s="15" t="s">
        <v>47</v>
      </c>
      <c r="T1257" s="15"/>
      <c r="U1257" s="15" t="s">
        <v>1978</v>
      </c>
      <c r="V1257" s="16" t="s">
        <v>246</v>
      </c>
      <c r="W1257" s="16" t="s">
        <v>1978</v>
      </c>
      <c r="X1257" s="16" t="s">
        <v>246</v>
      </c>
      <c r="Y1257" s="16" t="s">
        <v>1978</v>
      </c>
      <c r="Z1257" s="16" t="s">
        <v>246</v>
      </c>
      <c r="AA1257" s="153"/>
      <c r="AB1257" s="153"/>
    </row>
    <row r="1258" spans="1:28" ht="15" customHeight="1">
      <c r="A1258" s="31">
        <v>14394338</v>
      </c>
      <c r="B1258" s="31" t="s">
        <v>7343</v>
      </c>
      <c r="C1258" s="46">
        <v>41723</v>
      </c>
      <c r="D1258" s="149">
        <v>255833458</v>
      </c>
      <c r="F1258" s="30">
        <v>148</v>
      </c>
      <c r="G1258" s="28">
        <v>126857</v>
      </c>
      <c r="H1258" s="17" t="s">
        <v>146</v>
      </c>
      <c r="I1258" s="25" t="s">
        <v>557</v>
      </c>
      <c r="J1258" s="25">
        <v>34100</v>
      </c>
      <c r="K1258" s="12" t="s">
        <v>250</v>
      </c>
      <c r="L1258" s="14" t="s">
        <v>3644</v>
      </c>
      <c r="M1258" s="26" t="s">
        <v>3645</v>
      </c>
      <c r="N1258" s="26" t="s">
        <v>3179</v>
      </c>
      <c r="O1258" s="143">
        <v>291576094</v>
      </c>
      <c r="P1258" s="144">
        <v>967827788</v>
      </c>
      <c r="Q1258" s="13" t="s">
        <v>3646</v>
      </c>
      <c r="R1258" s="15" t="s">
        <v>576</v>
      </c>
      <c r="S1258" s="15" t="s">
        <v>47</v>
      </c>
      <c r="T1258" s="15"/>
      <c r="U1258" s="15" t="s">
        <v>1978</v>
      </c>
      <c r="V1258" s="16" t="s">
        <v>246</v>
      </c>
      <c r="W1258" s="16" t="s">
        <v>1978</v>
      </c>
      <c r="X1258" s="16" t="s">
        <v>246</v>
      </c>
      <c r="Y1258" s="16" t="s">
        <v>1978</v>
      </c>
    </row>
    <row r="1259" spans="1:28" ht="15" customHeight="1">
      <c r="A1259" s="31">
        <v>14394824</v>
      </c>
      <c r="B1259" s="31" t="s">
        <v>7343</v>
      </c>
      <c r="C1259" s="46">
        <v>41801</v>
      </c>
      <c r="D1259" s="149">
        <v>234981890</v>
      </c>
      <c r="F1259" s="30"/>
      <c r="G1259" s="28"/>
      <c r="H1259" s="17" t="s">
        <v>6005</v>
      </c>
      <c r="I1259" s="25" t="s">
        <v>6006</v>
      </c>
      <c r="J1259" s="25">
        <v>35974</v>
      </c>
      <c r="K1259" s="12" t="s">
        <v>250</v>
      </c>
      <c r="L1259" s="14" t="s">
        <v>6007</v>
      </c>
      <c r="M1259" s="26" t="s">
        <v>3052</v>
      </c>
      <c r="N1259" s="26" t="s">
        <v>2912</v>
      </c>
      <c r="O1259" s="143">
        <v>969133099</v>
      </c>
      <c r="P1259" s="144">
        <v>967245308</v>
      </c>
      <c r="Q1259" s="13" t="s">
        <v>6008</v>
      </c>
      <c r="R1259" s="15" t="s">
        <v>576</v>
      </c>
      <c r="S1259" s="15" t="s">
        <v>47</v>
      </c>
      <c r="T1259" s="15"/>
      <c r="U1259" s="15" t="s">
        <v>1183</v>
      </c>
      <c r="V1259" s="16" t="s">
        <v>247</v>
      </c>
      <c r="W1259" s="16" t="s">
        <v>47</v>
      </c>
      <c r="Y1259" s="16" t="s">
        <v>47</v>
      </c>
      <c r="Z1259" s="16" t="s">
        <v>247</v>
      </c>
    </row>
    <row r="1260" spans="1:28" ht="15" customHeight="1">
      <c r="A1260" s="31">
        <v>14394857</v>
      </c>
      <c r="C1260" s="46"/>
      <c r="F1260" s="30"/>
      <c r="G1260" s="28">
        <v>155193</v>
      </c>
      <c r="H1260" s="17" t="s">
        <v>828</v>
      </c>
      <c r="I1260" s="25" t="s">
        <v>271</v>
      </c>
      <c r="J1260" s="25">
        <v>34435</v>
      </c>
      <c r="K1260" s="12" t="s">
        <v>250</v>
      </c>
      <c r="L1260" s="14"/>
      <c r="P1260" s="144"/>
      <c r="Q1260" s="13"/>
      <c r="R1260" s="15" t="s">
        <v>576</v>
      </c>
      <c r="S1260" s="15" t="s">
        <v>47</v>
      </c>
      <c r="T1260" s="15"/>
      <c r="U1260" s="15" t="s">
        <v>47</v>
      </c>
      <c r="W1260" s="16" t="s">
        <v>47</v>
      </c>
      <c r="Y1260" s="16" t="s">
        <v>567</v>
      </c>
    </row>
    <row r="1261" spans="1:28" ht="15" customHeight="1">
      <c r="A1261" s="31">
        <v>14395991</v>
      </c>
      <c r="B1261" s="31" t="s">
        <v>7343</v>
      </c>
      <c r="C1261" s="46">
        <v>42240</v>
      </c>
      <c r="D1261" s="149">
        <v>234231718</v>
      </c>
      <c r="F1261" s="30"/>
      <c r="G1261" s="28"/>
      <c r="H1261" s="17" t="s">
        <v>5143</v>
      </c>
      <c r="I1261" s="25" t="s">
        <v>5144</v>
      </c>
      <c r="J1261" s="25">
        <v>35482</v>
      </c>
      <c r="K1261" s="12" t="s">
        <v>250</v>
      </c>
      <c r="L1261" s="14"/>
      <c r="O1261" s="143">
        <v>0</v>
      </c>
      <c r="P1261" s="144">
        <v>927615401</v>
      </c>
      <c r="Q1261" s="13"/>
      <c r="R1261" s="15" t="s">
        <v>576</v>
      </c>
      <c r="S1261" s="15" t="s">
        <v>47</v>
      </c>
      <c r="T1261" s="15"/>
      <c r="U1261" s="15" t="s">
        <v>567</v>
      </c>
      <c r="V1261" s="16" t="s">
        <v>248</v>
      </c>
      <c r="W1261" s="16" t="s">
        <v>251</v>
      </c>
      <c r="X1261" s="16" t="s">
        <v>247</v>
      </c>
      <c r="Y1261" s="16" t="s">
        <v>47</v>
      </c>
      <c r="Z1261" s="16" t="s">
        <v>247</v>
      </c>
    </row>
    <row r="1262" spans="1:28" ht="15" customHeight="1">
      <c r="A1262" s="31">
        <v>14396637</v>
      </c>
      <c r="B1262" s="31" t="s">
        <v>7343</v>
      </c>
      <c r="C1262" s="46">
        <v>41562</v>
      </c>
      <c r="D1262" s="149">
        <v>231325762</v>
      </c>
      <c r="E1262" s="13" t="s">
        <v>5899</v>
      </c>
      <c r="F1262" s="30">
        <v>52</v>
      </c>
      <c r="G1262" s="28"/>
      <c r="H1262" s="17" t="s">
        <v>3517</v>
      </c>
      <c r="I1262" s="25" t="s">
        <v>3518</v>
      </c>
      <c r="J1262" s="25">
        <v>34226</v>
      </c>
      <c r="K1262" s="12" t="s">
        <v>250</v>
      </c>
      <c r="L1262" s="14" t="s">
        <v>3519</v>
      </c>
      <c r="M1262" s="26" t="s">
        <v>3109</v>
      </c>
      <c r="N1262" s="26" t="s">
        <v>2963</v>
      </c>
      <c r="O1262" s="143">
        <v>291965537</v>
      </c>
      <c r="P1262" s="144">
        <v>924333842</v>
      </c>
      <c r="Q1262" s="13" t="s">
        <v>3520</v>
      </c>
      <c r="R1262" s="15" t="s">
        <v>576</v>
      </c>
      <c r="S1262" s="15" t="s">
        <v>251</v>
      </c>
      <c r="T1262" s="15" t="s">
        <v>246</v>
      </c>
      <c r="U1262" s="15" t="s">
        <v>251</v>
      </c>
      <c r="V1262" s="16" t="s">
        <v>246</v>
      </c>
      <c r="W1262" s="16" t="s">
        <v>251</v>
      </c>
      <c r="X1262" s="16" t="s">
        <v>247</v>
      </c>
      <c r="Y1262" s="16" t="s">
        <v>47</v>
      </c>
      <c r="Z1262" s="16" t="s">
        <v>247</v>
      </c>
    </row>
    <row r="1263" spans="1:28" ht="15" customHeight="1">
      <c r="A1263" s="31">
        <v>14398104</v>
      </c>
      <c r="C1263" s="46"/>
      <c r="F1263" s="30"/>
      <c r="G1263" s="28">
        <v>160752</v>
      </c>
      <c r="H1263" s="17" t="s">
        <v>748</v>
      </c>
      <c r="I1263" s="25" t="s">
        <v>1143</v>
      </c>
      <c r="J1263" s="25">
        <v>34591</v>
      </c>
      <c r="K1263" s="12" t="s">
        <v>520</v>
      </c>
      <c r="L1263" s="14"/>
      <c r="P1263" s="144"/>
      <c r="Q1263" s="13"/>
      <c r="R1263" s="15" t="s">
        <v>576</v>
      </c>
      <c r="S1263" s="15" t="s">
        <v>47</v>
      </c>
      <c r="T1263" s="15"/>
      <c r="U1263" s="15" t="s">
        <v>47</v>
      </c>
      <c r="W1263" s="16" t="s">
        <v>47</v>
      </c>
      <c r="Y1263" s="16" t="s">
        <v>1183</v>
      </c>
    </row>
    <row r="1264" spans="1:28" ht="15" customHeight="1">
      <c r="A1264" s="31">
        <v>14403996</v>
      </c>
      <c r="B1264" s="31" t="s">
        <v>7343</v>
      </c>
      <c r="C1264" s="46">
        <v>41827</v>
      </c>
      <c r="D1264" s="149">
        <v>244029083</v>
      </c>
      <c r="E1264" s="13" t="s">
        <v>8258</v>
      </c>
      <c r="F1264" s="30">
        <v>1354</v>
      </c>
      <c r="G1264" s="28"/>
      <c r="H1264" s="17" t="s">
        <v>8259</v>
      </c>
      <c r="I1264" s="25" t="s">
        <v>8260</v>
      </c>
      <c r="J1264" s="25">
        <v>35363</v>
      </c>
      <c r="K1264" s="12" t="s">
        <v>250</v>
      </c>
      <c r="L1264" s="14" t="s">
        <v>8261</v>
      </c>
      <c r="M1264" s="26" t="s">
        <v>3688</v>
      </c>
      <c r="N1264" s="26" t="s">
        <v>2910</v>
      </c>
      <c r="P1264" s="144">
        <v>925752229</v>
      </c>
      <c r="Q1264" s="13" t="s">
        <v>8262</v>
      </c>
      <c r="R1264" s="15" t="s">
        <v>576</v>
      </c>
      <c r="S1264" s="15" t="s">
        <v>589</v>
      </c>
      <c r="T1264" s="15" t="s">
        <v>247</v>
      </c>
      <c r="U1264" s="15" t="s">
        <v>47</v>
      </c>
      <c r="W1264" s="16" t="s">
        <v>47</v>
      </c>
      <c r="Y1264" s="16" t="s">
        <v>47</v>
      </c>
    </row>
    <row r="1265" spans="1:26" ht="15" customHeight="1">
      <c r="A1265" s="31">
        <v>14404881</v>
      </c>
      <c r="B1265" s="31" t="s">
        <v>7343</v>
      </c>
      <c r="C1265" s="46">
        <v>41694</v>
      </c>
      <c r="D1265" s="149">
        <v>214668223</v>
      </c>
      <c r="F1265" s="30">
        <v>457</v>
      </c>
      <c r="G1265" s="28"/>
      <c r="H1265" s="17" t="s">
        <v>5176</v>
      </c>
      <c r="I1265" s="25" t="s">
        <v>5177</v>
      </c>
      <c r="J1265" s="25">
        <v>33931</v>
      </c>
      <c r="K1265" s="12" t="s">
        <v>520</v>
      </c>
      <c r="L1265" s="14" t="s">
        <v>5178</v>
      </c>
      <c r="M1265" s="26" t="s">
        <v>5179</v>
      </c>
      <c r="N1265" s="26" t="s">
        <v>3179</v>
      </c>
      <c r="O1265" s="143">
        <v>291574781</v>
      </c>
      <c r="P1265" s="144">
        <v>924333845</v>
      </c>
      <c r="Q1265" s="13"/>
      <c r="R1265" s="15" t="s">
        <v>576</v>
      </c>
      <c r="S1265" s="15" t="s">
        <v>47</v>
      </c>
      <c r="T1265" s="15"/>
      <c r="U1265" s="15" t="s">
        <v>47</v>
      </c>
      <c r="W1265" s="16" t="s">
        <v>1978</v>
      </c>
      <c r="X1265" s="16" t="s">
        <v>247</v>
      </c>
      <c r="Y1265" s="16" t="s">
        <v>47</v>
      </c>
      <c r="Z1265" s="16" t="s">
        <v>247</v>
      </c>
    </row>
    <row r="1266" spans="1:26" ht="15" customHeight="1">
      <c r="A1266" s="31">
        <v>14405120</v>
      </c>
      <c r="B1266" s="31" t="s">
        <v>7343</v>
      </c>
      <c r="C1266" s="46">
        <v>41661</v>
      </c>
      <c r="D1266" s="149">
        <v>243962070</v>
      </c>
      <c r="F1266" s="30"/>
      <c r="G1266" s="28"/>
      <c r="H1266" s="17" t="s">
        <v>4902</v>
      </c>
      <c r="I1266" s="25" t="s">
        <v>4903</v>
      </c>
      <c r="J1266" s="25">
        <v>35795</v>
      </c>
      <c r="K1266" s="12" t="s">
        <v>520</v>
      </c>
      <c r="L1266" s="14" t="s">
        <v>4904</v>
      </c>
      <c r="P1266" s="144"/>
      <c r="Q1266" s="13"/>
      <c r="R1266" s="15" t="s">
        <v>576</v>
      </c>
      <c r="S1266" s="15" t="s">
        <v>47</v>
      </c>
      <c r="T1266" s="15"/>
      <c r="U1266" s="15" t="s">
        <v>47</v>
      </c>
      <c r="W1266" s="16" t="s">
        <v>580</v>
      </c>
      <c r="X1266" s="16" t="s">
        <v>247</v>
      </c>
      <c r="Y1266" s="16" t="s">
        <v>47</v>
      </c>
    </row>
    <row r="1267" spans="1:26" ht="15" customHeight="1">
      <c r="A1267" s="31">
        <v>14405712</v>
      </c>
      <c r="C1267" s="46"/>
      <c r="F1267" s="30"/>
      <c r="G1267" s="28"/>
      <c r="H1267" s="17" t="s">
        <v>2372</v>
      </c>
      <c r="I1267" s="25" t="s">
        <v>2373</v>
      </c>
      <c r="J1267" s="25">
        <v>34312</v>
      </c>
      <c r="K1267" s="12" t="s">
        <v>250</v>
      </c>
      <c r="L1267" s="14"/>
      <c r="P1267" s="144"/>
      <c r="Q1267" s="13"/>
      <c r="R1267" s="15" t="s">
        <v>576</v>
      </c>
      <c r="S1267" s="15" t="s">
        <v>47</v>
      </c>
      <c r="T1267" s="15"/>
      <c r="U1267" s="15" t="s">
        <v>47</v>
      </c>
      <c r="W1267" s="16" t="s">
        <v>47</v>
      </c>
      <c r="Y1267" s="16" t="s">
        <v>580</v>
      </c>
    </row>
    <row r="1268" spans="1:26" ht="15" customHeight="1">
      <c r="A1268" s="31">
        <v>14405747</v>
      </c>
      <c r="B1268" s="31" t="s">
        <v>7343</v>
      </c>
      <c r="C1268" s="46">
        <v>41785</v>
      </c>
      <c r="D1268" s="149">
        <v>222072318</v>
      </c>
      <c r="F1268" s="30">
        <v>368</v>
      </c>
      <c r="G1268" s="28"/>
      <c r="H1268" s="17" t="s">
        <v>4122</v>
      </c>
      <c r="I1268" s="25" t="s">
        <v>4123</v>
      </c>
      <c r="J1268" s="25">
        <v>35251</v>
      </c>
      <c r="K1268" s="12" t="s">
        <v>520</v>
      </c>
      <c r="L1268" s="14" t="s">
        <v>4124</v>
      </c>
      <c r="M1268" s="26" t="s">
        <v>3927</v>
      </c>
      <c r="N1268" s="26" t="s">
        <v>2912</v>
      </c>
      <c r="P1268" s="144">
        <v>926362958</v>
      </c>
      <c r="Q1268" s="13" t="s">
        <v>8103</v>
      </c>
      <c r="R1268" s="15" t="s">
        <v>576</v>
      </c>
      <c r="S1268" s="15" t="s">
        <v>580</v>
      </c>
      <c r="T1268" s="15" t="s">
        <v>246</v>
      </c>
      <c r="U1268" s="15" t="s">
        <v>580</v>
      </c>
      <c r="V1268" s="16" t="s">
        <v>246</v>
      </c>
      <c r="W1268" s="16" t="s">
        <v>580</v>
      </c>
      <c r="X1268" s="16" t="s">
        <v>247</v>
      </c>
      <c r="Y1268" s="16" t="s">
        <v>47</v>
      </c>
    </row>
    <row r="1269" spans="1:26" ht="15" customHeight="1">
      <c r="A1269" s="31">
        <v>14405835</v>
      </c>
      <c r="B1269" s="31" t="s">
        <v>7346</v>
      </c>
      <c r="C1269" s="46">
        <v>40722</v>
      </c>
      <c r="F1269" s="30">
        <v>459</v>
      </c>
      <c r="G1269" s="28"/>
      <c r="H1269" s="17" t="s">
        <v>4877</v>
      </c>
      <c r="I1269" s="25" t="s">
        <v>4878</v>
      </c>
      <c r="J1269" s="25">
        <v>34024</v>
      </c>
      <c r="K1269" s="12" t="s">
        <v>520</v>
      </c>
      <c r="L1269" s="14" t="s">
        <v>4879</v>
      </c>
      <c r="M1269" s="26" t="s">
        <v>4420</v>
      </c>
      <c r="N1269" s="26" t="s">
        <v>2932</v>
      </c>
      <c r="O1269" s="144">
        <v>291933992</v>
      </c>
      <c r="P1269" s="143">
        <v>964070631</v>
      </c>
      <c r="Q1269" s="13"/>
      <c r="R1269" s="15" t="s">
        <v>576</v>
      </c>
      <c r="S1269" s="15" t="s">
        <v>47</v>
      </c>
      <c r="T1269" s="15"/>
      <c r="U1269" s="15" t="s">
        <v>47</v>
      </c>
      <c r="W1269" s="16" t="s">
        <v>251</v>
      </c>
      <c r="X1269" s="16" t="s">
        <v>247</v>
      </c>
      <c r="Y1269" s="16" t="s">
        <v>47</v>
      </c>
    </row>
    <row r="1270" spans="1:26" ht="15" customHeight="1">
      <c r="A1270" s="31">
        <v>14406419</v>
      </c>
      <c r="B1270" s="31" t="s">
        <v>7343</v>
      </c>
      <c r="C1270" s="46">
        <v>41630</v>
      </c>
      <c r="D1270" s="149">
        <v>231433204</v>
      </c>
      <c r="E1270" s="13" t="s">
        <v>5746</v>
      </c>
      <c r="F1270" s="30">
        <v>362</v>
      </c>
      <c r="G1270" s="28"/>
      <c r="H1270" s="17" t="s">
        <v>3273</v>
      </c>
      <c r="I1270" s="25" t="s">
        <v>3274</v>
      </c>
      <c r="J1270" s="25">
        <v>34034</v>
      </c>
      <c r="K1270" s="12" t="s">
        <v>520</v>
      </c>
      <c r="L1270" s="14" t="s">
        <v>3275</v>
      </c>
      <c r="M1270" s="26" t="s">
        <v>3109</v>
      </c>
      <c r="N1270" s="26" t="s">
        <v>2963</v>
      </c>
      <c r="O1270" s="143">
        <v>0</v>
      </c>
      <c r="P1270" s="144">
        <v>967427900</v>
      </c>
      <c r="Q1270" s="13" t="s">
        <v>7568</v>
      </c>
      <c r="R1270" s="15" t="s">
        <v>576</v>
      </c>
      <c r="S1270" s="15" t="s">
        <v>251</v>
      </c>
      <c r="T1270" s="15" t="s">
        <v>246</v>
      </c>
      <c r="U1270" s="15" t="s">
        <v>251</v>
      </c>
      <c r="V1270" s="16" t="s">
        <v>246</v>
      </c>
      <c r="W1270" s="16" t="s">
        <v>251</v>
      </c>
      <c r="X1270" s="16" t="s">
        <v>247</v>
      </c>
      <c r="Y1270" s="16" t="s">
        <v>47</v>
      </c>
      <c r="Z1270" s="16" t="s">
        <v>246</v>
      </c>
    </row>
    <row r="1271" spans="1:26" ht="15" customHeight="1">
      <c r="A1271" s="31">
        <v>14406721</v>
      </c>
      <c r="B1271" s="31" t="s">
        <v>7343</v>
      </c>
      <c r="C1271" s="46">
        <v>41571</v>
      </c>
      <c r="D1271" s="149">
        <v>243554265</v>
      </c>
      <c r="F1271" s="30">
        <v>4032</v>
      </c>
      <c r="G1271" s="28">
        <v>166556</v>
      </c>
      <c r="H1271" s="17" t="s">
        <v>1222</v>
      </c>
      <c r="I1271" s="25" t="s">
        <v>1223</v>
      </c>
      <c r="J1271" s="25">
        <v>36349</v>
      </c>
      <c r="K1271" s="12" t="s">
        <v>520</v>
      </c>
      <c r="L1271" s="14" t="s">
        <v>3714</v>
      </c>
      <c r="M1271" s="26" t="s">
        <v>2909</v>
      </c>
      <c r="N1271" s="26" t="s">
        <v>2910</v>
      </c>
      <c r="P1271" s="144"/>
      <c r="Q1271" s="13"/>
      <c r="R1271" s="15" t="s">
        <v>576</v>
      </c>
      <c r="S1271" s="15" t="s">
        <v>221</v>
      </c>
      <c r="T1271" s="15" t="s">
        <v>246</v>
      </c>
      <c r="U1271" s="15" t="s">
        <v>221</v>
      </c>
      <c r="V1271" s="16" t="s">
        <v>248</v>
      </c>
      <c r="W1271" s="16" t="s">
        <v>41</v>
      </c>
      <c r="X1271" s="16" t="s">
        <v>246</v>
      </c>
      <c r="Y1271" s="16" t="s">
        <v>41</v>
      </c>
      <c r="Z1271" s="16" t="s">
        <v>248</v>
      </c>
    </row>
    <row r="1272" spans="1:26" ht="15" customHeight="1">
      <c r="A1272" s="31">
        <v>14406735</v>
      </c>
      <c r="B1272" s="31" t="s">
        <v>7346</v>
      </c>
      <c r="C1272" s="46">
        <v>41809</v>
      </c>
      <c r="F1272" s="30"/>
      <c r="G1272" s="28"/>
      <c r="H1272" s="17" t="s">
        <v>3122</v>
      </c>
      <c r="I1272" s="25" t="s">
        <v>3123</v>
      </c>
      <c r="J1272" s="25">
        <v>36907</v>
      </c>
      <c r="K1272" s="12" t="s">
        <v>520</v>
      </c>
      <c r="L1272" s="14" t="s">
        <v>3124</v>
      </c>
      <c r="M1272" s="26" t="s">
        <v>3125</v>
      </c>
      <c r="N1272" s="26" t="s">
        <v>2963</v>
      </c>
      <c r="O1272" s="144">
        <v>291600591</v>
      </c>
      <c r="P1272" s="143">
        <v>966847172</v>
      </c>
      <c r="Q1272" s="13"/>
      <c r="R1272" s="15" t="s">
        <v>576</v>
      </c>
      <c r="S1272" s="15" t="s">
        <v>47</v>
      </c>
      <c r="T1272" s="15"/>
      <c r="U1272" s="15" t="s">
        <v>47</v>
      </c>
      <c r="W1272" s="16" t="s">
        <v>251</v>
      </c>
      <c r="X1272" s="16" t="s">
        <v>247</v>
      </c>
      <c r="Y1272" s="16" t="s">
        <v>47</v>
      </c>
      <c r="Z1272" s="16" t="s">
        <v>247</v>
      </c>
    </row>
    <row r="1273" spans="1:26" ht="15" customHeight="1">
      <c r="A1273" s="31">
        <v>14406826</v>
      </c>
      <c r="B1273" s="31" t="s">
        <v>7343</v>
      </c>
      <c r="C1273" s="46">
        <v>41712</v>
      </c>
      <c r="D1273" s="149">
        <v>229590381</v>
      </c>
      <c r="F1273" s="30"/>
      <c r="G1273" s="28"/>
      <c r="H1273" s="17" t="s">
        <v>7230</v>
      </c>
      <c r="I1273" s="25" t="s">
        <v>7231</v>
      </c>
      <c r="J1273" s="25">
        <v>36179</v>
      </c>
      <c r="K1273" s="12" t="s">
        <v>250</v>
      </c>
      <c r="L1273" s="14" t="s">
        <v>7232</v>
      </c>
      <c r="M1273" s="26" t="s">
        <v>7233</v>
      </c>
      <c r="N1273" s="26" t="s">
        <v>2910</v>
      </c>
      <c r="O1273" s="143">
        <v>962822955</v>
      </c>
      <c r="P1273" s="144">
        <v>968056808</v>
      </c>
      <c r="Q1273" s="13" t="s">
        <v>7234</v>
      </c>
      <c r="R1273" s="15" t="s">
        <v>576</v>
      </c>
      <c r="S1273" s="15" t="s">
        <v>47</v>
      </c>
      <c r="T1273" s="15"/>
      <c r="U1273" s="15" t="s">
        <v>580</v>
      </c>
      <c r="V1273" s="16" t="s">
        <v>247</v>
      </c>
      <c r="W1273" s="16" t="s">
        <v>47</v>
      </c>
      <c r="Y1273" s="16" t="s">
        <v>47</v>
      </c>
      <c r="Z1273" s="16" t="s">
        <v>246</v>
      </c>
    </row>
    <row r="1274" spans="1:26" ht="15" customHeight="1">
      <c r="A1274" s="31">
        <v>14406847</v>
      </c>
      <c r="B1274" s="31" t="s">
        <v>7343</v>
      </c>
      <c r="C1274" s="46">
        <v>41687</v>
      </c>
      <c r="D1274" s="149">
        <v>228611857</v>
      </c>
      <c r="E1274" s="13" t="s">
        <v>6067</v>
      </c>
      <c r="F1274" s="30">
        <v>61</v>
      </c>
      <c r="G1274" s="28">
        <v>166555</v>
      </c>
      <c r="H1274" s="17" t="s">
        <v>1015</v>
      </c>
      <c r="I1274" s="25" t="s">
        <v>1016</v>
      </c>
      <c r="J1274" s="25">
        <v>34417</v>
      </c>
      <c r="K1274" s="12" t="s">
        <v>250</v>
      </c>
      <c r="L1274" s="14" t="s">
        <v>3714</v>
      </c>
      <c r="M1274" s="26" t="s">
        <v>2909</v>
      </c>
      <c r="N1274" s="26" t="s">
        <v>2910</v>
      </c>
      <c r="O1274" s="143">
        <v>0</v>
      </c>
      <c r="P1274" s="144">
        <v>963272817</v>
      </c>
      <c r="Q1274" s="13"/>
      <c r="R1274" s="15" t="s">
        <v>576</v>
      </c>
      <c r="S1274" s="15" t="s">
        <v>221</v>
      </c>
      <c r="T1274" s="15" t="s">
        <v>246</v>
      </c>
      <c r="U1274" s="15" t="s">
        <v>221</v>
      </c>
      <c r="V1274" s="16" t="s">
        <v>248</v>
      </c>
      <c r="W1274" s="16" t="s">
        <v>41</v>
      </c>
      <c r="X1274" s="16" t="s">
        <v>246</v>
      </c>
      <c r="Y1274" s="16" t="s">
        <v>41</v>
      </c>
    </row>
    <row r="1275" spans="1:26" ht="15" customHeight="1">
      <c r="A1275" s="31">
        <v>14406909</v>
      </c>
      <c r="C1275" s="46"/>
      <c r="F1275" s="30"/>
      <c r="G1275" s="28">
        <v>156146</v>
      </c>
      <c r="H1275" s="17" t="s">
        <v>873</v>
      </c>
      <c r="I1275" s="25" t="s">
        <v>933</v>
      </c>
      <c r="J1275" s="25">
        <v>34261</v>
      </c>
      <c r="K1275" s="12" t="s">
        <v>520</v>
      </c>
      <c r="L1275" s="14"/>
      <c r="P1275" s="144"/>
      <c r="Q1275" s="13"/>
      <c r="R1275" s="15" t="s">
        <v>576</v>
      </c>
      <c r="S1275" s="15" t="s">
        <v>47</v>
      </c>
      <c r="T1275" s="15"/>
      <c r="U1275" s="15" t="s">
        <v>47</v>
      </c>
      <c r="W1275" s="16" t="s">
        <v>47</v>
      </c>
      <c r="Y1275" s="16" t="s">
        <v>1183</v>
      </c>
      <c r="Z1275" s="16" t="s">
        <v>247</v>
      </c>
    </row>
    <row r="1276" spans="1:26" ht="15" customHeight="1">
      <c r="A1276" s="31">
        <v>14407146</v>
      </c>
      <c r="B1276" s="31" t="s">
        <v>7343</v>
      </c>
      <c r="C1276" s="46">
        <v>41592</v>
      </c>
      <c r="D1276" s="149">
        <v>247746436</v>
      </c>
      <c r="F1276" s="30"/>
      <c r="G1276" s="28"/>
      <c r="H1276" s="17" t="s">
        <v>6285</v>
      </c>
      <c r="I1276" s="25" t="s">
        <v>6286</v>
      </c>
      <c r="J1276" s="25">
        <v>37160</v>
      </c>
      <c r="K1276" s="12" t="s">
        <v>250</v>
      </c>
      <c r="L1276" s="14" t="s">
        <v>6287</v>
      </c>
      <c r="M1276" s="26" t="s">
        <v>6259</v>
      </c>
      <c r="N1276" s="26" t="s">
        <v>2912</v>
      </c>
      <c r="O1276" s="144">
        <v>291947296</v>
      </c>
      <c r="P1276" s="143">
        <v>927291058</v>
      </c>
      <c r="Q1276" s="13" t="s">
        <v>6288</v>
      </c>
      <c r="R1276" s="15" t="s">
        <v>576</v>
      </c>
      <c r="S1276" s="15" t="s">
        <v>47</v>
      </c>
      <c r="T1276" s="15"/>
      <c r="U1276" s="15" t="s">
        <v>567</v>
      </c>
      <c r="V1276" s="16" t="s">
        <v>247</v>
      </c>
      <c r="W1276" s="16" t="s">
        <v>47</v>
      </c>
      <c r="Y1276" s="16" t="s">
        <v>47</v>
      </c>
    </row>
    <row r="1277" spans="1:26" ht="15" customHeight="1">
      <c r="A1277" s="31">
        <v>14409457</v>
      </c>
      <c r="B1277" s="31" t="s">
        <v>7343</v>
      </c>
      <c r="C1277" s="46">
        <v>41638</v>
      </c>
      <c r="D1277" s="149">
        <v>244399913</v>
      </c>
      <c r="F1277" s="30">
        <v>393</v>
      </c>
      <c r="G1277" s="28"/>
      <c r="H1277" s="17" t="s">
        <v>2765</v>
      </c>
      <c r="I1277" s="25" t="s">
        <v>2766</v>
      </c>
      <c r="J1277" s="25">
        <v>34635</v>
      </c>
      <c r="K1277" s="12" t="s">
        <v>520</v>
      </c>
      <c r="L1277" s="14" t="s">
        <v>4928</v>
      </c>
      <c r="M1277" s="26" t="s">
        <v>4929</v>
      </c>
      <c r="N1277" s="26" t="s">
        <v>2910</v>
      </c>
      <c r="O1277" s="143">
        <v>0</v>
      </c>
      <c r="P1277" s="144">
        <v>969790706</v>
      </c>
      <c r="Q1277" s="13" t="s">
        <v>4930</v>
      </c>
      <c r="R1277" s="15" t="s">
        <v>576</v>
      </c>
      <c r="S1277" s="15" t="s">
        <v>47</v>
      </c>
      <c r="T1277" s="15"/>
      <c r="U1277" s="15" t="s">
        <v>1183</v>
      </c>
      <c r="V1277" s="16" t="s">
        <v>246</v>
      </c>
      <c r="W1277" s="16" t="s">
        <v>1183</v>
      </c>
      <c r="X1277" s="16" t="s">
        <v>246</v>
      </c>
      <c r="Y1277" s="16" t="s">
        <v>1183</v>
      </c>
    </row>
    <row r="1278" spans="1:26" ht="15" customHeight="1">
      <c r="A1278" s="31">
        <v>14411107</v>
      </c>
      <c r="B1278" s="31" t="s">
        <v>7343</v>
      </c>
      <c r="C1278" s="46">
        <v>41638</v>
      </c>
      <c r="D1278" s="149">
        <v>253016304</v>
      </c>
      <c r="F1278" s="30"/>
      <c r="G1278" s="28"/>
      <c r="H1278" s="17" t="s">
        <v>2783</v>
      </c>
      <c r="I1278" s="25" t="s">
        <v>2784</v>
      </c>
      <c r="J1278" s="25">
        <v>37053</v>
      </c>
      <c r="K1278" s="12" t="s">
        <v>250</v>
      </c>
      <c r="L1278" s="14" t="s">
        <v>5009</v>
      </c>
      <c r="M1278" s="26" t="s">
        <v>3095</v>
      </c>
      <c r="N1278" s="26" t="s">
        <v>2912</v>
      </c>
      <c r="O1278" s="143">
        <v>291945352</v>
      </c>
      <c r="P1278" s="144">
        <v>964967731</v>
      </c>
      <c r="Q1278" s="13" t="s">
        <v>5010</v>
      </c>
      <c r="R1278" s="15" t="s">
        <v>576</v>
      </c>
      <c r="S1278" s="15" t="s">
        <v>47</v>
      </c>
      <c r="T1278" s="15"/>
      <c r="U1278" s="15" t="s">
        <v>580</v>
      </c>
      <c r="V1278" s="16" t="s">
        <v>246</v>
      </c>
      <c r="W1278" s="16" t="s">
        <v>580</v>
      </c>
      <c r="X1278" s="16" t="s">
        <v>246</v>
      </c>
      <c r="Y1278" s="16" t="s">
        <v>580</v>
      </c>
    </row>
    <row r="1279" spans="1:26" ht="15" customHeight="1">
      <c r="A1279" s="31">
        <v>14411597</v>
      </c>
      <c r="B1279" s="31" t="s">
        <v>7346</v>
      </c>
      <c r="C1279" s="46">
        <v>39748</v>
      </c>
      <c r="F1279" s="30"/>
      <c r="G1279" s="28"/>
      <c r="H1279" s="17" t="s">
        <v>758</v>
      </c>
      <c r="I1279" s="25" t="s">
        <v>759</v>
      </c>
      <c r="J1279" s="25">
        <v>33657</v>
      </c>
      <c r="K1279" s="12" t="s">
        <v>250</v>
      </c>
      <c r="L1279" s="14"/>
      <c r="P1279" s="144"/>
      <c r="Q1279" s="13"/>
      <c r="R1279" s="15" t="s">
        <v>576</v>
      </c>
      <c r="S1279" s="15" t="s">
        <v>47</v>
      </c>
      <c r="T1279" s="15"/>
      <c r="U1279" s="15" t="s">
        <v>47</v>
      </c>
      <c r="W1279" s="16" t="s">
        <v>567</v>
      </c>
      <c r="X1279" s="16" t="s">
        <v>246</v>
      </c>
      <c r="Y1279" s="16" t="s">
        <v>567</v>
      </c>
      <c r="Z1279" s="16" t="s">
        <v>246</v>
      </c>
    </row>
    <row r="1280" spans="1:26" ht="15" customHeight="1">
      <c r="A1280" s="31">
        <v>14411705</v>
      </c>
      <c r="B1280" s="31" t="s">
        <v>7346</v>
      </c>
      <c r="C1280" s="46">
        <v>41441</v>
      </c>
      <c r="D1280" s="149">
        <v>256136637</v>
      </c>
      <c r="F1280" s="30">
        <v>4643</v>
      </c>
      <c r="G1280" s="28"/>
      <c r="H1280" s="17" t="s">
        <v>8694</v>
      </c>
      <c r="I1280" s="25" t="s">
        <v>8695</v>
      </c>
      <c r="J1280" s="25">
        <v>36770</v>
      </c>
      <c r="K1280" s="12" t="s">
        <v>520</v>
      </c>
      <c r="L1280" s="14" t="s">
        <v>2932</v>
      </c>
      <c r="M1280" s="26">
        <v>9100</v>
      </c>
      <c r="N1280" s="26" t="s">
        <v>3032</v>
      </c>
      <c r="P1280" s="144"/>
      <c r="Q1280" s="13"/>
      <c r="R1280" s="15" t="s">
        <v>576</v>
      </c>
      <c r="S1280" s="15" t="s">
        <v>251</v>
      </c>
      <c r="T1280" s="15" t="s">
        <v>247</v>
      </c>
      <c r="U1280" s="15" t="s">
        <v>47</v>
      </c>
      <c r="W1280" s="16" t="s">
        <v>47</v>
      </c>
      <c r="Y1280" s="16" t="s">
        <v>47</v>
      </c>
    </row>
    <row r="1281" spans="1:26" ht="15" customHeight="1">
      <c r="A1281" s="31">
        <v>14411841</v>
      </c>
      <c r="B1281" s="31" t="s">
        <v>7343</v>
      </c>
      <c r="C1281" s="46">
        <v>41714</v>
      </c>
      <c r="D1281" s="149">
        <v>243025629</v>
      </c>
      <c r="F1281" s="30">
        <v>3657</v>
      </c>
      <c r="G1281" s="28"/>
      <c r="H1281" s="17" t="s">
        <v>7873</v>
      </c>
      <c r="I1281" s="25" t="s">
        <v>7874</v>
      </c>
      <c r="J1281" s="25">
        <v>37518</v>
      </c>
      <c r="K1281" s="12" t="s">
        <v>520</v>
      </c>
      <c r="L1281" s="14" t="s">
        <v>7875</v>
      </c>
      <c r="M1281" s="26" t="s">
        <v>3024</v>
      </c>
      <c r="N1281" s="26" t="s">
        <v>2932</v>
      </c>
      <c r="P1281" s="144">
        <v>962191801</v>
      </c>
      <c r="Q1281" s="13" t="s">
        <v>7876</v>
      </c>
      <c r="R1281" s="15" t="s">
        <v>576</v>
      </c>
      <c r="S1281" s="15" t="s">
        <v>1183</v>
      </c>
      <c r="T1281" s="15" t="s">
        <v>247</v>
      </c>
      <c r="U1281" s="15" t="s">
        <v>47</v>
      </c>
      <c r="W1281" s="16" t="s">
        <v>47</v>
      </c>
      <c r="Y1281" s="16" t="s">
        <v>47</v>
      </c>
    </row>
    <row r="1282" spans="1:26" ht="15" customHeight="1">
      <c r="A1282" s="31">
        <v>14412134</v>
      </c>
      <c r="B1282" s="31" t="s">
        <v>7343</v>
      </c>
      <c r="C1282" s="46">
        <v>41812</v>
      </c>
      <c r="D1282" s="149">
        <v>247835099</v>
      </c>
      <c r="F1282" s="30"/>
      <c r="G1282" s="28"/>
      <c r="H1282" s="17" t="s">
        <v>2145</v>
      </c>
      <c r="I1282" s="25" t="s">
        <v>2146</v>
      </c>
      <c r="J1282" s="25">
        <v>35977</v>
      </c>
      <c r="K1282" s="12" t="s">
        <v>250</v>
      </c>
      <c r="L1282" s="14" t="s">
        <v>3386</v>
      </c>
      <c r="M1282" s="26" t="s">
        <v>3387</v>
      </c>
      <c r="N1282" s="26" t="s">
        <v>2912</v>
      </c>
      <c r="O1282" s="143">
        <v>913323981</v>
      </c>
      <c r="P1282" s="144">
        <v>913788653</v>
      </c>
      <c r="Q1282" s="13" t="s">
        <v>3388</v>
      </c>
      <c r="R1282" s="15" t="s">
        <v>576</v>
      </c>
      <c r="S1282" s="15" t="s">
        <v>47</v>
      </c>
      <c r="T1282" s="15"/>
      <c r="U1282" s="15" t="s">
        <v>580</v>
      </c>
      <c r="V1282" s="16" t="s">
        <v>246</v>
      </c>
      <c r="W1282" s="16" t="s">
        <v>580</v>
      </c>
      <c r="X1282" s="16" t="s">
        <v>246</v>
      </c>
      <c r="Y1282" s="16" t="s">
        <v>580</v>
      </c>
    </row>
    <row r="1283" spans="1:26" ht="15" customHeight="1">
      <c r="A1283" s="31">
        <v>14412315</v>
      </c>
      <c r="B1283" s="31" t="s">
        <v>7346</v>
      </c>
      <c r="C1283" s="46">
        <v>41446</v>
      </c>
      <c r="F1283" s="30">
        <v>41</v>
      </c>
      <c r="G1283" s="28">
        <v>126863</v>
      </c>
      <c r="H1283" s="17" t="s">
        <v>150</v>
      </c>
      <c r="I1283" s="25" t="s">
        <v>559</v>
      </c>
      <c r="J1283" s="25">
        <v>33791</v>
      </c>
      <c r="K1283" s="12" t="s">
        <v>250</v>
      </c>
      <c r="L1283" s="14" t="s">
        <v>5066</v>
      </c>
      <c r="M1283" s="26">
        <v>9230</v>
      </c>
      <c r="N1283" s="26" t="s">
        <v>5067</v>
      </c>
      <c r="O1283" s="143">
        <v>0</v>
      </c>
      <c r="P1283" s="144">
        <v>964103565</v>
      </c>
      <c r="Q1283" s="13"/>
      <c r="R1283" s="15" t="s">
        <v>576</v>
      </c>
      <c r="S1283" s="15" t="s">
        <v>47</v>
      </c>
      <c r="T1283" s="15"/>
      <c r="U1283" s="15" t="s">
        <v>47</v>
      </c>
      <c r="W1283" s="16" t="s">
        <v>1978</v>
      </c>
      <c r="X1283" s="16" t="s">
        <v>247</v>
      </c>
      <c r="Y1283" s="16" t="s">
        <v>47</v>
      </c>
      <c r="Z1283" s="16" t="s">
        <v>247</v>
      </c>
    </row>
    <row r="1284" spans="1:26" ht="15" customHeight="1">
      <c r="A1284" s="31">
        <v>14412526</v>
      </c>
      <c r="B1284" s="31" t="s">
        <v>7343</v>
      </c>
      <c r="C1284" s="46">
        <v>41085</v>
      </c>
      <c r="D1284" s="149">
        <v>259231380</v>
      </c>
      <c r="F1284" s="30"/>
      <c r="G1284" s="28"/>
      <c r="H1284" s="17" t="s">
        <v>6578</v>
      </c>
      <c r="I1284" s="25" t="s">
        <v>6579</v>
      </c>
      <c r="J1284" s="25">
        <v>36493</v>
      </c>
      <c r="K1284" s="12" t="s">
        <v>250</v>
      </c>
      <c r="L1284" s="14" t="s">
        <v>6580</v>
      </c>
      <c r="M1284" s="26" t="s">
        <v>3747</v>
      </c>
      <c r="N1284" s="26" t="s">
        <v>2910</v>
      </c>
      <c r="O1284" s="143">
        <v>291763906</v>
      </c>
      <c r="P1284" s="144">
        <v>910606324</v>
      </c>
      <c r="Q1284" s="13" t="s">
        <v>6581</v>
      </c>
      <c r="R1284" s="15" t="s">
        <v>576</v>
      </c>
      <c r="S1284" s="15" t="s">
        <v>47</v>
      </c>
      <c r="T1284" s="15"/>
      <c r="U1284" s="15" t="s">
        <v>580</v>
      </c>
      <c r="V1284" s="16" t="s">
        <v>247</v>
      </c>
      <c r="W1284" s="16" t="s">
        <v>47</v>
      </c>
      <c r="Y1284" s="16" t="s">
        <v>47</v>
      </c>
      <c r="Z1284" s="16" t="s">
        <v>246</v>
      </c>
    </row>
    <row r="1285" spans="1:26" ht="15" customHeight="1">
      <c r="A1285" s="31">
        <v>14415072</v>
      </c>
      <c r="C1285" s="46"/>
      <c r="F1285" s="30"/>
      <c r="G1285" s="28">
        <v>126013</v>
      </c>
      <c r="H1285" s="17" t="s">
        <v>1959</v>
      </c>
      <c r="I1285" s="25" t="s">
        <v>907</v>
      </c>
      <c r="J1285" s="25">
        <v>33904</v>
      </c>
      <c r="K1285" s="12" t="s">
        <v>520</v>
      </c>
      <c r="L1285" s="14"/>
      <c r="P1285" s="144"/>
      <c r="Q1285" s="13"/>
      <c r="R1285" s="15" t="s">
        <v>576</v>
      </c>
      <c r="S1285" s="15" t="s">
        <v>47</v>
      </c>
      <c r="T1285" s="15"/>
      <c r="U1285" s="15" t="s">
        <v>47</v>
      </c>
      <c r="W1285" s="16" t="s">
        <v>47</v>
      </c>
      <c r="Y1285" s="16" t="s">
        <v>1000</v>
      </c>
      <c r="Z1285" s="16" t="s">
        <v>246</v>
      </c>
    </row>
    <row r="1286" spans="1:26" ht="15" customHeight="1">
      <c r="A1286" s="31">
        <v>14415869</v>
      </c>
      <c r="C1286" s="46"/>
      <c r="F1286" s="30"/>
      <c r="G1286" s="28">
        <v>166519</v>
      </c>
      <c r="H1286" s="17" t="s">
        <v>1001</v>
      </c>
      <c r="I1286" s="25" t="s">
        <v>1002</v>
      </c>
      <c r="J1286" s="25">
        <v>33997</v>
      </c>
      <c r="K1286" s="12" t="s">
        <v>250</v>
      </c>
      <c r="L1286" s="14"/>
      <c r="P1286" s="144"/>
      <c r="Q1286" s="13"/>
      <c r="R1286" s="15" t="s">
        <v>576</v>
      </c>
      <c r="S1286" s="15" t="s">
        <v>47</v>
      </c>
      <c r="T1286" s="15"/>
      <c r="U1286" s="15" t="s">
        <v>47</v>
      </c>
      <c r="W1286" s="16" t="s">
        <v>47</v>
      </c>
      <c r="Y1286" s="16" t="s">
        <v>567</v>
      </c>
      <c r="Z1286" s="16" t="s">
        <v>247</v>
      </c>
    </row>
    <row r="1287" spans="1:26" ht="15" customHeight="1">
      <c r="A1287" s="31">
        <v>14416187</v>
      </c>
      <c r="B1287" s="31" t="s">
        <v>7343</v>
      </c>
      <c r="C1287" s="46">
        <v>41802</v>
      </c>
      <c r="D1287" s="149">
        <v>244287660</v>
      </c>
      <c r="F1287" s="30">
        <v>4496</v>
      </c>
      <c r="G1287" s="28"/>
      <c r="H1287" s="17" t="s">
        <v>387</v>
      </c>
      <c r="I1287" s="25" t="s">
        <v>4013</v>
      </c>
      <c r="J1287" s="25">
        <v>36231</v>
      </c>
      <c r="K1287" s="12" t="s">
        <v>520</v>
      </c>
      <c r="L1287" s="14" t="s">
        <v>8023</v>
      </c>
      <c r="M1287" s="26">
        <v>9000</v>
      </c>
      <c r="N1287" s="26" t="s">
        <v>2910</v>
      </c>
      <c r="O1287" s="143">
        <v>967331385</v>
      </c>
      <c r="P1287" s="144">
        <v>924174582</v>
      </c>
      <c r="Q1287" s="13"/>
      <c r="R1287" s="15" t="s">
        <v>576</v>
      </c>
      <c r="S1287" s="15" t="s">
        <v>249</v>
      </c>
      <c r="T1287" s="15" t="s">
        <v>246</v>
      </c>
      <c r="U1287" s="15" t="s">
        <v>249</v>
      </c>
      <c r="V1287" s="16" t="s">
        <v>246</v>
      </c>
      <c r="W1287" s="16" t="s">
        <v>249</v>
      </c>
      <c r="X1287" s="16" t="s">
        <v>247</v>
      </c>
      <c r="Y1287" s="16" t="s">
        <v>47</v>
      </c>
    </row>
    <row r="1288" spans="1:26" ht="15" customHeight="1">
      <c r="A1288" s="31">
        <v>14416873</v>
      </c>
      <c r="C1288" s="46"/>
      <c r="F1288" s="30"/>
      <c r="G1288" s="28"/>
      <c r="H1288" s="17" t="s">
        <v>2200</v>
      </c>
      <c r="I1288" s="25" t="s">
        <v>2201</v>
      </c>
      <c r="J1288" s="25">
        <v>36547</v>
      </c>
      <c r="K1288" s="12" t="s">
        <v>520</v>
      </c>
      <c r="L1288" s="14"/>
      <c r="P1288" s="144"/>
      <c r="Q1288" s="13"/>
      <c r="R1288" s="15" t="s">
        <v>576</v>
      </c>
      <c r="S1288" s="15" t="s">
        <v>47</v>
      </c>
      <c r="T1288" s="15"/>
      <c r="U1288" s="15" t="s">
        <v>47</v>
      </c>
      <c r="W1288" s="16" t="s">
        <v>47</v>
      </c>
      <c r="Y1288" s="16" t="s">
        <v>580</v>
      </c>
      <c r="Z1288" s="16" t="s">
        <v>246</v>
      </c>
    </row>
    <row r="1289" spans="1:26" ht="15" customHeight="1">
      <c r="A1289" s="31">
        <v>14417702</v>
      </c>
      <c r="B1289" s="31" t="s">
        <v>7343</v>
      </c>
      <c r="C1289" s="46">
        <v>41801</v>
      </c>
      <c r="D1289" s="149">
        <v>239420330</v>
      </c>
      <c r="F1289" s="30">
        <v>1239</v>
      </c>
      <c r="G1289" s="28"/>
      <c r="H1289" s="17" t="s">
        <v>6572</v>
      </c>
      <c r="I1289" s="25" t="s">
        <v>6573</v>
      </c>
      <c r="J1289" s="25">
        <v>35776</v>
      </c>
      <c r="K1289" s="12" t="s">
        <v>520</v>
      </c>
      <c r="L1289" s="14" t="s">
        <v>5169</v>
      </c>
      <c r="M1289" s="26" t="s">
        <v>5170</v>
      </c>
      <c r="N1289" s="26" t="s">
        <v>2963</v>
      </c>
      <c r="P1289" s="144">
        <v>969161255</v>
      </c>
      <c r="Q1289" s="13"/>
      <c r="R1289" s="15" t="s">
        <v>576</v>
      </c>
      <c r="S1289" s="15" t="s">
        <v>1183</v>
      </c>
      <c r="T1289" s="15" t="s">
        <v>246</v>
      </c>
      <c r="U1289" s="15" t="s">
        <v>1183</v>
      </c>
      <c r="V1289" s="16" t="s">
        <v>247</v>
      </c>
      <c r="W1289" s="16" t="s">
        <v>47</v>
      </c>
      <c r="Y1289" s="16" t="s">
        <v>47</v>
      </c>
    </row>
    <row r="1290" spans="1:26" ht="15" customHeight="1">
      <c r="A1290" s="31">
        <v>14417944</v>
      </c>
      <c r="B1290" s="31" t="s">
        <v>7343</v>
      </c>
      <c r="C1290" s="46">
        <v>41868</v>
      </c>
      <c r="D1290" s="149">
        <v>235029858</v>
      </c>
      <c r="F1290" s="30">
        <v>543</v>
      </c>
      <c r="G1290" s="28"/>
      <c r="H1290" s="17" t="s">
        <v>4783</v>
      </c>
      <c r="I1290" s="25" t="s">
        <v>4784</v>
      </c>
      <c r="J1290" s="25">
        <v>35103</v>
      </c>
      <c r="K1290" s="12" t="s">
        <v>520</v>
      </c>
      <c r="L1290" s="14" t="s">
        <v>4785</v>
      </c>
      <c r="M1290" s="26" t="s">
        <v>4490</v>
      </c>
      <c r="N1290" s="26" t="s">
        <v>2912</v>
      </c>
      <c r="P1290" s="144"/>
      <c r="Q1290" s="13" t="s">
        <v>4786</v>
      </c>
      <c r="R1290" s="15" t="s">
        <v>576</v>
      </c>
      <c r="S1290" s="15" t="s">
        <v>1183</v>
      </c>
      <c r="T1290" s="15" t="s">
        <v>246</v>
      </c>
      <c r="U1290" s="15" t="s">
        <v>1183</v>
      </c>
      <c r="V1290" s="16" t="s">
        <v>246</v>
      </c>
      <c r="W1290" s="16" t="s">
        <v>1183</v>
      </c>
      <c r="X1290" s="16" t="s">
        <v>247</v>
      </c>
      <c r="Y1290" s="16" t="s">
        <v>47</v>
      </c>
    </row>
    <row r="1291" spans="1:26" ht="15" customHeight="1">
      <c r="A1291" s="31">
        <v>14419202</v>
      </c>
      <c r="B1291" s="31" t="s">
        <v>7346</v>
      </c>
      <c r="C1291" s="46">
        <v>41357</v>
      </c>
      <c r="F1291" s="30">
        <v>4644</v>
      </c>
      <c r="G1291" s="28">
        <v>165956</v>
      </c>
      <c r="H1291" s="17" t="s">
        <v>1423</v>
      </c>
      <c r="I1291" s="25" t="s">
        <v>1424</v>
      </c>
      <c r="J1291" s="25">
        <v>36588</v>
      </c>
      <c r="K1291" s="12" t="s">
        <v>520</v>
      </c>
      <c r="L1291" s="14" t="s">
        <v>3181</v>
      </c>
      <c r="M1291" s="26" t="s">
        <v>3182</v>
      </c>
      <c r="N1291" s="26" t="s">
        <v>2912</v>
      </c>
      <c r="O1291" s="143">
        <v>0</v>
      </c>
      <c r="P1291" s="144">
        <v>965751817</v>
      </c>
      <c r="Q1291" s="13"/>
      <c r="R1291" s="15" t="s">
        <v>576</v>
      </c>
      <c r="S1291" s="15" t="s">
        <v>1183</v>
      </c>
      <c r="T1291" s="15" t="s">
        <v>246</v>
      </c>
      <c r="U1291" s="15" t="s">
        <v>1183</v>
      </c>
      <c r="V1291" s="16" t="s">
        <v>246</v>
      </c>
      <c r="W1291" s="16" t="s">
        <v>1183</v>
      </c>
      <c r="X1291" s="16" t="s">
        <v>248</v>
      </c>
      <c r="Y1291" s="16" t="s">
        <v>684</v>
      </c>
      <c r="Z1291" s="16" t="s">
        <v>247</v>
      </c>
    </row>
    <row r="1292" spans="1:26" ht="15" customHeight="1">
      <c r="A1292" s="31">
        <v>14419338</v>
      </c>
      <c r="B1292" s="31" t="s">
        <v>7343</v>
      </c>
      <c r="C1292" s="46">
        <v>41591</v>
      </c>
      <c r="D1292" s="149">
        <v>244316597</v>
      </c>
      <c r="F1292" s="30">
        <v>4039</v>
      </c>
      <c r="G1292" s="28"/>
      <c r="H1292" s="17" t="s">
        <v>1914</v>
      </c>
      <c r="I1292" s="25" t="s">
        <v>1915</v>
      </c>
      <c r="J1292" s="25">
        <v>35439</v>
      </c>
      <c r="K1292" s="12" t="s">
        <v>250</v>
      </c>
      <c r="L1292" s="14" t="s">
        <v>5135</v>
      </c>
      <c r="M1292" s="26" t="s">
        <v>5136</v>
      </c>
      <c r="N1292" s="26" t="s">
        <v>2910</v>
      </c>
      <c r="O1292" s="143">
        <v>291783447</v>
      </c>
      <c r="P1292" s="144">
        <v>919202120</v>
      </c>
      <c r="Q1292" s="13" t="s">
        <v>5137</v>
      </c>
      <c r="R1292" s="15" t="s">
        <v>576</v>
      </c>
      <c r="S1292" s="15" t="s">
        <v>580</v>
      </c>
      <c r="T1292" s="15" t="s">
        <v>246</v>
      </c>
      <c r="U1292" s="15" t="s">
        <v>580</v>
      </c>
      <c r="V1292" s="16" t="s">
        <v>246</v>
      </c>
      <c r="W1292" s="16" t="s">
        <v>580</v>
      </c>
      <c r="X1292" s="16" t="s">
        <v>246</v>
      </c>
      <c r="Y1292" s="16" t="s">
        <v>580</v>
      </c>
      <c r="Z1292" s="16" t="s">
        <v>246</v>
      </c>
    </row>
    <row r="1293" spans="1:26" ht="15" customHeight="1">
      <c r="A1293" s="31">
        <v>14419840</v>
      </c>
      <c r="B1293" s="31" t="s">
        <v>7343</v>
      </c>
      <c r="C1293" s="46">
        <v>41731</v>
      </c>
      <c r="D1293" s="149">
        <v>235919381</v>
      </c>
      <c r="F1293" s="30"/>
      <c r="G1293" s="28"/>
      <c r="H1293" s="17" t="s">
        <v>5664</v>
      </c>
      <c r="I1293" s="25" t="s">
        <v>5665</v>
      </c>
      <c r="J1293" s="25">
        <v>35896</v>
      </c>
      <c r="K1293" s="12" t="s">
        <v>520</v>
      </c>
      <c r="L1293" s="14"/>
      <c r="M1293" s="26" t="s">
        <v>5666</v>
      </c>
      <c r="N1293" s="26" t="s">
        <v>2910</v>
      </c>
      <c r="P1293" s="144">
        <v>962700635</v>
      </c>
      <c r="Q1293" s="13"/>
      <c r="R1293" s="15" t="s">
        <v>576</v>
      </c>
      <c r="S1293" s="15" t="s">
        <v>47</v>
      </c>
      <c r="T1293" s="15"/>
      <c r="U1293" s="15" t="s">
        <v>1984</v>
      </c>
      <c r="V1293" s="16" t="s">
        <v>247</v>
      </c>
      <c r="W1293" s="16" t="s">
        <v>47</v>
      </c>
      <c r="Y1293" s="16" t="s">
        <v>47</v>
      </c>
      <c r="Z1293" s="16" t="s">
        <v>246</v>
      </c>
    </row>
    <row r="1294" spans="1:26" ht="15" customHeight="1">
      <c r="A1294" s="31">
        <v>14419947</v>
      </c>
      <c r="C1294" s="46"/>
      <c r="F1294" s="30"/>
      <c r="G1294" s="28">
        <v>164948</v>
      </c>
      <c r="H1294" s="17" t="s">
        <v>1266</v>
      </c>
      <c r="I1294" s="25" t="s">
        <v>1267</v>
      </c>
      <c r="J1294" s="25">
        <v>34755</v>
      </c>
      <c r="K1294" s="12" t="s">
        <v>520</v>
      </c>
      <c r="L1294" s="14"/>
      <c r="P1294" s="144"/>
      <c r="Q1294" s="13"/>
      <c r="R1294" s="15" t="s">
        <v>576</v>
      </c>
      <c r="S1294" s="15" t="s">
        <v>47</v>
      </c>
      <c r="T1294" s="15"/>
      <c r="U1294" s="15" t="s">
        <v>47</v>
      </c>
      <c r="W1294" s="16" t="s">
        <v>47</v>
      </c>
      <c r="Y1294" s="16" t="s">
        <v>1183</v>
      </c>
    </row>
    <row r="1295" spans="1:26" ht="15" customHeight="1">
      <c r="A1295" s="31">
        <v>14421274</v>
      </c>
      <c r="C1295" s="46"/>
      <c r="F1295" s="30"/>
      <c r="G1295" s="28">
        <v>159949</v>
      </c>
      <c r="H1295" s="17" t="s">
        <v>1094</v>
      </c>
      <c r="I1295" s="25" t="s">
        <v>1126</v>
      </c>
      <c r="J1295" s="25">
        <v>34558</v>
      </c>
      <c r="K1295" s="12" t="s">
        <v>250</v>
      </c>
      <c r="L1295" s="14"/>
      <c r="P1295" s="144"/>
      <c r="Q1295" s="13"/>
      <c r="R1295" s="15" t="s">
        <v>576</v>
      </c>
      <c r="S1295" s="15" t="s">
        <v>47</v>
      </c>
      <c r="T1295" s="15"/>
      <c r="U1295" s="15" t="s">
        <v>47</v>
      </c>
      <c r="W1295" s="16" t="s">
        <v>47</v>
      </c>
      <c r="Y1295" s="16" t="s">
        <v>1183</v>
      </c>
      <c r="Z1295" s="16" t="s">
        <v>247</v>
      </c>
    </row>
    <row r="1296" spans="1:26" ht="15" customHeight="1">
      <c r="A1296" s="31">
        <v>14421297</v>
      </c>
      <c r="C1296" s="46"/>
      <c r="F1296" s="30"/>
      <c r="G1296" s="28">
        <v>159946</v>
      </c>
      <c r="H1296" s="17" t="s">
        <v>1090</v>
      </c>
      <c r="I1296" s="25" t="s">
        <v>1122</v>
      </c>
      <c r="J1296" s="25">
        <v>33812</v>
      </c>
      <c r="K1296" s="12" t="s">
        <v>520</v>
      </c>
      <c r="L1296" s="14"/>
      <c r="P1296" s="144"/>
      <c r="Q1296" s="13"/>
      <c r="R1296" s="15" t="s">
        <v>576</v>
      </c>
      <c r="S1296" s="15" t="s">
        <v>47</v>
      </c>
      <c r="T1296" s="15"/>
      <c r="U1296" s="15" t="s">
        <v>47</v>
      </c>
      <c r="W1296" s="16" t="s">
        <v>47</v>
      </c>
      <c r="Y1296" s="16" t="s">
        <v>1183</v>
      </c>
      <c r="Z1296" s="16" t="s">
        <v>246</v>
      </c>
    </row>
    <row r="1297" spans="1:26" ht="15" customHeight="1">
      <c r="A1297" s="31">
        <v>14421964</v>
      </c>
      <c r="B1297" s="31" t="s">
        <v>7343</v>
      </c>
      <c r="C1297" s="46">
        <v>41774</v>
      </c>
      <c r="D1297" s="149">
        <v>240340647</v>
      </c>
      <c r="F1297" s="30">
        <v>498</v>
      </c>
      <c r="G1297" s="28"/>
      <c r="H1297" s="17" t="s">
        <v>4794</v>
      </c>
      <c r="I1297" s="25" t="s">
        <v>4795</v>
      </c>
      <c r="J1297" s="25">
        <v>34446</v>
      </c>
      <c r="K1297" s="12" t="s">
        <v>520</v>
      </c>
      <c r="L1297" s="14" t="s">
        <v>4796</v>
      </c>
      <c r="M1297" s="26" t="s">
        <v>3454</v>
      </c>
      <c r="N1297" s="26" t="s">
        <v>2912</v>
      </c>
      <c r="O1297" s="143">
        <v>967223748</v>
      </c>
      <c r="P1297" s="144">
        <v>968698093</v>
      </c>
      <c r="Q1297" s="13" t="s">
        <v>4797</v>
      </c>
      <c r="R1297" s="15" t="s">
        <v>576</v>
      </c>
      <c r="S1297" s="15" t="s">
        <v>567</v>
      </c>
      <c r="T1297" s="15" t="s">
        <v>246</v>
      </c>
      <c r="U1297" s="15" t="s">
        <v>567</v>
      </c>
      <c r="V1297" s="16" t="s">
        <v>248</v>
      </c>
      <c r="W1297" s="16" t="s">
        <v>251</v>
      </c>
      <c r="X1297" s="16" t="s">
        <v>247</v>
      </c>
      <c r="Y1297" s="16" t="s">
        <v>47</v>
      </c>
    </row>
    <row r="1298" spans="1:26" ht="15" customHeight="1">
      <c r="A1298" s="31">
        <v>14422061</v>
      </c>
      <c r="B1298" s="31" t="s">
        <v>7343</v>
      </c>
      <c r="C1298" s="46">
        <v>41756</v>
      </c>
      <c r="D1298" s="149">
        <v>260289019</v>
      </c>
      <c r="F1298" s="30">
        <v>60</v>
      </c>
      <c r="G1298" s="28"/>
      <c r="H1298" s="17" t="s">
        <v>3462</v>
      </c>
      <c r="I1298" s="25" t="s">
        <v>3463</v>
      </c>
      <c r="J1298" s="25">
        <v>34080</v>
      </c>
      <c r="K1298" s="12" t="s">
        <v>250</v>
      </c>
      <c r="L1298" s="14" t="s">
        <v>3464</v>
      </c>
      <c r="M1298" s="26">
        <v>9200</v>
      </c>
      <c r="N1298" s="26" t="s">
        <v>2963</v>
      </c>
      <c r="P1298" s="144"/>
      <c r="Q1298" s="13"/>
      <c r="R1298" s="15" t="s">
        <v>576</v>
      </c>
      <c r="S1298" s="15" t="s">
        <v>47</v>
      </c>
      <c r="T1298" s="15"/>
      <c r="U1298" s="15" t="s">
        <v>47</v>
      </c>
      <c r="W1298" s="16" t="s">
        <v>251</v>
      </c>
      <c r="X1298" s="16" t="s">
        <v>247</v>
      </c>
      <c r="Y1298" s="16" t="s">
        <v>47</v>
      </c>
      <c r="Z1298" s="16" t="s">
        <v>247</v>
      </c>
    </row>
    <row r="1299" spans="1:26" ht="15" customHeight="1">
      <c r="A1299" s="31">
        <v>14422509</v>
      </c>
      <c r="C1299" s="46"/>
      <c r="F1299" s="30"/>
      <c r="G1299" s="28">
        <v>164937</v>
      </c>
      <c r="H1299" s="17" t="s">
        <v>1432</v>
      </c>
      <c r="I1299" s="25" t="s">
        <v>1433</v>
      </c>
      <c r="J1299" s="25">
        <v>35510</v>
      </c>
      <c r="K1299" s="12" t="s">
        <v>250</v>
      </c>
      <c r="L1299" s="14"/>
      <c r="P1299" s="144"/>
      <c r="Q1299" s="13"/>
      <c r="R1299" s="15" t="s">
        <v>576</v>
      </c>
      <c r="S1299" s="15" t="s">
        <v>47</v>
      </c>
      <c r="T1299" s="15"/>
      <c r="U1299" s="15" t="s">
        <v>47</v>
      </c>
      <c r="W1299" s="16" t="s">
        <v>47</v>
      </c>
      <c r="Y1299" s="16" t="s">
        <v>1183</v>
      </c>
      <c r="Z1299" s="16" t="s">
        <v>246</v>
      </c>
    </row>
    <row r="1300" spans="1:26" ht="15" customHeight="1">
      <c r="A1300" s="31">
        <v>14423114</v>
      </c>
      <c r="B1300" s="31" t="s">
        <v>7343</v>
      </c>
      <c r="C1300" s="46">
        <v>41766</v>
      </c>
      <c r="D1300" s="149">
        <v>247870048</v>
      </c>
      <c r="F1300" s="30">
        <v>55</v>
      </c>
      <c r="G1300" s="28">
        <v>138153</v>
      </c>
      <c r="H1300" s="17" t="s">
        <v>1951</v>
      </c>
      <c r="I1300" s="25" t="s">
        <v>1388</v>
      </c>
      <c r="J1300" s="25">
        <v>34457</v>
      </c>
      <c r="K1300" s="12" t="s">
        <v>250</v>
      </c>
      <c r="L1300" s="14"/>
      <c r="P1300" s="144"/>
      <c r="Q1300" s="13"/>
      <c r="R1300" s="15" t="s">
        <v>576</v>
      </c>
      <c r="S1300" s="15" t="s">
        <v>567</v>
      </c>
      <c r="T1300" s="15" t="s">
        <v>246</v>
      </c>
      <c r="U1300" s="15" t="s">
        <v>567</v>
      </c>
      <c r="V1300" s="16" t="s">
        <v>248</v>
      </c>
      <c r="W1300" s="16" t="s">
        <v>251</v>
      </c>
      <c r="X1300" s="16" t="s">
        <v>246</v>
      </c>
      <c r="Y1300" s="16" t="s">
        <v>251</v>
      </c>
      <c r="Z1300" s="16" t="s">
        <v>248</v>
      </c>
    </row>
    <row r="1301" spans="1:26" ht="15" customHeight="1">
      <c r="A1301" s="31">
        <v>14423127</v>
      </c>
      <c r="C1301" s="46"/>
      <c r="F1301" s="30"/>
      <c r="G1301" s="28">
        <v>156688</v>
      </c>
      <c r="H1301" s="17" t="s">
        <v>268</v>
      </c>
      <c r="I1301" s="25" t="s">
        <v>89</v>
      </c>
      <c r="J1301" s="25">
        <v>34503</v>
      </c>
      <c r="K1301" s="12" t="s">
        <v>520</v>
      </c>
      <c r="L1301" s="14"/>
      <c r="P1301" s="144"/>
      <c r="Q1301" s="13"/>
      <c r="R1301" s="15" t="s">
        <v>576</v>
      </c>
      <c r="S1301" s="15" t="s">
        <v>47</v>
      </c>
      <c r="T1301" s="15"/>
      <c r="U1301" s="15" t="s">
        <v>47</v>
      </c>
      <c r="W1301" s="16" t="s">
        <v>47</v>
      </c>
      <c r="Y1301" s="16" t="s">
        <v>1984</v>
      </c>
      <c r="Z1301" s="16" t="s">
        <v>247</v>
      </c>
    </row>
    <row r="1302" spans="1:26" ht="15" customHeight="1">
      <c r="A1302" s="31">
        <v>14424077</v>
      </c>
      <c r="B1302" s="31" t="s">
        <v>7346</v>
      </c>
      <c r="C1302" s="46">
        <v>41573</v>
      </c>
      <c r="D1302" s="149">
        <v>245288554</v>
      </c>
      <c r="F1302" s="30">
        <v>3605</v>
      </c>
      <c r="G1302" s="28"/>
      <c r="H1302" s="17" t="s">
        <v>7813</v>
      </c>
      <c r="I1302" s="25" t="s">
        <v>7814</v>
      </c>
      <c r="J1302" s="25">
        <v>37760</v>
      </c>
      <c r="K1302" s="12" t="s">
        <v>250</v>
      </c>
      <c r="L1302" s="14" t="s">
        <v>7815</v>
      </c>
      <c r="M1302" s="26" t="s">
        <v>4511</v>
      </c>
      <c r="N1302" s="26" t="s">
        <v>2910</v>
      </c>
      <c r="O1302" s="143">
        <v>291232334</v>
      </c>
      <c r="P1302" s="144">
        <v>966259829</v>
      </c>
      <c r="Q1302" s="13" t="s">
        <v>7816</v>
      </c>
      <c r="R1302" s="15" t="s">
        <v>576</v>
      </c>
      <c r="S1302" s="15" t="s">
        <v>580</v>
      </c>
      <c r="T1302" s="15" t="s">
        <v>247</v>
      </c>
      <c r="U1302" s="15" t="s">
        <v>47</v>
      </c>
      <c r="W1302" s="16" t="s">
        <v>47</v>
      </c>
      <c r="Y1302" s="16" t="s">
        <v>47</v>
      </c>
    </row>
    <row r="1303" spans="1:26" ht="15" customHeight="1">
      <c r="A1303" s="31">
        <v>14424173</v>
      </c>
      <c r="B1303" s="31" t="s">
        <v>7343</v>
      </c>
      <c r="C1303" s="46">
        <v>41891</v>
      </c>
      <c r="D1303" s="149">
        <v>254501419</v>
      </c>
      <c r="F1303" s="30">
        <v>3589</v>
      </c>
      <c r="G1303" s="28"/>
      <c r="H1303" s="17" t="s">
        <v>6670</v>
      </c>
      <c r="I1303" s="25" t="s">
        <v>6671</v>
      </c>
      <c r="J1303" s="25">
        <v>37610</v>
      </c>
      <c r="K1303" s="12" t="s">
        <v>250</v>
      </c>
      <c r="L1303" s="14" t="s">
        <v>6672</v>
      </c>
      <c r="M1303" s="26" t="s">
        <v>3790</v>
      </c>
      <c r="N1303" s="26" t="s">
        <v>2963</v>
      </c>
      <c r="O1303" s="143">
        <v>966791427</v>
      </c>
      <c r="P1303" s="144">
        <v>966074188</v>
      </c>
      <c r="Q1303" s="13" t="s">
        <v>6673</v>
      </c>
      <c r="R1303" s="15" t="s">
        <v>576</v>
      </c>
      <c r="S1303" s="15" t="s">
        <v>251</v>
      </c>
      <c r="T1303" s="15" t="s">
        <v>246</v>
      </c>
      <c r="U1303" s="15" t="s">
        <v>251</v>
      </c>
      <c r="V1303" s="16" t="s">
        <v>247</v>
      </c>
      <c r="W1303" s="16" t="s">
        <v>47</v>
      </c>
      <c r="Y1303" s="16" t="s">
        <v>47</v>
      </c>
      <c r="Z1303" s="16" t="s">
        <v>247</v>
      </c>
    </row>
    <row r="1304" spans="1:26" ht="15" customHeight="1">
      <c r="A1304" s="31">
        <v>14424205</v>
      </c>
      <c r="B1304" s="31" t="s">
        <v>7343</v>
      </c>
      <c r="C1304" s="46">
        <v>41826</v>
      </c>
      <c r="D1304" s="149">
        <v>226773370</v>
      </c>
      <c r="F1304" s="30">
        <v>475</v>
      </c>
      <c r="G1304" s="28"/>
      <c r="H1304" s="17" t="s">
        <v>8661</v>
      </c>
      <c r="I1304" s="25" t="s">
        <v>8662</v>
      </c>
      <c r="J1304" s="25">
        <v>35047</v>
      </c>
      <c r="K1304" s="12" t="s">
        <v>520</v>
      </c>
      <c r="L1304" s="14" t="s">
        <v>8663</v>
      </c>
      <c r="M1304" s="26">
        <v>9200</v>
      </c>
      <c r="N1304" s="26" t="s">
        <v>2963</v>
      </c>
      <c r="O1304" s="144">
        <v>291611968</v>
      </c>
      <c r="Q1304" s="13"/>
      <c r="R1304" s="15" t="s">
        <v>576</v>
      </c>
      <c r="S1304" s="15" t="s">
        <v>251</v>
      </c>
      <c r="T1304" s="15" t="s">
        <v>247</v>
      </c>
      <c r="U1304" s="15" t="s">
        <v>47</v>
      </c>
      <c r="W1304" s="16" t="s">
        <v>47</v>
      </c>
      <c r="Y1304" s="16" t="s">
        <v>47</v>
      </c>
    </row>
    <row r="1305" spans="1:26" ht="15" customHeight="1">
      <c r="A1305" s="31">
        <v>14424764</v>
      </c>
      <c r="B1305" s="31" t="s">
        <v>7343</v>
      </c>
      <c r="C1305" s="46">
        <v>41786</v>
      </c>
      <c r="D1305" s="149">
        <v>244165670</v>
      </c>
      <c r="F1305" s="30"/>
      <c r="G1305" s="28"/>
      <c r="H1305" s="17" t="s">
        <v>1466</v>
      </c>
      <c r="I1305" s="25" t="s">
        <v>1467</v>
      </c>
      <c r="J1305" s="25">
        <v>34617</v>
      </c>
      <c r="K1305" s="12" t="s">
        <v>520</v>
      </c>
      <c r="L1305" s="14" t="s">
        <v>3183</v>
      </c>
      <c r="M1305" s="26" t="s">
        <v>3184</v>
      </c>
      <c r="N1305" s="26" t="s">
        <v>2912</v>
      </c>
      <c r="O1305" s="143">
        <v>0</v>
      </c>
      <c r="P1305" s="144">
        <v>968136878</v>
      </c>
      <c r="Q1305" s="13" t="s">
        <v>3185</v>
      </c>
      <c r="R1305" s="15" t="s">
        <v>576</v>
      </c>
      <c r="S1305" s="15" t="s">
        <v>47</v>
      </c>
      <c r="T1305" s="15"/>
      <c r="U1305" s="15" t="s">
        <v>47</v>
      </c>
      <c r="W1305" s="16" t="s">
        <v>567</v>
      </c>
      <c r="X1305" s="16" t="s">
        <v>246</v>
      </c>
      <c r="Y1305" s="16" t="s">
        <v>567</v>
      </c>
      <c r="Z1305" s="16" t="s">
        <v>246</v>
      </c>
    </row>
    <row r="1306" spans="1:26" ht="15" customHeight="1">
      <c r="A1306" s="31">
        <v>14424790</v>
      </c>
      <c r="C1306" s="46"/>
      <c r="F1306" s="30">
        <v>167</v>
      </c>
      <c r="G1306" s="28">
        <v>166505</v>
      </c>
      <c r="H1306" s="17" t="s">
        <v>488</v>
      </c>
      <c r="I1306" s="25" t="s">
        <v>489</v>
      </c>
      <c r="J1306" s="25">
        <v>34935</v>
      </c>
      <c r="K1306" s="12" t="s">
        <v>250</v>
      </c>
      <c r="L1306" s="14" t="s">
        <v>3456</v>
      </c>
      <c r="M1306" s="26">
        <v>9300</v>
      </c>
      <c r="N1306" s="26" t="s">
        <v>2912</v>
      </c>
      <c r="P1306" s="144"/>
      <c r="Q1306" s="13"/>
      <c r="R1306" s="15" t="s">
        <v>576</v>
      </c>
      <c r="S1306" s="15" t="s">
        <v>47</v>
      </c>
      <c r="T1306" s="15"/>
      <c r="U1306" s="15" t="s">
        <v>1183</v>
      </c>
      <c r="V1306" s="16" t="s">
        <v>246</v>
      </c>
      <c r="W1306" s="16" t="s">
        <v>1183</v>
      </c>
      <c r="X1306" s="16" t="s">
        <v>246</v>
      </c>
      <c r="Y1306" s="16" t="s">
        <v>1183</v>
      </c>
    </row>
    <row r="1307" spans="1:26" ht="15" customHeight="1">
      <c r="A1307" s="31">
        <v>14424792</v>
      </c>
      <c r="C1307" s="46"/>
      <c r="F1307" s="30"/>
      <c r="G1307" s="28">
        <v>166506</v>
      </c>
      <c r="H1307" s="17" t="s">
        <v>509</v>
      </c>
      <c r="I1307" s="25" t="s">
        <v>510</v>
      </c>
      <c r="J1307" s="25">
        <v>34184</v>
      </c>
      <c r="K1307" s="12" t="s">
        <v>250</v>
      </c>
      <c r="L1307" s="14"/>
      <c r="P1307" s="144"/>
      <c r="Q1307" s="13"/>
      <c r="R1307" s="15" t="s">
        <v>576</v>
      </c>
      <c r="S1307" s="15" t="s">
        <v>47</v>
      </c>
      <c r="T1307" s="15"/>
      <c r="U1307" s="15" t="s">
        <v>47</v>
      </c>
      <c r="W1307" s="16" t="s">
        <v>47</v>
      </c>
      <c r="Y1307" s="16" t="s">
        <v>1183</v>
      </c>
    </row>
    <row r="1308" spans="1:26" ht="15" customHeight="1">
      <c r="A1308" s="31">
        <v>14425102</v>
      </c>
      <c r="C1308" s="46"/>
      <c r="F1308" s="30"/>
      <c r="G1308" s="28">
        <v>166518</v>
      </c>
      <c r="H1308" s="17" t="s">
        <v>1296</v>
      </c>
      <c r="I1308" s="25" t="s">
        <v>1297</v>
      </c>
      <c r="J1308" s="25">
        <v>36416</v>
      </c>
      <c r="K1308" s="12" t="s">
        <v>520</v>
      </c>
      <c r="L1308" s="14"/>
      <c r="P1308" s="144"/>
      <c r="Q1308" s="13"/>
      <c r="R1308" s="15" t="s">
        <v>576</v>
      </c>
      <c r="S1308" s="15" t="s">
        <v>47</v>
      </c>
      <c r="T1308" s="15"/>
      <c r="U1308" s="15" t="s">
        <v>47</v>
      </c>
      <c r="W1308" s="16" t="s">
        <v>47</v>
      </c>
      <c r="Y1308" s="16" t="s">
        <v>684</v>
      </c>
      <c r="Z1308" s="16" t="s">
        <v>246</v>
      </c>
    </row>
    <row r="1309" spans="1:26" ht="15" customHeight="1">
      <c r="A1309" s="31">
        <v>14426038</v>
      </c>
      <c r="B1309" s="31" t="s">
        <v>7343</v>
      </c>
      <c r="C1309" s="46">
        <v>41676</v>
      </c>
      <c r="D1309" s="149">
        <v>226666271</v>
      </c>
      <c r="F1309" s="30">
        <v>448</v>
      </c>
      <c r="G1309" s="28"/>
      <c r="H1309" s="17" t="s">
        <v>3132</v>
      </c>
      <c r="I1309" s="25" t="s">
        <v>3133</v>
      </c>
      <c r="J1309" s="25">
        <v>34837</v>
      </c>
      <c r="K1309" s="12" t="s">
        <v>520</v>
      </c>
      <c r="L1309" s="14" t="s">
        <v>3134</v>
      </c>
      <c r="M1309" s="26" t="s">
        <v>3135</v>
      </c>
      <c r="N1309" s="26" t="s">
        <v>2963</v>
      </c>
      <c r="O1309" s="143">
        <v>0</v>
      </c>
      <c r="P1309" s="144">
        <v>913183783</v>
      </c>
      <c r="Q1309" s="13" t="s">
        <v>3136</v>
      </c>
      <c r="R1309" s="15" t="s">
        <v>576</v>
      </c>
      <c r="S1309" s="15" t="s">
        <v>47</v>
      </c>
      <c r="T1309" s="15"/>
      <c r="U1309" s="15" t="s">
        <v>47</v>
      </c>
      <c r="W1309" s="16" t="s">
        <v>251</v>
      </c>
      <c r="X1309" s="16" t="s">
        <v>247</v>
      </c>
      <c r="Y1309" s="16" t="s">
        <v>47</v>
      </c>
      <c r="Z1309" s="16" t="s">
        <v>246</v>
      </c>
    </row>
    <row r="1310" spans="1:26" ht="15" customHeight="1">
      <c r="A1310" s="31">
        <v>14426100</v>
      </c>
      <c r="C1310" s="46"/>
      <c r="F1310" s="30"/>
      <c r="G1310" s="28"/>
      <c r="H1310" s="17" t="s">
        <v>2050</v>
      </c>
      <c r="I1310" s="25" t="s">
        <v>2051</v>
      </c>
      <c r="J1310" s="25">
        <v>34503</v>
      </c>
      <c r="K1310" s="12" t="s">
        <v>250</v>
      </c>
      <c r="L1310" s="14"/>
      <c r="P1310" s="144"/>
      <c r="Q1310" s="13"/>
      <c r="R1310" s="15" t="s">
        <v>576</v>
      </c>
      <c r="S1310" s="15" t="s">
        <v>47</v>
      </c>
      <c r="T1310" s="15"/>
      <c r="U1310" s="15" t="s">
        <v>47</v>
      </c>
      <c r="W1310" s="16" t="s">
        <v>47</v>
      </c>
      <c r="Y1310" s="16" t="s">
        <v>1183</v>
      </c>
      <c r="Z1310" s="16" t="s">
        <v>247</v>
      </c>
    </row>
    <row r="1311" spans="1:26" ht="15" customHeight="1">
      <c r="A1311" s="31">
        <v>14427296</v>
      </c>
      <c r="C1311" s="46"/>
      <c r="F1311" s="30"/>
      <c r="G1311" s="28"/>
      <c r="H1311" s="17" t="s">
        <v>1658</v>
      </c>
      <c r="I1311" s="25" t="s">
        <v>1659</v>
      </c>
      <c r="J1311" s="25">
        <v>34274</v>
      </c>
      <c r="K1311" s="12" t="s">
        <v>520</v>
      </c>
      <c r="L1311" s="14"/>
      <c r="P1311" s="144"/>
      <c r="Q1311" s="13"/>
      <c r="R1311" s="15" t="s">
        <v>576</v>
      </c>
      <c r="S1311" s="15" t="s">
        <v>47</v>
      </c>
      <c r="T1311" s="15"/>
      <c r="U1311" s="15" t="s">
        <v>47</v>
      </c>
      <c r="W1311" s="16" t="s">
        <v>47</v>
      </c>
      <c r="Y1311" s="16" t="s">
        <v>684</v>
      </c>
      <c r="Z1311" s="16" t="s">
        <v>246</v>
      </c>
    </row>
    <row r="1312" spans="1:26" ht="15" customHeight="1">
      <c r="A1312" s="31">
        <v>14427333</v>
      </c>
      <c r="C1312" s="46"/>
      <c r="F1312" s="30"/>
      <c r="G1312" s="28"/>
      <c r="H1312" s="17" t="s">
        <v>188</v>
      </c>
      <c r="I1312" s="25" t="s">
        <v>2390</v>
      </c>
      <c r="J1312" s="25">
        <v>33899</v>
      </c>
      <c r="K1312" s="12" t="s">
        <v>520</v>
      </c>
      <c r="L1312" s="14"/>
      <c r="P1312" s="144"/>
      <c r="Q1312" s="13"/>
      <c r="R1312" s="15" t="s">
        <v>576</v>
      </c>
      <c r="S1312" s="15" t="s">
        <v>47</v>
      </c>
      <c r="T1312" s="15"/>
      <c r="U1312" s="15" t="s">
        <v>47</v>
      </c>
      <c r="W1312" s="16" t="s">
        <v>47</v>
      </c>
      <c r="Y1312" s="16" t="s">
        <v>567</v>
      </c>
      <c r="Z1312" s="16" t="s">
        <v>248</v>
      </c>
    </row>
    <row r="1313" spans="1:26" ht="15" customHeight="1">
      <c r="A1313" s="31">
        <v>14429356</v>
      </c>
      <c r="B1313" s="31" t="s">
        <v>7343</v>
      </c>
      <c r="C1313" s="46">
        <v>41606</v>
      </c>
      <c r="D1313" s="149">
        <v>257337938</v>
      </c>
      <c r="F1313" s="30"/>
      <c r="G1313" s="28"/>
      <c r="H1313" s="17" t="s">
        <v>4539</v>
      </c>
      <c r="I1313" s="25" t="s">
        <v>4540</v>
      </c>
      <c r="J1313" s="25">
        <v>35407</v>
      </c>
      <c r="K1313" s="12" t="s">
        <v>250</v>
      </c>
      <c r="L1313" s="14" t="s">
        <v>3064</v>
      </c>
      <c r="M1313" s="26" t="s">
        <v>3065</v>
      </c>
      <c r="N1313" s="26" t="s">
        <v>3066</v>
      </c>
      <c r="O1313" s="144">
        <v>291862040</v>
      </c>
      <c r="P1313" s="143">
        <v>0</v>
      </c>
      <c r="Q1313" s="13"/>
      <c r="R1313" s="15" t="s">
        <v>576</v>
      </c>
      <c r="S1313" s="15" t="s">
        <v>47</v>
      </c>
      <c r="T1313" s="15"/>
      <c r="U1313" s="15" t="s">
        <v>47</v>
      </c>
      <c r="W1313" s="16" t="s">
        <v>79</v>
      </c>
      <c r="X1313" s="16" t="s">
        <v>247</v>
      </c>
      <c r="Y1313" s="16" t="s">
        <v>47</v>
      </c>
    </row>
    <row r="1314" spans="1:26" ht="15" customHeight="1">
      <c r="A1314" s="31">
        <v>14429363</v>
      </c>
      <c r="B1314" s="31" t="s">
        <v>7343</v>
      </c>
      <c r="C1314" s="46">
        <v>41606</v>
      </c>
      <c r="D1314" s="149">
        <v>257338853</v>
      </c>
      <c r="F1314" s="30"/>
      <c r="G1314" s="28"/>
      <c r="H1314" s="17" t="s">
        <v>3062</v>
      </c>
      <c r="I1314" s="25" t="s">
        <v>3063</v>
      </c>
      <c r="J1314" s="25">
        <v>35407</v>
      </c>
      <c r="K1314" s="12" t="s">
        <v>250</v>
      </c>
      <c r="L1314" s="14" t="s">
        <v>3064</v>
      </c>
      <c r="M1314" s="26" t="s">
        <v>3065</v>
      </c>
      <c r="N1314" s="26" t="s">
        <v>3066</v>
      </c>
      <c r="O1314" s="144">
        <v>291862040</v>
      </c>
      <c r="P1314" s="143">
        <v>0</v>
      </c>
      <c r="Q1314" s="13"/>
      <c r="R1314" s="15" t="s">
        <v>576</v>
      </c>
      <c r="S1314" s="15" t="s">
        <v>47</v>
      </c>
      <c r="T1314" s="15"/>
      <c r="U1314" s="15" t="s">
        <v>47</v>
      </c>
      <c r="W1314" s="16" t="s">
        <v>79</v>
      </c>
      <c r="X1314" s="16" t="s">
        <v>247</v>
      </c>
      <c r="Y1314" s="16" t="s">
        <v>47</v>
      </c>
    </row>
    <row r="1315" spans="1:26" ht="15" customHeight="1">
      <c r="A1315" s="31">
        <v>14429383</v>
      </c>
      <c r="B1315" s="31" t="s">
        <v>7343</v>
      </c>
      <c r="C1315" s="46">
        <v>41744</v>
      </c>
      <c r="D1315" s="149">
        <v>241026792</v>
      </c>
      <c r="F1315" s="30"/>
      <c r="G1315" s="28"/>
      <c r="H1315" s="17" t="s">
        <v>2959</v>
      </c>
      <c r="I1315" s="25" t="s">
        <v>2960</v>
      </c>
      <c r="J1315" s="25">
        <v>37292</v>
      </c>
      <c r="K1315" s="12" t="s">
        <v>520</v>
      </c>
      <c r="L1315" s="14" t="s">
        <v>2961</v>
      </c>
      <c r="M1315" s="26" t="s">
        <v>2962</v>
      </c>
      <c r="N1315" s="26" t="s">
        <v>2963</v>
      </c>
      <c r="O1315" s="143">
        <v>291610397</v>
      </c>
      <c r="P1315" s="144">
        <v>963380250</v>
      </c>
      <c r="Q1315" s="13"/>
      <c r="R1315" s="15" t="s">
        <v>576</v>
      </c>
      <c r="S1315" s="15" t="s">
        <v>47</v>
      </c>
      <c r="T1315" s="15"/>
      <c r="U1315" s="15" t="s">
        <v>47</v>
      </c>
      <c r="W1315" s="16" t="s">
        <v>251</v>
      </c>
      <c r="X1315" s="16" t="s">
        <v>247</v>
      </c>
      <c r="Y1315" s="16" t="s">
        <v>47</v>
      </c>
      <c r="Z1315" s="16" t="s">
        <v>247</v>
      </c>
    </row>
    <row r="1316" spans="1:26" ht="15" customHeight="1">
      <c r="A1316" s="31">
        <v>14429496</v>
      </c>
      <c r="B1316" s="31" t="s">
        <v>7343</v>
      </c>
      <c r="C1316" s="46">
        <v>42257</v>
      </c>
      <c r="D1316" s="149">
        <v>256885990</v>
      </c>
      <c r="F1316" s="30"/>
      <c r="G1316" s="28"/>
      <c r="H1316" s="17" t="s">
        <v>870</v>
      </c>
      <c r="I1316" s="25" t="s">
        <v>3083</v>
      </c>
      <c r="J1316" s="25">
        <v>36885</v>
      </c>
      <c r="K1316" s="12" t="s">
        <v>250</v>
      </c>
      <c r="L1316" s="14" t="s">
        <v>3084</v>
      </c>
      <c r="M1316" s="26" t="s">
        <v>3085</v>
      </c>
      <c r="N1316" s="26" t="s">
        <v>2910</v>
      </c>
      <c r="O1316" s="144">
        <v>291768370</v>
      </c>
      <c r="P1316" s="143">
        <v>926281405</v>
      </c>
      <c r="Q1316" s="13"/>
      <c r="R1316" s="15" t="s">
        <v>576</v>
      </c>
      <c r="S1316" s="15" t="s">
        <v>47</v>
      </c>
      <c r="T1316" s="15"/>
      <c r="U1316" s="15" t="s">
        <v>47</v>
      </c>
      <c r="W1316" s="16" t="s">
        <v>1984</v>
      </c>
      <c r="X1316" s="16" t="s">
        <v>247</v>
      </c>
      <c r="Y1316" s="16" t="s">
        <v>47</v>
      </c>
      <c r="Z1316" s="16" t="s">
        <v>246</v>
      </c>
    </row>
    <row r="1317" spans="1:26" ht="15" customHeight="1">
      <c r="A1317" s="31">
        <v>14429630</v>
      </c>
      <c r="B1317" s="31" t="s">
        <v>7343</v>
      </c>
      <c r="C1317" s="46">
        <v>41779</v>
      </c>
      <c r="D1317" s="149">
        <v>241463211</v>
      </c>
      <c r="F1317" s="30"/>
      <c r="G1317" s="28"/>
      <c r="H1317" s="17" t="s">
        <v>5922</v>
      </c>
      <c r="I1317" s="25" t="s">
        <v>5923</v>
      </c>
      <c r="J1317" s="25">
        <v>37219</v>
      </c>
      <c r="K1317" s="12" t="s">
        <v>250</v>
      </c>
      <c r="L1317" s="14" t="s">
        <v>5924</v>
      </c>
      <c r="N1317" s="26" t="s">
        <v>2955</v>
      </c>
      <c r="O1317" s="143">
        <v>964380800</v>
      </c>
      <c r="P1317" s="144">
        <v>964694841</v>
      </c>
      <c r="Q1317" s="13"/>
      <c r="R1317" s="15" t="s">
        <v>576</v>
      </c>
      <c r="S1317" s="15" t="s">
        <v>47</v>
      </c>
      <c r="T1317" s="15"/>
      <c r="U1317" s="15" t="s">
        <v>567</v>
      </c>
      <c r="V1317" s="16" t="s">
        <v>247</v>
      </c>
      <c r="W1317" s="16" t="s">
        <v>47</v>
      </c>
      <c r="Y1317" s="16" t="s">
        <v>47</v>
      </c>
    </row>
    <row r="1318" spans="1:26" ht="15" customHeight="1">
      <c r="A1318" s="31">
        <v>14430373</v>
      </c>
      <c r="B1318" s="31" t="s">
        <v>7343</v>
      </c>
      <c r="C1318" s="46">
        <v>41820</v>
      </c>
      <c r="D1318" s="149">
        <v>250466198</v>
      </c>
      <c r="E1318" s="13" t="s">
        <v>7732</v>
      </c>
      <c r="F1318" s="30">
        <v>824</v>
      </c>
      <c r="G1318" s="28"/>
      <c r="H1318" s="17" t="s">
        <v>3622</v>
      </c>
      <c r="I1318" s="25" t="s">
        <v>3623</v>
      </c>
      <c r="J1318" s="25">
        <v>33460</v>
      </c>
      <c r="K1318" s="12" t="s">
        <v>520</v>
      </c>
      <c r="L1318" s="14" t="s">
        <v>3624</v>
      </c>
      <c r="M1318" s="26">
        <v>9135</v>
      </c>
      <c r="N1318" s="26" t="s">
        <v>3423</v>
      </c>
      <c r="O1318" s="143">
        <v>0</v>
      </c>
      <c r="P1318" s="144">
        <v>963154716</v>
      </c>
      <c r="Q1318" s="13"/>
      <c r="R1318" s="15" t="s">
        <v>576</v>
      </c>
      <c r="S1318" s="15" t="s">
        <v>337</v>
      </c>
      <c r="T1318" s="15" t="s">
        <v>246</v>
      </c>
      <c r="U1318" s="15" t="s">
        <v>337</v>
      </c>
      <c r="V1318" s="16" t="s">
        <v>246</v>
      </c>
      <c r="W1318" s="16" t="s">
        <v>337</v>
      </c>
      <c r="X1318" s="16" t="s">
        <v>247</v>
      </c>
      <c r="Y1318" s="16" t="s">
        <v>47</v>
      </c>
      <c r="Z1318" s="16" t="s">
        <v>246</v>
      </c>
    </row>
    <row r="1319" spans="1:26" ht="15" customHeight="1">
      <c r="A1319" s="31">
        <v>14430404</v>
      </c>
      <c r="B1319" s="31" t="s">
        <v>7343</v>
      </c>
      <c r="C1319" s="46">
        <v>41766</v>
      </c>
      <c r="D1319" s="149">
        <v>254325190</v>
      </c>
      <c r="F1319" s="30"/>
      <c r="G1319" s="28"/>
      <c r="H1319" s="17" t="s">
        <v>5631</v>
      </c>
      <c r="I1319" s="25" t="s">
        <v>5632</v>
      </c>
      <c r="J1319" s="25">
        <v>37160</v>
      </c>
      <c r="K1319" s="12" t="s">
        <v>250</v>
      </c>
      <c r="L1319" s="14" t="s">
        <v>5633</v>
      </c>
      <c r="M1319" s="26" t="s">
        <v>3255</v>
      </c>
      <c r="N1319" s="26" t="s">
        <v>2910</v>
      </c>
      <c r="O1319" s="143">
        <v>291764395</v>
      </c>
      <c r="P1319" s="144">
        <v>963985513</v>
      </c>
      <c r="Q1319" s="13" t="s">
        <v>5634</v>
      </c>
      <c r="R1319" s="15" t="s">
        <v>576</v>
      </c>
      <c r="S1319" s="15" t="s">
        <v>47</v>
      </c>
      <c r="T1319" s="15"/>
      <c r="U1319" s="15" t="s">
        <v>580</v>
      </c>
      <c r="V1319" s="16" t="s">
        <v>247</v>
      </c>
      <c r="W1319" s="16" t="s">
        <v>47</v>
      </c>
      <c r="Y1319" s="16" t="s">
        <v>47</v>
      </c>
    </row>
    <row r="1320" spans="1:26" ht="15" customHeight="1">
      <c r="A1320" s="31">
        <v>14430409</v>
      </c>
      <c r="B1320" s="31" t="s">
        <v>7343</v>
      </c>
      <c r="C1320" s="46">
        <v>42263</v>
      </c>
      <c r="D1320" s="149">
        <v>249025140</v>
      </c>
      <c r="F1320" s="30">
        <v>4549</v>
      </c>
      <c r="G1320" s="28"/>
      <c r="H1320" s="17" t="s">
        <v>8821</v>
      </c>
      <c r="I1320" s="25" t="s">
        <v>8822</v>
      </c>
      <c r="J1320" s="25">
        <v>36582</v>
      </c>
      <c r="K1320" s="12" t="s">
        <v>520</v>
      </c>
      <c r="L1320" s="14" t="s">
        <v>8823</v>
      </c>
      <c r="M1320" s="26" t="s">
        <v>8824</v>
      </c>
      <c r="N1320" s="26" t="s">
        <v>3288</v>
      </c>
      <c r="O1320" s="143">
        <v>918120445</v>
      </c>
      <c r="P1320" s="144">
        <v>919524233</v>
      </c>
      <c r="Q1320" s="13" t="s">
        <v>8825</v>
      </c>
      <c r="R1320" s="15" t="s">
        <v>576</v>
      </c>
      <c r="S1320" s="15" t="s">
        <v>251</v>
      </c>
      <c r="T1320" s="15" t="s">
        <v>247</v>
      </c>
      <c r="U1320" s="15" t="s">
        <v>47</v>
      </c>
      <c r="W1320" s="16" t="s">
        <v>47</v>
      </c>
      <c r="Y1320" s="16" t="s">
        <v>47</v>
      </c>
    </row>
    <row r="1321" spans="1:26" ht="15" customHeight="1">
      <c r="A1321" s="31">
        <v>14431645</v>
      </c>
      <c r="B1321" s="31" t="s">
        <v>7343</v>
      </c>
      <c r="C1321" s="46">
        <v>41791</v>
      </c>
      <c r="D1321" s="149">
        <v>244243255</v>
      </c>
      <c r="F1321" s="30"/>
      <c r="G1321" s="28"/>
      <c r="H1321" s="17" t="s">
        <v>5963</v>
      </c>
      <c r="I1321" s="25" t="s">
        <v>5964</v>
      </c>
      <c r="J1321" s="25">
        <v>37211</v>
      </c>
      <c r="K1321" s="12" t="s">
        <v>520</v>
      </c>
      <c r="L1321" s="14" t="s">
        <v>5965</v>
      </c>
      <c r="M1321" s="26" t="s">
        <v>5966</v>
      </c>
      <c r="N1321" s="26" t="s">
        <v>3538</v>
      </c>
      <c r="O1321" s="143">
        <v>934095311</v>
      </c>
      <c r="P1321" s="144">
        <v>912322800</v>
      </c>
      <c r="Q1321" s="13"/>
      <c r="R1321" s="15" t="s">
        <v>576</v>
      </c>
      <c r="S1321" s="15" t="s">
        <v>47</v>
      </c>
      <c r="T1321" s="15"/>
      <c r="U1321" s="15" t="s">
        <v>249</v>
      </c>
      <c r="V1321" s="16" t="s">
        <v>247</v>
      </c>
      <c r="W1321" s="16" t="s">
        <v>47</v>
      </c>
      <c r="Y1321" s="16" t="s">
        <v>47</v>
      </c>
    </row>
    <row r="1322" spans="1:26" ht="15" customHeight="1">
      <c r="A1322" s="31">
        <v>14432954</v>
      </c>
      <c r="C1322" s="46"/>
      <c r="F1322" s="30"/>
      <c r="G1322" s="28">
        <v>156499</v>
      </c>
      <c r="H1322" s="17" t="s">
        <v>168</v>
      </c>
      <c r="I1322" s="25" t="s">
        <v>607</v>
      </c>
      <c r="J1322" s="25">
        <v>35833</v>
      </c>
      <c r="K1322" s="12" t="s">
        <v>520</v>
      </c>
      <c r="L1322" s="14"/>
      <c r="P1322" s="144"/>
      <c r="Q1322" s="13"/>
      <c r="R1322" s="15" t="s">
        <v>576</v>
      </c>
      <c r="S1322" s="15" t="s">
        <v>47</v>
      </c>
      <c r="T1322" s="15"/>
      <c r="U1322" s="15" t="s">
        <v>47</v>
      </c>
      <c r="W1322" s="16" t="s">
        <v>47</v>
      </c>
      <c r="Y1322" s="16" t="s">
        <v>41</v>
      </c>
    </row>
    <row r="1323" spans="1:26" ht="15" customHeight="1">
      <c r="A1323" s="31">
        <v>14433043</v>
      </c>
      <c r="B1323" s="31" t="s">
        <v>7346</v>
      </c>
      <c r="C1323" s="46">
        <v>41394</v>
      </c>
      <c r="F1323" s="30">
        <v>185</v>
      </c>
      <c r="G1323" s="28"/>
      <c r="H1323" s="17" t="s">
        <v>2746</v>
      </c>
      <c r="I1323" s="25" t="s">
        <v>2747</v>
      </c>
      <c r="J1323" s="25">
        <v>33975</v>
      </c>
      <c r="K1323" s="12" t="s">
        <v>520</v>
      </c>
      <c r="L1323" s="14" t="s">
        <v>7064</v>
      </c>
      <c r="M1323" s="26" t="s">
        <v>2958</v>
      </c>
      <c r="N1323" s="26" t="s">
        <v>2912</v>
      </c>
      <c r="P1323" s="144">
        <v>967018973</v>
      </c>
      <c r="Q1323" s="13"/>
      <c r="R1323" s="15" t="s">
        <v>576</v>
      </c>
      <c r="S1323" s="15" t="s">
        <v>567</v>
      </c>
      <c r="T1323" s="15" t="s">
        <v>248</v>
      </c>
      <c r="U1323" s="15" t="s">
        <v>580</v>
      </c>
      <c r="V1323" s="16" t="s">
        <v>246</v>
      </c>
      <c r="W1323" s="16" t="s">
        <v>47</v>
      </c>
      <c r="Y1323" s="16" t="s">
        <v>580</v>
      </c>
    </row>
    <row r="1324" spans="1:26" ht="15" customHeight="1">
      <c r="A1324" s="31">
        <v>14433172</v>
      </c>
      <c r="C1324" s="46"/>
      <c r="F1324" s="30"/>
      <c r="G1324" s="28"/>
      <c r="H1324" s="17" t="s">
        <v>2817</v>
      </c>
      <c r="I1324" s="25" t="s">
        <v>2818</v>
      </c>
      <c r="J1324" s="25">
        <v>36898</v>
      </c>
      <c r="K1324" s="12" t="s">
        <v>520</v>
      </c>
      <c r="L1324" s="14"/>
      <c r="P1324" s="144"/>
      <c r="Q1324" s="13"/>
      <c r="R1324" s="15" t="s">
        <v>576</v>
      </c>
      <c r="S1324" s="15" t="s">
        <v>47</v>
      </c>
      <c r="T1324" s="15"/>
      <c r="U1324" s="15" t="s">
        <v>47</v>
      </c>
      <c r="W1324" s="16" t="s">
        <v>47</v>
      </c>
      <c r="Y1324" s="16" t="s">
        <v>580</v>
      </c>
    </row>
    <row r="1325" spans="1:26" ht="15" customHeight="1">
      <c r="A1325" s="31">
        <v>14433252</v>
      </c>
      <c r="B1325" s="31" t="s">
        <v>7343</v>
      </c>
      <c r="C1325" s="46">
        <v>41722</v>
      </c>
      <c r="D1325" s="149">
        <v>229666230</v>
      </c>
      <c r="F1325" s="30">
        <v>4053</v>
      </c>
      <c r="G1325" s="28"/>
      <c r="H1325" s="17" t="s">
        <v>8591</v>
      </c>
      <c r="I1325" s="25" t="s">
        <v>8592</v>
      </c>
      <c r="J1325" s="25">
        <v>35849</v>
      </c>
      <c r="K1325" s="12" t="s">
        <v>520</v>
      </c>
      <c r="L1325" s="14" t="s">
        <v>8593</v>
      </c>
      <c r="M1325" s="26" t="s">
        <v>8594</v>
      </c>
      <c r="N1325" s="26" t="s">
        <v>3032</v>
      </c>
      <c r="P1325" s="144">
        <v>965705642</v>
      </c>
      <c r="Q1325" s="13"/>
      <c r="R1325" s="15" t="s">
        <v>576</v>
      </c>
      <c r="S1325" s="15" t="s">
        <v>251</v>
      </c>
      <c r="T1325" s="15" t="s">
        <v>247</v>
      </c>
      <c r="U1325" s="15" t="s">
        <v>47</v>
      </c>
      <c r="W1325" s="16" t="s">
        <v>47</v>
      </c>
      <c r="Y1325" s="16" t="s">
        <v>47</v>
      </c>
    </row>
    <row r="1326" spans="1:26" ht="15" customHeight="1">
      <c r="A1326" s="31">
        <v>14434019</v>
      </c>
      <c r="B1326" s="31" t="s">
        <v>7343</v>
      </c>
      <c r="C1326" s="46">
        <v>41716</v>
      </c>
      <c r="D1326" s="149">
        <v>260182311</v>
      </c>
      <c r="F1326" s="30">
        <v>311</v>
      </c>
      <c r="G1326" s="28"/>
      <c r="H1326" s="17" t="s">
        <v>498</v>
      </c>
      <c r="I1326" s="25" t="s">
        <v>499</v>
      </c>
      <c r="J1326" s="25">
        <v>32957</v>
      </c>
      <c r="K1326" s="12" t="s">
        <v>520</v>
      </c>
      <c r="L1326" s="14" t="s">
        <v>3017</v>
      </c>
      <c r="M1326" s="26" t="s">
        <v>3497</v>
      </c>
      <c r="O1326" s="143">
        <v>0</v>
      </c>
      <c r="P1326" s="144">
        <v>969887483</v>
      </c>
      <c r="Q1326" s="13"/>
      <c r="R1326" s="15" t="s">
        <v>576</v>
      </c>
      <c r="S1326" s="15" t="s">
        <v>567</v>
      </c>
      <c r="T1326" s="15" t="s">
        <v>246</v>
      </c>
      <c r="U1326" s="15" t="s">
        <v>47</v>
      </c>
      <c r="W1326" s="16" t="s">
        <v>567</v>
      </c>
      <c r="X1326" s="16" t="s">
        <v>246</v>
      </c>
      <c r="Y1326" s="16" t="s">
        <v>567</v>
      </c>
    </row>
    <row r="1327" spans="1:26" ht="15" customHeight="1">
      <c r="A1327" s="31">
        <v>14434116</v>
      </c>
      <c r="B1327" s="31" t="s">
        <v>7343</v>
      </c>
      <c r="C1327" s="46">
        <v>41749</v>
      </c>
      <c r="D1327" s="149">
        <v>260182400</v>
      </c>
      <c r="E1327" s="13" t="s">
        <v>5512</v>
      </c>
      <c r="F1327" s="30">
        <v>295</v>
      </c>
      <c r="G1327" s="28"/>
      <c r="H1327" s="17" t="s">
        <v>1900</v>
      </c>
      <c r="I1327" s="25" t="s">
        <v>1901</v>
      </c>
      <c r="J1327" s="25">
        <v>33757</v>
      </c>
      <c r="K1327" s="12" t="s">
        <v>250</v>
      </c>
      <c r="L1327" s="14"/>
      <c r="P1327" s="144"/>
      <c r="Q1327" s="13"/>
      <c r="R1327" s="15" t="s">
        <v>576</v>
      </c>
      <c r="S1327" s="15" t="s">
        <v>47</v>
      </c>
      <c r="T1327" s="15"/>
      <c r="U1327" s="15" t="s">
        <v>47</v>
      </c>
      <c r="W1327" s="16" t="s">
        <v>567</v>
      </c>
      <c r="X1327" s="16" t="s">
        <v>246</v>
      </c>
      <c r="Y1327" s="16" t="s">
        <v>567</v>
      </c>
      <c r="Z1327" s="16" t="s">
        <v>246</v>
      </c>
    </row>
    <row r="1328" spans="1:26" ht="15" customHeight="1">
      <c r="A1328" s="31">
        <v>14435346</v>
      </c>
      <c r="B1328" s="31" t="s">
        <v>7343</v>
      </c>
      <c r="C1328" s="46">
        <v>41687</v>
      </c>
      <c r="D1328" s="149">
        <v>238972267</v>
      </c>
      <c r="F1328" s="30"/>
      <c r="G1328" s="28"/>
      <c r="H1328" s="17" t="s">
        <v>2452</v>
      </c>
      <c r="I1328" s="25" t="s">
        <v>3603</v>
      </c>
      <c r="J1328" s="25">
        <v>35380</v>
      </c>
      <c r="K1328" s="12" t="s">
        <v>520</v>
      </c>
      <c r="L1328" s="14"/>
      <c r="P1328" s="144"/>
      <c r="Q1328" s="13"/>
      <c r="R1328" s="15" t="s">
        <v>576</v>
      </c>
      <c r="S1328" s="15" t="s">
        <v>47</v>
      </c>
      <c r="T1328" s="15"/>
      <c r="U1328" s="15" t="s">
        <v>1183</v>
      </c>
      <c r="V1328" s="16" t="s">
        <v>246</v>
      </c>
      <c r="W1328" s="16" t="s">
        <v>1183</v>
      </c>
      <c r="X1328" s="16" t="s">
        <v>247</v>
      </c>
      <c r="Y1328" s="16" t="s">
        <v>47</v>
      </c>
    </row>
    <row r="1329" spans="1:26" ht="15" customHeight="1">
      <c r="A1329" s="31">
        <v>14436035</v>
      </c>
      <c r="B1329" s="31" t="s">
        <v>7343</v>
      </c>
      <c r="C1329" s="46">
        <v>41820</v>
      </c>
      <c r="D1329" s="149">
        <v>248734121</v>
      </c>
      <c r="F1329" s="30">
        <v>4473</v>
      </c>
      <c r="G1329" s="28"/>
      <c r="H1329" s="17" t="s">
        <v>8173</v>
      </c>
      <c r="I1329" s="25" t="s">
        <v>8174</v>
      </c>
      <c r="J1329" s="25">
        <v>36971</v>
      </c>
      <c r="K1329" s="12" t="s">
        <v>520</v>
      </c>
      <c r="L1329" s="14" t="s">
        <v>8175</v>
      </c>
      <c r="M1329" s="26" t="s">
        <v>6752</v>
      </c>
      <c r="N1329" s="26" t="s">
        <v>2955</v>
      </c>
      <c r="P1329" s="144">
        <v>962453698</v>
      </c>
      <c r="Q1329" s="13"/>
      <c r="R1329" s="15" t="s">
        <v>576</v>
      </c>
      <c r="S1329" s="15" t="s">
        <v>567</v>
      </c>
      <c r="T1329" s="15" t="s">
        <v>247</v>
      </c>
      <c r="U1329" s="15" t="s">
        <v>47</v>
      </c>
      <c r="W1329" s="16" t="s">
        <v>47</v>
      </c>
      <c r="Y1329" s="16" t="s">
        <v>47</v>
      </c>
      <c r="Z1329" s="16" t="s">
        <v>246</v>
      </c>
    </row>
    <row r="1330" spans="1:26" ht="15" customHeight="1">
      <c r="A1330" s="31">
        <v>14436868</v>
      </c>
      <c r="B1330" s="31" t="s">
        <v>7343</v>
      </c>
      <c r="C1330" s="46">
        <v>41813</v>
      </c>
      <c r="D1330" s="149">
        <v>232766762</v>
      </c>
      <c r="F1330" s="30">
        <v>4005</v>
      </c>
      <c r="G1330" s="28"/>
      <c r="H1330" s="17" t="s">
        <v>4525</v>
      </c>
      <c r="I1330" s="25" t="s">
        <v>4526</v>
      </c>
      <c r="J1330" s="25">
        <v>35568</v>
      </c>
      <c r="K1330" s="12" t="s">
        <v>250</v>
      </c>
      <c r="L1330" s="14" t="s">
        <v>4527</v>
      </c>
      <c r="M1330" s="26" t="s">
        <v>4528</v>
      </c>
      <c r="N1330" s="26" t="s">
        <v>2910</v>
      </c>
      <c r="O1330" s="143">
        <v>291227763</v>
      </c>
      <c r="P1330" s="144">
        <v>927321881</v>
      </c>
      <c r="Q1330" s="13" t="s">
        <v>4529</v>
      </c>
      <c r="R1330" s="15" t="s">
        <v>576</v>
      </c>
      <c r="S1330" s="15" t="s">
        <v>580</v>
      </c>
      <c r="T1330" s="15" t="s">
        <v>246</v>
      </c>
      <c r="U1330" s="15" t="s">
        <v>580</v>
      </c>
      <c r="V1330" s="16" t="s">
        <v>246</v>
      </c>
      <c r="W1330" s="16" t="s">
        <v>580</v>
      </c>
      <c r="X1330" s="16" t="s">
        <v>247</v>
      </c>
      <c r="Y1330" s="16" t="s">
        <v>47</v>
      </c>
    </row>
    <row r="1331" spans="1:26" ht="15" customHeight="1">
      <c r="A1331" s="31">
        <v>14437630</v>
      </c>
      <c r="B1331" s="31" t="s">
        <v>7343</v>
      </c>
      <c r="C1331" s="46">
        <v>41814</v>
      </c>
      <c r="D1331" s="149">
        <v>241369932</v>
      </c>
      <c r="F1331" s="30">
        <v>4540</v>
      </c>
      <c r="G1331" s="28"/>
      <c r="H1331" s="17" t="s">
        <v>7671</v>
      </c>
      <c r="I1331" s="25" t="s">
        <v>7672</v>
      </c>
      <c r="J1331" s="25">
        <v>36957</v>
      </c>
      <c r="K1331" s="12" t="s">
        <v>250</v>
      </c>
      <c r="L1331" s="14" t="s">
        <v>6851</v>
      </c>
      <c r="M1331" s="26" t="s">
        <v>7673</v>
      </c>
      <c r="N1331" s="26" t="s">
        <v>2955</v>
      </c>
      <c r="P1331" s="144">
        <v>968178608</v>
      </c>
      <c r="Q1331" s="13" t="s">
        <v>7674</v>
      </c>
      <c r="R1331" s="15" t="s">
        <v>576</v>
      </c>
      <c r="S1331" s="15" t="s">
        <v>567</v>
      </c>
      <c r="T1331" s="15" t="s">
        <v>247</v>
      </c>
      <c r="U1331" s="15" t="s">
        <v>47</v>
      </c>
      <c r="W1331" s="16" t="s">
        <v>47</v>
      </c>
      <c r="Y1331" s="16" t="s">
        <v>47</v>
      </c>
    </row>
    <row r="1332" spans="1:26" ht="15" customHeight="1">
      <c r="A1332" s="31">
        <v>14437793</v>
      </c>
      <c r="B1332" s="31" t="s">
        <v>7343</v>
      </c>
      <c r="C1332" s="46">
        <v>41730</v>
      </c>
      <c r="D1332" s="149">
        <v>238250210</v>
      </c>
      <c r="E1332" s="13" t="s">
        <v>8414</v>
      </c>
      <c r="F1332" s="30">
        <v>1247</v>
      </c>
      <c r="G1332" s="28"/>
      <c r="H1332" s="17" t="s">
        <v>8415</v>
      </c>
      <c r="I1332" s="25" t="s">
        <v>8416</v>
      </c>
      <c r="J1332" s="25">
        <v>35020</v>
      </c>
      <c r="K1332" s="12" t="s">
        <v>520</v>
      </c>
      <c r="L1332" s="14" t="s">
        <v>8417</v>
      </c>
      <c r="M1332" s="26" t="s">
        <v>3368</v>
      </c>
      <c r="N1332" s="26" t="s">
        <v>2910</v>
      </c>
      <c r="P1332" s="144">
        <v>965176903</v>
      </c>
      <c r="Q1332" s="13" t="s">
        <v>8418</v>
      </c>
      <c r="R1332" s="15" t="s">
        <v>576</v>
      </c>
      <c r="S1332" s="15" t="s">
        <v>554</v>
      </c>
      <c r="T1332" s="15" t="s">
        <v>247</v>
      </c>
      <c r="U1332" s="15" t="s">
        <v>47</v>
      </c>
      <c r="W1332" s="16" t="s">
        <v>47</v>
      </c>
      <c r="Y1332" s="16" t="s">
        <v>47</v>
      </c>
    </row>
    <row r="1333" spans="1:26" ht="15" customHeight="1">
      <c r="A1333" s="31">
        <v>14437883</v>
      </c>
      <c r="B1333" s="31" t="s">
        <v>7343</v>
      </c>
      <c r="C1333" s="46">
        <v>41785</v>
      </c>
      <c r="D1333" s="149">
        <v>245538941</v>
      </c>
      <c r="F1333" s="30"/>
      <c r="G1333" s="28"/>
      <c r="H1333" s="17" t="s">
        <v>1009</v>
      </c>
      <c r="I1333" s="25" t="s">
        <v>3699</v>
      </c>
      <c r="J1333" s="25">
        <v>36595</v>
      </c>
      <c r="K1333" s="12" t="s">
        <v>250</v>
      </c>
      <c r="L1333" s="14" t="s">
        <v>3700</v>
      </c>
      <c r="M1333" s="26" t="s">
        <v>3701</v>
      </c>
      <c r="N1333" s="26" t="s">
        <v>2912</v>
      </c>
      <c r="O1333" s="143">
        <v>0</v>
      </c>
      <c r="P1333" s="144">
        <v>967924338</v>
      </c>
      <c r="Q1333" s="13"/>
      <c r="R1333" s="15" t="s">
        <v>576</v>
      </c>
      <c r="S1333" s="15" t="s">
        <v>47</v>
      </c>
      <c r="T1333" s="15"/>
      <c r="U1333" s="15" t="s">
        <v>47</v>
      </c>
      <c r="W1333" s="16" t="s">
        <v>580</v>
      </c>
      <c r="X1333" s="16" t="s">
        <v>247</v>
      </c>
      <c r="Y1333" s="16" t="s">
        <v>47</v>
      </c>
    </row>
    <row r="1334" spans="1:26" ht="15" customHeight="1">
      <c r="A1334" s="31">
        <v>14458136</v>
      </c>
      <c r="B1334" s="31" t="s">
        <v>7343</v>
      </c>
      <c r="C1334" s="46">
        <v>41565</v>
      </c>
      <c r="D1334" s="149">
        <v>248444719</v>
      </c>
      <c r="F1334" s="30">
        <v>342</v>
      </c>
      <c r="G1334" s="28"/>
      <c r="H1334" s="17" t="s">
        <v>1528</v>
      </c>
      <c r="I1334" s="25" t="s">
        <v>2199</v>
      </c>
      <c r="J1334" s="25">
        <v>34779</v>
      </c>
      <c r="K1334" s="12" t="s">
        <v>520</v>
      </c>
      <c r="L1334" s="14" t="s">
        <v>3534</v>
      </c>
      <c r="M1334" s="26" t="s">
        <v>3312</v>
      </c>
      <c r="N1334" s="26" t="s">
        <v>2955</v>
      </c>
      <c r="O1334" s="143">
        <v>0</v>
      </c>
      <c r="P1334" s="144">
        <v>965759973</v>
      </c>
      <c r="Q1334" s="13" t="s">
        <v>7668</v>
      </c>
      <c r="R1334" s="15" t="s">
        <v>576</v>
      </c>
      <c r="S1334" s="15" t="s">
        <v>567</v>
      </c>
      <c r="T1334" s="15" t="s">
        <v>246</v>
      </c>
      <c r="U1334" s="15" t="s">
        <v>567</v>
      </c>
      <c r="V1334" s="16" t="s">
        <v>248</v>
      </c>
      <c r="W1334" s="16" t="s">
        <v>251</v>
      </c>
      <c r="X1334" s="16" t="s">
        <v>246</v>
      </c>
      <c r="Y1334" s="16" t="s">
        <v>251</v>
      </c>
      <c r="Z1334" s="16" t="s">
        <v>247</v>
      </c>
    </row>
    <row r="1335" spans="1:26" ht="15" customHeight="1">
      <c r="A1335" s="31">
        <v>14458463</v>
      </c>
      <c r="C1335" s="46"/>
      <c r="F1335" s="30"/>
      <c r="G1335" s="28"/>
      <c r="H1335" s="17" t="s">
        <v>1660</v>
      </c>
      <c r="I1335" s="25" t="s">
        <v>1661</v>
      </c>
      <c r="J1335" s="25">
        <v>37522</v>
      </c>
      <c r="K1335" s="12" t="s">
        <v>520</v>
      </c>
      <c r="L1335" s="14"/>
      <c r="P1335" s="144"/>
      <c r="Q1335" s="13"/>
      <c r="R1335" s="15" t="s">
        <v>576</v>
      </c>
      <c r="S1335" s="15" t="s">
        <v>47</v>
      </c>
      <c r="T1335" s="15"/>
      <c r="U1335" s="15" t="s">
        <v>47</v>
      </c>
      <c r="W1335" s="16" t="s">
        <v>47</v>
      </c>
      <c r="Y1335" s="16" t="s">
        <v>1183</v>
      </c>
      <c r="Z1335" s="16" t="s">
        <v>246</v>
      </c>
    </row>
    <row r="1336" spans="1:26" ht="15" customHeight="1">
      <c r="A1336" s="31">
        <v>14458480</v>
      </c>
      <c r="B1336" s="31" t="s">
        <v>7343</v>
      </c>
      <c r="C1336" s="46">
        <v>41644</v>
      </c>
      <c r="D1336" s="149">
        <v>244385610</v>
      </c>
      <c r="F1336" s="30">
        <v>462</v>
      </c>
      <c r="G1336" s="28"/>
      <c r="H1336" s="17" t="s">
        <v>7481</v>
      </c>
      <c r="I1336" s="25" t="s">
        <v>7482</v>
      </c>
      <c r="J1336" s="25">
        <v>34719</v>
      </c>
      <c r="K1336" s="12" t="s">
        <v>520</v>
      </c>
      <c r="L1336" s="14" t="s">
        <v>7483</v>
      </c>
      <c r="M1336" s="26" t="s">
        <v>3333</v>
      </c>
      <c r="N1336" s="26" t="s">
        <v>2963</v>
      </c>
      <c r="P1336" s="144">
        <v>966191310</v>
      </c>
      <c r="Q1336" s="13"/>
      <c r="R1336" s="15" t="s">
        <v>576</v>
      </c>
      <c r="S1336" s="15" t="s">
        <v>251</v>
      </c>
      <c r="T1336" s="15" t="s">
        <v>247</v>
      </c>
      <c r="U1336" s="15" t="s">
        <v>47</v>
      </c>
      <c r="W1336" s="16" t="s">
        <v>47</v>
      </c>
      <c r="Y1336" s="16" t="s">
        <v>47</v>
      </c>
    </row>
    <row r="1337" spans="1:26" ht="15" customHeight="1">
      <c r="A1337" s="31">
        <v>14458861</v>
      </c>
      <c r="B1337" s="31" t="s">
        <v>7343</v>
      </c>
      <c r="C1337" s="46">
        <v>41736</v>
      </c>
      <c r="D1337" s="149">
        <v>244779163</v>
      </c>
      <c r="F1337" s="30">
        <v>4617</v>
      </c>
      <c r="G1337" s="28">
        <v>161279</v>
      </c>
      <c r="H1337" s="17" t="s">
        <v>738</v>
      </c>
      <c r="I1337" s="25" t="s">
        <v>325</v>
      </c>
      <c r="J1337" s="25">
        <v>36653</v>
      </c>
      <c r="K1337" s="12" t="s">
        <v>250</v>
      </c>
      <c r="L1337" s="14" t="s">
        <v>5643</v>
      </c>
      <c r="M1337" s="26" t="s">
        <v>3091</v>
      </c>
      <c r="N1337" s="26" t="s">
        <v>2910</v>
      </c>
      <c r="O1337" s="143">
        <v>0</v>
      </c>
      <c r="P1337" s="144">
        <v>961261287</v>
      </c>
      <c r="Q1337" s="13"/>
      <c r="R1337" s="15" t="s">
        <v>576</v>
      </c>
      <c r="S1337" s="15" t="s">
        <v>41</v>
      </c>
      <c r="T1337" s="15" t="s">
        <v>246</v>
      </c>
      <c r="U1337" s="15" t="s">
        <v>41</v>
      </c>
      <c r="V1337" s="16" t="s">
        <v>246</v>
      </c>
      <c r="W1337" s="16" t="s">
        <v>41</v>
      </c>
      <c r="X1337" s="16" t="s">
        <v>246</v>
      </c>
      <c r="Y1337" s="16" t="s">
        <v>41</v>
      </c>
    </row>
    <row r="1338" spans="1:26" ht="15" customHeight="1">
      <c r="A1338" s="31">
        <v>14458921</v>
      </c>
      <c r="B1338" s="31" t="s">
        <v>7343</v>
      </c>
      <c r="C1338" s="46">
        <v>41814</v>
      </c>
      <c r="D1338" s="149">
        <v>235173304</v>
      </c>
      <c r="F1338" s="30"/>
      <c r="G1338" s="28"/>
      <c r="H1338" s="17" t="s">
        <v>2506</v>
      </c>
      <c r="I1338" s="25" t="s">
        <v>2506</v>
      </c>
      <c r="J1338" s="25">
        <v>34538</v>
      </c>
      <c r="K1338" s="12" t="s">
        <v>520</v>
      </c>
      <c r="L1338" s="14" t="s">
        <v>4303</v>
      </c>
      <c r="M1338" s="26" t="s">
        <v>4304</v>
      </c>
      <c r="N1338" s="26" t="s">
        <v>2912</v>
      </c>
      <c r="O1338" s="143">
        <v>0</v>
      </c>
      <c r="P1338" s="144">
        <v>967884938</v>
      </c>
      <c r="Q1338" s="13" t="s">
        <v>4305</v>
      </c>
      <c r="R1338" s="15" t="s">
        <v>576</v>
      </c>
      <c r="S1338" s="15" t="s">
        <v>47</v>
      </c>
      <c r="T1338" s="15"/>
      <c r="U1338" s="15" t="s">
        <v>47</v>
      </c>
      <c r="W1338" s="16" t="s">
        <v>580</v>
      </c>
      <c r="X1338" s="16" t="s">
        <v>246</v>
      </c>
      <c r="Y1338" s="16" t="s">
        <v>580</v>
      </c>
      <c r="Z1338" s="16" t="s">
        <v>246</v>
      </c>
    </row>
    <row r="1339" spans="1:26" ht="15" customHeight="1">
      <c r="A1339" s="31">
        <v>14459940</v>
      </c>
      <c r="C1339" s="46"/>
      <c r="F1339" s="30"/>
      <c r="G1339" s="28">
        <v>138696</v>
      </c>
      <c r="H1339" s="17" t="s">
        <v>148</v>
      </c>
      <c r="I1339" s="25" t="s">
        <v>117</v>
      </c>
      <c r="J1339" s="25">
        <v>33116</v>
      </c>
      <c r="K1339" s="12" t="s">
        <v>520</v>
      </c>
      <c r="L1339" s="14"/>
      <c r="P1339" s="144"/>
      <c r="Q1339" s="13"/>
      <c r="R1339" s="15" t="s">
        <v>576</v>
      </c>
      <c r="S1339" s="15" t="s">
        <v>47</v>
      </c>
      <c r="T1339" s="15"/>
      <c r="U1339" s="15" t="s">
        <v>47</v>
      </c>
      <c r="W1339" s="16" t="s">
        <v>47</v>
      </c>
      <c r="Y1339" s="16" t="s">
        <v>251</v>
      </c>
    </row>
    <row r="1340" spans="1:26" ht="15" customHeight="1">
      <c r="A1340" s="31">
        <v>14460539</v>
      </c>
      <c r="C1340" s="46"/>
      <c r="F1340" s="30"/>
      <c r="G1340" s="28"/>
      <c r="H1340" s="17" t="s">
        <v>1560</v>
      </c>
      <c r="I1340" s="25" t="s">
        <v>1561</v>
      </c>
      <c r="J1340" s="25">
        <v>36529</v>
      </c>
      <c r="K1340" s="12" t="s">
        <v>250</v>
      </c>
      <c r="L1340" s="14"/>
      <c r="P1340" s="144"/>
      <c r="Q1340" s="13"/>
      <c r="R1340" s="15" t="s">
        <v>576</v>
      </c>
      <c r="S1340" s="15" t="s">
        <v>47</v>
      </c>
      <c r="T1340" s="15"/>
      <c r="U1340" s="15" t="s">
        <v>47</v>
      </c>
      <c r="W1340" s="16" t="s">
        <v>47</v>
      </c>
      <c r="Y1340" s="16" t="s">
        <v>580</v>
      </c>
      <c r="Z1340" s="16" t="s">
        <v>246</v>
      </c>
    </row>
    <row r="1341" spans="1:26" ht="15" customHeight="1">
      <c r="A1341" s="31">
        <v>14460548</v>
      </c>
      <c r="B1341" s="31" t="s">
        <v>7343</v>
      </c>
      <c r="C1341" s="46">
        <v>41593</v>
      </c>
      <c r="D1341" s="149">
        <v>258280328</v>
      </c>
      <c r="F1341" s="30">
        <v>3583</v>
      </c>
      <c r="G1341" s="28"/>
      <c r="H1341" s="17" t="s">
        <v>4025</v>
      </c>
      <c r="I1341" s="25" t="s">
        <v>4026</v>
      </c>
      <c r="J1341" s="25">
        <v>37313</v>
      </c>
      <c r="K1341" s="12" t="s">
        <v>520</v>
      </c>
      <c r="L1341" s="14" t="s">
        <v>4027</v>
      </c>
      <c r="M1341" s="26" t="s">
        <v>4028</v>
      </c>
      <c r="N1341" s="26" t="s">
        <v>2910</v>
      </c>
      <c r="O1341" s="143">
        <v>965871100</v>
      </c>
      <c r="P1341" s="144">
        <v>965012944</v>
      </c>
      <c r="Q1341" s="13"/>
      <c r="R1341" s="15" t="s">
        <v>576</v>
      </c>
      <c r="S1341" s="15" t="s">
        <v>41</v>
      </c>
      <c r="T1341" s="15" t="s">
        <v>246</v>
      </c>
      <c r="U1341" s="15" t="s">
        <v>41</v>
      </c>
      <c r="V1341" s="16" t="s">
        <v>248</v>
      </c>
      <c r="W1341" s="16" t="s">
        <v>580</v>
      </c>
      <c r="X1341" s="16" t="s">
        <v>247</v>
      </c>
      <c r="Y1341" s="16" t="s">
        <v>47</v>
      </c>
      <c r="Z1341" s="16" t="s">
        <v>246</v>
      </c>
    </row>
    <row r="1342" spans="1:26" ht="15" customHeight="1">
      <c r="A1342" s="31">
        <v>14460744</v>
      </c>
      <c r="B1342" s="31" t="s">
        <v>7346</v>
      </c>
      <c r="C1342" s="46">
        <v>39940</v>
      </c>
      <c r="D1342" s="149">
        <v>239038410</v>
      </c>
      <c r="F1342" s="30"/>
      <c r="G1342" s="28"/>
      <c r="H1342" s="17" t="s">
        <v>2720</v>
      </c>
      <c r="I1342" s="25" t="s">
        <v>2721</v>
      </c>
      <c r="J1342" s="25">
        <v>36689</v>
      </c>
      <c r="K1342" s="12" t="s">
        <v>520</v>
      </c>
      <c r="L1342" s="14" t="s">
        <v>4781</v>
      </c>
      <c r="M1342" s="26" t="s">
        <v>4782</v>
      </c>
      <c r="N1342" s="26" t="s">
        <v>2910</v>
      </c>
      <c r="O1342" s="143">
        <v>0</v>
      </c>
      <c r="P1342" s="144">
        <v>965205503</v>
      </c>
      <c r="Q1342" s="13"/>
      <c r="R1342" s="15" t="s">
        <v>576</v>
      </c>
      <c r="S1342" s="15" t="s">
        <v>47</v>
      </c>
      <c r="T1342" s="15"/>
      <c r="U1342" s="15" t="s">
        <v>47</v>
      </c>
      <c r="W1342" s="16" t="s">
        <v>41</v>
      </c>
      <c r="X1342" s="16" t="s">
        <v>246</v>
      </c>
      <c r="Y1342" s="16" t="s">
        <v>41</v>
      </c>
    </row>
    <row r="1343" spans="1:26" ht="15" customHeight="1">
      <c r="A1343" s="31">
        <v>14460919</v>
      </c>
      <c r="C1343" s="46"/>
      <c r="F1343" s="30"/>
      <c r="G1343" s="28"/>
      <c r="H1343" s="17" t="s">
        <v>2569</v>
      </c>
      <c r="I1343" s="25" t="s">
        <v>2570</v>
      </c>
      <c r="J1343" s="25">
        <v>34207</v>
      </c>
      <c r="K1343" s="12" t="s">
        <v>520</v>
      </c>
      <c r="L1343" s="14"/>
      <c r="P1343" s="144"/>
      <c r="Q1343" s="13"/>
      <c r="R1343" s="15" t="s">
        <v>576</v>
      </c>
      <c r="S1343" s="15" t="s">
        <v>47</v>
      </c>
      <c r="T1343" s="15"/>
      <c r="U1343" s="15" t="s">
        <v>47</v>
      </c>
      <c r="W1343" s="16" t="s">
        <v>47</v>
      </c>
      <c r="Y1343" s="16" t="s">
        <v>580</v>
      </c>
      <c r="Z1343" s="16" t="s">
        <v>248</v>
      </c>
    </row>
    <row r="1344" spans="1:26" ht="15" customHeight="1">
      <c r="A1344" s="31">
        <v>14462011</v>
      </c>
      <c r="B1344" s="31" t="s">
        <v>7343</v>
      </c>
      <c r="C1344" s="46">
        <v>41820</v>
      </c>
      <c r="D1344" s="149">
        <v>251076350</v>
      </c>
      <c r="F1344" s="30">
        <v>180</v>
      </c>
      <c r="G1344" s="28"/>
      <c r="H1344" s="17" t="s">
        <v>4140</v>
      </c>
      <c r="I1344" s="25" t="s">
        <v>4141</v>
      </c>
      <c r="J1344" s="25">
        <v>34853</v>
      </c>
      <c r="K1344" s="12" t="s">
        <v>520</v>
      </c>
      <c r="L1344" s="14" t="s">
        <v>4142</v>
      </c>
      <c r="M1344" s="26" t="s">
        <v>3075</v>
      </c>
      <c r="N1344" s="26" t="s">
        <v>2932</v>
      </c>
      <c r="O1344" s="144">
        <v>291935460</v>
      </c>
      <c r="P1344" s="143">
        <v>961918672</v>
      </c>
      <c r="Q1344" s="13" t="s">
        <v>4143</v>
      </c>
      <c r="R1344" s="15" t="s">
        <v>576</v>
      </c>
      <c r="S1344" s="15" t="s">
        <v>47</v>
      </c>
      <c r="T1344" s="15"/>
      <c r="U1344" s="15" t="s">
        <v>251</v>
      </c>
      <c r="V1344" s="16" t="s">
        <v>246</v>
      </c>
      <c r="W1344" s="16" t="s">
        <v>251</v>
      </c>
      <c r="X1344" s="16" t="s">
        <v>247</v>
      </c>
      <c r="Y1344" s="16" t="s">
        <v>47</v>
      </c>
      <c r="Z1344" s="16" t="s">
        <v>246</v>
      </c>
    </row>
    <row r="1345" spans="1:26" ht="15" customHeight="1">
      <c r="A1345" s="31">
        <v>14462026</v>
      </c>
      <c r="B1345" s="31" t="s">
        <v>7343</v>
      </c>
      <c r="C1345" s="46">
        <v>41821</v>
      </c>
      <c r="D1345" s="149">
        <v>251076377</v>
      </c>
      <c r="F1345" s="30"/>
      <c r="G1345" s="28"/>
      <c r="H1345" s="17" t="s">
        <v>3072</v>
      </c>
      <c r="I1345" s="25" t="s">
        <v>3073</v>
      </c>
      <c r="J1345" s="25">
        <v>35803</v>
      </c>
      <c r="K1345" s="12" t="s">
        <v>250</v>
      </c>
      <c r="L1345" s="14" t="s">
        <v>3074</v>
      </c>
      <c r="M1345" s="26" t="s">
        <v>3075</v>
      </c>
      <c r="N1345" s="26" t="s">
        <v>2932</v>
      </c>
      <c r="O1345" s="143">
        <v>966420976</v>
      </c>
      <c r="P1345" s="144">
        <v>965686146</v>
      </c>
      <c r="Q1345" s="13" t="s">
        <v>3076</v>
      </c>
      <c r="R1345" s="15" t="s">
        <v>576</v>
      </c>
      <c r="S1345" s="15" t="s">
        <v>47</v>
      </c>
      <c r="T1345" s="15"/>
      <c r="U1345" s="15" t="s">
        <v>47</v>
      </c>
      <c r="W1345" s="16" t="s">
        <v>251</v>
      </c>
      <c r="X1345" s="16" t="s">
        <v>247</v>
      </c>
      <c r="Y1345" s="16" t="s">
        <v>47</v>
      </c>
    </row>
    <row r="1346" spans="1:26" ht="15" customHeight="1">
      <c r="A1346" s="31">
        <v>14462783</v>
      </c>
      <c r="C1346" s="46"/>
      <c r="F1346" s="30"/>
      <c r="G1346" s="28"/>
      <c r="H1346" s="17" t="s">
        <v>2215</v>
      </c>
      <c r="I1346" s="25" t="s">
        <v>2216</v>
      </c>
      <c r="J1346" s="25">
        <v>35677</v>
      </c>
      <c r="K1346" s="12" t="s">
        <v>250</v>
      </c>
      <c r="L1346" s="14"/>
      <c r="P1346" s="144"/>
      <c r="Q1346" s="13"/>
      <c r="R1346" s="15" t="s">
        <v>576</v>
      </c>
      <c r="S1346" s="15" t="s">
        <v>47</v>
      </c>
      <c r="T1346" s="15"/>
      <c r="U1346" s="15" t="s">
        <v>47</v>
      </c>
      <c r="W1346" s="16" t="s">
        <v>47</v>
      </c>
      <c r="Y1346" s="16" t="s">
        <v>684</v>
      </c>
    </row>
    <row r="1347" spans="1:26" ht="15" customHeight="1">
      <c r="A1347" s="31">
        <v>14462798</v>
      </c>
      <c r="C1347" s="46"/>
      <c r="F1347" s="30"/>
      <c r="G1347" s="28"/>
      <c r="H1347" s="17" t="s">
        <v>2381</v>
      </c>
      <c r="I1347" s="25" t="s">
        <v>2382</v>
      </c>
      <c r="J1347" s="25">
        <v>36066</v>
      </c>
      <c r="K1347" s="12" t="s">
        <v>520</v>
      </c>
      <c r="L1347" s="14"/>
      <c r="P1347" s="144"/>
      <c r="Q1347" s="13"/>
      <c r="R1347" s="15" t="s">
        <v>576</v>
      </c>
      <c r="S1347" s="15" t="s">
        <v>47</v>
      </c>
      <c r="T1347" s="15"/>
      <c r="U1347" s="15" t="s">
        <v>47</v>
      </c>
      <c r="W1347" s="16" t="s">
        <v>47</v>
      </c>
      <c r="Y1347" s="16" t="s">
        <v>684</v>
      </c>
    </row>
    <row r="1348" spans="1:26" ht="15" customHeight="1">
      <c r="A1348" s="31">
        <v>14462819</v>
      </c>
      <c r="C1348" s="46"/>
      <c r="F1348" s="30"/>
      <c r="G1348" s="28">
        <v>155185</v>
      </c>
      <c r="H1348" s="17" t="s">
        <v>99</v>
      </c>
      <c r="I1348" s="25" t="s">
        <v>1190</v>
      </c>
      <c r="J1348" s="25">
        <v>34618</v>
      </c>
      <c r="K1348" s="12" t="s">
        <v>520</v>
      </c>
      <c r="L1348" s="14"/>
      <c r="P1348" s="144"/>
      <c r="Q1348" s="13"/>
      <c r="R1348" s="15" t="s">
        <v>576</v>
      </c>
      <c r="S1348" s="15" t="s">
        <v>47</v>
      </c>
      <c r="T1348" s="15"/>
      <c r="U1348" s="15" t="s">
        <v>47</v>
      </c>
      <c r="W1348" s="16" t="s">
        <v>47</v>
      </c>
      <c r="Y1348" s="16" t="s">
        <v>249</v>
      </c>
    </row>
    <row r="1349" spans="1:26" ht="15" customHeight="1">
      <c r="A1349" s="31">
        <v>14462954</v>
      </c>
      <c r="B1349" s="31" t="s">
        <v>7343</v>
      </c>
      <c r="C1349" s="46">
        <v>41777</v>
      </c>
      <c r="D1349" s="149">
        <v>237742942</v>
      </c>
      <c r="F1349" s="30"/>
      <c r="G1349" s="28">
        <v>159827</v>
      </c>
      <c r="H1349" s="17" t="s">
        <v>460</v>
      </c>
      <c r="I1349" s="25" t="s">
        <v>472</v>
      </c>
      <c r="J1349" s="25">
        <v>35763</v>
      </c>
      <c r="K1349" s="12" t="s">
        <v>520</v>
      </c>
      <c r="L1349" s="14" t="s">
        <v>4264</v>
      </c>
      <c r="M1349" s="26" t="s">
        <v>6519</v>
      </c>
      <c r="N1349" s="26" t="s">
        <v>3022</v>
      </c>
      <c r="O1349" s="143">
        <v>968749594</v>
      </c>
      <c r="P1349" s="144">
        <v>965831587</v>
      </c>
      <c r="Q1349" s="13" t="s">
        <v>4265</v>
      </c>
      <c r="R1349" s="15" t="s">
        <v>576</v>
      </c>
      <c r="S1349" s="15" t="s">
        <v>47</v>
      </c>
      <c r="T1349" s="15"/>
      <c r="U1349" s="15" t="s">
        <v>567</v>
      </c>
      <c r="V1349" s="16" t="s">
        <v>246</v>
      </c>
      <c r="W1349" s="16" t="s">
        <v>567</v>
      </c>
      <c r="X1349" s="16" t="s">
        <v>246</v>
      </c>
      <c r="Y1349" s="16" t="s">
        <v>567</v>
      </c>
      <c r="Z1349" s="16" t="s">
        <v>247</v>
      </c>
    </row>
    <row r="1350" spans="1:26" ht="15" customHeight="1">
      <c r="A1350" s="31">
        <v>14464897</v>
      </c>
      <c r="C1350" s="46"/>
      <c r="F1350" s="30"/>
      <c r="G1350" s="28">
        <v>153177</v>
      </c>
      <c r="H1350" s="17" t="s">
        <v>386</v>
      </c>
      <c r="I1350" s="25" t="s">
        <v>241</v>
      </c>
      <c r="J1350" s="25">
        <v>34890</v>
      </c>
      <c r="K1350" s="12" t="s">
        <v>520</v>
      </c>
      <c r="L1350" s="14"/>
      <c r="P1350" s="144"/>
      <c r="Q1350" s="13"/>
      <c r="R1350" s="15" t="s">
        <v>576</v>
      </c>
      <c r="S1350" s="15" t="s">
        <v>47</v>
      </c>
      <c r="T1350" s="15"/>
      <c r="U1350" s="15" t="s">
        <v>47</v>
      </c>
      <c r="W1350" s="16" t="s">
        <v>47</v>
      </c>
      <c r="Y1350" s="16" t="s">
        <v>251</v>
      </c>
    </row>
    <row r="1351" spans="1:26" ht="15" customHeight="1">
      <c r="A1351" s="31">
        <v>14464906</v>
      </c>
      <c r="B1351" s="31" t="s">
        <v>7346</v>
      </c>
      <c r="C1351" s="46">
        <v>39705</v>
      </c>
      <c r="F1351" s="30"/>
      <c r="G1351" s="28">
        <v>153173</v>
      </c>
      <c r="H1351" s="17" t="s">
        <v>379</v>
      </c>
      <c r="I1351" s="25" t="s">
        <v>53</v>
      </c>
      <c r="J1351" s="25">
        <v>36119</v>
      </c>
      <c r="K1351" s="12" t="s">
        <v>520</v>
      </c>
      <c r="L1351" s="14"/>
      <c r="P1351" s="144"/>
      <c r="Q1351" s="13"/>
      <c r="R1351" s="15" t="s">
        <v>576</v>
      </c>
      <c r="S1351" s="15" t="s">
        <v>47</v>
      </c>
      <c r="T1351" s="15"/>
      <c r="U1351" s="15" t="s">
        <v>47</v>
      </c>
      <c r="W1351" s="16" t="s">
        <v>251</v>
      </c>
      <c r="X1351" s="16" t="s">
        <v>246</v>
      </c>
      <c r="Y1351" s="16" t="s">
        <v>47</v>
      </c>
    </row>
    <row r="1352" spans="1:26" ht="15" customHeight="1">
      <c r="A1352" s="31">
        <v>14465868</v>
      </c>
      <c r="C1352" s="46"/>
      <c r="F1352" s="30"/>
      <c r="G1352" s="28"/>
      <c r="H1352" s="17" t="s">
        <v>1665</v>
      </c>
      <c r="I1352" s="25" t="s">
        <v>1666</v>
      </c>
      <c r="J1352" s="25">
        <v>35885</v>
      </c>
      <c r="K1352" s="12" t="s">
        <v>520</v>
      </c>
      <c r="L1352" s="14"/>
      <c r="P1352" s="144"/>
      <c r="Q1352" s="13"/>
      <c r="R1352" s="15" t="s">
        <v>576</v>
      </c>
      <c r="S1352" s="15" t="s">
        <v>47</v>
      </c>
      <c r="T1352" s="15"/>
      <c r="U1352" s="15" t="s">
        <v>47</v>
      </c>
      <c r="W1352" s="16" t="s">
        <v>47</v>
      </c>
      <c r="Y1352" s="16" t="s">
        <v>580</v>
      </c>
    </row>
    <row r="1353" spans="1:26" ht="15" customHeight="1">
      <c r="A1353" s="31">
        <v>14465888</v>
      </c>
      <c r="B1353" s="31" t="s">
        <v>7343</v>
      </c>
      <c r="C1353" s="46">
        <v>41733</v>
      </c>
      <c r="D1353" s="149">
        <v>256964408</v>
      </c>
      <c r="F1353" s="30"/>
      <c r="G1353" s="28"/>
      <c r="H1353" s="17" t="s">
        <v>2510</v>
      </c>
      <c r="I1353" s="25" t="s">
        <v>2511</v>
      </c>
      <c r="J1353" s="25">
        <v>36912</v>
      </c>
      <c r="K1353" s="12" t="s">
        <v>250</v>
      </c>
      <c r="L1353" s="14" t="s">
        <v>4319</v>
      </c>
      <c r="M1353" s="26" t="s">
        <v>4320</v>
      </c>
      <c r="N1353" s="26" t="s">
        <v>2910</v>
      </c>
      <c r="O1353" s="143">
        <v>291613810</v>
      </c>
      <c r="P1353" s="144">
        <v>965014166</v>
      </c>
      <c r="Q1353" s="13" t="s">
        <v>4321</v>
      </c>
      <c r="R1353" s="15" t="s">
        <v>576</v>
      </c>
      <c r="S1353" s="15" t="s">
        <v>47</v>
      </c>
      <c r="T1353" s="15"/>
      <c r="U1353" s="15" t="s">
        <v>47</v>
      </c>
      <c r="W1353" s="16" t="s">
        <v>580</v>
      </c>
      <c r="X1353" s="16" t="s">
        <v>246</v>
      </c>
      <c r="Y1353" s="16" t="s">
        <v>580</v>
      </c>
    </row>
    <row r="1354" spans="1:26" ht="15" customHeight="1">
      <c r="A1354" s="31">
        <v>14466524</v>
      </c>
      <c r="B1354" s="31" t="s">
        <v>7343</v>
      </c>
      <c r="C1354" s="46">
        <v>41819</v>
      </c>
      <c r="D1354" s="149">
        <v>261247719</v>
      </c>
      <c r="F1354" s="30">
        <v>3552</v>
      </c>
      <c r="G1354" s="28"/>
      <c r="H1354" s="17" t="s">
        <v>6385</v>
      </c>
      <c r="I1354" s="25" t="s">
        <v>6386</v>
      </c>
      <c r="J1354" s="25">
        <v>37748</v>
      </c>
      <c r="K1354" s="12" t="s">
        <v>520</v>
      </c>
      <c r="L1354" s="14" t="s">
        <v>6387</v>
      </c>
      <c r="M1354" s="26" t="s">
        <v>5040</v>
      </c>
      <c r="N1354" s="26" t="s">
        <v>2910</v>
      </c>
      <c r="P1354" s="144">
        <v>963507848</v>
      </c>
      <c r="Q1354" s="13"/>
      <c r="R1354" s="15" t="s">
        <v>576</v>
      </c>
      <c r="S1354" s="15" t="s">
        <v>580</v>
      </c>
      <c r="T1354" s="15" t="s">
        <v>246</v>
      </c>
      <c r="U1354" s="15" t="s">
        <v>580</v>
      </c>
      <c r="V1354" s="16" t="s">
        <v>247</v>
      </c>
      <c r="W1354" s="16" t="s">
        <v>47</v>
      </c>
      <c r="Y1354" s="16" t="s">
        <v>47</v>
      </c>
      <c r="Z1354" s="16" t="s">
        <v>246</v>
      </c>
    </row>
    <row r="1355" spans="1:26" ht="15" customHeight="1">
      <c r="A1355" s="31">
        <v>14468104</v>
      </c>
      <c r="B1355" s="31" t="s">
        <v>7343</v>
      </c>
      <c r="C1355" s="46">
        <v>41814</v>
      </c>
      <c r="D1355" s="149">
        <v>245587861</v>
      </c>
      <c r="F1355" s="30"/>
      <c r="G1355" s="28"/>
      <c r="H1355" s="17" t="s">
        <v>3931</v>
      </c>
      <c r="I1355" s="25" t="s">
        <v>3932</v>
      </c>
      <c r="J1355" s="25">
        <v>33999</v>
      </c>
      <c r="K1355" s="12" t="s">
        <v>520</v>
      </c>
      <c r="L1355" s="14" t="s">
        <v>3933</v>
      </c>
      <c r="M1355" s="26">
        <v>9325</v>
      </c>
      <c r="P1355" s="144"/>
      <c r="Q1355" s="13"/>
      <c r="R1355" s="15" t="s">
        <v>576</v>
      </c>
      <c r="S1355" s="15" t="s">
        <v>47</v>
      </c>
      <c r="T1355" s="15"/>
      <c r="U1355" s="15" t="s">
        <v>47</v>
      </c>
      <c r="W1355" s="16" t="s">
        <v>567</v>
      </c>
      <c r="X1355" s="16" t="s">
        <v>247</v>
      </c>
      <c r="Y1355" s="16" t="s">
        <v>47</v>
      </c>
    </row>
    <row r="1356" spans="1:26" ht="15" customHeight="1">
      <c r="A1356" s="31">
        <v>14468222</v>
      </c>
      <c r="B1356" s="31" t="s">
        <v>7343</v>
      </c>
      <c r="C1356" s="46">
        <v>41788</v>
      </c>
      <c r="D1356" s="149">
        <v>250189941</v>
      </c>
      <c r="F1356" s="30"/>
      <c r="G1356" s="28"/>
      <c r="H1356" s="17" t="s">
        <v>4459</v>
      </c>
      <c r="I1356" s="25" t="s">
        <v>4460</v>
      </c>
      <c r="J1356" s="25">
        <v>36053</v>
      </c>
      <c r="K1356" s="12" t="s">
        <v>520</v>
      </c>
      <c r="L1356" s="14" t="s">
        <v>4461</v>
      </c>
      <c r="M1356" s="26" t="s">
        <v>4462</v>
      </c>
      <c r="N1356" s="26" t="s">
        <v>2912</v>
      </c>
      <c r="O1356" s="143">
        <v>291616128</v>
      </c>
      <c r="P1356" s="144">
        <v>916182925</v>
      </c>
      <c r="Q1356" s="13"/>
      <c r="R1356" s="15" t="s">
        <v>576</v>
      </c>
      <c r="S1356" s="15" t="s">
        <v>47</v>
      </c>
      <c r="T1356" s="15"/>
      <c r="U1356" s="15" t="s">
        <v>580</v>
      </c>
      <c r="V1356" s="16" t="s">
        <v>246</v>
      </c>
      <c r="W1356" s="16" t="s">
        <v>580</v>
      </c>
      <c r="X1356" s="16" t="s">
        <v>247</v>
      </c>
      <c r="Y1356" s="16" t="s">
        <v>47</v>
      </c>
    </row>
    <row r="1357" spans="1:26" ht="15" customHeight="1">
      <c r="A1357" s="31">
        <v>14468717</v>
      </c>
      <c r="B1357" s="31" t="s">
        <v>7343</v>
      </c>
      <c r="C1357" s="46">
        <v>41764</v>
      </c>
      <c r="D1357" s="149">
        <v>240060911</v>
      </c>
      <c r="F1357" s="30">
        <v>875</v>
      </c>
      <c r="G1357" s="28"/>
      <c r="H1357" s="17" t="s">
        <v>8699</v>
      </c>
      <c r="I1357" s="25" t="s">
        <v>8700</v>
      </c>
      <c r="J1357" s="25">
        <v>34919</v>
      </c>
      <c r="K1357" s="12" t="s">
        <v>520</v>
      </c>
      <c r="L1357" s="14" t="s">
        <v>8701</v>
      </c>
      <c r="M1357" s="26" t="s">
        <v>3454</v>
      </c>
      <c r="N1357" s="26" t="s">
        <v>2912</v>
      </c>
      <c r="P1357" s="144">
        <v>927247449</v>
      </c>
      <c r="Q1357" s="13"/>
      <c r="R1357" s="15" t="s">
        <v>576</v>
      </c>
      <c r="S1357" s="15" t="s">
        <v>567</v>
      </c>
      <c r="T1357" s="15" t="s">
        <v>247</v>
      </c>
      <c r="U1357" s="15" t="s">
        <v>47</v>
      </c>
      <c r="W1357" s="16" t="s">
        <v>47</v>
      </c>
      <c r="Y1357" s="16" t="s">
        <v>47</v>
      </c>
      <c r="Z1357" s="16" t="s">
        <v>246</v>
      </c>
    </row>
    <row r="1358" spans="1:26" ht="15" customHeight="1">
      <c r="A1358" s="31">
        <v>14470113</v>
      </c>
      <c r="B1358" s="31" t="s">
        <v>7343</v>
      </c>
      <c r="C1358" s="46">
        <v>41822</v>
      </c>
      <c r="D1358" s="149">
        <v>242714080</v>
      </c>
      <c r="F1358" s="30">
        <v>4066</v>
      </c>
      <c r="G1358" s="28"/>
      <c r="H1358" s="17" t="s">
        <v>7610</v>
      </c>
      <c r="I1358" s="25" t="s">
        <v>7611</v>
      </c>
      <c r="J1358" s="25">
        <v>35801</v>
      </c>
      <c r="K1358" s="12" t="s">
        <v>520</v>
      </c>
      <c r="L1358" s="14" t="s">
        <v>7612</v>
      </c>
      <c r="M1358" s="26" t="s">
        <v>7613</v>
      </c>
      <c r="N1358" s="26" t="s">
        <v>2912</v>
      </c>
      <c r="P1358" s="144">
        <v>968661025</v>
      </c>
      <c r="Q1358" s="13"/>
      <c r="R1358" s="15" t="s">
        <v>576</v>
      </c>
      <c r="T1358" s="15"/>
      <c r="U1358" s="15" t="s">
        <v>47</v>
      </c>
      <c r="W1358" s="16" t="s">
        <v>47</v>
      </c>
      <c r="Y1358" s="16" t="s">
        <v>47</v>
      </c>
    </row>
    <row r="1359" spans="1:26" ht="15" customHeight="1">
      <c r="A1359" s="31">
        <v>14471108</v>
      </c>
      <c r="B1359" s="31" t="s">
        <v>7343</v>
      </c>
      <c r="C1359" s="46">
        <v>41653</v>
      </c>
      <c r="D1359" s="149">
        <v>265638429</v>
      </c>
      <c r="F1359" s="30">
        <v>542</v>
      </c>
      <c r="G1359" s="28">
        <v>139207</v>
      </c>
      <c r="H1359" s="17" t="s">
        <v>688</v>
      </c>
      <c r="I1359" s="25" t="s">
        <v>918</v>
      </c>
      <c r="J1359" s="25">
        <v>35204</v>
      </c>
      <c r="K1359" s="12" t="s">
        <v>520</v>
      </c>
      <c r="L1359" s="14" t="s">
        <v>4112</v>
      </c>
      <c r="M1359" s="26" t="s">
        <v>4113</v>
      </c>
      <c r="N1359" s="26" t="s">
        <v>3288</v>
      </c>
      <c r="P1359" s="144"/>
      <c r="Q1359" s="13"/>
      <c r="R1359" s="15" t="s">
        <v>576</v>
      </c>
      <c r="S1359" s="15" t="s">
        <v>47</v>
      </c>
      <c r="T1359" s="15"/>
      <c r="U1359" s="15" t="s">
        <v>251</v>
      </c>
      <c r="V1359" s="16" t="s">
        <v>247</v>
      </c>
      <c r="W1359" s="16" t="s">
        <v>47</v>
      </c>
      <c r="Y1359" s="16" t="s">
        <v>47</v>
      </c>
    </row>
    <row r="1360" spans="1:26" ht="15" customHeight="1">
      <c r="A1360" s="31">
        <v>14471450</v>
      </c>
      <c r="B1360" s="31" t="s">
        <v>7346</v>
      </c>
      <c r="C1360" s="46">
        <v>39840</v>
      </c>
      <c r="F1360" s="30">
        <v>42</v>
      </c>
      <c r="G1360" s="28">
        <v>136304</v>
      </c>
      <c r="H1360" s="17" t="s">
        <v>1527</v>
      </c>
      <c r="I1360" s="25" t="s">
        <v>1391</v>
      </c>
      <c r="J1360" s="25">
        <v>34433</v>
      </c>
      <c r="K1360" s="12" t="s">
        <v>250</v>
      </c>
      <c r="L1360" s="14" t="s">
        <v>3514</v>
      </c>
      <c r="M1360" s="26" t="s">
        <v>3515</v>
      </c>
      <c r="N1360" s="26" t="s">
        <v>2955</v>
      </c>
      <c r="O1360" s="143">
        <v>0</v>
      </c>
      <c r="P1360" s="144">
        <v>968425764</v>
      </c>
      <c r="Q1360" s="13" t="s">
        <v>3516</v>
      </c>
      <c r="R1360" s="15" t="s">
        <v>576</v>
      </c>
      <c r="S1360" s="15" t="s">
        <v>47</v>
      </c>
      <c r="T1360" s="15"/>
      <c r="U1360" s="15" t="s">
        <v>47</v>
      </c>
      <c r="W1360" s="16" t="s">
        <v>251</v>
      </c>
      <c r="X1360" s="16" t="s">
        <v>248</v>
      </c>
      <c r="Y1360" s="16" t="s">
        <v>47</v>
      </c>
    </row>
    <row r="1361" spans="1:26" ht="15" customHeight="1">
      <c r="A1361" s="31">
        <v>14471558</v>
      </c>
      <c r="C1361" s="46"/>
      <c r="F1361" s="30"/>
      <c r="G1361" s="28"/>
      <c r="H1361" s="17" t="s">
        <v>2309</v>
      </c>
      <c r="I1361" s="25" t="s">
        <v>2310</v>
      </c>
      <c r="J1361" s="25">
        <v>34895</v>
      </c>
      <c r="K1361" s="12" t="s">
        <v>250</v>
      </c>
      <c r="L1361" s="14"/>
      <c r="P1361" s="144"/>
      <c r="Q1361" s="13"/>
      <c r="R1361" s="15" t="s">
        <v>576</v>
      </c>
      <c r="S1361" s="15" t="s">
        <v>47</v>
      </c>
      <c r="T1361" s="15"/>
      <c r="U1361" s="15" t="s">
        <v>47</v>
      </c>
      <c r="W1361" s="16" t="s">
        <v>47</v>
      </c>
      <c r="Y1361" s="16" t="s">
        <v>1183</v>
      </c>
      <c r="Z1361" s="16" t="s">
        <v>246</v>
      </c>
    </row>
    <row r="1362" spans="1:26" ht="15" customHeight="1">
      <c r="A1362" s="31">
        <v>14471771</v>
      </c>
      <c r="B1362" s="31" t="s">
        <v>7343</v>
      </c>
      <c r="C1362" s="46">
        <v>42471</v>
      </c>
      <c r="D1362" s="149">
        <v>244302235</v>
      </c>
      <c r="F1362" s="30">
        <v>4626</v>
      </c>
      <c r="G1362" s="28"/>
      <c r="H1362" s="17" t="s">
        <v>7988</v>
      </c>
      <c r="I1362" s="25" t="s">
        <v>7989</v>
      </c>
      <c r="J1362" s="25">
        <v>36810</v>
      </c>
      <c r="K1362" s="12" t="s">
        <v>250</v>
      </c>
      <c r="L1362" s="14" t="s">
        <v>7990</v>
      </c>
      <c r="M1362" s="26" t="s">
        <v>7991</v>
      </c>
      <c r="N1362" s="26" t="s">
        <v>2955</v>
      </c>
      <c r="O1362" s="143">
        <v>291953363</v>
      </c>
      <c r="P1362" s="144">
        <v>967009552</v>
      </c>
      <c r="Q1362" s="13"/>
      <c r="R1362" s="15" t="s">
        <v>576</v>
      </c>
      <c r="S1362" s="15" t="s">
        <v>249</v>
      </c>
      <c r="T1362" s="15" t="s">
        <v>247</v>
      </c>
      <c r="U1362" s="15" t="s">
        <v>47</v>
      </c>
      <c r="W1362" s="16" t="s">
        <v>47</v>
      </c>
      <c r="Y1362" s="16" t="s">
        <v>47</v>
      </c>
      <c r="Z1362" s="16" t="s">
        <v>248</v>
      </c>
    </row>
    <row r="1363" spans="1:26" ht="15" customHeight="1">
      <c r="A1363" s="31">
        <v>14472378</v>
      </c>
      <c r="B1363" s="31" t="s">
        <v>7343</v>
      </c>
      <c r="C1363" s="46">
        <v>41731</v>
      </c>
      <c r="D1363" s="149">
        <v>258926309</v>
      </c>
      <c r="F1363" s="30"/>
      <c r="G1363" s="28"/>
      <c r="H1363" s="17" t="s">
        <v>621</v>
      </c>
      <c r="I1363" s="25" t="s">
        <v>2062</v>
      </c>
      <c r="J1363" s="25">
        <v>35417</v>
      </c>
      <c r="K1363" s="12" t="s">
        <v>520</v>
      </c>
      <c r="L1363" s="14" t="s">
        <v>3106</v>
      </c>
      <c r="M1363" s="26" t="s">
        <v>3107</v>
      </c>
      <c r="N1363" s="26" t="s">
        <v>2910</v>
      </c>
      <c r="O1363" s="143">
        <v>0</v>
      </c>
      <c r="P1363" s="144">
        <v>912007003</v>
      </c>
      <c r="Q1363" s="13" t="s">
        <v>3108</v>
      </c>
      <c r="R1363" s="15" t="s">
        <v>576</v>
      </c>
      <c r="S1363" s="15" t="s">
        <v>47</v>
      </c>
      <c r="T1363" s="15"/>
      <c r="U1363" s="15" t="s">
        <v>1984</v>
      </c>
      <c r="V1363" s="16" t="s">
        <v>246</v>
      </c>
      <c r="W1363" s="16" t="s">
        <v>1984</v>
      </c>
      <c r="X1363" s="16" t="s">
        <v>246</v>
      </c>
      <c r="Y1363" s="16" t="s">
        <v>1984</v>
      </c>
    </row>
    <row r="1364" spans="1:26" ht="15" customHeight="1">
      <c r="A1364" s="31">
        <v>14472379</v>
      </c>
      <c r="B1364" s="31" t="s">
        <v>7343</v>
      </c>
      <c r="C1364" s="46">
        <v>41731</v>
      </c>
      <c r="D1364" s="149">
        <v>258926376</v>
      </c>
      <c r="F1364" s="30">
        <v>175</v>
      </c>
      <c r="G1364" s="28"/>
      <c r="H1364" s="17" t="s">
        <v>2625</v>
      </c>
      <c r="I1364" s="25" t="s">
        <v>2626</v>
      </c>
      <c r="J1364" s="25">
        <v>35417</v>
      </c>
      <c r="K1364" s="12" t="s">
        <v>250</v>
      </c>
      <c r="L1364" s="14" t="s">
        <v>3106</v>
      </c>
      <c r="M1364" s="26" t="s">
        <v>3107</v>
      </c>
      <c r="N1364" s="26" t="s">
        <v>2910</v>
      </c>
      <c r="O1364" s="143">
        <v>919381613</v>
      </c>
      <c r="P1364" s="144">
        <v>910585493</v>
      </c>
      <c r="Q1364" s="13" t="s">
        <v>4578</v>
      </c>
      <c r="R1364" s="15" t="s">
        <v>576</v>
      </c>
      <c r="S1364" s="15" t="s">
        <v>47</v>
      </c>
      <c r="T1364" s="15"/>
      <c r="U1364" s="15" t="s">
        <v>1984</v>
      </c>
      <c r="V1364" s="16" t="s">
        <v>246</v>
      </c>
      <c r="W1364" s="16" t="s">
        <v>1984</v>
      </c>
      <c r="X1364" s="16" t="s">
        <v>246</v>
      </c>
      <c r="Y1364" s="16" t="s">
        <v>1984</v>
      </c>
      <c r="Z1364" s="16" t="s">
        <v>246</v>
      </c>
    </row>
    <row r="1365" spans="1:26" ht="15" customHeight="1">
      <c r="A1365" s="31">
        <v>14472385</v>
      </c>
      <c r="B1365" s="31" t="s">
        <v>7343</v>
      </c>
      <c r="C1365" s="46">
        <v>41731</v>
      </c>
      <c r="D1365" s="149">
        <v>258926392</v>
      </c>
      <c r="F1365" s="30"/>
      <c r="G1365" s="28"/>
      <c r="H1365" s="17" t="s">
        <v>2402</v>
      </c>
      <c r="I1365" s="25" t="s">
        <v>2403</v>
      </c>
      <c r="J1365" s="25">
        <v>35417</v>
      </c>
      <c r="K1365" s="12" t="s">
        <v>520</v>
      </c>
      <c r="L1365" s="14" t="s">
        <v>3106</v>
      </c>
      <c r="M1365" s="26" t="s">
        <v>3107</v>
      </c>
      <c r="N1365" s="26" t="s">
        <v>2910</v>
      </c>
      <c r="O1365" s="143">
        <v>0</v>
      </c>
      <c r="P1365" s="144">
        <v>912007200</v>
      </c>
      <c r="Q1365" s="13" t="s">
        <v>4076</v>
      </c>
      <c r="R1365" s="15" t="s">
        <v>576</v>
      </c>
      <c r="S1365" s="15" t="s">
        <v>47</v>
      </c>
      <c r="T1365" s="15"/>
      <c r="U1365" s="15" t="s">
        <v>1984</v>
      </c>
      <c r="V1365" s="16" t="s">
        <v>246</v>
      </c>
      <c r="W1365" s="16" t="s">
        <v>1984</v>
      </c>
      <c r="X1365" s="16" t="s">
        <v>246</v>
      </c>
      <c r="Y1365" s="16" t="s">
        <v>1984</v>
      </c>
    </row>
    <row r="1366" spans="1:26" ht="15" customHeight="1">
      <c r="A1366" s="31">
        <v>14473116</v>
      </c>
      <c r="C1366" s="46"/>
      <c r="F1366" s="30"/>
      <c r="G1366" s="28">
        <v>155199</v>
      </c>
      <c r="H1366" s="17" t="s">
        <v>1151</v>
      </c>
      <c r="I1366" s="25" t="s">
        <v>301</v>
      </c>
      <c r="J1366" s="25">
        <v>34494</v>
      </c>
      <c r="K1366" s="12" t="s">
        <v>520</v>
      </c>
      <c r="L1366" s="14"/>
      <c r="P1366" s="144"/>
      <c r="Q1366" s="13"/>
      <c r="R1366" s="15" t="s">
        <v>576</v>
      </c>
      <c r="S1366" s="15" t="s">
        <v>47</v>
      </c>
      <c r="T1366" s="15"/>
      <c r="U1366" s="15" t="s">
        <v>47</v>
      </c>
      <c r="W1366" s="16" t="s">
        <v>47</v>
      </c>
      <c r="Y1366" s="16" t="s">
        <v>251</v>
      </c>
    </row>
    <row r="1367" spans="1:26" ht="15" customHeight="1">
      <c r="A1367" s="31">
        <v>14473846</v>
      </c>
      <c r="B1367" s="31" t="s">
        <v>7343</v>
      </c>
      <c r="C1367" s="46">
        <v>42142</v>
      </c>
      <c r="D1367" s="149">
        <v>249609770</v>
      </c>
      <c r="F1367" s="30"/>
      <c r="G1367" s="28"/>
      <c r="H1367" s="17" t="s">
        <v>3741</v>
      </c>
      <c r="I1367" s="25" t="s">
        <v>3742</v>
      </c>
      <c r="J1367" s="25">
        <v>37570</v>
      </c>
      <c r="K1367" s="12" t="s">
        <v>520</v>
      </c>
      <c r="L1367" s="14" t="s">
        <v>3743</v>
      </c>
      <c r="M1367" s="26" t="s">
        <v>3744</v>
      </c>
      <c r="N1367" s="26" t="s">
        <v>2910</v>
      </c>
      <c r="O1367" s="143">
        <v>0</v>
      </c>
      <c r="P1367" s="144">
        <v>911099725</v>
      </c>
      <c r="Q1367" s="13"/>
      <c r="R1367" s="15" t="s">
        <v>576</v>
      </c>
      <c r="S1367" s="15" t="s">
        <v>47</v>
      </c>
      <c r="T1367" s="15"/>
      <c r="U1367" s="15" t="s">
        <v>47</v>
      </c>
      <c r="W1367" s="16" t="s">
        <v>580</v>
      </c>
      <c r="X1367" s="16" t="s">
        <v>247</v>
      </c>
      <c r="Y1367" s="16" t="s">
        <v>47</v>
      </c>
      <c r="Z1367" s="16" t="s">
        <v>247</v>
      </c>
    </row>
    <row r="1368" spans="1:26" ht="15" customHeight="1">
      <c r="A1368" s="31">
        <v>14473951</v>
      </c>
      <c r="B1368" s="31" t="s">
        <v>7346</v>
      </c>
      <c r="C1368" s="46">
        <v>39847</v>
      </c>
      <c r="F1368" s="30"/>
      <c r="G1368" s="28"/>
      <c r="H1368" s="17" t="s">
        <v>1165</v>
      </c>
      <c r="I1368" s="25" t="s">
        <v>2362</v>
      </c>
      <c r="J1368" s="25">
        <v>34491</v>
      </c>
      <c r="K1368" s="12" t="s">
        <v>250</v>
      </c>
      <c r="L1368" s="14" t="s">
        <v>5330</v>
      </c>
      <c r="M1368" s="26" t="s">
        <v>3184</v>
      </c>
      <c r="N1368" s="26" t="s">
        <v>2912</v>
      </c>
      <c r="O1368" s="143">
        <v>964737251</v>
      </c>
      <c r="P1368" s="144">
        <v>969134833</v>
      </c>
      <c r="Q1368" s="13" t="s">
        <v>5331</v>
      </c>
      <c r="R1368" s="15" t="s">
        <v>576</v>
      </c>
      <c r="S1368" s="15" t="s">
        <v>47</v>
      </c>
      <c r="T1368" s="15"/>
      <c r="U1368" s="15" t="s">
        <v>47</v>
      </c>
      <c r="W1368" s="16" t="s">
        <v>567</v>
      </c>
      <c r="X1368" s="16" t="s">
        <v>246</v>
      </c>
      <c r="Y1368" s="16" t="s">
        <v>567</v>
      </c>
      <c r="Z1368" s="16" t="s">
        <v>248</v>
      </c>
    </row>
    <row r="1369" spans="1:26" ht="15" customHeight="1">
      <c r="A1369" s="31">
        <v>14473955</v>
      </c>
      <c r="C1369" s="46"/>
      <c r="F1369" s="30"/>
      <c r="G1369" s="28"/>
      <c r="H1369" s="17" t="s">
        <v>2069</v>
      </c>
      <c r="I1369" s="25" t="s">
        <v>2070</v>
      </c>
      <c r="J1369" s="25">
        <v>35586</v>
      </c>
      <c r="K1369" s="12" t="s">
        <v>250</v>
      </c>
      <c r="L1369" s="14"/>
      <c r="P1369" s="144"/>
      <c r="Q1369" s="13"/>
      <c r="R1369" s="15" t="s">
        <v>576</v>
      </c>
      <c r="S1369" s="15" t="s">
        <v>47</v>
      </c>
      <c r="T1369" s="15"/>
      <c r="U1369" s="15" t="s">
        <v>47</v>
      </c>
      <c r="W1369" s="16" t="s">
        <v>47</v>
      </c>
      <c r="Y1369" s="16" t="s">
        <v>251</v>
      </c>
    </row>
    <row r="1370" spans="1:26" ht="15" customHeight="1">
      <c r="A1370" s="31">
        <v>14473972</v>
      </c>
      <c r="C1370" s="46"/>
      <c r="F1370" s="30"/>
      <c r="G1370" s="28"/>
      <c r="H1370" s="17" t="s">
        <v>2187</v>
      </c>
      <c r="I1370" s="25" t="s">
        <v>2188</v>
      </c>
      <c r="J1370" s="25">
        <v>34500</v>
      </c>
      <c r="K1370" s="12" t="s">
        <v>520</v>
      </c>
      <c r="L1370" s="14"/>
      <c r="P1370" s="144"/>
      <c r="Q1370" s="13"/>
      <c r="R1370" s="15" t="s">
        <v>576</v>
      </c>
      <c r="S1370" s="15" t="s">
        <v>47</v>
      </c>
      <c r="T1370" s="15"/>
      <c r="U1370" s="15" t="s">
        <v>47</v>
      </c>
      <c r="W1370" s="16" t="s">
        <v>47</v>
      </c>
      <c r="Y1370" s="16" t="s">
        <v>580</v>
      </c>
    </row>
    <row r="1371" spans="1:26" ht="15" customHeight="1">
      <c r="A1371" s="31">
        <v>14474088</v>
      </c>
      <c r="B1371" s="31" t="s">
        <v>7343</v>
      </c>
      <c r="C1371" s="46">
        <v>41638</v>
      </c>
      <c r="D1371" s="149">
        <v>247700010</v>
      </c>
      <c r="F1371" s="30"/>
      <c r="G1371" s="28"/>
      <c r="H1371" s="17" t="s">
        <v>6398</v>
      </c>
      <c r="I1371" s="25" t="s">
        <v>6399</v>
      </c>
      <c r="J1371" s="25">
        <v>35897</v>
      </c>
      <c r="K1371" s="12" t="s">
        <v>520</v>
      </c>
      <c r="L1371" s="14" t="s">
        <v>6400</v>
      </c>
      <c r="M1371" s="26" t="s">
        <v>4289</v>
      </c>
      <c r="N1371" s="26" t="s">
        <v>2963</v>
      </c>
      <c r="P1371" s="144">
        <v>962777443</v>
      </c>
      <c r="Q1371" s="13" t="s">
        <v>6401</v>
      </c>
      <c r="R1371" s="15" t="s">
        <v>576</v>
      </c>
      <c r="S1371" s="15" t="s">
        <v>47</v>
      </c>
      <c r="T1371" s="15"/>
      <c r="U1371" s="15" t="s">
        <v>251</v>
      </c>
      <c r="V1371" s="16" t="s">
        <v>247</v>
      </c>
      <c r="W1371" s="16" t="s">
        <v>47</v>
      </c>
      <c r="Y1371" s="16" t="s">
        <v>47</v>
      </c>
    </row>
    <row r="1372" spans="1:26" ht="15" customHeight="1">
      <c r="A1372" s="31">
        <v>14474132</v>
      </c>
      <c r="B1372" s="31" t="s">
        <v>7343</v>
      </c>
      <c r="C1372" s="46">
        <v>41793</v>
      </c>
      <c r="D1372" s="149">
        <v>254350194</v>
      </c>
      <c r="F1372" s="30"/>
      <c r="G1372" s="28"/>
      <c r="H1372" s="17" t="s">
        <v>741</v>
      </c>
      <c r="I1372" s="25" t="s">
        <v>1407</v>
      </c>
      <c r="J1372" s="25">
        <v>34750</v>
      </c>
      <c r="K1372" s="12" t="s">
        <v>250</v>
      </c>
      <c r="L1372" s="14" t="s">
        <v>3014</v>
      </c>
      <c r="M1372" s="26" t="s">
        <v>3015</v>
      </c>
      <c r="N1372" s="26" t="s">
        <v>2910</v>
      </c>
      <c r="O1372" s="144">
        <v>291226231</v>
      </c>
      <c r="P1372" s="143">
        <v>965256092</v>
      </c>
      <c r="Q1372" s="13" t="s">
        <v>3016</v>
      </c>
      <c r="R1372" s="15" t="s">
        <v>576</v>
      </c>
      <c r="S1372" s="15" t="s">
        <v>47</v>
      </c>
      <c r="T1372" s="15"/>
      <c r="U1372" s="15" t="s">
        <v>580</v>
      </c>
      <c r="V1372" s="16" t="s">
        <v>246</v>
      </c>
      <c r="W1372" s="16" t="s">
        <v>580</v>
      </c>
      <c r="X1372" s="16" t="s">
        <v>246</v>
      </c>
      <c r="Y1372" s="16" t="s">
        <v>580</v>
      </c>
      <c r="Z1372" s="16" t="s">
        <v>247</v>
      </c>
    </row>
    <row r="1373" spans="1:26" ht="15" customHeight="1">
      <c r="A1373" s="31">
        <v>14474139</v>
      </c>
      <c r="B1373" s="31" t="s">
        <v>7343</v>
      </c>
      <c r="C1373" s="46">
        <v>41701</v>
      </c>
      <c r="D1373" s="149">
        <v>254349889</v>
      </c>
      <c r="F1373" s="30">
        <v>53</v>
      </c>
      <c r="G1373" s="28"/>
      <c r="H1373" s="17" t="s">
        <v>1768</v>
      </c>
      <c r="I1373" s="25" t="s">
        <v>1769</v>
      </c>
      <c r="J1373" s="25">
        <v>35368</v>
      </c>
      <c r="K1373" s="12" t="s">
        <v>250</v>
      </c>
      <c r="L1373" s="14" t="s">
        <v>3014</v>
      </c>
      <c r="M1373" s="26" t="s">
        <v>3015</v>
      </c>
      <c r="N1373" s="26" t="s">
        <v>2910</v>
      </c>
      <c r="O1373" s="143">
        <v>291226231</v>
      </c>
      <c r="P1373" s="144">
        <v>967071285</v>
      </c>
      <c r="Q1373" s="13" t="s">
        <v>6832</v>
      </c>
      <c r="R1373" s="15" t="s">
        <v>576</v>
      </c>
      <c r="S1373" s="15" t="s">
        <v>580</v>
      </c>
      <c r="T1373" s="15" t="s">
        <v>246</v>
      </c>
      <c r="U1373" s="15" t="s">
        <v>580</v>
      </c>
      <c r="V1373" s="16" t="s">
        <v>246</v>
      </c>
      <c r="W1373" s="16" t="s">
        <v>580</v>
      </c>
      <c r="X1373" s="16" t="s">
        <v>246</v>
      </c>
      <c r="Y1373" s="16" t="s">
        <v>580</v>
      </c>
    </row>
    <row r="1374" spans="1:26" ht="15" customHeight="1">
      <c r="A1374" s="31">
        <v>14474351</v>
      </c>
      <c r="B1374" s="31" t="s">
        <v>7343</v>
      </c>
      <c r="C1374" s="46">
        <v>41717</v>
      </c>
      <c r="D1374" s="149">
        <v>264211278</v>
      </c>
      <c r="F1374" s="30"/>
      <c r="G1374" s="28">
        <v>165992</v>
      </c>
      <c r="H1374" s="17" t="s">
        <v>767</v>
      </c>
      <c r="I1374" s="25" t="s">
        <v>768</v>
      </c>
      <c r="J1374" s="25">
        <v>36142</v>
      </c>
      <c r="K1374" s="12" t="s">
        <v>250</v>
      </c>
      <c r="L1374" s="14" t="s">
        <v>7195</v>
      </c>
      <c r="M1374" s="26" t="s">
        <v>7196</v>
      </c>
      <c r="N1374" s="26" t="s">
        <v>2910</v>
      </c>
      <c r="P1374" s="144"/>
      <c r="Q1374" s="13"/>
      <c r="R1374" s="15" t="s">
        <v>576</v>
      </c>
      <c r="S1374" s="15" t="s">
        <v>47</v>
      </c>
      <c r="T1374" s="15"/>
      <c r="U1374" s="15" t="s">
        <v>337</v>
      </c>
      <c r="V1374" s="16" t="s">
        <v>247</v>
      </c>
      <c r="W1374" s="16" t="s">
        <v>47</v>
      </c>
      <c r="Y1374" s="16" t="s">
        <v>47</v>
      </c>
    </row>
    <row r="1375" spans="1:26" ht="15" customHeight="1">
      <c r="A1375" s="31">
        <v>14474507</v>
      </c>
      <c r="B1375" s="31" t="s">
        <v>7343</v>
      </c>
      <c r="C1375" s="46">
        <v>41802</v>
      </c>
      <c r="D1375" s="149">
        <v>246542578</v>
      </c>
      <c r="F1375" s="30"/>
      <c r="G1375" s="28"/>
      <c r="H1375" s="17" t="s">
        <v>4910</v>
      </c>
      <c r="I1375" s="25" t="s">
        <v>4911</v>
      </c>
      <c r="J1375" s="25">
        <v>35975</v>
      </c>
      <c r="K1375" s="12" t="s">
        <v>520</v>
      </c>
      <c r="L1375" s="14" t="s">
        <v>4912</v>
      </c>
      <c r="M1375" s="26" t="s">
        <v>4913</v>
      </c>
      <c r="N1375" s="26" t="s">
        <v>2963</v>
      </c>
      <c r="O1375" s="144">
        <v>291098133</v>
      </c>
      <c r="P1375" s="143">
        <v>916661519</v>
      </c>
      <c r="Q1375" s="13"/>
      <c r="R1375" s="15" t="s">
        <v>576</v>
      </c>
      <c r="S1375" s="15" t="s">
        <v>47</v>
      </c>
      <c r="T1375" s="15"/>
      <c r="U1375" s="15" t="s">
        <v>47</v>
      </c>
      <c r="W1375" s="16" t="s">
        <v>1183</v>
      </c>
      <c r="X1375" s="16" t="s">
        <v>247</v>
      </c>
      <c r="Y1375" s="16" t="s">
        <v>47</v>
      </c>
      <c r="Z1375" s="16" t="s">
        <v>246</v>
      </c>
    </row>
    <row r="1376" spans="1:26" ht="15" customHeight="1">
      <c r="A1376" s="31">
        <v>14474718</v>
      </c>
      <c r="C1376" s="46"/>
      <c r="F1376" s="30"/>
      <c r="G1376" s="28">
        <v>153176</v>
      </c>
      <c r="H1376" s="17" t="s">
        <v>385</v>
      </c>
      <c r="I1376" s="25" t="s">
        <v>55</v>
      </c>
      <c r="J1376" s="25">
        <v>36379</v>
      </c>
      <c r="K1376" s="12" t="s">
        <v>520</v>
      </c>
      <c r="L1376" s="14" t="s">
        <v>3288</v>
      </c>
      <c r="M1376" s="26">
        <v>9200</v>
      </c>
      <c r="N1376" s="26" t="s">
        <v>2963</v>
      </c>
      <c r="P1376" s="144"/>
      <c r="Q1376" s="13"/>
      <c r="R1376" s="15" t="s">
        <v>576</v>
      </c>
      <c r="S1376" s="15" t="s">
        <v>47</v>
      </c>
      <c r="T1376" s="15"/>
      <c r="U1376" s="15" t="s">
        <v>251</v>
      </c>
      <c r="V1376" s="16" t="s">
        <v>246</v>
      </c>
      <c r="W1376" s="16" t="s">
        <v>251</v>
      </c>
      <c r="X1376" s="16" t="s">
        <v>246</v>
      </c>
      <c r="Y1376" s="16" t="s">
        <v>251</v>
      </c>
    </row>
    <row r="1377" spans="1:26" ht="15" customHeight="1">
      <c r="A1377" s="31">
        <v>14474725</v>
      </c>
      <c r="B1377" s="31" t="s">
        <v>7343</v>
      </c>
      <c r="C1377" s="46">
        <v>42177</v>
      </c>
      <c r="D1377" s="149">
        <v>254369421</v>
      </c>
      <c r="F1377" s="30"/>
      <c r="G1377" s="28"/>
      <c r="H1377" s="17" t="s">
        <v>215</v>
      </c>
      <c r="I1377" s="25" t="s">
        <v>5120</v>
      </c>
      <c r="J1377" s="25">
        <v>37545</v>
      </c>
      <c r="K1377" s="12" t="s">
        <v>520</v>
      </c>
      <c r="L1377" s="14"/>
      <c r="P1377" s="144"/>
      <c r="Q1377" s="13"/>
      <c r="R1377" s="15" t="s">
        <v>576</v>
      </c>
      <c r="S1377" s="15" t="s">
        <v>47</v>
      </c>
      <c r="T1377" s="15"/>
      <c r="U1377" s="15" t="s">
        <v>47</v>
      </c>
      <c r="W1377" s="16" t="s">
        <v>251</v>
      </c>
      <c r="X1377" s="16" t="s">
        <v>247</v>
      </c>
      <c r="Y1377" s="16" t="s">
        <v>47</v>
      </c>
      <c r="Z1377" s="16" t="s">
        <v>248</v>
      </c>
    </row>
    <row r="1378" spans="1:26" ht="15" customHeight="1">
      <c r="A1378" s="31">
        <v>14475948</v>
      </c>
      <c r="B1378" s="31" t="s">
        <v>7343</v>
      </c>
      <c r="C1378" s="46">
        <v>41764</v>
      </c>
      <c r="D1378" s="149">
        <v>248397567</v>
      </c>
      <c r="F1378" s="30">
        <v>122</v>
      </c>
      <c r="G1378" s="28">
        <v>160594</v>
      </c>
      <c r="H1378" s="17" t="s">
        <v>1075</v>
      </c>
      <c r="I1378" s="25" t="s">
        <v>276</v>
      </c>
      <c r="J1378" s="25">
        <v>34549</v>
      </c>
      <c r="K1378" s="12" t="s">
        <v>250</v>
      </c>
      <c r="L1378" s="14" t="s">
        <v>3367</v>
      </c>
      <c r="M1378" s="26" t="s">
        <v>3368</v>
      </c>
      <c r="N1378" s="26" t="s">
        <v>2910</v>
      </c>
      <c r="O1378" s="143">
        <v>962395005</v>
      </c>
      <c r="P1378" s="144">
        <v>968699068</v>
      </c>
      <c r="Q1378" s="13" t="s">
        <v>3369</v>
      </c>
      <c r="R1378" s="15" t="s">
        <v>576</v>
      </c>
      <c r="S1378" s="15" t="s">
        <v>47</v>
      </c>
      <c r="T1378" s="15"/>
      <c r="U1378" s="15" t="s">
        <v>47</v>
      </c>
      <c r="W1378" s="16" t="s">
        <v>1183</v>
      </c>
      <c r="X1378" s="16" t="s">
        <v>246</v>
      </c>
      <c r="Y1378" s="16" t="s">
        <v>1183</v>
      </c>
      <c r="Z1378" s="16" t="s">
        <v>247</v>
      </c>
    </row>
    <row r="1379" spans="1:26" ht="15" customHeight="1">
      <c r="A1379" s="31">
        <v>14476215</v>
      </c>
      <c r="B1379" s="31" t="s">
        <v>7343</v>
      </c>
      <c r="C1379" s="46">
        <v>41712</v>
      </c>
      <c r="D1379" s="149">
        <v>248774956</v>
      </c>
      <c r="E1379" s="13" t="s">
        <v>5229</v>
      </c>
      <c r="F1379" s="30">
        <v>210</v>
      </c>
      <c r="G1379" s="28">
        <v>163609</v>
      </c>
      <c r="H1379" s="17" t="s">
        <v>552</v>
      </c>
      <c r="I1379" s="25" t="s">
        <v>553</v>
      </c>
      <c r="J1379" s="25">
        <v>35275</v>
      </c>
      <c r="K1379" s="12" t="s">
        <v>250</v>
      </c>
      <c r="L1379" s="14" t="s">
        <v>6054</v>
      </c>
      <c r="M1379" s="26" t="s">
        <v>3091</v>
      </c>
      <c r="N1379" s="26" t="s">
        <v>2910</v>
      </c>
      <c r="P1379" s="144">
        <v>969885213</v>
      </c>
      <c r="Q1379" s="13" t="s">
        <v>6274</v>
      </c>
      <c r="R1379" s="15" t="s">
        <v>576</v>
      </c>
      <c r="S1379" s="15" t="s">
        <v>5561</v>
      </c>
      <c r="T1379" s="15" t="s">
        <v>246</v>
      </c>
      <c r="U1379" s="15" t="s">
        <v>5561</v>
      </c>
      <c r="V1379" s="16" t="s">
        <v>247</v>
      </c>
      <c r="W1379" s="16" t="s">
        <v>47</v>
      </c>
      <c r="Y1379" s="16" t="s">
        <v>47</v>
      </c>
    </row>
    <row r="1380" spans="1:26" ht="15" customHeight="1">
      <c r="A1380" s="31">
        <v>14476706</v>
      </c>
      <c r="B1380" s="31" t="s">
        <v>7346</v>
      </c>
      <c r="C1380" s="46">
        <v>41527</v>
      </c>
      <c r="D1380" s="149">
        <v>244804087</v>
      </c>
      <c r="F1380" s="30">
        <v>3664</v>
      </c>
      <c r="G1380" s="28"/>
      <c r="H1380" s="17" t="s">
        <v>7669</v>
      </c>
      <c r="I1380" s="25" t="s">
        <v>7670</v>
      </c>
      <c r="J1380" s="25">
        <v>37714</v>
      </c>
      <c r="K1380" s="12" t="s">
        <v>520</v>
      </c>
      <c r="L1380" s="14" t="s">
        <v>2955</v>
      </c>
      <c r="M1380" s="26">
        <v>9325</v>
      </c>
      <c r="N1380" s="26" t="s">
        <v>2955</v>
      </c>
      <c r="P1380" s="144"/>
      <c r="Q1380" s="13"/>
      <c r="R1380" s="15" t="s">
        <v>576</v>
      </c>
      <c r="S1380" s="15" t="s">
        <v>1183</v>
      </c>
      <c r="T1380" s="15" t="s">
        <v>247</v>
      </c>
      <c r="U1380" s="15" t="s">
        <v>47</v>
      </c>
      <c r="W1380" s="16" t="s">
        <v>47</v>
      </c>
      <c r="Y1380" s="16" t="s">
        <v>47</v>
      </c>
    </row>
    <row r="1381" spans="1:26" ht="15" customHeight="1">
      <c r="A1381" s="31">
        <v>14476955</v>
      </c>
      <c r="B1381" s="31" t="s">
        <v>7343</v>
      </c>
      <c r="C1381" s="46">
        <v>41827</v>
      </c>
      <c r="D1381" s="149">
        <v>245050680</v>
      </c>
      <c r="F1381" s="30">
        <v>4464</v>
      </c>
      <c r="G1381" s="28"/>
      <c r="H1381" s="17" t="s">
        <v>2217</v>
      </c>
      <c r="I1381" s="25" t="s">
        <v>2218</v>
      </c>
      <c r="J1381" s="25">
        <v>36957</v>
      </c>
      <c r="K1381" s="12" t="s">
        <v>250</v>
      </c>
      <c r="L1381" s="14" t="s">
        <v>2928</v>
      </c>
      <c r="M1381" s="26">
        <v>9350</v>
      </c>
      <c r="N1381" s="26" t="s">
        <v>2983</v>
      </c>
      <c r="O1381" s="143">
        <v>0</v>
      </c>
      <c r="P1381" s="144">
        <v>924174582</v>
      </c>
      <c r="Q1381" s="13"/>
      <c r="R1381" s="15" t="s">
        <v>576</v>
      </c>
      <c r="S1381" s="15" t="s">
        <v>249</v>
      </c>
      <c r="T1381" s="15" t="s">
        <v>246</v>
      </c>
      <c r="U1381" s="15" t="s">
        <v>249</v>
      </c>
      <c r="V1381" s="16" t="s">
        <v>248</v>
      </c>
      <c r="W1381" s="16" t="s">
        <v>684</v>
      </c>
      <c r="X1381" s="16" t="s">
        <v>246</v>
      </c>
      <c r="Y1381" s="16" t="s">
        <v>684</v>
      </c>
      <c r="Z1381" s="16" t="s">
        <v>248</v>
      </c>
    </row>
    <row r="1382" spans="1:26" ht="15" customHeight="1">
      <c r="A1382" s="31">
        <v>14477042</v>
      </c>
      <c r="B1382" s="31" t="s">
        <v>7343</v>
      </c>
      <c r="C1382" s="46">
        <v>41729</v>
      </c>
      <c r="D1382" s="149">
        <v>261335162</v>
      </c>
      <c r="F1382" s="30"/>
      <c r="G1382" s="28"/>
      <c r="H1382" s="17" t="s">
        <v>4118</v>
      </c>
      <c r="I1382" s="25" t="s">
        <v>4119</v>
      </c>
      <c r="J1382" s="25">
        <v>36533</v>
      </c>
      <c r="K1382" s="12" t="s">
        <v>520</v>
      </c>
      <c r="L1382" s="14" t="s">
        <v>4120</v>
      </c>
      <c r="M1382" s="26" t="s">
        <v>4121</v>
      </c>
      <c r="N1382" s="26" t="s">
        <v>2963</v>
      </c>
      <c r="O1382" s="143">
        <v>922117657</v>
      </c>
      <c r="P1382" s="144">
        <v>912695993</v>
      </c>
      <c r="Q1382" s="13"/>
      <c r="R1382" s="15" t="s">
        <v>576</v>
      </c>
      <c r="S1382" s="15" t="s">
        <v>47</v>
      </c>
      <c r="T1382" s="15"/>
      <c r="U1382" s="15" t="s">
        <v>1183</v>
      </c>
      <c r="V1382" s="16" t="s">
        <v>246</v>
      </c>
      <c r="W1382" s="16" t="s">
        <v>1183</v>
      </c>
      <c r="X1382" s="16" t="s">
        <v>247</v>
      </c>
      <c r="Y1382" s="16" t="s">
        <v>47</v>
      </c>
    </row>
    <row r="1383" spans="1:26" ht="15" customHeight="1">
      <c r="A1383" s="31">
        <v>14494526</v>
      </c>
      <c r="B1383" s="31" t="s">
        <v>7343</v>
      </c>
      <c r="C1383" s="46">
        <v>41535</v>
      </c>
      <c r="D1383" s="149">
        <v>264714040</v>
      </c>
      <c r="F1383" s="30"/>
      <c r="G1383" s="28"/>
      <c r="H1383" s="17" t="s">
        <v>2575</v>
      </c>
      <c r="I1383" s="25" t="s">
        <v>2576</v>
      </c>
      <c r="J1383" s="25">
        <v>36643</v>
      </c>
      <c r="K1383" s="12" t="s">
        <v>250</v>
      </c>
      <c r="L1383" s="14"/>
      <c r="O1383" s="143">
        <v>0</v>
      </c>
      <c r="P1383" s="144">
        <v>925199519</v>
      </c>
      <c r="Q1383" s="13"/>
      <c r="R1383" s="15" t="s">
        <v>576</v>
      </c>
      <c r="S1383" s="15" t="s">
        <v>47</v>
      </c>
      <c r="T1383" s="15"/>
      <c r="U1383" s="15" t="s">
        <v>47</v>
      </c>
      <c r="W1383" s="16" t="s">
        <v>567</v>
      </c>
      <c r="X1383" s="16" t="s">
        <v>246</v>
      </c>
      <c r="Y1383" s="16" t="s">
        <v>567</v>
      </c>
      <c r="Z1383" s="16" t="s">
        <v>246</v>
      </c>
    </row>
    <row r="1384" spans="1:26" ht="15" customHeight="1">
      <c r="A1384" s="31">
        <v>14494542</v>
      </c>
      <c r="B1384" s="31" t="s">
        <v>7343</v>
      </c>
      <c r="C1384" s="46">
        <v>41736</v>
      </c>
      <c r="D1384" s="149">
        <v>264867475</v>
      </c>
      <c r="F1384" s="30">
        <v>109</v>
      </c>
      <c r="G1384" s="28"/>
      <c r="H1384" s="17" t="s">
        <v>2623</v>
      </c>
      <c r="I1384" s="25" t="s">
        <v>2624</v>
      </c>
      <c r="J1384" s="25">
        <v>34240</v>
      </c>
      <c r="K1384" s="12" t="s">
        <v>250</v>
      </c>
      <c r="L1384" s="14" t="s">
        <v>4571</v>
      </c>
      <c r="M1384" s="26" t="s">
        <v>4572</v>
      </c>
      <c r="N1384" s="26" t="s">
        <v>2955</v>
      </c>
      <c r="O1384" s="143">
        <v>0</v>
      </c>
      <c r="P1384" s="144">
        <v>964956511</v>
      </c>
      <c r="Q1384" s="13" t="s">
        <v>4573</v>
      </c>
      <c r="R1384" s="15" t="s">
        <v>576</v>
      </c>
      <c r="S1384" s="15" t="s">
        <v>567</v>
      </c>
      <c r="T1384" s="15" t="s">
        <v>246</v>
      </c>
      <c r="U1384" s="15" t="s">
        <v>47</v>
      </c>
      <c r="W1384" s="16" t="s">
        <v>567</v>
      </c>
      <c r="X1384" s="16" t="s">
        <v>246</v>
      </c>
      <c r="Y1384" s="16" t="s">
        <v>567</v>
      </c>
    </row>
    <row r="1385" spans="1:26" ht="15" customHeight="1">
      <c r="A1385" s="31">
        <v>14494547</v>
      </c>
      <c r="C1385" s="46"/>
      <c r="F1385" s="30"/>
      <c r="G1385" s="28"/>
      <c r="H1385" s="17" t="s">
        <v>2550</v>
      </c>
      <c r="I1385" s="25" t="s">
        <v>2551</v>
      </c>
      <c r="J1385" s="25">
        <v>35913</v>
      </c>
      <c r="K1385" s="12" t="s">
        <v>520</v>
      </c>
      <c r="L1385" s="14"/>
      <c r="P1385" s="144"/>
      <c r="Q1385" s="13"/>
      <c r="R1385" s="15" t="s">
        <v>576</v>
      </c>
      <c r="S1385" s="15" t="s">
        <v>47</v>
      </c>
      <c r="T1385" s="15"/>
      <c r="U1385" s="15" t="s">
        <v>47</v>
      </c>
      <c r="W1385" s="16" t="s">
        <v>47</v>
      </c>
      <c r="Y1385" s="16" t="s">
        <v>567</v>
      </c>
    </row>
    <row r="1386" spans="1:26" ht="15" customHeight="1">
      <c r="A1386" s="31">
        <v>14494616</v>
      </c>
      <c r="B1386" s="31" t="s">
        <v>7346</v>
      </c>
      <c r="C1386" s="46">
        <v>41547</v>
      </c>
      <c r="F1386" s="30">
        <v>102</v>
      </c>
      <c r="G1386" s="28"/>
      <c r="H1386" s="17" t="s">
        <v>4626</v>
      </c>
      <c r="I1386" s="25" t="s">
        <v>4627</v>
      </c>
      <c r="J1386" s="25">
        <v>34678</v>
      </c>
      <c r="K1386" s="12" t="s">
        <v>250</v>
      </c>
      <c r="L1386" s="14" t="s">
        <v>4571</v>
      </c>
      <c r="M1386" s="26" t="s">
        <v>4572</v>
      </c>
      <c r="N1386" s="26" t="s">
        <v>2955</v>
      </c>
      <c r="O1386" s="143">
        <v>0</v>
      </c>
      <c r="P1386" s="144">
        <v>966402934</v>
      </c>
      <c r="Q1386" s="13" t="s">
        <v>4628</v>
      </c>
      <c r="R1386" s="15" t="s">
        <v>576</v>
      </c>
      <c r="S1386" s="15" t="s">
        <v>47</v>
      </c>
      <c r="T1386" s="15"/>
      <c r="U1386" s="15" t="s">
        <v>47</v>
      </c>
      <c r="W1386" s="16" t="s">
        <v>567</v>
      </c>
      <c r="X1386" s="16" t="s">
        <v>247</v>
      </c>
      <c r="Y1386" s="16" t="s">
        <v>47</v>
      </c>
      <c r="Z1386" s="16" t="s">
        <v>246</v>
      </c>
    </row>
    <row r="1387" spans="1:26" ht="15" customHeight="1">
      <c r="A1387" s="31">
        <v>14495506</v>
      </c>
      <c r="C1387" s="46"/>
      <c r="F1387" s="30"/>
      <c r="G1387" s="28"/>
      <c r="H1387" s="17" t="s">
        <v>2704</v>
      </c>
      <c r="I1387" s="25" t="s">
        <v>2705</v>
      </c>
      <c r="J1387" s="25">
        <v>34339</v>
      </c>
      <c r="K1387" s="12" t="s">
        <v>520</v>
      </c>
      <c r="L1387" s="14"/>
      <c r="P1387" s="144"/>
      <c r="Q1387" s="13"/>
      <c r="R1387" s="15" t="s">
        <v>576</v>
      </c>
      <c r="S1387" s="15" t="s">
        <v>47</v>
      </c>
      <c r="T1387" s="15"/>
      <c r="U1387" s="15" t="s">
        <v>47</v>
      </c>
      <c r="W1387" s="16" t="s">
        <v>47</v>
      </c>
      <c r="Y1387" s="16" t="s">
        <v>580</v>
      </c>
      <c r="Z1387" s="16" t="s">
        <v>248</v>
      </c>
    </row>
    <row r="1388" spans="1:26" ht="15" customHeight="1">
      <c r="A1388" s="31">
        <v>14495623</v>
      </c>
      <c r="B1388" s="31" t="s">
        <v>7343</v>
      </c>
      <c r="C1388" s="46">
        <v>41787</v>
      </c>
      <c r="D1388" s="149">
        <v>234784296</v>
      </c>
      <c r="F1388" s="30"/>
      <c r="G1388" s="28"/>
      <c r="H1388" s="17" t="s">
        <v>1516</v>
      </c>
      <c r="I1388" s="25" t="s">
        <v>1517</v>
      </c>
      <c r="J1388" s="25">
        <v>34823</v>
      </c>
      <c r="K1388" s="12" t="s">
        <v>520</v>
      </c>
      <c r="L1388" s="14" t="s">
        <v>3434</v>
      </c>
      <c r="M1388" s="26" t="s">
        <v>3435</v>
      </c>
      <c r="N1388" s="26" t="s">
        <v>3032</v>
      </c>
      <c r="O1388" s="143">
        <v>0</v>
      </c>
      <c r="P1388" s="144">
        <v>968699451</v>
      </c>
      <c r="Q1388" s="13" t="s">
        <v>3436</v>
      </c>
      <c r="R1388" s="15" t="s">
        <v>576</v>
      </c>
      <c r="S1388" s="15" t="s">
        <v>47</v>
      </c>
      <c r="T1388" s="15"/>
      <c r="U1388" s="15" t="s">
        <v>47</v>
      </c>
      <c r="W1388" s="16" t="s">
        <v>580</v>
      </c>
      <c r="X1388" s="16" t="s">
        <v>246</v>
      </c>
      <c r="Y1388" s="16" t="s">
        <v>580</v>
      </c>
    </row>
    <row r="1389" spans="1:26" ht="15" customHeight="1">
      <c r="A1389" s="31">
        <v>14496513</v>
      </c>
      <c r="B1389" s="31" t="s">
        <v>7343</v>
      </c>
      <c r="C1389" s="46">
        <v>41768</v>
      </c>
      <c r="D1389" s="149">
        <v>244190097</v>
      </c>
      <c r="F1389" s="30">
        <v>1238</v>
      </c>
      <c r="G1389" s="28"/>
      <c r="H1389" s="17" t="s">
        <v>6290</v>
      </c>
      <c r="I1389" s="25" t="s">
        <v>6291</v>
      </c>
      <c r="J1389" s="25">
        <v>35582</v>
      </c>
      <c r="K1389" s="12" t="s">
        <v>520</v>
      </c>
      <c r="L1389" s="14" t="s">
        <v>6292</v>
      </c>
      <c r="M1389" s="26" t="s">
        <v>6293</v>
      </c>
      <c r="N1389" s="26" t="s">
        <v>2963</v>
      </c>
      <c r="O1389" s="143">
        <v>965541208</v>
      </c>
      <c r="P1389" s="144">
        <v>914456196</v>
      </c>
      <c r="Q1389" s="13"/>
      <c r="R1389" s="15" t="s">
        <v>576</v>
      </c>
      <c r="S1389" s="15" t="s">
        <v>1183</v>
      </c>
      <c r="T1389" s="15" t="s">
        <v>246</v>
      </c>
      <c r="U1389" s="15" t="s">
        <v>1183</v>
      </c>
      <c r="V1389" s="16" t="s">
        <v>247</v>
      </c>
      <c r="W1389" s="16" t="s">
        <v>47</v>
      </c>
      <c r="Y1389" s="16" t="s">
        <v>47</v>
      </c>
    </row>
    <row r="1390" spans="1:26" ht="15" customHeight="1">
      <c r="A1390" s="31">
        <v>14496535</v>
      </c>
      <c r="B1390" s="31" t="s">
        <v>7343</v>
      </c>
      <c r="C1390" s="46">
        <v>41789</v>
      </c>
      <c r="D1390" s="149">
        <v>231064950</v>
      </c>
      <c r="F1390" s="30">
        <v>1245</v>
      </c>
      <c r="G1390" s="28"/>
      <c r="H1390" s="17" t="s">
        <v>2348</v>
      </c>
      <c r="I1390" s="25" t="s">
        <v>2349</v>
      </c>
      <c r="J1390" s="25">
        <v>34414</v>
      </c>
      <c r="K1390" s="12" t="s">
        <v>520</v>
      </c>
      <c r="L1390" s="14" t="s">
        <v>3920</v>
      </c>
      <c r="M1390" s="26" t="s">
        <v>3921</v>
      </c>
      <c r="N1390" s="26" t="s">
        <v>3922</v>
      </c>
      <c r="O1390" s="143">
        <v>291563117</v>
      </c>
      <c r="P1390" s="144">
        <v>965737106</v>
      </c>
      <c r="Q1390" s="13"/>
      <c r="R1390" s="15" t="s">
        <v>576</v>
      </c>
      <c r="S1390" s="15" t="s">
        <v>1183</v>
      </c>
      <c r="T1390" s="15" t="s">
        <v>246</v>
      </c>
      <c r="U1390" s="15" t="s">
        <v>47</v>
      </c>
      <c r="W1390" s="16" t="s">
        <v>1183</v>
      </c>
      <c r="X1390" s="16" t="s">
        <v>246</v>
      </c>
      <c r="Y1390" s="16" t="s">
        <v>1183</v>
      </c>
    </row>
    <row r="1391" spans="1:26" ht="15" customHeight="1">
      <c r="A1391" s="31">
        <v>14496950</v>
      </c>
      <c r="B1391" s="31" t="s">
        <v>7343</v>
      </c>
      <c r="C1391" s="46">
        <v>41719</v>
      </c>
      <c r="D1391" s="149">
        <v>252966902</v>
      </c>
      <c r="F1391" s="30"/>
      <c r="G1391" s="28"/>
      <c r="H1391" s="17" t="s">
        <v>1033</v>
      </c>
      <c r="I1391" s="25" t="s">
        <v>1652</v>
      </c>
      <c r="J1391" s="25">
        <v>36810</v>
      </c>
      <c r="K1391" s="12" t="s">
        <v>520</v>
      </c>
      <c r="L1391" s="14" t="s">
        <v>4114</v>
      </c>
      <c r="M1391" s="26" t="s">
        <v>4115</v>
      </c>
      <c r="N1391" s="26" t="s">
        <v>2928</v>
      </c>
      <c r="O1391" s="143">
        <v>291953944</v>
      </c>
      <c r="P1391" s="144">
        <v>963030237</v>
      </c>
      <c r="Q1391" s="13"/>
      <c r="R1391" s="15" t="s">
        <v>576</v>
      </c>
      <c r="S1391" s="15" t="s">
        <v>47</v>
      </c>
      <c r="T1391" s="15"/>
      <c r="U1391" s="15" t="s">
        <v>47</v>
      </c>
      <c r="W1391" s="16" t="s">
        <v>249</v>
      </c>
      <c r="X1391" s="16" t="s">
        <v>246</v>
      </c>
      <c r="Y1391" s="16" t="s">
        <v>249</v>
      </c>
      <c r="Z1391" s="16" t="s">
        <v>246</v>
      </c>
    </row>
    <row r="1392" spans="1:26" ht="15" customHeight="1">
      <c r="A1392" s="31">
        <v>14497198</v>
      </c>
      <c r="B1392" s="31" t="s">
        <v>7343</v>
      </c>
      <c r="C1392" s="46">
        <v>41774</v>
      </c>
      <c r="D1392" s="149">
        <v>261930044</v>
      </c>
      <c r="F1392" s="30"/>
      <c r="G1392" s="28"/>
      <c r="H1392" s="17" t="s">
        <v>3532</v>
      </c>
      <c r="I1392" s="25" t="s">
        <v>3533</v>
      </c>
      <c r="J1392" s="25">
        <v>36793</v>
      </c>
      <c r="K1392" s="12" t="s">
        <v>520</v>
      </c>
      <c r="L1392" s="14" t="s">
        <v>3027</v>
      </c>
      <c r="M1392" s="26">
        <v>9350</v>
      </c>
      <c r="N1392" s="26" t="s">
        <v>2983</v>
      </c>
      <c r="P1392" s="144"/>
      <c r="Q1392" s="13"/>
      <c r="R1392" s="15" t="s">
        <v>576</v>
      </c>
      <c r="S1392" s="15" t="s">
        <v>47</v>
      </c>
      <c r="T1392" s="15"/>
      <c r="U1392" s="15" t="s">
        <v>47</v>
      </c>
      <c r="W1392" s="16" t="s">
        <v>249</v>
      </c>
      <c r="X1392" s="16" t="s">
        <v>247</v>
      </c>
      <c r="Y1392" s="16" t="s">
        <v>47</v>
      </c>
      <c r="Z1392" s="16" t="s">
        <v>247</v>
      </c>
    </row>
    <row r="1393" spans="1:26" ht="15" customHeight="1">
      <c r="A1393" s="31">
        <v>14498541</v>
      </c>
      <c r="B1393" s="31" t="s">
        <v>7343</v>
      </c>
      <c r="C1393" s="46">
        <v>42471</v>
      </c>
      <c r="D1393" s="149">
        <v>244302162</v>
      </c>
      <c r="F1393" s="30">
        <v>4628</v>
      </c>
      <c r="G1393" s="28"/>
      <c r="H1393" s="17" t="s">
        <v>8252</v>
      </c>
      <c r="I1393" s="25" t="s">
        <v>8253</v>
      </c>
      <c r="J1393" s="25">
        <v>36810</v>
      </c>
      <c r="K1393" s="12" t="s">
        <v>520</v>
      </c>
      <c r="L1393" s="14" t="s">
        <v>7990</v>
      </c>
      <c r="M1393" s="26" t="s">
        <v>7991</v>
      </c>
      <c r="N1393" s="26" t="s">
        <v>2955</v>
      </c>
      <c r="O1393" s="143">
        <v>291953363</v>
      </c>
      <c r="P1393" s="144">
        <v>967009552</v>
      </c>
      <c r="Q1393" s="13"/>
      <c r="R1393" s="15" t="s">
        <v>576</v>
      </c>
      <c r="S1393" s="15" t="s">
        <v>249</v>
      </c>
      <c r="T1393" s="15" t="s">
        <v>247</v>
      </c>
      <c r="U1393" s="15" t="s">
        <v>47</v>
      </c>
      <c r="W1393" s="16" t="s">
        <v>47</v>
      </c>
      <c r="Y1393" s="16" t="s">
        <v>47</v>
      </c>
      <c r="Z1393" s="16" t="s">
        <v>246</v>
      </c>
    </row>
    <row r="1394" spans="1:26" ht="15" customHeight="1">
      <c r="A1394" s="31">
        <v>14499554</v>
      </c>
      <c r="B1394" s="31" t="s">
        <v>7346</v>
      </c>
      <c r="C1394" s="46">
        <v>41420</v>
      </c>
      <c r="F1394" s="30"/>
      <c r="G1394" s="28"/>
      <c r="H1394" s="17" t="s">
        <v>5895</v>
      </c>
      <c r="I1394" s="25" t="s">
        <v>5896</v>
      </c>
      <c r="J1394" s="25">
        <v>37301</v>
      </c>
      <c r="K1394" s="12" t="s">
        <v>520</v>
      </c>
      <c r="L1394" s="14" t="s">
        <v>5897</v>
      </c>
      <c r="M1394" s="26" t="s">
        <v>3380</v>
      </c>
      <c r="N1394" s="26" t="s">
        <v>2928</v>
      </c>
      <c r="O1394" s="144">
        <v>291953931</v>
      </c>
      <c r="Q1394" s="13" t="s">
        <v>5898</v>
      </c>
      <c r="R1394" s="15" t="s">
        <v>576</v>
      </c>
      <c r="S1394" s="15" t="s">
        <v>47</v>
      </c>
      <c r="T1394" s="15"/>
      <c r="U1394" s="15" t="s">
        <v>249</v>
      </c>
      <c r="V1394" s="16" t="s">
        <v>247</v>
      </c>
      <c r="W1394" s="16" t="s">
        <v>47</v>
      </c>
      <c r="Y1394" s="16" t="s">
        <v>47</v>
      </c>
    </row>
    <row r="1395" spans="1:26" ht="15" customHeight="1">
      <c r="A1395" s="31">
        <v>14500013</v>
      </c>
      <c r="C1395" s="46"/>
      <c r="F1395" s="30"/>
      <c r="G1395" s="28"/>
      <c r="H1395" s="17" t="s">
        <v>6275</v>
      </c>
      <c r="I1395" s="25" t="s">
        <v>2378</v>
      </c>
      <c r="J1395" s="25">
        <v>36631</v>
      </c>
      <c r="K1395" s="12" t="s">
        <v>250</v>
      </c>
      <c r="L1395" s="14"/>
      <c r="P1395" s="144"/>
      <c r="Q1395" s="13"/>
      <c r="R1395" s="15" t="s">
        <v>576</v>
      </c>
      <c r="S1395" s="15" t="s">
        <v>47</v>
      </c>
      <c r="T1395" s="15"/>
      <c r="U1395" s="15" t="s">
        <v>47</v>
      </c>
      <c r="W1395" s="16" t="s">
        <v>47</v>
      </c>
      <c r="Y1395" s="16" t="s">
        <v>580</v>
      </c>
    </row>
    <row r="1396" spans="1:26" ht="15" customHeight="1">
      <c r="A1396" s="31">
        <v>14500539</v>
      </c>
      <c r="B1396" s="31" t="s">
        <v>7343</v>
      </c>
      <c r="C1396" s="46">
        <v>41743</v>
      </c>
      <c r="D1396" s="149">
        <v>251479765</v>
      </c>
      <c r="E1396" s="13" t="s">
        <v>5688</v>
      </c>
      <c r="F1396" s="30">
        <v>229</v>
      </c>
      <c r="G1396" s="28"/>
      <c r="H1396" s="17" t="s">
        <v>5689</v>
      </c>
      <c r="I1396" s="25" t="s">
        <v>5690</v>
      </c>
      <c r="J1396" s="25">
        <v>34606</v>
      </c>
      <c r="K1396" s="12" t="s">
        <v>250</v>
      </c>
      <c r="L1396" s="14" t="s">
        <v>5691</v>
      </c>
      <c r="M1396" s="26" t="s">
        <v>5692</v>
      </c>
      <c r="N1396" s="26" t="s">
        <v>4923</v>
      </c>
      <c r="O1396" s="143">
        <v>291827199</v>
      </c>
      <c r="P1396" s="144">
        <v>927263449</v>
      </c>
      <c r="Q1396" s="13" t="s">
        <v>5693</v>
      </c>
      <c r="R1396" s="15" t="s">
        <v>576</v>
      </c>
      <c r="S1396" s="15" t="s">
        <v>1410</v>
      </c>
      <c r="T1396" s="15" t="s">
        <v>246</v>
      </c>
      <c r="U1396" s="15" t="s">
        <v>1410</v>
      </c>
      <c r="V1396" s="16" t="s">
        <v>247</v>
      </c>
      <c r="W1396" s="16" t="s">
        <v>47</v>
      </c>
      <c r="Y1396" s="16" t="s">
        <v>47</v>
      </c>
      <c r="Z1396" s="16" t="s">
        <v>247</v>
      </c>
    </row>
    <row r="1397" spans="1:26" ht="15" customHeight="1">
      <c r="A1397" s="31">
        <v>14501626</v>
      </c>
      <c r="B1397" s="31" t="s">
        <v>7346</v>
      </c>
      <c r="C1397" s="46">
        <v>41526</v>
      </c>
      <c r="F1397" s="30"/>
      <c r="G1397" s="28"/>
      <c r="H1397" s="17" t="s">
        <v>3924</v>
      </c>
      <c r="I1397" s="25" t="s">
        <v>3925</v>
      </c>
      <c r="J1397" s="25">
        <v>35711</v>
      </c>
      <c r="K1397" s="12" t="s">
        <v>250</v>
      </c>
      <c r="L1397" s="14" t="s">
        <v>3926</v>
      </c>
      <c r="M1397" s="26" t="s">
        <v>3927</v>
      </c>
      <c r="N1397" s="26" t="s">
        <v>2912</v>
      </c>
      <c r="O1397" s="143">
        <v>964582609</v>
      </c>
      <c r="P1397" s="144">
        <v>962378563</v>
      </c>
      <c r="Q1397" s="13"/>
      <c r="R1397" s="15" t="s">
        <v>576</v>
      </c>
      <c r="S1397" s="15" t="s">
        <v>47</v>
      </c>
      <c r="T1397" s="15"/>
      <c r="U1397" s="15" t="s">
        <v>47</v>
      </c>
      <c r="W1397" s="16" t="s">
        <v>567</v>
      </c>
      <c r="X1397" s="16" t="s">
        <v>247</v>
      </c>
      <c r="Y1397" s="16" t="s">
        <v>47</v>
      </c>
    </row>
    <row r="1398" spans="1:26" ht="15" customHeight="1">
      <c r="A1398" s="31">
        <v>14502028</v>
      </c>
      <c r="C1398" s="46"/>
      <c r="F1398" s="30"/>
      <c r="G1398" s="28"/>
      <c r="H1398" s="17" t="s">
        <v>2065</v>
      </c>
      <c r="I1398" s="25" t="s">
        <v>2066</v>
      </c>
      <c r="J1398" s="25">
        <v>34824</v>
      </c>
      <c r="K1398" s="12" t="s">
        <v>250</v>
      </c>
      <c r="L1398" s="14"/>
      <c r="P1398" s="144"/>
      <c r="Q1398" s="13"/>
      <c r="R1398" s="15" t="s">
        <v>576</v>
      </c>
      <c r="S1398" s="15" t="s">
        <v>47</v>
      </c>
      <c r="T1398" s="15"/>
      <c r="U1398" s="15" t="s">
        <v>47</v>
      </c>
      <c r="W1398" s="16" t="s">
        <v>47</v>
      </c>
      <c r="Y1398" s="16" t="s">
        <v>251</v>
      </c>
      <c r="Z1398" s="16" t="s">
        <v>246</v>
      </c>
    </row>
    <row r="1399" spans="1:26" ht="15" customHeight="1">
      <c r="A1399" s="31">
        <v>14502050</v>
      </c>
      <c r="B1399" s="31" t="s">
        <v>7343</v>
      </c>
      <c r="C1399" s="46">
        <v>41742</v>
      </c>
      <c r="D1399" s="149">
        <v>250213940</v>
      </c>
      <c r="F1399" s="30"/>
      <c r="G1399" s="28"/>
      <c r="H1399" s="17" t="s">
        <v>6754</v>
      </c>
      <c r="I1399" s="25" t="s">
        <v>6755</v>
      </c>
      <c r="J1399" s="25">
        <v>35683</v>
      </c>
      <c r="K1399" s="12" t="s">
        <v>250</v>
      </c>
      <c r="L1399" s="14" t="s">
        <v>6756</v>
      </c>
      <c r="M1399" s="26" t="s">
        <v>5712</v>
      </c>
      <c r="N1399" s="26" t="s">
        <v>2912</v>
      </c>
      <c r="O1399" s="143">
        <v>969518357</v>
      </c>
      <c r="P1399" s="144">
        <v>966128216</v>
      </c>
      <c r="Q1399" s="13" t="s">
        <v>6757</v>
      </c>
      <c r="R1399" s="15" t="s">
        <v>576</v>
      </c>
      <c r="S1399" s="15" t="s">
        <v>47</v>
      </c>
      <c r="T1399" s="15"/>
      <c r="U1399" s="15" t="s">
        <v>580</v>
      </c>
      <c r="V1399" s="16" t="s">
        <v>247</v>
      </c>
      <c r="W1399" s="16" t="s">
        <v>47</v>
      </c>
      <c r="Y1399" s="16" t="s">
        <v>47</v>
      </c>
    </row>
    <row r="1400" spans="1:26" ht="15" customHeight="1">
      <c r="A1400" s="31">
        <v>14502347</v>
      </c>
      <c r="B1400" s="31" t="s">
        <v>7343</v>
      </c>
      <c r="C1400" s="46">
        <v>41745</v>
      </c>
      <c r="D1400" s="149">
        <v>245098569</v>
      </c>
      <c r="F1400" s="30">
        <v>4656</v>
      </c>
      <c r="G1400" s="28"/>
      <c r="H1400" s="17" t="s">
        <v>7965</v>
      </c>
      <c r="I1400" s="25" t="s">
        <v>7966</v>
      </c>
      <c r="J1400" s="25">
        <v>37167</v>
      </c>
      <c r="K1400" s="12" t="s">
        <v>250</v>
      </c>
      <c r="L1400" s="14" t="s">
        <v>7967</v>
      </c>
      <c r="M1400" s="26">
        <v>9000</v>
      </c>
      <c r="N1400" s="26" t="s">
        <v>2910</v>
      </c>
      <c r="P1400" s="144"/>
      <c r="Q1400" s="13"/>
      <c r="R1400" s="15" t="s">
        <v>576</v>
      </c>
      <c r="S1400" s="15" t="s">
        <v>1984</v>
      </c>
      <c r="T1400" s="15" t="s">
        <v>247</v>
      </c>
      <c r="U1400" s="15" t="s">
        <v>47</v>
      </c>
      <c r="W1400" s="16" t="s">
        <v>47</v>
      </c>
      <c r="Y1400" s="16" t="s">
        <v>47</v>
      </c>
    </row>
    <row r="1401" spans="1:26" ht="15" customHeight="1">
      <c r="A1401" s="31">
        <v>14503055</v>
      </c>
      <c r="C1401" s="46"/>
      <c r="F1401" s="30"/>
      <c r="G1401" s="28"/>
      <c r="H1401" s="17" t="s">
        <v>2139</v>
      </c>
      <c r="I1401" s="25" t="s">
        <v>2140</v>
      </c>
      <c r="J1401" s="25">
        <v>34842</v>
      </c>
      <c r="K1401" s="12" t="s">
        <v>250</v>
      </c>
      <c r="L1401" s="14"/>
      <c r="P1401" s="144"/>
      <c r="Q1401" s="13"/>
      <c r="R1401" s="15" t="s">
        <v>576</v>
      </c>
      <c r="S1401" s="15" t="s">
        <v>47</v>
      </c>
      <c r="T1401" s="15"/>
      <c r="U1401" s="15" t="s">
        <v>47</v>
      </c>
      <c r="W1401" s="16" t="s">
        <v>47</v>
      </c>
      <c r="Y1401" s="16" t="s">
        <v>580</v>
      </c>
      <c r="Z1401" s="16" t="s">
        <v>247</v>
      </c>
    </row>
    <row r="1402" spans="1:26" ht="15" customHeight="1">
      <c r="A1402" s="31">
        <v>14503065</v>
      </c>
      <c r="B1402" s="31" t="s">
        <v>7343</v>
      </c>
      <c r="C1402" s="46">
        <v>41869</v>
      </c>
      <c r="D1402" s="149">
        <v>244963410</v>
      </c>
      <c r="E1402" s="13" t="s">
        <v>7000</v>
      </c>
      <c r="F1402" s="30">
        <v>301</v>
      </c>
      <c r="G1402" s="28">
        <v>159835</v>
      </c>
      <c r="H1402" s="17" t="s">
        <v>825</v>
      </c>
      <c r="I1402" s="25" t="s">
        <v>930</v>
      </c>
      <c r="J1402" s="25">
        <v>34452</v>
      </c>
      <c r="K1402" s="12" t="s">
        <v>520</v>
      </c>
      <c r="L1402" s="14" t="s">
        <v>4792</v>
      </c>
      <c r="M1402" s="26" t="s">
        <v>3302</v>
      </c>
      <c r="N1402" s="26" t="s">
        <v>2912</v>
      </c>
      <c r="O1402" s="143">
        <v>0</v>
      </c>
      <c r="P1402" s="144">
        <v>969143054</v>
      </c>
      <c r="Q1402" s="13" t="s">
        <v>4793</v>
      </c>
      <c r="R1402" s="15" t="s">
        <v>576</v>
      </c>
      <c r="S1402" s="15" t="s">
        <v>1183</v>
      </c>
      <c r="T1402" s="15" t="s">
        <v>246</v>
      </c>
      <c r="U1402" s="15" t="s">
        <v>1183</v>
      </c>
      <c r="V1402" s="16" t="s">
        <v>246</v>
      </c>
      <c r="W1402" s="16" t="s">
        <v>1183</v>
      </c>
      <c r="X1402" s="16" t="s">
        <v>247</v>
      </c>
      <c r="Y1402" s="16" t="s">
        <v>47</v>
      </c>
      <c r="Z1402" s="16" t="s">
        <v>247</v>
      </c>
    </row>
    <row r="1403" spans="1:26" ht="15" customHeight="1">
      <c r="A1403" s="31">
        <v>14503089</v>
      </c>
      <c r="B1403" s="31" t="s">
        <v>7343</v>
      </c>
      <c r="C1403" s="46">
        <v>41662</v>
      </c>
      <c r="D1403" s="149">
        <v>244875766</v>
      </c>
      <c r="F1403" s="30"/>
      <c r="G1403" s="28"/>
      <c r="H1403" s="17" t="s">
        <v>4522</v>
      </c>
      <c r="I1403" s="25" t="s">
        <v>4523</v>
      </c>
      <c r="J1403" s="25">
        <v>36724</v>
      </c>
      <c r="K1403" s="12" t="s">
        <v>250</v>
      </c>
      <c r="L1403" s="14" t="s">
        <v>4524</v>
      </c>
      <c r="M1403" s="26" t="s">
        <v>4330</v>
      </c>
      <c r="O1403" s="144">
        <v>291946540</v>
      </c>
      <c r="P1403" s="143">
        <v>965365754</v>
      </c>
      <c r="Q1403" s="13"/>
      <c r="R1403" s="15" t="s">
        <v>576</v>
      </c>
      <c r="S1403" s="15" t="s">
        <v>47</v>
      </c>
      <c r="T1403" s="15"/>
      <c r="U1403" s="15" t="s">
        <v>47</v>
      </c>
      <c r="W1403" s="16" t="s">
        <v>251</v>
      </c>
      <c r="X1403" s="16" t="s">
        <v>247</v>
      </c>
      <c r="Y1403" s="16" t="s">
        <v>47</v>
      </c>
      <c r="Z1403" s="16" t="s">
        <v>248</v>
      </c>
    </row>
    <row r="1404" spans="1:26" ht="15" customHeight="1">
      <c r="A1404" s="31">
        <v>14504116</v>
      </c>
      <c r="B1404" s="31" t="s">
        <v>7346</v>
      </c>
      <c r="C1404" s="46">
        <v>40789</v>
      </c>
      <c r="D1404" s="149">
        <v>243565569</v>
      </c>
      <c r="F1404" s="30"/>
      <c r="G1404" s="28"/>
      <c r="H1404" s="17" t="s">
        <v>6228</v>
      </c>
      <c r="I1404" s="25" t="s">
        <v>6229</v>
      </c>
      <c r="J1404" s="25">
        <v>37169</v>
      </c>
      <c r="K1404" s="12" t="s">
        <v>520</v>
      </c>
      <c r="L1404" s="14" t="s">
        <v>6230</v>
      </c>
      <c r="N1404" s="26" t="s">
        <v>3022</v>
      </c>
      <c r="P1404" s="144">
        <v>967565072</v>
      </c>
      <c r="Q1404" s="13"/>
      <c r="R1404" s="15" t="s">
        <v>576</v>
      </c>
      <c r="S1404" s="15" t="s">
        <v>47</v>
      </c>
      <c r="T1404" s="15"/>
      <c r="U1404" s="15" t="s">
        <v>567</v>
      </c>
      <c r="V1404" s="16" t="s">
        <v>247</v>
      </c>
      <c r="W1404" s="16" t="s">
        <v>47</v>
      </c>
      <c r="Y1404" s="16" t="s">
        <v>47</v>
      </c>
      <c r="Z1404" s="16" t="s">
        <v>247</v>
      </c>
    </row>
    <row r="1405" spans="1:26" ht="15" customHeight="1">
      <c r="A1405" s="31">
        <v>14504168</v>
      </c>
      <c r="B1405" s="31" t="s">
        <v>7343</v>
      </c>
      <c r="C1405" s="46">
        <v>41726</v>
      </c>
      <c r="D1405" s="149">
        <v>266148166</v>
      </c>
      <c r="F1405" s="30"/>
      <c r="G1405" s="28">
        <v>160257</v>
      </c>
      <c r="H1405" s="17" t="s">
        <v>872</v>
      </c>
      <c r="I1405" s="25" t="s">
        <v>27</v>
      </c>
      <c r="J1405" s="25">
        <v>35397</v>
      </c>
      <c r="K1405" s="12" t="s">
        <v>250</v>
      </c>
      <c r="L1405" s="14" t="s">
        <v>3159</v>
      </c>
      <c r="M1405" s="26" t="s">
        <v>3160</v>
      </c>
      <c r="O1405" s="143">
        <v>967706515</v>
      </c>
      <c r="P1405" s="144">
        <v>961625033</v>
      </c>
      <c r="Q1405" s="13" t="s">
        <v>3161</v>
      </c>
      <c r="R1405" s="15" t="s">
        <v>576</v>
      </c>
      <c r="S1405" s="15" t="s">
        <v>47</v>
      </c>
      <c r="T1405" s="15"/>
      <c r="U1405" s="15" t="s">
        <v>1183</v>
      </c>
      <c r="V1405" s="16" t="s">
        <v>246</v>
      </c>
      <c r="W1405" s="16" t="s">
        <v>1183</v>
      </c>
      <c r="X1405" s="16" t="s">
        <v>247</v>
      </c>
      <c r="Y1405" s="16" t="s">
        <v>47</v>
      </c>
    </row>
    <row r="1406" spans="1:26" ht="15" customHeight="1">
      <c r="A1406" s="31">
        <v>14504638</v>
      </c>
      <c r="B1406" s="31" t="s">
        <v>7343</v>
      </c>
      <c r="C1406" s="46">
        <v>41604</v>
      </c>
      <c r="D1406" s="149">
        <v>246923580</v>
      </c>
      <c r="F1406" s="30"/>
      <c r="G1406" s="28"/>
      <c r="H1406" s="17" t="s">
        <v>5874</v>
      </c>
      <c r="I1406" s="25" t="s">
        <v>5875</v>
      </c>
      <c r="J1406" s="25">
        <v>36364</v>
      </c>
      <c r="K1406" s="12" t="s">
        <v>250</v>
      </c>
      <c r="L1406" s="14" t="s">
        <v>5876</v>
      </c>
      <c r="M1406" s="26" t="s">
        <v>5877</v>
      </c>
      <c r="N1406" s="26" t="s">
        <v>2955</v>
      </c>
      <c r="O1406" s="143">
        <v>964821097</v>
      </c>
      <c r="P1406" s="144">
        <v>963127083</v>
      </c>
      <c r="Q1406" s="13"/>
      <c r="R1406" s="15" t="s">
        <v>576</v>
      </c>
      <c r="S1406" s="15" t="s">
        <v>47</v>
      </c>
      <c r="T1406" s="15"/>
      <c r="U1406" s="15" t="s">
        <v>567</v>
      </c>
      <c r="V1406" s="16" t="s">
        <v>247</v>
      </c>
      <c r="W1406" s="16" t="s">
        <v>47</v>
      </c>
      <c r="Y1406" s="16" t="s">
        <v>47</v>
      </c>
      <c r="Z1406" s="16" t="s">
        <v>247</v>
      </c>
    </row>
    <row r="1407" spans="1:26" ht="15" customHeight="1">
      <c r="A1407" s="31">
        <v>14504659</v>
      </c>
      <c r="B1407" s="31" t="s">
        <v>7343</v>
      </c>
      <c r="C1407" s="46">
        <v>41819</v>
      </c>
      <c r="D1407" s="149">
        <v>245020071</v>
      </c>
      <c r="F1407" s="30"/>
      <c r="G1407" s="28"/>
      <c r="H1407" s="17" t="s">
        <v>7069</v>
      </c>
      <c r="I1407" s="25" t="s">
        <v>7070</v>
      </c>
      <c r="J1407" s="25">
        <v>35517</v>
      </c>
      <c r="K1407" s="12" t="s">
        <v>520</v>
      </c>
      <c r="L1407" s="14" t="s">
        <v>7071</v>
      </c>
      <c r="M1407" s="26" t="s">
        <v>7072</v>
      </c>
      <c r="N1407" s="26" t="s">
        <v>3022</v>
      </c>
      <c r="O1407" s="144">
        <v>291630841</v>
      </c>
      <c r="Q1407" s="13"/>
      <c r="R1407" s="15" t="s">
        <v>576</v>
      </c>
      <c r="S1407" s="15" t="s">
        <v>47</v>
      </c>
      <c r="T1407" s="15"/>
      <c r="U1407" s="15" t="s">
        <v>567</v>
      </c>
      <c r="V1407" s="16" t="s">
        <v>247</v>
      </c>
      <c r="W1407" s="16" t="s">
        <v>47</v>
      </c>
      <c r="Y1407" s="16" t="s">
        <v>47</v>
      </c>
      <c r="Z1407" s="16" t="s">
        <v>246</v>
      </c>
    </row>
    <row r="1408" spans="1:26" ht="15" customHeight="1">
      <c r="A1408" s="31">
        <v>14504885</v>
      </c>
      <c r="C1408" s="46"/>
      <c r="F1408" s="30"/>
      <c r="G1408" s="28"/>
      <c r="H1408" s="17" t="s">
        <v>2545</v>
      </c>
      <c r="I1408" s="25" t="s">
        <v>2546</v>
      </c>
      <c r="J1408" s="25">
        <v>34826</v>
      </c>
      <c r="K1408" s="12" t="s">
        <v>520</v>
      </c>
      <c r="L1408" s="14"/>
      <c r="P1408" s="144"/>
      <c r="Q1408" s="13"/>
      <c r="R1408" s="15" t="s">
        <v>576</v>
      </c>
      <c r="S1408" s="15" t="s">
        <v>47</v>
      </c>
      <c r="T1408" s="15"/>
      <c r="U1408" s="15" t="s">
        <v>47</v>
      </c>
      <c r="W1408" s="16" t="s">
        <v>47</v>
      </c>
      <c r="Y1408" s="16" t="s">
        <v>580</v>
      </c>
      <c r="Z1408" s="16" t="s">
        <v>247</v>
      </c>
    </row>
    <row r="1409" spans="1:26" ht="15" customHeight="1">
      <c r="A1409" s="31">
        <v>14505038</v>
      </c>
      <c r="B1409" s="31" t="s">
        <v>7343</v>
      </c>
      <c r="C1409" s="46">
        <v>42179</v>
      </c>
      <c r="D1409" s="149">
        <v>267064160</v>
      </c>
      <c r="F1409" s="30"/>
      <c r="G1409" s="28"/>
      <c r="H1409" s="17" t="s">
        <v>6375</v>
      </c>
      <c r="I1409" s="25" t="s">
        <v>6376</v>
      </c>
      <c r="J1409" s="25">
        <v>35290</v>
      </c>
      <c r="K1409" s="12" t="s">
        <v>520</v>
      </c>
      <c r="L1409" s="14" t="s">
        <v>6377</v>
      </c>
      <c r="M1409" s="26" t="s">
        <v>6378</v>
      </c>
      <c r="N1409" s="26" t="s">
        <v>2910</v>
      </c>
      <c r="P1409" s="144">
        <v>919090422</v>
      </c>
      <c r="Q1409" s="13"/>
      <c r="R1409" s="15" t="s">
        <v>576</v>
      </c>
      <c r="S1409" s="15" t="s">
        <v>47</v>
      </c>
      <c r="T1409" s="15"/>
      <c r="U1409" s="15" t="s">
        <v>1984</v>
      </c>
      <c r="V1409" s="16" t="s">
        <v>247</v>
      </c>
      <c r="W1409" s="16" t="s">
        <v>47</v>
      </c>
      <c r="Y1409" s="16" t="s">
        <v>47</v>
      </c>
    </row>
    <row r="1410" spans="1:26" ht="15" customHeight="1">
      <c r="A1410" s="31">
        <v>14505769</v>
      </c>
      <c r="C1410" s="46"/>
      <c r="F1410" s="30"/>
      <c r="G1410" s="28"/>
      <c r="H1410" s="17" t="s">
        <v>1885</v>
      </c>
      <c r="I1410" s="25" t="s">
        <v>1886</v>
      </c>
      <c r="J1410" s="25">
        <v>36404</v>
      </c>
      <c r="K1410" s="12" t="s">
        <v>520</v>
      </c>
      <c r="L1410" s="14"/>
      <c r="P1410" s="144"/>
      <c r="Q1410" s="13"/>
      <c r="R1410" s="15" t="s">
        <v>576</v>
      </c>
      <c r="S1410" s="15" t="s">
        <v>47</v>
      </c>
      <c r="T1410" s="15"/>
      <c r="U1410" s="15" t="s">
        <v>47</v>
      </c>
      <c r="W1410" s="16" t="s">
        <v>47</v>
      </c>
      <c r="Y1410" s="16" t="s">
        <v>249</v>
      </c>
    </row>
    <row r="1411" spans="1:26" ht="15" customHeight="1">
      <c r="A1411" s="31">
        <v>14506141</v>
      </c>
      <c r="B1411" s="31" t="s">
        <v>7343</v>
      </c>
      <c r="C1411" s="46">
        <v>41903</v>
      </c>
      <c r="D1411" s="149">
        <v>245066080</v>
      </c>
      <c r="F1411" s="30">
        <v>4534</v>
      </c>
      <c r="G1411" s="28"/>
      <c r="H1411" s="17" t="s">
        <v>7852</v>
      </c>
      <c r="I1411" s="25" t="s">
        <v>7853</v>
      </c>
      <c r="J1411" s="25">
        <v>36659</v>
      </c>
      <c r="K1411" s="12" t="s">
        <v>520</v>
      </c>
      <c r="L1411" s="14" t="s">
        <v>7854</v>
      </c>
      <c r="M1411" s="26" t="s">
        <v>3473</v>
      </c>
      <c r="N1411" s="26" t="s">
        <v>2955</v>
      </c>
      <c r="O1411" s="143">
        <v>925436193</v>
      </c>
      <c r="P1411" s="144">
        <v>926073494</v>
      </c>
      <c r="Q1411" s="13"/>
      <c r="R1411" s="15" t="s">
        <v>576</v>
      </c>
      <c r="S1411" s="15" t="s">
        <v>567</v>
      </c>
      <c r="T1411" s="15" t="s">
        <v>247</v>
      </c>
      <c r="U1411" s="15" t="s">
        <v>47</v>
      </c>
      <c r="W1411" s="16" t="s">
        <v>47</v>
      </c>
      <c r="Y1411" s="16" t="s">
        <v>47</v>
      </c>
      <c r="Z1411" s="16" t="s">
        <v>246</v>
      </c>
    </row>
    <row r="1412" spans="1:26" ht="15" customHeight="1">
      <c r="A1412" s="31">
        <v>14506145</v>
      </c>
      <c r="B1412" s="31" t="s">
        <v>7343</v>
      </c>
      <c r="C1412" s="46">
        <v>41903</v>
      </c>
      <c r="D1412" s="149">
        <v>245065938</v>
      </c>
      <c r="E1412" s="13" t="s">
        <v>5878</v>
      </c>
      <c r="F1412" s="30">
        <v>46</v>
      </c>
      <c r="G1412" s="28">
        <v>136310</v>
      </c>
      <c r="H1412" s="17" t="s">
        <v>95</v>
      </c>
      <c r="I1412" s="25" t="s">
        <v>1390</v>
      </c>
      <c r="J1412" s="25">
        <v>35001</v>
      </c>
      <c r="K1412" s="12" t="s">
        <v>250</v>
      </c>
      <c r="L1412" s="14" t="s">
        <v>3472</v>
      </c>
      <c r="M1412" s="26" t="s">
        <v>3473</v>
      </c>
      <c r="N1412" s="26" t="s">
        <v>2955</v>
      </c>
      <c r="O1412" s="143">
        <v>925436193</v>
      </c>
      <c r="P1412" s="144">
        <v>926073494</v>
      </c>
      <c r="Q1412" s="13" t="s">
        <v>7641</v>
      </c>
      <c r="R1412" s="15" t="s">
        <v>576</v>
      </c>
      <c r="S1412" s="15" t="s">
        <v>567</v>
      </c>
      <c r="T1412" s="15" t="s">
        <v>246</v>
      </c>
      <c r="U1412" s="15" t="s">
        <v>567</v>
      </c>
      <c r="V1412" s="16" t="s">
        <v>248</v>
      </c>
      <c r="W1412" s="16" t="s">
        <v>251</v>
      </c>
      <c r="X1412" s="16" t="s">
        <v>246</v>
      </c>
      <c r="Y1412" s="16" t="s">
        <v>251</v>
      </c>
      <c r="Z1412" s="16" t="s">
        <v>246</v>
      </c>
    </row>
    <row r="1413" spans="1:26" ht="15" customHeight="1">
      <c r="A1413" s="31">
        <v>14506149</v>
      </c>
      <c r="B1413" s="31" t="s">
        <v>7343</v>
      </c>
      <c r="C1413" s="46">
        <v>41750</v>
      </c>
      <c r="D1413" s="149">
        <v>241868521</v>
      </c>
      <c r="F1413" s="30"/>
      <c r="G1413" s="28"/>
      <c r="H1413" s="17" t="s">
        <v>5989</v>
      </c>
      <c r="I1413" s="25" t="s">
        <v>5990</v>
      </c>
      <c r="J1413" s="25">
        <v>35715</v>
      </c>
      <c r="K1413" s="12" t="s">
        <v>520</v>
      </c>
      <c r="L1413" s="14"/>
      <c r="P1413" s="144"/>
      <c r="Q1413" s="13"/>
      <c r="R1413" s="15" t="s">
        <v>576</v>
      </c>
      <c r="S1413" s="15" t="s">
        <v>47</v>
      </c>
      <c r="T1413" s="15"/>
      <c r="U1413" s="15" t="s">
        <v>567</v>
      </c>
      <c r="V1413" s="16" t="s">
        <v>247</v>
      </c>
      <c r="W1413" s="16" t="s">
        <v>47</v>
      </c>
      <c r="Y1413" s="16" t="s">
        <v>47</v>
      </c>
      <c r="Z1413" s="16" t="s">
        <v>246</v>
      </c>
    </row>
    <row r="1414" spans="1:26" ht="15" customHeight="1">
      <c r="A1414" s="31">
        <v>14506168</v>
      </c>
      <c r="B1414" s="31" t="s">
        <v>7343</v>
      </c>
      <c r="C1414" s="46">
        <v>41658</v>
      </c>
      <c r="D1414" s="149">
        <v>254211186</v>
      </c>
      <c r="F1414" s="30">
        <v>3653</v>
      </c>
      <c r="G1414" s="28"/>
      <c r="H1414" s="17" t="s">
        <v>7896</v>
      </c>
      <c r="I1414" s="25" t="s">
        <v>7897</v>
      </c>
      <c r="J1414" s="25">
        <v>37686</v>
      </c>
      <c r="K1414" s="12" t="s">
        <v>520</v>
      </c>
      <c r="L1414" s="14" t="s">
        <v>7898</v>
      </c>
      <c r="M1414" s="26" t="s">
        <v>7899</v>
      </c>
      <c r="N1414" s="26" t="s">
        <v>2955</v>
      </c>
      <c r="P1414" s="144">
        <v>967461707</v>
      </c>
      <c r="Q1414" s="13" t="s">
        <v>7900</v>
      </c>
      <c r="R1414" s="15" t="s">
        <v>576</v>
      </c>
      <c r="S1414" s="15" t="s">
        <v>1183</v>
      </c>
      <c r="T1414" s="15" t="s">
        <v>247</v>
      </c>
      <c r="U1414" s="15" t="s">
        <v>47</v>
      </c>
      <c r="W1414" s="16" t="s">
        <v>47</v>
      </c>
      <c r="Y1414" s="16" t="s">
        <v>47</v>
      </c>
    </row>
    <row r="1415" spans="1:26" ht="15" customHeight="1">
      <c r="A1415" s="31">
        <v>14508314</v>
      </c>
      <c r="C1415" s="46"/>
      <c r="F1415" s="30"/>
      <c r="G1415" s="28">
        <v>166039</v>
      </c>
      <c r="H1415" s="17" t="s">
        <v>1450</v>
      </c>
      <c r="I1415" s="25" t="s">
        <v>1451</v>
      </c>
      <c r="J1415" s="25">
        <v>36417</v>
      </c>
      <c r="K1415" s="12" t="s">
        <v>520</v>
      </c>
      <c r="L1415" s="14"/>
      <c r="P1415" s="144"/>
      <c r="Q1415" s="13"/>
      <c r="R1415" s="15" t="s">
        <v>576</v>
      </c>
      <c r="S1415" s="15" t="s">
        <v>47</v>
      </c>
      <c r="T1415" s="15"/>
      <c r="U1415" s="15" t="s">
        <v>47</v>
      </c>
      <c r="W1415" s="16" t="s">
        <v>47</v>
      </c>
      <c r="Y1415" s="16" t="s">
        <v>580</v>
      </c>
      <c r="Z1415" s="16" t="s">
        <v>246</v>
      </c>
    </row>
    <row r="1416" spans="1:26" ht="15" customHeight="1">
      <c r="A1416" s="31">
        <v>14508322</v>
      </c>
      <c r="B1416" s="31" t="s">
        <v>7343</v>
      </c>
      <c r="C1416" s="46">
        <v>41737</v>
      </c>
      <c r="D1416" s="149">
        <v>247000558</v>
      </c>
      <c r="F1416" s="30">
        <v>525</v>
      </c>
      <c r="G1416" s="28"/>
      <c r="H1416" s="17" t="s">
        <v>5777</v>
      </c>
      <c r="I1416" s="25" t="s">
        <v>5778</v>
      </c>
      <c r="J1416" s="25">
        <v>34374</v>
      </c>
      <c r="K1416" s="12" t="s">
        <v>520</v>
      </c>
      <c r="L1416" s="14" t="s">
        <v>5779</v>
      </c>
      <c r="M1416" s="26" t="s">
        <v>3651</v>
      </c>
      <c r="N1416" s="26" t="s">
        <v>2955</v>
      </c>
      <c r="P1416" s="144">
        <v>965453332</v>
      </c>
      <c r="Q1416" s="13"/>
      <c r="R1416" s="15" t="s">
        <v>576</v>
      </c>
      <c r="S1416" s="15" t="s">
        <v>47</v>
      </c>
      <c r="T1416" s="15"/>
      <c r="U1416" s="15" t="s">
        <v>1183</v>
      </c>
      <c r="V1416" s="16" t="s">
        <v>247</v>
      </c>
      <c r="W1416" s="16" t="s">
        <v>47</v>
      </c>
      <c r="Y1416" s="16" t="s">
        <v>47</v>
      </c>
      <c r="Z1416" s="16" t="s">
        <v>247</v>
      </c>
    </row>
    <row r="1417" spans="1:26" ht="15" customHeight="1">
      <c r="A1417" s="31">
        <v>14509141</v>
      </c>
      <c r="B1417" s="31" t="s">
        <v>7343</v>
      </c>
      <c r="C1417" s="46">
        <v>41735</v>
      </c>
      <c r="D1417" s="149">
        <v>251694771</v>
      </c>
      <c r="F1417" s="30"/>
      <c r="G1417" s="28"/>
      <c r="H1417" s="17" t="s">
        <v>4125</v>
      </c>
      <c r="I1417" s="25" t="s">
        <v>4126</v>
      </c>
      <c r="J1417" s="25">
        <v>36962</v>
      </c>
      <c r="K1417" s="12" t="s">
        <v>520</v>
      </c>
      <c r="L1417" s="14" t="s">
        <v>4127</v>
      </c>
      <c r="M1417" s="26" t="s">
        <v>3442</v>
      </c>
      <c r="N1417" s="26" t="s">
        <v>4128</v>
      </c>
      <c r="O1417" s="144">
        <v>291522045</v>
      </c>
      <c r="P1417" s="143">
        <v>0</v>
      </c>
      <c r="Q1417" s="13"/>
      <c r="R1417" s="15" t="s">
        <v>576</v>
      </c>
      <c r="S1417" s="15" t="s">
        <v>47</v>
      </c>
      <c r="T1417" s="15"/>
      <c r="U1417" s="15" t="s">
        <v>47</v>
      </c>
      <c r="W1417" s="16" t="s">
        <v>251</v>
      </c>
      <c r="X1417" s="16" t="s">
        <v>247</v>
      </c>
      <c r="Y1417" s="16" t="s">
        <v>47</v>
      </c>
      <c r="Z1417" s="16" t="s">
        <v>248</v>
      </c>
    </row>
    <row r="1418" spans="1:26" ht="15" customHeight="1">
      <c r="A1418" s="31">
        <v>14509643</v>
      </c>
      <c r="B1418" s="31" t="s">
        <v>7346</v>
      </c>
      <c r="C1418" s="46">
        <v>39906</v>
      </c>
      <c r="F1418" s="30"/>
      <c r="G1418" s="28">
        <v>164940</v>
      </c>
      <c r="H1418" s="17" t="s">
        <v>490</v>
      </c>
      <c r="I1418" s="25" t="s">
        <v>491</v>
      </c>
      <c r="J1418" s="25">
        <v>35871</v>
      </c>
      <c r="K1418" s="12" t="s">
        <v>250</v>
      </c>
      <c r="L1418" s="14" t="s">
        <v>3474</v>
      </c>
      <c r="M1418" s="26" t="s">
        <v>3140</v>
      </c>
      <c r="N1418" s="26" t="s">
        <v>2963</v>
      </c>
      <c r="O1418" s="143">
        <v>0</v>
      </c>
      <c r="P1418" s="144">
        <v>912260311</v>
      </c>
      <c r="Q1418" s="13"/>
      <c r="R1418" s="15" t="s">
        <v>576</v>
      </c>
      <c r="S1418" s="15" t="s">
        <v>47</v>
      </c>
      <c r="T1418" s="15"/>
      <c r="U1418" s="15" t="s">
        <v>47</v>
      </c>
      <c r="W1418" s="16" t="s">
        <v>1183</v>
      </c>
      <c r="X1418" s="16" t="s">
        <v>246</v>
      </c>
      <c r="Y1418" s="16" t="s">
        <v>1183</v>
      </c>
      <c r="Z1418" s="16" t="s">
        <v>248</v>
      </c>
    </row>
    <row r="1419" spans="1:26" ht="15" customHeight="1">
      <c r="A1419" s="31">
        <v>14509983</v>
      </c>
      <c r="B1419" s="31" t="s">
        <v>7343</v>
      </c>
      <c r="C1419" s="46">
        <v>41910</v>
      </c>
      <c r="D1419" s="149">
        <v>237843307</v>
      </c>
      <c r="F1419" s="30">
        <v>4542</v>
      </c>
      <c r="G1419" s="28"/>
      <c r="H1419" s="17" t="s">
        <v>7421</v>
      </c>
      <c r="I1419" s="25" t="s">
        <v>7422</v>
      </c>
      <c r="J1419" s="25">
        <v>36735</v>
      </c>
      <c r="K1419" s="12" t="s">
        <v>250</v>
      </c>
      <c r="L1419" s="14" t="s">
        <v>6205</v>
      </c>
      <c r="M1419" s="26" t="s">
        <v>3651</v>
      </c>
      <c r="N1419" s="26" t="s">
        <v>7423</v>
      </c>
      <c r="P1419" s="144">
        <v>960115894</v>
      </c>
      <c r="Q1419" s="13"/>
      <c r="R1419" s="15" t="s">
        <v>576</v>
      </c>
      <c r="S1419" s="15" t="s">
        <v>567</v>
      </c>
      <c r="T1419" s="15" t="s">
        <v>247</v>
      </c>
      <c r="U1419" s="15" t="s">
        <v>47</v>
      </c>
      <c r="W1419" s="16" t="s">
        <v>47</v>
      </c>
      <c r="Y1419" s="16" t="s">
        <v>47</v>
      </c>
      <c r="Z1419" s="16" t="s">
        <v>246</v>
      </c>
    </row>
    <row r="1420" spans="1:26" ht="15" customHeight="1">
      <c r="A1420" s="31">
        <v>14509990</v>
      </c>
      <c r="B1420" s="31" t="s">
        <v>7343</v>
      </c>
      <c r="C1420" s="46">
        <v>41826</v>
      </c>
      <c r="D1420" s="149">
        <v>247926230</v>
      </c>
      <c r="F1420" s="30"/>
      <c r="G1420" s="28"/>
      <c r="H1420" s="17" t="s">
        <v>1801</v>
      </c>
      <c r="I1420" s="25" t="s">
        <v>1802</v>
      </c>
      <c r="J1420" s="25">
        <v>34890</v>
      </c>
      <c r="K1420" s="12" t="s">
        <v>250</v>
      </c>
      <c r="L1420" s="14" t="s">
        <v>4706</v>
      </c>
      <c r="O1420" s="144">
        <v>291941045</v>
      </c>
      <c r="P1420" s="143">
        <v>927083005</v>
      </c>
      <c r="Q1420" s="13" t="s">
        <v>4707</v>
      </c>
      <c r="R1420" s="15" t="s">
        <v>576</v>
      </c>
      <c r="S1420" s="15" t="s">
        <v>47</v>
      </c>
      <c r="T1420" s="15"/>
      <c r="U1420" s="15" t="s">
        <v>47</v>
      </c>
      <c r="W1420" s="16" t="s">
        <v>580</v>
      </c>
      <c r="X1420" s="16" t="s">
        <v>246</v>
      </c>
      <c r="Y1420" s="16" t="s">
        <v>580</v>
      </c>
      <c r="Z1420" s="16" t="s">
        <v>246</v>
      </c>
    </row>
    <row r="1421" spans="1:26" ht="15" customHeight="1">
      <c r="A1421" s="31">
        <v>14510382</v>
      </c>
      <c r="B1421" s="31" t="s">
        <v>7343</v>
      </c>
      <c r="C1421" s="46">
        <v>41650</v>
      </c>
      <c r="D1421" s="149">
        <v>246075910</v>
      </c>
      <c r="F1421" s="30">
        <v>3545</v>
      </c>
      <c r="G1421" s="28"/>
      <c r="H1421" s="17" t="s">
        <v>5925</v>
      </c>
      <c r="I1421" s="25" t="s">
        <v>5926</v>
      </c>
      <c r="J1421" s="25">
        <v>37805</v>
      </c>
      <c r="K1421" s="12" t="s">
        <v>250</v>
      </c>
      <c r="L1421" s="14" t="s">
        <v>5927</v>
      </c>
      <c r="M1421" s="26" t="s">
        <v>3762</v>
      </c>
      <c r="N1421" s="26" t="s">
        <v>2910</v>
      </c>
      <c r="P1421" s="144">
        <v>965278691</v>
      </c>
      <c r="Q1421" s="13" t="s">
        <v>5928</v>
      </c>
      <c r="R1421" s="15" t="s">
        <v>576</v>
      </c>
      <c r="S1421" s="15" t="s">
        <v>580</v>
      </c>
      <c r="T1421" s="15" t="s">
        <v>246</v>
      </c>
      <c r="U1421" s="15" t="s">
        <v>580</v>
      </c>
      <c r="V1421" s="16" t="s">
        <v>247</v>
      </c>
      <c r="W1421" s="16" t="s">
        <v>47</v>
      </c>
      <c r="Y1421" s="16" t="s">
        <v>47</v>
      </c>
      <c r="Z1421" s="16" t="s">
        <v>248</v>
      </c>
    </row>
    <row r="1422" spans="1:26" ht="15" customHeight="1">
      <c r="A1422" s="31">
        <v>14510556</v>
      </c>
      <c r="B1422" s="31" t="s">
        <v>7343</v>
      </c>
      <c r="C1422" s="46">
        <v>41900</v>
      </c>
      <c r="D1422" s="149">
        <v>239344278</v>
      </c>
      <c r="F1422" s="30"/>
      <c r="G1422" s="28"/>
      <c r="H1422" s="17" t="s">
        <v>6251</v>
      </c>
      <c r="I1422" s="25" t="s">
        <v>6252</v>
      </c>
      <c r="J1422" s="25">
        <v>35267</v>
      </c>
      <c r="K1422" s="12" t="s">
        <v>250</v>
      </c>
      <c r="L1422" s="14" t="s">
        <v>6253</v>
      </c>
      <c r="M1422" s="26" t="s">
        <v>4824</v>
      </c>
      <c r="N1422" s="26" t="s">
        <v>2912</v>
      </c>
      <c r="P1422" s="144">
        <v>969398982</v>
      </c>
      <c r="Q1422" s="13"/>
      <c r="R1422" s="15" t="s">
        <v>576</v>
      </c>
      <c r="S1422" s="15" t="s">
        <v>47</v>
      </c>
      <c r="T1422" s="15"/>
      <c r="U1422" s="15" t="s">
        <v>580</v>
      </c>
      <c r="V1422" s="16" t="s">
        <v>247</v>
      </c>
      <c r="W1422" s="16" t="s">
        <v>47</v>
      </c>
      <c r="Y1422" s="16" t="s">
        <v>47</v>
      </c>
    </row>
    <row r="1423" spans="1:26" ht="15" customHeight="1">
      <c r="A1423" s="31">
        <v>14510560</v>
      </c>
      <c r="B1423" s="31" t="s">
        <v>7343</v>
      </c>
      <c r="C1423" s="46">
        <v>41747</v>
      </c>
      <c r="D1423" s="149">
        <v>256171106</v>
      </c>
      <c r="F1423" s="30">
        <v>1221</v>
      </c>
      <c r="G1423" s="28"/>
      <c r="H1423" s="17" t="s">
        <v>8183</v>
      </c>
      <c r="I1423" s="25" t="s">
        <v>8184</v>
      </c>
      <c r="J1423" s="25">
        <v>34451</v>
      </c>
      <c r="K1423" s="12" t="s">
        <v>520</v>
      </c>
      <c r="L1423" s="14" t="s">
        <v>8185</v>
      </c>
      <c r="M1423" s="26" t="s">
        <v>6435</v>
      </c>
      <c r="N1423" s="26" t="s">
        <v>3022</v>
      </c>
      <c r="P1423" s="144">
        <v>964684530</v>
      </c>
      <c r="Q1423" s="13" t="s">
        <v>8186</v>
      </c>
      <c r="R1423" s="15" t="s">
        <v>576</v>
      </c>
      <c r="S1423" s="15" t="s">
        <v>567</v>
      </c>
      <c r="T1423" s="15" t="s">
        <v>247</v>
      </c>
      <c r="U1423" s="15" t="s">
        <v>47</v>
      </c>
      <c r="W1423" s="16" t="s">
        <v>47</v>
      </c>
      <c r="Y1423" s="16" t="s">
        <v>47</v>
      </c>
    </row>
    <row r="1424" spans="1:26" ht="15" customHeight="1">
      <c r="A1424" s="31">
        <v>14511096</v>
      </c>
      <c r="C1424" s="46"/>
      <c r="F1424" s="30"/>
      <c r="G1424" s="28">
        <v>164864</v>
      </c>
      <c r="H1424" s="17" t="s">
        <v>514</v>
      </c>
      <c r="I1424" s="25" t="s">
        <v>515</v>
      </c>
      <c r="J1424" s="25">
        <v>34861</v>
      </c>
      <c r="K1424" s="12" t="s">
        <v>520</v>
      </c>
      <c r="L1424" s="14"/>
      <c r="P1424" s="144"/>
      <c r="Q1424" s="13"/>
      <c r="R1424" s="15" t="s">
        <v>576</v>
      </c>
      <c r="S1424" s="15" t="s">
        <v>47</v>
      </c>
      <c r="T1424" s="15"/>
      <c r="U1424" s="15" t="s">
        <v>47</v>
      </c>
      <c r="W1424" s="16" t="s">
        <v>47</v>
      </c>
      <c r="Y1424" s="16" t="s">
        <v>684</v>
      </c>
      <c r="Z1424" s="16" t="s">
        <v>247</v>
      </c>
    </row>
    <row r="1425" spans="1:26" ht="15" customHeight="1">
      <c r="A1425" s="31">
        <v>14511099</v>
      </c>
      <c r="C1425" s="46"/>
      <c r="F1425" s="30"/>
      <c r="G1425" s="28">
        <v>164865</v>
      </c>
      <c r="H1425" s="17" t="s">
        <v>444</v>
      </c>
      <c r="I1425" s="25" t="s">
        <v>1014</v>
      </c>
      <c r="J1425" s="25">
        <v>35430</v>
      </c>
      <c r="K1425" s="12" t="s">
        <v>520</v>
      </c>
      <c r="L1425" s="14"/>
      <c r="P1425" s="144"/>
      <c r="Q1425" s="13"/>
      <c r="R1425" s="15" t="s">
        <v>576</v>
      </c>
      <c r="S1425" s="15" t="s">
        <v>47</v>
      </c>
      <c r="T1425" s="15"/>
      <c r="U1425" s="15" t="s">
        <v>47</v>
      </c>
      <c r="W1425" s="16" t="s">
        <v>47</v>
      </c>
      <c r="Y1425" s="16" t="s">
        <v>684</v>
      </c>
      <c r="Z1425" s="16" t="s">
        <v>246</v>
      </c>
    </row>
    <row r="1426" spans="1:26" ht="15" customHeight="1">
      <c r="A1426" s="31">
        <v>14511967</v>
      </c>
      <c r="B1426" s="31" t="s">
        <v>7343</v>
      </c>
      <c r="C1426" s="46">
        <v>41780</v>
      </c>
      <c r="D1426" s="149">
        <v>243195257</v>
      </c>
      <c r="F1426" s="30"/>
      <c r="G1426" s="28"/>
      <c r="H1426" s="17" t="s">
        <v>5083</v>
      </c>
      <c r="I1426" s="25" t="s">
        <v>5084</v>
      </c>
      <c r="J1426" s="25">
        <v>34986</v>
      </c>
      <c r="K1426" s="12" t="s">
        <v>520</v>
      </c>
      <c r="L1426" s="14"/>
      <c r="P1426" s="144"/>
      <c r="Q1426" s="13"/>
      <c r="R1426" s="15" t="s">
        <v>576</v>
      </c>
      <c r="S1426" s="15" t="s">
        <v>47</v>
      </c>
      <c r="T1426" s="15"/>
      <c r="U1426" s="15" t="s">
        <v>1984</v>
      </c>
      <c r="V1426" s="16" t="s">
        <v>246</v>
      </c>
      <c r="W1426" s="16" t="s">
        <v>1984</v>
      </c>
      <c r="X1426" s="16" t="s">
        <v>247</v>
      </c>
      <c r="Y1426" s="16" t="s">
        <v>47</v>
      </c>
      <c r="Z1426" s="16" t="s">
        <v>246</v>
      </c>
    </row>
    <row r="1427" spans="1:26" ht="15" customHeight="1">
      <c r="A1427" s="31">
        <v>14512012</v>
      </c>
      <c r="B1427" s="31" t="s">
        <v>7343</v>
      </c>
      <c r="C1427" s="46">
        <v>42166</v>
      </c>
      <c r="D1427" s="149">
        <v>250391503</v>
      </c>
      <c r="F1427" s="30"/>
      <c r="G1427" s="28"/>
      <c r="H1427" s="17" t="s">
        <v>6247</v>
      </c>
      <c r="I1427" s="25" t="s">
        <v>6248</v>
      </c>
      <c r="J1427" s="25">
        <v>36543</v>
      </c>
      <c r="K1427" s="12" t="s">
        <v>250</v>
      </c>
      <c r="L1427" s="14" t="s">
        <v>6249</v>
      </c>
      <c r="M1427" s="26" t="s">
        <v>4544</v>
      </c>
      <c r="N1427" s="26" t="s">
        <v>3022</v>
      </c>
      <c r="P1427" s="144">
        <v>967905495</v>
      </c>
      <c r="Q1427" s="13"/>
      <c r="R1427" s="15" t="s">
        <v>576</v>
      </c>
      <c r="S1427" s="15" t="s">
        <v>47</v>
      </c>
      <c r="T1427" s="15"/>
      <c r="U1427" s="15" t="s">
        <v>567</v>
      </c>
      <c r="V1427" s="16" t="s">
        <v>247</v>
      </c>
      <c r="W1427" s="16" t="s">
        <v>47</v>
      </c>
      <c r="Y1427" s="16" t="s">
        <v>47</v>
      </c>
    </row>
    <row r="1428" spans="1:26" ht="15" customHeight="1">
      <c r="A1428" s="31">
        <v>14512276</v>
      </c>
      <c r="B1428" s="31" t="s">
        <v>7343</v>
      </c>
      <c r="C1428" s="46">
        <v>41912</v>
      </c>
      <c r="D1428" s="149">
        <v>245160922</v>
      </c>
      <c r="F1428" s="30">
        <v>4635</v>
      </c>
      <c r="G1428" s="28"/>
      <c r="H1428" s="17" t="s">
        <v>2635</v>
      </c>
      <c r="I1428" s="25" t="s">
        <v>2636</v>
      </c>
      <c r="J1428" s="25">
        <v>37217</v>
      </c>
      <c r="K1428" s="12" t="s">
        <v>250</v>
      </c>
      <c r="L1428" s="14" t="s">
        <v>8437</v>
      </c>
      <c r="M1428" s="26" t="s">
        <v>8438</v>
      </c>
      <c r="N1428" s="26" t="s">
        <v>2912</v>
      </c>
      <c r="O1428" s="143">
        <v>965719904</v>
      </c>
      <c r="P1428" s="144">
        <v>963269359</v>
      </c>
      <c r="Q1428" s="13"/>
      <c r="R1428" s="15" t="s">
        <v>576</v>
      </c>
      <c r="S1428" s="15" t="s">
        <v>567</v>
      </c>
      <c r="T1428" s="15" t="s">
        <v>246</v>
      </c>
      <c r="U1428" s="15" t="s">
        <v>47</v>
      </c>
      <c r="W1428" s="16" t="s">
        <v>567</v>
      </c>
      <c r="X1428" s="16" t="s">
        <v>246</v>
      </c>
      <c r="Y1428" s="16" t="s">
        <v>567</v>
      </c>
    </row>
    <row r="1429" spans="1:26" ht="15" customHeight="1">
      <c r="A1429" s="31">
        <v>14512736</v>
      </c>
      <c r="B1429" s="31" t="s">
        <v>7343</v>
      </c>
      <c r="C1429" s="46">
        <v>42627</v>
      </c>
      <c r="D1429" s="149">
        <v>232895465</v>
      </c>
      <c r="F1429" s="30">
        <v>48</v>
      </c>
      <c r="G1429" s="28">
        <v>155195</v>
      </c>
      <c r="H1429" s="17" t="s">
        <v>380</v>
      </c>
      <c r="I1429" s="25" t="s">
        <v>54</v>
      </c>
      <c r="J1429" s="25">
        <v>34197</v>
      </c>
      <c r="K1429" s="12" t="s">
        <v>250</v>
      </c>
      <c r="L1429" s="14"/>
      <c r="P1429" s="144"/>
      <c r="Q1429" s="13"/>
      <c r="R1429" s="15" t="s">
        <v>576</v>
      </c>
      <c r="S1429" s="15" t="s">
        <v>251</v>
      </c>
      <c r="T1429" s="15" t="s">
        <v>246</v>
      </c>
      <c r="U1429" s="15" t="s">
        <v>251</v>
      </c>
      <c r="V1429" s="16" t="s">
        <v>246</v>
      </c>
      <c r="W1429" s="16" t="s">
        <v>251</v>
      </c>
      <c r="X1429" s="16" t="s">
        <v>246</v>
      </c>
      <c r="Y1429" s="16" t="s">
        <v>251</v>
      </c>
    </row>
    <row r="1430" spans="1:26" ht="15" customHeight="1">
      <c r="A1430" s="31">
        <v>14512780</v>
      </c>
      <c r="B1430" s="31" t="s">
        <v>7343</v>
      </c>
      <c r="C1430" s="46">
        <v>41733</v>
      </c>
      <c r="D1430" s="149">
        <v>242593410</v>
      </c>
      <c r="F1430" s="30">
        <v>3123</v>
      </c>
      <c r="G1430" s="28"/>
      <c r="H1430" s="17" t="s">
        <v>863</v>
      </c>
      <c r="I1430" s="25" t="s">
        <v>4372</v>
      </c>
      <c r="J1430" s="25">
        <v>37444</v>
      </c>
      <c r="K1430" s="12" t="s">
        <v>250</v>
      </c>
      <c r="L1430" s="14" t="s">
        <v>4373</v>
      </c>
      <c r="M1430" s="26" t="s">
        <v>3401</v>
      </c>
      <c r="N1430" s="26" t="s">
        <v>2963</v>
      </c>
      <c r="O1430" s="143">
        <v>0</v>
      </c>
      <c r="P1430" s="144">
        <v>967026810</v>
      </c>
      <c r="Q1430" s="13"/>
      <c r="R1430" s="15" t="s">
        <v>576</v>
      </c>
      <c r="S1430" s="15" t="s">
        <v>251</v>
      </c>
      <c r="T1430" s="15" t="s">
        <v>246</v>
      </c>
      <c r="U1430" s="15" t="s">
        <v>251</v>
      </c>
      <c r="V1430" s="16" t="s">
        <v>246</v>
      </c>
      <c r="W1430" s="16" t="s">
        <v>251</v>
      </c>
      <c r="X1430" s="16" t="s">
        <v>247</v>
      </c>
      <c r="Y1430" s="16" t="s">
        <v>47</v>
      </c>
    </row>
    <row r="1431" spans="1:26" ht="15" customHeight="1">
      <c r="A1431" s="31">
        <v>14514058</v>
      </c>
      <c r="B1431" s="31" t="s">
        <v>7343</v>
      </c>
      <c r="C1431" s="46">
        <v>41786</v>
      </c>
      <c r="D1431" s="149">
        <v>242082610</v>
      </c>
      <c r="F1431" s="30">
        <v>188</v>
      </c>
      <c r="G1431" s="28"/>
      <c r="H1431" s="17" t="s">
        <v>7240</v>
      </c>
      <c r="I1431" s="25" t="s">
        <v>7241</v>
      </c>
      <c r="J1431" s="25">
        <v>34584</v>
      </c>
      <c r="K1431" s="12" t="s">
        <v>250</v>
      </c>
      <c r="L1431" s="14" t="s">
        <v>7242</v>
      </c>
      <c r="M1431" s="26" t="s">
        <v>5766</v>
      </c>
      <c r="N1431" s="26" t="s">
        <v>2912</v>
      </c>
      <c r="O1431" s="144">
        <v>291620452</v>
      </c>
      <c r="Q1431" s="13" t="s">
        <v>7243</v>
      </c>
      <c r="R1431" s="15" t="s">
        <v>576</v>
      </c>
      <c r="S1431" s="15" t="s">
        <v>47</v>
      </c>
      <c r="T1431" s="15"/>
      <c r="U1431" s="15" t="s">
        <v>580</v>
      </c>
      <c r="V1431" s="16" t="s">
        <v>247</v>
      </c>
      <c r="W1431" s="16" t="s">
        <v>47</v>
      </c>
      <c r="Y1431" s="16" t="s">
        <v>47</v>
      </c>
      <c r="Z1431" s="16" t="s">
        <v>246</v>
      </c>
    </row>
    <row r="1432" spans="1:26" ht="15" customHeight="1">
      <c r="A1432" s="31">
        <v>14514345</v>
      </c>
      <c r="B1432" s="31" t="s">
        <v>7343</v>
      </c>
      <c r="C1432" s="46">
        <v>42103</v>
      </c>
      <c r="D1432" s="149">
        <v>228159067</v>
      </c>
      <c r="F1432" s="30">
        <v>694</v>
      </c>
      <c r="G1432" s="28"/>
      <c r="H1432" s="17" t="s">
        <v>5111</v>
      </c>
      <c r="I1432" s="25" t="s">
        <v>5112</v>
      </c>
      <c r="J1432" s="25">
        <v>35018</v>
      </c>
      <c r="K1432" s="12" t="s">
        <v>520</v>
      </c>
      <c r="L1432" s="14" t="s">
        <v>5113</v>
      </c>
      <c r="M1432" s="26" t="s">
        <v>5114</v>
      </c>
      <c r="N1432" s="26" t="s">
        <v>3423</v>
      </c>
      <c r="O1432" s="144">
        <v>291924397</v>
      </c>
      <c r="P1432" s="143">
        <v>962663475</v>
      </c>
      <c r="Q1432" s="13"/>
      <c r="R1432" s="15" t="s">
        <v>576</v>
      </c>
      <c r="S1432" s="15" t="s">
        <v>47</v>
      </c>
      <c r="T1432" s="15"/>
      <c r="U1432" s="15" t="s">
        <v>47</v>
      </c>
      <c r="W1432" s="16" t="s">
        <v>337</v>
      </c>
      <c r="X1432" s="16" t="s">
        <v>247</v>
      </c>
      <c r="Y1432" s="16" t="s">
        <v>47</v>
      </c>
    </row>
    <row r="1433" spans="1:26" ht="15" customHeight="1">
      <c r="A1433" s="31">
        <v>14514507</v>
      </c>
      <c r="B1433" s="31" t="s">
        <v>7343</v>
      </c>
      <c r="C1433" s="46">
        <v>41889</v>
      </c>
      <c r="D1433" s="149">
        <v>253315506</v>
      </c>
      <c r="F1433" s="30">
        <v>3536</v>
      </c>
      <c r="G1433" s="28"/>
      <c r="H1433" s="17" t="s">
        <v>6607</v>
      </c>
      <c r="I1433" s="25" t="s">
        <v>6608</v>
      </c>
      <c r="J1433" s="25">
        <v>37563</v>
      </c>
      <c r="K1433" s="12" t="s">
        <v>520</v>
      </c>
      <c r="L1433" s="14" t="s">
        <v>6609</v>
      </c>
      <c r="M1433" s="26" t="s">
        <v>6223</v>
      </c>
      <c r="N1433" s="26" t="s">
        <v>3538</v>
      </c>
      <c r="P1433" s="144">
        <v>961513167</v>
      </c>
      <c r="Q1433" s="13"/>
      <c r="R1433" s="15" t="s">
        <v>576</v>
      </c>
      <c r="S1433" s="15" t="s">
        <v>249</v>
      </c>
      <c r="T1433" s="15" t="s">
        <v>246</v>
      </c>
      <c r="U1433" s="15" t="s">
        <v>249</v>
      </c>
      <c r="V1433" s="16" t="s">
        <v>247</v>
      </c>
      <c r="W1433" s="16" t="s">
        <v>47</v>
      </c>
      <c r="Y1433" s="16" t="s">
        <v>47</v>
      </c>
      <c r="Z1433" s="16" t="s">
        <v>247</v>
      </c>
    </row>
    <row r="1434" spans="1:26" ht="15" customHeight="1">
      <c r="A1434" s="31">
        <v>14515678</v>
      </c>
      <c r="C1434" s="46"/>
      <c r="F1434" s="30"/>
      <c r="G1434" s="28"/>
      <c r="H1434" s="17" t="s">
        <v>1774</v>
      </c>
      <c r="I1434" s="25" t="s">
        <v>1775</v>
      </c>
      <c r="J1434" s="25">
        <v>35172</v>
      </c>
      <c r="K1434" s="12" t="s">
        <v>520</v>
      </c>
      <c r="L1434" s="14"/>
      <c r="P1434" s="144"/>
      <c r="Q1434" s="13"/>
      <c r="R1434" s="15" t="s">
        <v>576</v>
      </c>
      <c r="S1434" s="15" t="s">
        <v>47</v>
      </c>
      <c r="T1434" s="15"/>
      <c r="U1434" s="15" t="s">
        <v>47</v>
      </c>
      <c r="W1434" s="16" t="s">
        <v>47</v>
      </c>
      <c r="Y1434" s="16" t="s">
        <v>1984</v>
      </c>
    </row>
    <row r="1435" spans="1:26" ht="15" customHeight="1">
      <c r="A1435" s="31">
        <v>14517855</v>
      </c>
      <c r="B1435" s="31" t="s">
        <v>7343</v>
      </c>
      <c r="C1435" s="46">
        <v>41861</v>
      </c>
      <c r="D1435" s="149">
        <v>267690932</v>
      </c>
      <c r="F1435" s="30">
        <v>130</v>
      </c>
      <c r="G1435" s="28"/>
      <c r="H1435" s="17" t="s">
        <v>3571</v>
      </c>
      <c r="I1435" s="25" t="s">
        <v>3572</v>
      </c>
      <c r="J1435" s="25">
        <v>34398</v>
      </c>
      <c r="K1435" s="12" t="s">
        <v>250</v>
      </c>
      <c r="L1435" s="14" t="s">
        <v>3573</v>
      </c>
      <c r="M1435" s="26" t="s">
        <v>3574</v>
      </c>
      <c r="N1435" s="26" t="s">
        <v>2910</v>
      </c>
      <c r="O1435" s="143">
        <v>291625039</v>
      </c>
      <c r="P1435" s="144">
        <v>961859394</v>
      </c>
      <c r="Q1435" s="13" t="s">
        <v>3575</v>
      </c>
      <c r="R1435" s="15" t="s">
        <v>576</v>
      </c>
      <c r="S1435" s="15" t="s">
        <v>47</v>
      </c>
      <c r="T1435" s="15"/>
      <c r="U1435" s="15" t="s">
        <v>580</v>
      </c>
      <c r="V1435" s="16" t="s">
        <v>246</v>
      </c>
      <c r="W1435" s="16" t="s">
        <v>580</v>
      </c>
      <c r="X1435" s="16" t="s">
        <v>247</v>
      </c>
      <c r="Y1435" s="16" t="s">
        <v>47</v>
      </c>
      <c r="Z1435" s="16" t="s">
        <v>247</v>
      </c>
    </row>
    <row r="1436" spans="1:26" ht="15" customHeight="1">
      <c r="A1436" s="31">
        <v>14519382</v>
      </c>
      <c r="B1436" s="31" t="s">
        <v>7346</v>
      </c>
      <c r="C1436" s="46">
        <v>41335</v>
      </c>
      <c r="F1436" s="30"/>
      <c r="G1436" s="28"/>
      <c r="H1436" s="17" t="s">
        <v>2631</v>
      </c>
      <c r="I1436" s="25" t="s">
        <v>2632</v>
      </c>
      <c r="J1436" s="25">
        <v>36750</v>
      </c>
      <c r="K1436" s="12" t="s">
        <v>250</v>
      </c>
      <c r="L1436" s="14" t="s">
        <v>4600</v>
      </c>
      <c r="M1436" s="26">
        <v>9350</v>
      </c>
      <c r="N1436" s="26" t="s">
        <v>2983</v>
      </c>
      <c r="P1436" s="144"/>
      <c r="Q1436" s="13"/>
      <c r="R1436" s="15" t="s">
        <v>576</v>
      </c>
      <c r="S1436" s="15" t="s">
        <v>47</v>
      </c>
      <c r="T1436" s="15"/>
      <c r="U1436" s="15" t="s">
        <v>47</v>
      </c>
      <c r="W1436" s="16" t="s">
        <v>249</v>
      </c>
      <c r="X1436" s="16" t="s">
        <v>246</v>
      </c>
      <c r="Y1436" s="16" t="s">
        <v>249</v>
      </c>
      <c r="Z1436" s="16" t="s">
        <v>246</v>
      </c>
    </row>
    <row r="1437" spans="1:26" ht="15" customHeight="1">
      <c r="A1437" s="31">
        <v>14519868</v>
      </c>
      <c r="B1437" s="31" t="s">
        <v>7343</v>
      </c>
      <c r="C1437" s="46">
        <v>41823</v>
      </c>
      <c r="D1437" s="149">
        <v>244892776</v>
      </c>
      <c r="F1437" s="30"/>
      <c r="G1437" s="28">
        <v>159869</v>
      </c>
      <c r="H1437" s="17" t="s">
        <v>364</v>
      </c>
      <c r="I1437" s="25" t="s">
        <v>410</v>
      </c>
      <c r="J1437" s="25">
        <v>36554</v>
      </c>
      <c r="K1437" s="12" t="s">
        <v>520</v>
      </c>
      <c r="L1437" s="14" t="s">
        <v>2995</v>
      </c>
      <c r="M1437" s="26" t="s">
        <v>2996</v>
      </c>
      <c r="N1437" s="26" t="s">
        <v>2983</v>
      </c>
      <c r="P1437" s="144"/>
      <c r="Q1437" s="13"/>
      <c r="R1437" s="15" t="s">
        <v>576</v>
      </c>
      <c r="S1437" s="15" t="s">
        <v>47</v>
      </c>
      <c r="T1437" s="15"/>
      <c r="U1437" s="15" t="s">
        <v>47</v>
      </c>
      <c r="W1437" s="16" t="s">
        <v>684</v>
      </c>
      <c r="X1437" s="16" t="s">
        <v>246</v>
      </c>
      <c r="Y1437" s="16" t="s">
        <v>684</v>
      </c>
    </row>
    <row r="1438" spans="1:26" ht="15" customHeight="1">
      <c r="A1438" s="31">
        <v>14520653</v>
      </c>
      <c r="B1438" s="31" t="s">
        <v>7343</v>
      </c>
      <c r="C1438" s="46">
        <v>41777</v>
      </c>
      <c r="D1438" s="149">
        <v>246731559</v>
      </c>
      <c r="F1438" s="30"/>
      <c r="G1438" s="28"/>
      <c r="H1438" s="17" t="s">
        <v>2124</v>
      </c>
      <c r="I1438" s="25" t="s">
        <v>2125</v>
      </c>
      <c r="J1438" s="25">
        <v>36407</v>
      </c>
      <c r="K1438" s="12" t="s">
        <v>520</v>
      </c>
      <c r="L1438" s="14" t="s">
        <v>3355</v>
      </c>
      <c r="M1438" s="26" t="s">
        <v>3356</v>
      </c>
      <c r="N1438" s="26" t="s">
        <v>2912</v>
      </c>
      <c r="P1438" s="144"/>
      <c r="Q1438" s="13"/>
      <c r="R1438" s="15" t="s">
        <v>576</v>
      </c>
      <c r="S1438" s="15" t="s">
        <v>47</v>
      </c>
      <c r="T1438" s="15"/>
      <c r="U1438" s="15" t="s">
        <v>47</v>
      </c>
      <c r="W1438" s="16" t="s">
        <v>249</v>
      </c>
      <c r="X1438" s="16" t="s">
        <v>246</v>
      </c>
      <c r="Y1438" s="16" t="s">
        <v>249</v>
      </c>
    </row>
    <row r="1439" spans="1:26" ht="15" customHeight="1">
      <c r="A1439" s="31">
        <v>14521006</v>
      </c>
      <c r="B1439" s="31" t="s">
        <v>7343</v>
      </c>
      <c r="C1439" s="46">
        <v>41935</v>
      </c>
      <c r="D1439" s="149">
        <v>254635148</v>
      </c>
      <c r="F1439" s="30">
        <v>357</v>
      </c>
      <c r="G1439" s="28">
        <v>139192</v>
      </c>
      <c r="H1439" s="17" t="s">
        <v>378</v>
      </c>
      <c r="I1439" s="25" t="s">
        <v>396</v>
      </c>
      <c r="J1439" s="25">
        <v>34765</v>
      </c>
      <c r="K1439" s="12" t="s">
        <v>520</v>
      </c>
      <c r="L1439" s="14"/>
      <c r="M1439" s="26" t="s">
        <v>3535</v>
      </c>
      <c r="N1439" s="26" t="s">
        <v>2963</v>
      </c>
      <c r="P1439" s="144">
        <v>969923256</v>
      </c>
      <c r="Q1439" s="13"/>
      <c r="R1439" s="15" t="s">
        <v>576</v>
      </c>
      <c r="S1439" s="15" t="s">
        <v>251</v>
      </c>
      <c r="T1439" s="15" t="s">
        <v>246</v>
      </c>
      <c r="U1439" s="15" t="s">
        <v>251</v>
      </c>
      <c r="V1439" s="16" t="s">
        <v>246</v>
      </c>
      <c r="W1439" s="16" t="s">
        <v>251</v>
      </c>
      <c r="X1439" s="16" t="s">
        <v>246</v>
      </c>
      <c r="Y1439" s="16" t="s">
        <v>251</v>
      </c>
    </row>
    <row r="1440" spans="1:26" ht="15" customHeight="1">
      <c r="A1440" s="31">
        <v>14521150</v>
      </c>
      <c r="C1440" s="46"/>
      <c r="F1440" s="30"/>
      <c r="G1440" s="28"/>
      <c r="H1440" s="17" t="s">
        <v>1229</v>
      </c>
      <c r="I1440" s="25" t="s">
        <v>1230</v>
      </c>
      <c r="J1440" s="25">
        <v>34393</v>
      </c>
      <c r="K1440" s="12" t="s">
        <v>250</v>
      </c>
      <c r="L1440" s="14"/>
      <c r="P1440" s="144"/>
      <c r="Q1440" s="13"/>
      <c r="R1440" s="15" t="s">
        <v>576</v>
      </c>
      <c r="S1440" s="15" t="s">
        <v>47</v>
      </c>
      <c r="T1440" s="15"/>
      <c r="U1440" s="15" t="s">
        <v>47</v>
      </c>
      <c r="W1440" s="16" t="s">
        <v>47</v>
      </c>
      <c r="Y1440" s="16" t="s">
        <v>567</v>
      </c>
      <c r="Z1440" s="16" t="s">
        <v>247</v>
      </c>
    </row>
    <row r="1441" spans="1:26" ht="15" customHeight="1">
      <c r="A1441" s="31">
        <v>14522314</v>
      </c>
      <c r="B1441" s="31" t="s">
        <v>7343</v>
      </c>
      <c r="C1441" s="46">
        <v>41812</v>
      </c>
      <c r="D1441" s="149">
        <v>249139863</v>
      </c>
      <c r="F1441" s="30">
        <v>145</v>
      </c>
      <c r="G1441" s="28"/>
      <c r="H1441" s="17" t="s">
        <v>4640</v>
      </c>
      <c r="I1441" s="25" t="s">
        <v>4641</v>
      </c>
      <c r="J1441" s="25">
        <v>34983</v>
      </c>
      <c r="K1441" s="12" t="s">
        <v>250</v>
      </c>
      <c r="L1441" s="14" t="s">
        <v>4642</v>
      </c>
      <c r="M1441" s="26" t="s">
        <v>4643</v>
      </c>
      <c r="O1441" s="144">
        <v>291947759</v>
      </c>
      <c r="P1441" s="143">
        <v>967114710</v>
      </c>
      <c r="Q1441" s="13" t="s">
        <v>4644</v>
      </c>
      <c r="R1441" s="15" t="s">
        <v>576</v>
      </c>
      <c r="S1441" s="15" t="s">
        <v>47</v>
      </c>
      <c r="T1441" s="15"/>
      <c r="U1441" s="15" t="s">
        <v>567</v>
      </c>
      <c r="V1441" s="16" t="s">
        <v>248</v>
      </c>
      <c r="W1441" s="16" t="s">
        <v>251</v>
      </c>
      <c r="X1441" s="16" t="s">
        <v>247</v>
      </c>
      <c r="Y1441" s="16" t="s">
        <v>47</v>
      </c>
    </row>
    <row r="1442" spans="1:26" ht="15" customHeight="1">
      <c r="A1442" s="31">
        <v>14523811</v>
      </c>
      <c r="B1442" s="31" t="s">
        <v>7343</v>
      </c>
      <c r="C1442" s="46">
        <v>42115</v>
      </c>
      <c r="D1442" s="149">
        <v>261817868</v>
      </c>
      <c r="F1442" s="30"/>
      <c r="G1442" s="28"/>
      <c r="H1442" s="17" t="s">
        <v>6203</v>
      </c>
      <c r="I1442" s="25" t="s">
        <v>6204</v>
      </c>
      <c r="J1442" s="25">
        <v>36904</v>
      </c>
      <c r="K1442" s="12" t="s">
        <v>520</v>
      </c>
      <c r="L1442" s="14" t="s">
        <v>6205</v>
      </c>
      <c r="N1442" s="26" t="s">
        <v>2955</v>
      </c>
      <c r="P1442" s="144">
        <v>962365566</v>
      </c>
      <c r="Q1442" s="13"/>
      <c r="R1442" s="15" t="s">
        <v>576</v>
      </c>
      <c r="S1442" s="15" t="s">
        <v>47</v>
      </c>
      <c r="T1442" s="15"/>
      <c r="U1442" s="15" t="s">
        <v>567</v>
      </c>
      <c r="V1442" s="16" t="s">
        <v>247</v>
      </c>
      <c r="W1442" s="16" t="s">
        <v>47</v>
      </c>
      <c r="Y1442" s="16" t="s">
        <v>47</v>
      </c>
      <c r="Z1442" s="16" t="s">
        <v>247</v>
      </c>
    </row>
    <row r="1443" spans="1:26" ht="15" customHeight="1">
      <c r="A1443" s="31">
        <v>14523852</v>
      </c>
      <c r="C1443" s="46"/>
      <c r="F1443" s="30"/>
      <c r="G1443" s="28">
        <v>132404</v>
      </c>
      <c r="H1443" s="17" t="s">
        <v>2549</v>
      </c>
      <c r="I1443" s="25" t="s">
        <v>225</v>
      </c>
      <c r="J1443" s="25">
        <v>34172</v>
      </c>
      <c r="K1443" s="12" t="s">
        <v>520</v>
      </c>
      <c r="L1443" s="14"/>
      <c r="P1443" s="144"/>
      <c r="Q1443" s="13"/>
      <c r="R1443" s="15" t="s">
        <v>576</v>
      </c>
      <c r="S1443" s="15" t="s">
        <v>47</v>
      </c>
      <c r="T1443" s="15"/>
      <c r="U1443" s="15" t="s">
        <v>47</v>
      </c>
      <c r="W1443" s="16" t="s">
        <v>47</v>
      </c>
      <c r="Y1443" s="16" t="s">
        <v>251</v>
      </c>
    </row>
    <row r="1444" spans="1:26" ht="15" customHeight="1">
      <c r="A1444" s="31">
        <v>14524941</v>
      </c>
      <c r="C1444" s="46"/>
      <c r="F1444" s="30"/>
      <c r="G1444" s="28">
        <v>132355</v>
      </c>
      <c r="H1444" s="17" t="s">
        <v>349</v>
      </c>
      <c r="I1444" s="25" t="s">
        <v>1205</v>
      </c>
      <c r="J1444" s="25">
        <v>34570</v>
      </c>
      <c r="K1444" s="12" t="s">
        <v>520</v>
      </c>
      <c r="L1444" s="14"/>
      <c r="P1444" s="144"/>
      <c r="Q1444" s="13"/>
      <c r="R1444" s="15" t="s">
        <v>576</v>
      </c>
      <c r="S1444" s="15" t="s">
        <v>47</v>
      </c>
      <c r="T1444" s="15"/>
      <c r="U1444" s="15" t="s">
        <v>47</v>
      </c>
      <c r="W1444" s="16" t="s">
        <v>47</v>
      </c>
      <c r="Y1444" s="16" t="s">
        <v>684</v>
      </c>
      <c r="Z1444" s="16" t="s">
        <v>247</v>
      </c>
    </row>
    <row r="1445" spans="1:26" ht="15" customHeight="1">
      <c r="A1445" s="31">
        <v>14525273</v>
      </c>
      <c r="C1445" s="46"/>
      <c r="F1445" s="30"/>
      <c r="G1445" s="28"/>
      <c r="H1445" s="17" t="s">
        <v>2592</v>
      </c>
      <c r="I1445" s="25" t="s">
        <v>2593</v>
      </c>
      <c r="J1445" s="25">
        <v>34546</v>
      </c>
      <c r="K1445" s="12" t="s">
        <v>520</v>
      </c>
      <c r="L1445" s="14"/>
      <c r="P1445" s="144"/>
      <c r="Q1445" s="13"/>
      <c r="R1445" s="15" t="s">
        <v>576</v>
      </c>
      <c r="S1445" s="15" t="s">
        <v>47</v>
      </c>
      <c r="T1445" s="15"/>
      <c r="U1445" s="15" t="s">
        <v>47</v>
      </c>
      <c r="W1445" s="16" t="s">
        <v>47</v>
      </c>
      <c r="Y1445" s="16" t="s">
        <v>580</v>
      </c>
      <c r="Z1445" s="16" t="s">
        <v>246</v>
      </c>
    </row>
    <row r="1446" spans="1:26" ht="15" customHeight="1">
      <c r="A1446" s="31">
        <v>14525628</v>
      </c>
      <c r="B1446" s="31" t="s">
        <v>7343</v>
      </c>
      <c r="C1446" s="46">
        <v>41588</v>
      </c>
      <c r="D1446" s="149">
        <v>236800779</v>
      </c>
      <c r="F1446" s="30"/>
      <c r="G1446" s="28"/>
      <c r="H1446" s="17" t="s">
        <v>2271</v>
      </c>
      <c r="I1446" s="25" t="s">
        <v>2272</v>
      </c>
      <c r="J1446" s="25">
        <v>35276</v>
      </c>
      <c r="K1446" s="12" t="s">
        <v>250</v>
      </c>
      <c r="L1446" s="14" t="s">
        <v>3698</v>
      </c>
      <c r="M1446" s="26" t="s">
        <v>2984</v>
      </c>
      <c r="N1446" s="26" t="s">
        <v>2983</v>
      </c>
      <c r="O1446" s="143">
        <v>0</v>
      </c>
      <c r="P1446" s="144">
        <v>967954423</v>
      </c>
      <c r="Q1446" s="13"/>
      <c r="R1446" s="15" t="s">
        <v>576</v>
      </c>
      <c r="S1446" s="15" t="s">
        <v>47</v>
      </c>
      <c r="T1446" s="15"/>
      <c r="U1446" s="15" t="s">
        <v>47</v>
      </c>
      <c r="W1446" s="16" t="s">
        <v>249</v>
      </c>
      <c r="X1446" s="16" t="s">
        <v>246</v>
      </c>
      <c r="Y1446" s="16" t="s">
        <v>249</v>
      </c>
      <c r="Z1446" s="16" t="s">
        <v>246</v>
      </c>
    </row>
    <row r="1447" spans="1:26" ht="15" customHeight="1">
      <c r="A1447" s="31">
        <v>14525648</v>
      </c>
      <c r="B1447" s="31" t="s">
        <v>7343</v>
      </c>
      <c r="C1447" s="46">
        <v>41589</v>
      </c>
      <c r="D1447" s="149">
        <v>254803350</v>
      </c>
      <c r="F1447" s="30"/>
      <c r="G1447" s="28"/>
      <c r="H1447" s="17" t="s">
        <v>3728</v>
      </c>
      <c r="I1447" s="25" t="s">
        <v>3729</v>
      </c>
      <c r="J1447" s="25">
        <v>36737</v>
      </c>
      <c r="K1447" s="12" t="s">
        <v>250</v>
      </c>
      <c r="L1447" s="14" t="s">
        <v>3730</v>
      </c>
      <c r="M1447" s="26">
        <v>9350</v>
      </c>
      <c r="N1447" s="26" t="s">
        <v>2983</v>
      </c>
      <c r="P1447" s="144"/>
      <c r="Q1447" s="13"/>
      <c r="R1447" s="15" t="s">
        <v>576</v>
      </c>
      <c r="S1447" s="15" t="s">
        <v>47</v>
      </c>
      <c r="T1447" s="15"/>
      <c r="U1447" s="15" t="s">
        <v>47</v>
      </c>
      <c r="W1447" s="16" t="s">
        <v>249</v>
      </c>
      <c r="X1447" s="16" t="s">
        <v>247</v>
      </c>
      <c r="Y1447" s="16" t="s">
        <v>47</v>
      </c>
      <c r="Z1447" s="16" t="s">
        <v>247</v>
      </c>
    </row>
    <row r="1448" spans="1:26" ht="15" customHeight="1">
      <c r="A1448" s="31">
        <v>14526056</v>
      </c>
      <c r="B1448" s="31" t="s">
        <v>7343</v>
      </c>
      <c r="C1448" s="46">
        <v>41850</v>
      </c>
      <c r="D1448" s="149">
        <v>241345278</v>
      </c>
      <c r="F1448" s="30">
        <v>561</v>
      </c>
      <c r="G1448" s="28"/>
      <c r="H1448" s="17" t="s">
        <v>6502</v>
      </c>
      <c r="I1448" s="25" t="s">
        <v>6503</v>
      </c>
      <c r="J1448" s="25">
        <v>34457</v>
      </c>
      <c r="K1448" s="12" t="s">
        <v>520</v>
      </c>
      <c r="L1448" s="14" t="s">
        <v>6504</v>
      </c>
      <c r="M1448" s="26" t="s">
        <v>3170</v>
      </c>
      <c r="N1448" s="26" t="s">
        <v>2910</v>
      </c>
      <c r="P1448" s="144">
        <v>965507363</v>
      </c>
      <c r="Q1448" s="13" t="s">
        <v>6505</v>
      </c>
      <c r="R1448" s="15" t="s">
        <v>576</v>
      </c>
      <c r="S1448" s="15" t="s">
        <v>580</v>
      </c>
      <c r="T1448" s="15" t="s">
        <v>246</v>
      </c>
      <c r="U1448" s="15" t="s">
        <v>580</v>
      </c>
      <c r="V1448" s="16" t="s">
        <v>247</v>
      </c>
      <c r="W1448" s="16" t="s">
        <v>47</v>
      </c>
      <c r="Y1448" s="16" t="s">
        <v>47</v>
      </c>
      <c r="Z1448" s="16" t="s">
        <v>246</v>
      </c>
    </row>
    <row r="1449" spans="1:26" ht="15" customHeight="1">
      <c r="A1449" s="31">
        <v>14526328</v>
      </c>
      <c r="B1449" s="31" t="s">
        <v>7343</v>
      </c>
      <c r="C1449" s="46">
        <v>41655</v>
      </c>
      <c r="D1449" s="149">
        <v>253493380</v>
      </c>
      <c r="F1449" s="30">
        <v>4638</v>
      </c>
      <c r="G1449" s="28"/>
      <c r="H1449" s="17" t="s">
        <v>7901</v>
      </c>
      <c r="I1449" s="25" t="s">
        <v>7902</v>
      </c>
      <c r="J1449" s="25">
        <v>36663</v>
      </c>
      <c r="K1449" s="12" t="s">
        <v>520</v>
      </c>
      <c r="L1449" s="14" t="s">
        <v>7903</v>
      </c>
      <c r="M1449" s="26" t="s">
        <v>7904</v>
      </c>
      <c r="N1449" s="26" t="s">
        <v>2910</v>
      </c>
      <c r="P1449" s="144">
        <v>962875620</v>
      </c>
      <c r="Q1449" s="13"/>
      <c r="R1449" s="15" t="s">
        <v>576</v>
      </c>
      <c r="S1449" s="15" t="s">
        <v>580</v>
      </c>
      <c r="T1449" s="15" t="s">
        <v>247</v>
      </c>
      <c r="U1449" s="15" t="s">
        <v>47</v>
      </c>
      <c r="W1449" s="16" t="s">
        <v>47</v>
      </c>
      <c r="Y1449" s="16" t="s">
        <v>47</v>
      </c>
    </row>
    <row r="1450" spans="1:26" ht="15" customHeight="1">
      <c r="A1450" s="31">
        <v>14526878</v>
      </c>
      <c r="B1450" s="31" t="s">
        <v>7343</v>
      </c>
      <c r="C1450" s="46">
        <v>41784</v>
      </c>
      <c r="D1450" s="149">
        <v>244904723</v>
      </c>
      <c r="F1450" s="30">
        <v>4033</v>
      </c>
      <c r="G1450" s="28"/>
      <c r="H1450" s="17" t="s">
        <v>7999</v>
      </c>
      <c r="I1450" s="25" t="s">
        <v>2367</v>
      </c>
      <c r="J1450" s="25">
        <v>36042</v>
      </c>
      <c r="K1450" s="12" t="s">
        <v>520</v>
      </c>
      <c r="L1450" s="14" t="s">
        <v>8000</v>
      </c>
      <c r="M1450" s="26" t="s">
        <v>8001</v>
      </c>
      <c r="N1450" s="26" t="s">
        <v>2910</v>
      </c>
      <c r="O1450" s="143">
        <v>0</v>
      </c>
      <c r="P1450" s="144">
        <v>969700743</v>
      </c>
      <c r="Q1450" s="13" t="s">
        <v>8002</v>
      </c>
      <c r="R1450" s="15" t="s">
        <v>576</v>
      </c>
      <c r="S1450" s="15" t="s">
        <v>580</v>
      </c>
      <c r="T1450" s="15" t="s">
        <v>248</v>
      </c>
      <c r="U1450" s="15" t="s">
        <v>47</v>
      </c>
      <c r="W1450" s="16" t="s">
        <v>41</v>
      </c>
      <c r="X1450" s="16" t="s">
        <v>246</v>
      </c>
      <c r="Y1450" s="16" t="s">
        <v>41</v>
      </c>
      <c r="Z1450" s="16" t="s">
        <v>247</v>
      </c>
    </row>
    <row r="1451" spans="1:26" ht="15" customHeight="1">
      <c r="A1451" s="31">
        <v>14528042</v>
      </c>
      <c r="B1451" s="31" t="s">
        <v>7346</v>
      </c>
      <c r="C1451" s="46">
        <v>40618</v>
      </c>
      <c r="F1451" s="30"/>
      <c r="G1451" s="28"/>
      <c r="H1451" s="17" t="s">
        <v>3341</v>
      </c>
      <c r="I1451" s="25" t="s">
        <v>3342</v>
      </c>
      <c r="J1451" s="25">
        <v>37456</v>
      </c>
      <c r="K1451" s="12" t="s">
        <v>520</v>
      </c>
      <c r="L1451" s="14" t="s">
        <v>3343</v>
      </c>
      <c r="M1451" s="26">
        <v>9240</v>
      </c>
      <c r="N1451" s="26" t="s">
        <v>3066</v>
      </c>
      <c r="O1451" s="143">
        <v>0</v>
      </c>
      <c r="P1451" s="144">
        <v>966919159</v>
      </c>
      <c r="Q1451" s="13"/>
      <c r="R1451" s="15" t="s">
        <v>576</v>
      </c>
      <c r="S1451" s="15" t="s">
        <v>47</v>
      </c>
      <c r="T1451" s="15"/>
      <c r="U1451" s="15" t="s">
        <v>47</v>
      </c>
      <c r="W1451" s="16" t="s">
        <v>79</v>
      </c>
      <c r="X1451" s="16" t="s">
        <v>247</v>
      </c>
      <c r="Y1451" s="16" t="s">
        <v>47</v>
      </c>
      <c r="Z1451" s="16" t="s">
        <v>246</v>
      </c>
    </row>
    <row r="1452" spans="1:26" ht="15" customHeight="1">
      <c r="A1452" s="31">
        <v>14528046</v>
      </c>
      <c r="B1452" s="31" t="s">
        <v>7343</v>
      </c>
      <c r="C1452" s="46">
        <v>41883</v>
      </c>
      <c r="D1452" s="149">
        <v>240222253</v>
      </c>
      <c r="F1452" s="30">
        <v>4072</v>
      </c>
      <c r="G1452" s="28"/>
      <c r="H1452" s="17" t="s">
        <v>1735</v>
      </c>
      <c r="I1452" s="25" t="s">
        <v>1736</v>
      </c>
      <c r="J1452" s="25">
        <v>36239</v>
      </c>
      <c r="K1452" s="12" t="s">
        <v>520</v>
      </c>
      <c r="L1452" s="14" t="s">
        <v>3343</v>
      </c>
      <c r="M1452" s="26">
        <v>9240</v>
      </c>
      <c r="N1452" s="26" t="s">
        <v>3066</v>
      </c>
      <c r="O1452" s="143">
        <v>0</v>
      </c>
      <c r="P1452" s="144">
        <v>966919159</v>
      </c>
      <c r="Q1452" s="13"/>
      <c r="R1452" s="15" t="s">
        <v>576</v>
      </c>
      <c r="S1452" s="15" t="s">
        <v>249</v>
      </c>
      <c r="T1452" s="15" t="s">
        <v>246</v>
      </c>
      <c r="U1452" s="15" t="s">
        <v>249</v>
      </c>
      <c r="V1452" s="16" t="s">
        <v>248</v>
      </c>
      <c r="W1452" s="16" t="s">
        <v>79</v>
      </c>
      <c r="X1452" s="16" t="s">
        <v>246</v>
      </c>
      <c r="Y1452" s="16" t="s">
        <v>47</v>
      </c>
    </row>
    <row r="1453" spans="1:26" ht="15" customHeight="1">
      <c r="A1453" s="31">
        <v>14528410</v>
      </c>
      <c r="B1453" s="31" t="s">
        <v>7343</v>
      </c>
      <c r="C1453" s="46">
        <v>42045</v>
      </c>
      <c r="D1453" s="149">
        <v>246222778</v>
      </c>
      <c r="F1453" s="30">
        <v>199</v>
      </c>
      <c r="G1453" s="28"/>
      <c r="H1453" s="17" t="s">
        <v>6243</v>
      </c>
      <c r="I1453" s="25" t="s">
        <v>6244</v>
      </c>
      <c r="J1453" s="25">
        <v>34053</v>
      </c>
      <c r="K1453" s="12" t="s">
        <v>250</v>
      </c>
      <c r="L1453" s="14" t="s">
        <v>6245</v>
      </c>
      <c r="M1453" s="26" t="s">
        <v>3927</v>
      </c>
      <c r="N1453" s="26" t="s">
        <v>2912</v>
      </c>
      <c r="P1453" s="144">
        <v>962164992</v>
      </c>
      <c r="Q1453" s="13" t="s">
        <v>6246</v>
      </c>
      <c r="R1453" s="15" t="s">
        <v>576</v>
      </c>
      <c r="S1453" s="15" t="s">
        <v>47</v>
      </c>
      <c r="T1453" s="15"/>
      <c r="U1453" s="15" t="s">
        <v>580</v>
      </c>
      <c r="V1453" s="16" t="s">
        <v>247</v>
      </c>
      <c r="W1453" s="16" t="s">
        <v>47</v>
      </c>
      <c r="Y1453" s="16" t="s">
        <v>47</v>
      </c>
    </row>
    <row r="1454" spans="1:26" ht="15" customHeight="1">
      <c r="A1454" s="31">
        <v>14529208</v>
      </c>
      <c r="B1454" s="31" t="s">
        <v>7343</v>
      </c>
      <c r="C1454" s="46">
        <v>41815</v>
      </c>
      <c r="D1454" s="149">
        <v>23317737</v>
      </c>
      <c r="F1454" s="30">
        <v>308</v>
      </c>
      <c r="G1454" s="28">
        <v>156706</v>
      </c>
      <c r="H1454" s="17" t="s">
        <v>833</v>
      </c>
      <c r="I1454" s="25" t="s">
        <v>525</v>
      </c>
      <c r="J1454" s="25">
        <v>34510</v>
      </c>
      <c r="K1454" s="12" t="s">
        <v>520</v>
      </c>
      <c r="L1454" s="14" t="s">
        <v>6231</v>
      </c>
      <c r="M1454" s="26" t="s">
        <v>5025</v>
      </c>
      <c r="N1454" s="26" t="s">
        <v>2910</v>
      </c>
      <c r="P1454" s="144">
        <v>961805342</v>
      </c>
      <c r="Q1454" s="13" t="s">
        <v>6232</v>
      </c>
      <c r="R1454" s="15" t="s">
        <v>576</v>
      </c>
      <c r="S1454" s="15" t="s">
        <v>47</v>
      </c>
      <c r="T1454" s="15"/>
      <c r="U1454" s="15" t="s">
        <v>1984</v>
      </c>
      <c r="V1454" s="16" t="s">
        <v>247</v>
      </c>
      <c r="W1454" s="16" t="s">
        <v>47</v>
      </c>
      <c r="Y1454" s="16" t="s">
        <v>47</v>
      </c>
    </row>
    <row r="1455" spans="1:26" ht="15" customHeight="1">
      <c r="A1455" s="31">
        <v>14529460</v>
      </c>
      <c r="B1455" s="31" t="s">
        <v>7343</v>
      </c>
      <c r="C1455" s="46">
        <v>41704</v>
      </c>
      <c r="D1455" s="149">
        <v>229958800</v>
      </c>
      <c r="F1455" s="30">
        <v>306</v>
      </c>
      <c r="G1455" s="28">
        <v>160607</v>
      </c>
      <c r="H1455" s="17" t="s">
        <v>192</v>
      </c>
      <c r="I1455" s="25" t="s">
        <v>655</v>
      </c>
      <c r="J1455" s="25">
        <v>34017</v>
      </c>
      <c r="K1455" s="12" t="s">
        <v>520</v>
      </c>
      <c r="L1455" s="14" t="s">
        <v>6523</v>
      </c>
      <c r="M1455" s="26" t="s">
        <v>3454</v>
      </c>
      <c r="N1455" s="26" t="s">
        <v>2912</v>
      </c>
      <c r="P1455" s="144"/>
      <c r="Q1455" s="13"/>
      <c r="R1455" s="15" t="s">
        <v>576</v>
      </c>
      <c r="S1455" s="15" t="s">
        <v>47</v>
      </c>
      <c r="T1455" s="15"/>
      <c r="U1455" s="15" t="s">
        <v>1984</v>
      </c>
      <c r="V1455" s="16" t="s">
        <v>247</v>
      </c>
      <c r="W1455" s="16" t="s">
        <v>47</v>
      </c>
      <c r="Y1455" s="16" t="s">
        <v>47</v>
      </c>
      <c r="Z1455" s="16" t="s">
        <v>246</v>
      </c>
    </row>
    <row r="1456" spans="1:26" ht="15" customHeight="1">
      <c r="A1456" s="31">
        <v>14532748</v>
      </c>
      <c r="B1456" s="31" t="s">
        <v>7343</v>
      </c>
      <c r="C1456" s="46">
        <v>41694</v>
      </c>
      <c r="D1456" s="149">
        <v>244151539</v>
      </c>
      <c r="F1456" s="30"/>
      <c r="G1456" s="28"/>
      <c r="H1456" s="17" t="s">
        <v>6206</v>
      </c>
      <c r="I1456" s="25" t="s">
        <v>6207</v>
      </c>
      <c r="J1456" s="25">
        <v>35948</v>
      </c>
      <c r="K1456" s="12" t="s">
        <v>250</v>
      </c>
      <c r="L1456" s="14" t="s">
        <v>6208</v>
      </c>
      <c r="M1456" s="26" t="s">
        <v>3082</v>
      </c>
      <c r="N1456" s="26" t="s">
        <v>2910</v>
      </c>
      <c r="P1456" s="144">
        <v>968729709</v>
      </c>
      <c r="Q1456" s="13" t="s">
        <v>6209</v>
      </c>
      <c r="R1456" s="15" t="s">
        <v>576</v>
      </c>
      <c r="S1456" s="15" t="s">
        <v>47</v>
      </c>
      <c r="T1456" s="15"/>
      <c r="U1456" s="15" t="s">
        <v>580</v>
      </c>
      <c r="V1456" s="16" t="s">
        <v>247</v>
      </c>
      <c r="W1456" s="16" t="s">
        <v>47</v>
      </c>
      <c r="Y1456" s="16" t="s">
        <v>47</v>
      </c>
      <c r="Z1456" s="16" t="s">
        <v>246</v>
      </c>
    </row>
    <row r="1457" spans="1:26" ht="15" customHeight="1">
      <c r="A1457" s="31">
        <v>14533133</v>
      </c>
      <c r="C1457" s="46"/>
      <c r="F1457" s="30"/>
      <c r="G1457" s="28">
        <v>154599</v>
      </c>
      <c r="H1457" s="17" t="s">
        <v>1963</v>
      </c>
      <c r="I1457" s="25" t="s">
        <v>77</v>
      </c>
      <c r="J1457" s="25">
        <v>35311</v>
      </c>
      <c r="K1457" s="12" t="s">
        <v>520</v>
      </c>
      <c r="L1457" s="14"/>
      <c r="P1457" s="144"/>
      <c r="Q1457" s="13"/>
      <c r="R1457" s="15" t="s">
        <v>576</v>
      </c>
      <c r="S1457" s="15" t="s">
        <v>47</v>
      </c>
      <c r="T1457" s="15"/>
      <c r="U1457" s="15" t="s">
        <v>47</v>
      </c>
      <c r="W1457" s="16" t="s">
        <v>47</v>
      </c>
      <c r="Y1457" s="16" t="s">
        <v>249</v>
      </c>
      <c r="Z1457" s="16" t="s">
        <v>246</v>
      </c>
    </row>
    <row r="1458" spans="1:26" ht="15" customHeight="1">
      <c r="A1458" s="31">
        <v>14533953</v>
      </c>
      <c r="C1458" s="46"/>
      <c r="F1458" s="30"/>
      <c r="G1458" s="28"/>
      <c r="H1458" s="17" t="s">
        <v>2535</v>
      </c>
      <c r="I1458" s="25" t="s">
        <v>2536</v>
      </c>
      <c r="J1458" s="25">
        <v>34892</v>
      </c>
      <c r="K1458" s="12" t="s">
        <v>250</v>
      </c>
      <c r="L1458" s="14"/>
      <c r="P1458" s="144"/>
      <c r="Q1458" s="13"/>
      <c r="R1458" s="15" t="s">
        <v>576</v>
      </c>
      <c r="S1458" s="15" t="s">
        <v>47</v>
      </c>
      <c r="T1458" s="15"/>
      <c r="U1458" s="15" t="s">
        <v>47</v>
      </c>
      <c r="W1458" s="16" t="s">
        <v>47</v>
      </c>
      <c r="Y1458" s="16" t="s">
        <v>1183</v>
      </c>
    </row>
    <row r="1459" spans="1:26" ht="15" customHeight="1">
      <c r="A1459" s="31">
        <v>14534035</v>
      </c>
      <c r="B1459" s="31" t="s">
        <v>7343</v>
      </c>
      <c r="C1459" s="46">
        <v>41815</v>
      </c>
      <c r="D1459" s="149">
        <v>245497102</v>
      </c>
      <c r="F1459" s="30"/>
      <c r="G1459" s="28"/>
      <c r="H1459" s="17" t="s">
        <v>1505</v>
      </c>
      <c r="I1459" s="25" t="s">
        <v>1506</v>
      </c>
      <c r="J1459" s="25">
        <v>36503</v>
      </c>
      <c r="K1459" s="12" t="s">
        <v>520</v>
      </c>
      <c r="L1459" s="14" t="s">
        <v>3348</v>
      </c>
      <c r="M1459" s="26" t="s">
        <v>3349</v>
      </c>
      <c r="N1459" s="26" t="s">
        <v>3022</v>
      </c>
      <c r="O1459" s="143">
        <v>965713535</v>
      </c>
      <c r="P1459" s="144">
        <v>964464972</v>
      </c>
      <c r="Q1459" s="13"/>
      <c r="R1459" s="15" t="s">
        <v>576</v>
      </c>
      <c r="S1459" s="15" t="s">
        <v>47</v>
      </c>
      <c r="T1459" s="15"/>
      <c r="U1459" s="15" t="s">
        <v>47</v>
      </c>
      <c r="W1459" s="16" t="s">
        <v>567</v>
      </c>
      <c r="X1459" s="16" t="s">
        <v>246</v>
      </c>
      <c r="Y1459" s="16" t="s">
        <v>47</v>
      </c>
    </row>
    <row r="1460" spans="1:26" ht="15" customHeight="1">
      <c r="A1460" s="31">
        <v>14534074</v>
      </c>
      <c r="B1460" s="31" t="s">
        <v>7343</v>
      </c>
      <c r="C1460" s="46">
        <v>41742</v>
      </c>
      <c r="D1460" s="149">
        <v>252692675</v>
      </c>
      <c r="F1460" s="30">
        <v>3538</v>
      </c>
      <c r="G1460" s="28"/>
      <c r="H1460" s="17" t="s">
        <v>7928</v>
      </c>
      <c r="I1460" s="25" t="s">
        <v>7929</v>
      </c>
      <c r="J1460" s="25">
        <v>37620</v>
      </c>
      <c r="K1460" s="12" t="s">
        <v>520</v>
      </c>
      <c r="L1460" s="14" t="s">
        <v>7930</v>
      </c>
      <c r="M1460" s="26" t="s">
        <v>3071</v>
      </c>
      <c r="N1460" s="26" t="s">
        <v>2910</v>
      </c>
      <c r="P1460" s="144">
        <v>965404682</v>
      </c>
      <c r="Q1460" s="13"/>
      <c r="R1460" s="15" t="s">
        <v>576</v>
      </c>
      <c r="S1460" s="15" t="s">
        <v>567</v>
      </c>
      <c r="T1460" s="15" t="s">
        <v>247</v>
      </c>
      <c r="U1460" s="15" t="s">
        <v>47</v>
      </c>
      <c r="W1460" s="16" t="s">
        <v>47</v>
      </c>
      <c r="Y1460" s="16" t="s">
        <v>47</v>
      </c>
    </row>
    <row r="1461" spans="1:26" ht="15" customHeight="1">
      <c r="A1461" s="31">
        <v>14536088</v>
      </c>
      <c r="C1461" s="46"/>
      <c r="F1461" s="30"/>
      <c r="G1461" s="28"/>
      <c r="H1461" s="17" t="s">
        <v>1545</v>
      </c>
      <c r="I1461" s="25" t="s">
        <v>1546</v>
      </c>
      <c r="J1461" s="25">
        <v>36771</v>
      </c>
      <c r="K1461" s="12" t="s">
        <v>520</v>
      </c>
      <c r="L1461" s="14"/>
      <c r="P1461" s="144"/>
      <c r="Q1461" s="13"/>
      <c r="R1461" s="15" t="s">
        <v>576</v>
      </c>
      <c r="S1461" s="15" t="s">
        <v>47</v>
      </c>
      <c r="T1461" s="15"/>
      <c r="U1461" s="15" t="s">
        <v>47</v>
      </c>
      <c r="W1461" s="16" t="s">
        <v>47</v>
      </c>
      <c r="Y1461" s="16" t="s">
        <v>249</v>
      </c>
      <c r="Z1461" s="16" t="s">
        <v>247</v>
      </c>
    </row>
    <row r="1462" spans="1:26" ht="15" customHeight="1">
      <c r="A1462" s="31">
        <v>14536358</v>
      </c>
      <c r="B1462" s="31" t="s">
        <v>7343</v>
      </c>
      <c r="C1462" s="46">
        <v>41961</v>
      </c>
      <c r="D1462" s="149">
        <v>245558977</v>
      </c>
      <c r="F1462" s="30">
        <v>143</v>
      </c>
      <c r="G1462" s="28"/>
      <c r="H1462" s="17" t="s">
        <v>4322</v>
      </c>
      <c r="I1462" s="25" t="s">
        <v>4323</v>
      </c>
      <c r="J1462" s="25">
        <v>35334</v>
      </c>
      <c r="K1462" s="12" t="s">
        <v>250</v>
      </c>
      <c r="L1462" s="14" t="s">
        <v>2955</v>
      </c>
      <c r="M1462" s="26" t="s">
        <v>4324</v>
      </c>
      <c r="N1462" s="26" t="s">
        <v>2955</v>
      </c>
      <c r="P1462" s="144"/>
      <c r="Q1462" s="13"/>
      <c r="R1462" s="15" t="s">
        <v>576</v>
      </c>
      <c r="S1462" s="15" t="s">
        <v>567</v>
      </c>
      <c r="T1462" s="15" t="s">
        <v>246</v>
      </c>
      <c r="U1462" s="15" t="s">
        <v>567</v>
      </c>
      <c r="V1462" s="16" t="s">
        <v>248</v>
      </c>
      <c r="W1462" s="16" t="s">
        <v>251</v>
      </c>
      <c r="X1462" s="16" t="s">
        <v>247</v>
      </c>
      <c r="Y1462" s="16" t="s">
        <v>47</v>
      </c>
      <c r="Z1462" s="16" t="s">
        <v>246</v>
      </c>
    </row>
    <row r="1463" spans="1:26" ht="15" customHeight="1">
      <c r="A1463" s="31">
        <v>14536360</v>
      </c>
      <c r="B1463" s="31" t="s">
        <v>7343</v>
      </c>
      <c r="C1463" s="46">
        <v>41967</v>
      </c>
      <c r="D1463" s="149">
        <v>245558926</v>
      </c>
      <c r="F1463" s="30">
        <v>3652</v>
      </c>
      <c r="G1463" s="28"/>
      <c r="H1463" s="17" t="s">
        <v>7635</v>
      </c>
      <c r="I1463" s="25" t="s">
        <v>7636</v>
      </c>
      <c r="J1463" s="25">
        <v>37490</v>
      </c>
      <c r="K1463" s="12" t="s">
        <v>250</v>
      </c>
      <c r="L1463" s="14" t="s">
        <v>7637</v>
      </c>
      <c r="M1463" s="26" t="s">
        <v>7638</v>
      </c>
      <c r="N1463" s="26" t="s">
        <v>2955</v>
      </c>
      <c r="O1463" s="143">
        <v>291611950</v>
      </c>
      <c r="P1463" s="144">
        <v>966109598</v>
      </c>
      <c r="Q1463" s="13" t="s">
        <v>7639</v>
      </c>
      <c r="R1463" s="15" t="s">
        <v>576</v>
      </c>
      <c r="S1463" s="15" t="s">
        <v>1183</v>
      </c>
      <c r="T1463" s="15" t="s">
        <v>247</v>
      </c>
      <c r="U1463" s="15" t="s">
        <v>47</v>
      </c>
      <c r="W1463" s="16" t="s">
        <v>47</v>
      </c>
      <c r="Y1463" s="16" t="s">
        <v>47</v>
      </c>
    </row>
    <row r="1464" spans="1:26" ht="15" customHeight="1">
      <c r="A1464" s="31">
        <v>14536627</v>
      </c>
      <c r="B1464" s="31" t="s">
        <v>7343</v>
      </c>
      <c r="C1464" s="46">
        <v>41929</v>
      </c>
      <c r="D1464" s="149">
        <v>246730200</v>
      </c>
      <c r="F1464" s="30">
        <v>51</v>
      </c>
      <c r="G1464" s="28"/>
      <c r="H1464" s="17" t="s">
        <v>2819</v>
      </c>
      <c r="I1464" s="25" t="s">
        <v>2820</v>
      </c>
      <c r="J1464" s="25">
        <v>34942</v>
      </c>
      <c r="K1464" s="12" t="s">
        <v>250</v>
      </c>
      <c r="L1464" s="14" t="s">
        <v>5122</v>
      </c>
      <c r="M1464" s="26" t="s">
        <v>5123</v>
      </c>
      <c r="N1464" s="26" t="s">
        <v>2955</v>
      </c>
      <c r="O1464" s="143">
        <v>963744136</v>
      </c>
      <c r="P1464" s="144">
        <v>969695118</v>
      </c>
      <c r="Q1464" s="13" t="s">
        <v>5124</v>
      </c>
      <c r="R1464" s="15" t="s">
        <v>576</v>
      </c>
      <c r="S1464" s="15" t="s">
        <v>47</v>
      </c>
      <c r="T1464" s="15"/>
      <c r="U1464" s="15" t="s">
        <v>47</v>
      </c>
      <c r="W1464" s="16" t="s">
        <v>251</v>
      </c>
      <c r="X1464" s="16" t="s">
        <v>246</v>
      </c>
      <c r="Y1464" s="16" t="s">
        <v>251</v>
      </c>
      <c r="Z1464" s="16" t="s">
        <v>246</v>
      </c>
    </row>
    <row r="1465" spans="1:26" ht="15" customHeight="1">
      <c r="A1465" s="31">
        <v>14536811</v>
      </c>
      <c r="B1465" s="31" t="s">
        <v>7343</v>
      </c>
      <c r="C1465" s="46">
        <v>41814</v>
      </c>
      <c r="D1465" s="149">
        <v>253295432</v>
      </c>
      <c r="F1465" s="30">
        <v>4529</v>
      </c>
      <c r="G1465" s="28"/>
      <c r="H1465" s="17" t="s">
        <v>8844</v>
      </c>
      <c r="I1465" s="25" t="s">
        <v>8845</v>
      </c>
      <c r="J1465" s="25">
        <v>36645</v>
      </c>
      <c r="K1465" s="12" t="s">
        <v>250</v>
      </c>
      <c r="L1465" s="14" t="s">
        <v>8846</v>
      </c>
      <c r="M1465" s="26" t="s">
        <v>3413</v>
      </c>
      <c r="N1465" s="26" t="s">
        <v>2955</v>
      </c>
      <c r="P1465" s="144">
        <v>964522734</v>
      </c>
      <c r="Q1465" s="13" t="s">
        <v>8847</v>
      </c>
      <c r="R1465" s="15" t="s">
        <v>576</v>
      </c>
      <c r="S1465" s="15" t="s">
        <v>567</v>
      </c>
      <c r="T1465" s="15" t="s">
        <v>247</v>
      </c>
      <c r="U1465" s="15" t="s">
        <v>47</v>
      </c>
      <c r="W1465" s="16" t="s">
        <v>47</v>
      </c>
      <c r="Y1465" s="16" t="s">
        <v>47</v>
      </c>
    </row>
    <row r="1466" spans="1:26" ht="15" customHeight="1">
      <c r="A1466" s="31">
        <v>14538191</v>
      </c>
      <c r="C1466" s="46"/>
      <c r="F1466" s="30"/>
      <c r="G1466" s="28"/>
      <c r="H1466" s="17" t="s">
        <v>3563</v>
      </c>
      <c r="I1466" s="25" t="s">
        <v>3564</v>
      </c>
      <c r="J1466" s="25">
        <v>36115</v>
      </c>
      <c r="K1466" s="12" t="s">
        <v>250</v>
      </c>
      <c r="L1466" s="14" t="s">
        <v>3565</v>
      </c>
      <c r="M1466" s="26" t="s">
        <v>3157</v>
      </c>
      <c r="N1466" s="26" t="s">
        <v>2910</v>
      </c>
      <c r="O1466" s="143">
        <v>963547477</v>
      </c>
      <c r="P1466" s="144">
        <v>926670756</v>
      </c>
      <c r="Q1466" s="13" t="s">
        <v>3566</v>
      </c>
      <c r="R1466" s="15" t="s">
        <v>576</v>
      </c>
      <c r="S1466" s="15" t="s">
        <v>47</v>
      </c>
      <c r="T1466" s="15"/>
      <c r="U1466" s="15" t="s">
        <v>47</v>
      </c>
      <c r="W1466" s="16" t="s">
        <v>580</v>
      </c>
      <c r="X1466" s="16" t="s">
        <v>247</v>
      </c>
      <c r="Y1466" s="16" t="s">
        <v>47</v>
      </c>
    </row>
    <row r="1467" spans="1:26" ht="15" customHeight="1">
      <c r="A1467" s="31">
        <v>14539208</v>
      </c>
      <c r="C1467" s="46"/>
      <c r="F1467" s="30"/>
      <c r="G1467" s="28"/>
      <c r="H1467" s="17" t="s">
        <v>2133</v>
      </c>
      <c r="I1467" s="25" t="s">
        <v>2134</v>
      </c>
      <c r="J1467" s="25">
        <v>36845</v>
      </c>
      <c r="K1467" s="12" t="s">
        <v>250</v>
      </c>
      <c r="L1467" s="14"/>
      <c r="P1467" s="144"/>
      <c r="Q1467" s="13"/>
      <c r="R1467" s="15" t="s">
        <v>576</v>
      </c>
      <c r="S1467" s="15" t="s">
        <v>47</v>
      </c>
      <c r="T1467" s="15"/>
      <c r="U1467" s="15" t="s">
        <v>47</v>
      </c>
      <c r="W1467" s="16" t="s">
        <v>47</v>
      </c>
      <c r="Y1467" s="16" t="s">
        <v>567</v>
      </c>
      <c r="Z1467" s="16" t="s">
        <v>246</v>
      </c>
    </row>
    <row r="1468" spans="1:26" ht="15" customHeight="1">
      <c r="A1468" s="31">
        <v>14539477</v>
      </c>
      <c r="B1468" s="31" t="s">
        <v>7343</v>
      </c>
      <c r="C1468" s="46">
        <v>42186</v>
      </c>
      <c r="D1468" s="149">
        <v>261623508</v>
      </c>
      <c r="F1468" s="30">
        <v>4493</v>
      </c>
      <c r="G1468" s="28"/>
      <c r="H1468" s="17" t="s">
        <v>1413</v>
      </c>
      <c r="I1468" s="25" t="s">
        <v>1414</v>
      </c>
      <c r="J1468" s="25">
        <v>36319</v>
      </c>
      <c r="K1468" s="12" t="s">
        <v>520</v>
      </c>
      <c r="L1468" s="14" t="s">
        <v>3097</v>
      </c>
      <c r="M1468" s="26">
        <v>9350</v>
      </c>
      <c r="N1468" s="26" t="s">
        <v>2983</v>
      </c>
      <c r="O1468" s="143">
        <v>0</v>
      </c>
      <c r="P1468" s="144">
        <v>963548531</v>
      </c>
      <c r="Q1468" s="13"/>
      <c r="R1468" s="15" t="s">
        <v>576</v>
      </c>
      <c r="S1468" s="15" t="s">
        <v>249</v>
      </c>
      <c r="T1468" s="15" t="s">
        <v>246</v>
      </c>
      <c r="U1468" s="15" t="s">
        <v>249</v>
      </c>
      <c r="V1468" s="16" t="s">
        <v>246</v>
      </c>
      <c r="W1468" s="16" t="s">
        <v>249</v>
      </c>
      <c r="X1468" s="16" t="s">
        <v>246</v>
      </c>
      <c r="Y1468" s="16" t="s">
        <v>249</v>
      </c>
    </row>
    <row r="1469" spans="1:26" ht="15" customHeight="1">
      <c r="A1469" s="31">
        <v>14540202</v>
      </c>
      <c r="B1469" s="31" t="s">
        <v>7346</v>
      </c>
      <c r="C1469" s="46">
        <v>39895</v>
      </c>
      <c r="F1469" s="30">
        <v>4509</v>
      </c>
      <c r="G1469" s="28"/>
      <c r="H1469" s="17" t="s">
        <v>1731</v>
      </c>
      <c r="I1469" s="25" t="s">
        <v>1732</v>
      </c>
      <c r="J1469" s="25">
        <v>36631</v>
      </c>
      <c r="K1469" s="12" t="s">
        <v>520</v>
      </c>
      <c r="L1469" s="14"/>
      <c r="O1469" s="143">
        <v>291965726</v>
      </c>
      <c r="P1469" s="144">
        <v>912178948</v>
      </c>
      <c r="Q1469" s="13" t="s">
        <v>4413</v>
      </c>
      <c r="R1469" s="15" t="s">
        <v>576</v>
      </c>
      <c r="S1469" s="15" t="s">
        <v>251</v>
      </c>
      <c r="T1469" s="15" t="s">
        <v>246</v>
      </c>
      <c r="U1469" s="15" t="s">
        <v>251</v>
      </c>
      <c r="V1469" s="16" t="s">
        <v>246</v>
      </c>
      <c r="W1469" s="16" t="s">
        <v>251</v>
      </c>
      <c r="X1469" s="16" t="s">
        <v>246</v>
      </c>
      <c r="Y1469" s="16" t="s">
        <v>251</v>
      </c>
      <c r="Z1469" s="16" t="s">
        <v>246</v>
      </c>
    </row>
    <row r="1470" spans="1:26" ht="15" customHeight="1">
      <c r="A1470" s="31">
        <v>14541066</v>
      </c>
      <c r="B1470" s="31" t="s">
        <v>7343</v>
      </c>
      <c r="C1470" s="46">
        <v>41911</v>
      </c>
      <c r="D1470" s="149">
        <v>239607821</v>
      </c>
      <c r="F1470" s="30"/>
      <c r="G1470" s="28"/>
      <c r="H1470" s="17" t="s">
        <v>1656</v>
      </c>
      <c r="I1470" s="25" t="s">
        <v>1657</v>
      </c>
      <c r="J1470" s="25">
        <v>35329</v>
      </c>
      <c r="K1470" s="12" t="s">
        <v>520</v>
      </c>
      <c r="L1470" s="14" t="s">
        <v>3262</v>
      </c>
      <c r="M1470" s="26">
        <v>9240</v>
      </c>
      <c r="N1470" s="26" t="s">
        <v>3066</v>
      </c>
      <c r="O1470" s="144">
        <v>291862016</v>
      </c>
      <c r="P1470" s="143">
        <v>0</v>
      </c>
      <c r="Q1470" s="13"/>
      <c r="R1470" s="15" t="s">
        <v>576</v>
      </c>
      <c r="S1470" s="15" t="s">
        <v>47</v>
      </c>
      <c r="T1470" s="15"/>
      <c r="U1470" s="15" t="s">
        <v>47</v>
      </c>
      <c r="W1470" s="16" t="s">
        <v>79</v>
      </c>
      <c r="X1470" s="16" t="s">
        <v>246</v>
      </c>
      <c r="Y1470" s="16" t="s">
        <v>47</v>
      </c>
      <c r="Z1470" s="16" t="s">
        <v>247</v>
      </c>
    </row>
    <row r="1471" spans="1:26" ht="15" customHeight="1">
      <c r="A1471" s="31">
        <v>14541519</v>
      </c>
      <c r="C1471" s="46"/>
      <c r="F1471" s="30"/>
      <c r="G1471" s="28"/>
      <c r="H1471" s="17" t="s">
        <v>1394</v>
      </c>
      <c r="I1471" s="25" t="s">
        <v>1395</v>
      </c>
      <c r="J1471" s="25">
        <v>34939</v>
      </c>
      <c r="K1471" s="12" t="s">
        <v>520</v>
      </c>
      <c r="L1471" s="14"/>
      <c r="P1471" s="144"/>
      <c r="Q1471" s="13"/>
      <c r="R1471" s="15" t="s">
        <v>576</v>
      </c>
      <c r="S1471" s="15" t="s">
        <v>47</v>
      </c>
      <c r="T1471" s="15"/>
      <c r="U1471" s="15" t="s">
        <v>47</v>
      </c>
      <c r="W1471" s="16" t="s">
        <v>47</v>
      </c>
      <c r="Y1471" s="16" t="s">
        <v>580</v>
      </c>
      <c r="Z1471" s="16" t="s">
        <v>246</v>
      </c>
    </row>
    <row r="1472" spans="1:26" ht="15" customHeight="1">
      <c r="A1472" s="31">
        <v>14541605</v>
      </c>
      <c r="B1472" s="31" t="s">
        <v>7343</v>
      </c>
      <c r="C1472" s="46">
        <v>42393</v>
      </c>
      <c r="D1472" s="149">
        <v>240584694</v>
      </c>
      <c r="F1472" s="30"/>
      <c r="G1472" s="28"/>
      <c r="H1472" s="17" t="s">
        <v>6872</v>
      </c>
      <c r="I1472" s="25" t="s">
        <v>6873</v>
      </c>
      <c r="J1472" s="25">
        <v>37244</v>
      </c>
      <c r="K1472" s="12" t="s">
        <v>250</v>
      </c>
      <c r="L1472" s="14" t="s">
        <v>5612</v>
      </c>
      <c r="M1472" s="26" t="s">
        <v>3427</v>
      </c>
      <c r="N1472" s="26" t="s">
        <v>2912</v>
      </c>
      <c r="O1472" s="144">
        <v>291630934</v>
      </c>
      <c r="Q1472" s="13"/>
      <c r="R1472" s="15" t="s">
        <v>576</v>
      </c>
      <c r="S1472" s="15" t="s">
        <v>47</v>
      </c>
      <c r="T1472" s="15"/>
      <c r="U1472" s="15" t="s">
        <v>567</v>
      </c>
      <c r="V1472" s="16" t="s">
        <v>247</v>
      </c>
      <c r="W1472" s="16" t="s">
        <v>47</v>
      </c>
      <c r="Y1472" s="16" t="s">
        <v>47</v>
      </c>
      <c r="Z1472" s="16" t="s">
        <v>247</v>
      </c>
    </row>
    <row r="1473" spans="1:26" ht="15" customHeight="1">
      <c r="A1473" s="31">
        <v>14541996</v>
      </c>
      <c r="B1473" s="31" t="s">
        <v>7343</v>
      </c>
      <c r="C1473" s="46">
        <v>41900</v>
      </c>
      <c r="D1473" s="149">
        <v>253465869</v>
      </c>
      <c r="F1473" s="30"/>
      <c r="G1473" s="28"/>
      <c r="H1473" s="17" t="s">
        <v>2029</v>
      </c>
      <c r="I1473" s="25" t="s">
        <v>2030</v>
      </c>
      <c r="J1473" s="25">
        <v>36886</v>
      </c>
      <c r="K1473" s="12" t="s">
        <v>250</v>
      </c>
      <c r="L1473" s="14" t="s">
        <v>3019</v>
      </c>
      <c r="M1473" s="26" t="s">
        <v>3020</v>
      </c>
      <c r="N1473" s="26" t="s">
        <v>2910</v>
      </c>
      <c r="O1473" s="143">
        <v>0</v>
      </c>
      <c r="P1473" s="144">
        <v>963453311</v>
      </c>
      <c r="Q1473" s="13"/>
      <c r="R1473" s="15" t="s">
        <v>576</v>
      </c>
      <c r="S1473" s="15" t="s">
        <v>47</v>
      </c>
      <c r="T1473" s="15"/>
      <c r="U1473" s="15" t="s">
        <v>47</v>
      </c>
      <c r="W1473" s="16" t="s">
        <v>1183</v>
      </c>
      <c r="X1473" s="16" t="s">
        <v>248</v>
      </c>
      <c r="Y1473" s="16" t="s">
        <v>684</v>
      </c>
      <c r="Z1473" s="16" t="s">
        <v>247</v>
      </c>
    </row>
    <row r="1474" spans="1:26" ht="15" customHeight="1">
      <c r="A1474" s="31">
        <v>14541998</v>
      </c>
      <c r="B1474" s="31" t="s">
        <v>7343</v>
      </c>
      <c r="C1474" s="46">
        <v>41873</v>
      </c>
      <c r="D1474" s="149">
        <v>253465893</v>
      </c>
      <c r="F1474" s="30"/>
      <c r="G1474" s="28"/>
      <c r="H1474" s="17" t="s">
        <v>1076</v>
      </c>
      <c r="I1474" s="25" t="s">
        <v>2141</v>
      </c>
      <c r="J1474" s="25">
        <v>35753</v>
      </c>
      <c r="K1474" s="12" t="s">
        <v>250</v>
      </c>
      <c r="L1474" s="14" t="s">
        <v>3019</v>
      </c>
      <c r="M1474" s="26" t="s">
        <v>3020</v>
      </c>
      <c r="N1474" s="26" t="s">
        <v>2910</v>
      </c>
      <c r="O1474" s="143">
        <v>967064102</v>
      </c>
      <c r="P1474" s="144">
        <v>963453311</v>
      </c>
      <c r="Q1474" s="13"/>
      <c r="R1474" s="15" t="s">
        <v>576</v>
      </c>
      <c r="S1474" s="15" t="s">
        <v>47</v>
      </c>
      <c r="T1474" s="15"/>
      <c r="U1474" s="15" t="s">
        <v>47</v>
      </c>
      <c r="W1474" s="16" t="s">
        <v>1183</v>
      </c>
      <c r="X1474" s="16" t="s">
        <v>248</v>
      </c>
      <c r="Y1474" s="16" t="s">
        <v>684</v>
      </c>
      <c r="Z1474" s="16" t="s">
        <v>247</v>
      </c>
    </row>
    <row r="1475" spans="1:26" ht="15" customHeight="1">
      <c r="A1475" s="31">
        <v>14542309</v>
      </c>
      <c r="B1475" s="31" t="s">
        <v>7343</v>
      </c>
      <c r="C1475" s="46">
        <v>42129</v>
      </c>
      <c r="D1475" s="149">
        <v>263196054</v>
      </c>
      <c r="E1475" s="13" t="s">
        <v>6967</v>
      </c>
      <c r="F1475" s="30">
        <v>637</v>
      </c>
      <c r="G1475" s="28"/>
      <c r="H1475" s="17" t="s">
        <v>6968</v>
      </c>
      <c r="I1475" s="25" t="s">
        <v>6969</v>
      </c>
      <c r="J1475" s="25">
        <v>34037</v>
      </c>
      <c r="K1475" s="12" t="s">
        <v>520</v>
      </c>
      <c r="L1475" s="14" t="s">
        <v>6970</v>
      </c>
      <c r="M1475" s="26" t="s">
        <v>6114</v>
      </c>
      <c r="N1475" s="26" t="s">
        <v>2910</v>
      </c>
      <c r="O1475" s="143">
        <v>963229398</v>
      </c>
      <c r="P1475" s="144">
        <v>926873169</v>
      </c>
      <c r="Q1475" s="13"/>
      <c r="R1475" s="15" t="s">
        <v>576</v>
      </c>
      <c r="S1475" s="15" t="s">
        <v>251</v>
      </c>
      <c r="T1475" s="15" t="s">
        <v>248</v>
      </c>
      <c r="U1475" s="15" t="s">
        <v>5561</v>
      </c>
      <c r="V1475" s="16" t="s">
        <v>247</v>
      </c>
      <c r="W1475" s="16" t="s">
        <v>47</v>
      </c>
      <c r="Y1475" s="16" t="s">
        <v>47</v>
      </c>
    </row>
    <row r="1476" spans="1:26" ht="15" customHeight="1">
      <c r="A1476" s="31">
        <v>14542502</v>
      </c>
      <c r="B1476" s="31" t="s">
        <v>7343</v>
      </c>
      <c r="C1476" s="46">
        <v>41779</v>
      </c>
      <c r="D1476" s="149">
        <v>248888714</v>
      </c>
      <c r="F1476" s="30"/>
      <c r="G1476" s="28"/>
      <c r="H1476" s="17" t="s">
        <v>4545</v>
      </c>
      <c r="I1476" s="25" t="s">
        <v>4546</v>
      </c>
      <c r="J1476" s="25">
        <v>36907</v>
      </c>
      <c r="K1476" s="12" t="s">
        <v>250</v>
      </c>
      <c r="L1476" s="14" t="s">
        <v>4547</v>
      </c>
      <c r="M1476" s="26" t="s">
        <v>3089</v>
      </c>
      <c r="N1476" s="26" t="s">
        <v>2963</v>
      </c>
      <c r="O1476" s="144">
        <v>291616703</v>
      </c>
      <c r="P1476" s="143">
        <v>965132629</v>
      </c>
      <c r="Q1476" s="13" t="s">
        <v>4548</v>
      </c>
      <c r="R1476" s="15" t="s">
        <v>576</v>
      </c>
      <c r="S1476" s="15" t="s">
        <v>47</v>
      </c>
      <c r="T1476" s="15"/>
      <c r="U1476" s="15" t="s">
        <v>47</v>
      </c>
      <c r="W1476" s="16" t="s">
        <v>251</v>
      </c>
      <c r="X1476" s="16" t="s">
        <v>247</v>
      </c>
      <c r="Y1476" s="16" t="s">
        <v>47</v>
      </c>
      <c r="Z1476" s="16" t="s">
        <v>247</v>
      </c>
    </row>
    <row r="1477" spans="1:26" ht="15" customHeight="1">
      <c r="A1477" s="31">
        <v>14544072</v>
      </c>
      <c r="C1477" s="46"/>
      <c r="F1477" s="30"/>
      <c r="G1477" s="28">
        <v>132384</v>
      </c>
      <c r="H1477" s="17" t="s">
        <v>365</v>
      </c>
      <c r="I1477" s="25" t="s">
        <v>1208</v>
      </c>
      <c r="J1477" s="25">
        <v>34032</v>
      </c>
      <c r="K1477" s="12" t="s">
        <v>250</v>
      </c>
      <c r="L1477" s="14"/>
      <c r="P1477" s="144"/>
      <c r="Q1477" s="13"/>
      <c r="R1477" s="15" t="s">
        <v>576</v>
      </c>
      <c r="S1477" s="15" t="s">
        <v>47</v>
      </c>
      <c r="T1477" s="15"/>
      <c r="U1477" s="15" t="s">
        <v>47</v>
      </c>
      <c r="W1477" s="16" t="s">
        <v>47</v>
      </c>
      <c r="Y1477" s="16" t="s">
        <v>684</v>
      </c>
    </row>
    <row r="1478" spans="1:26" ht="15" customHeight="1">
      <c r="A1478" s="31">
        <v>14546430</v>
      </c>
      <c r="B1478" s="31" t="s">
        <v>7343</v>
      </c>
      <c r="C1478" s="46">
        <v>41671</v>
      </c>
      <c r="D1478" s="149">
        <v>253957656</v>
      </c>
      <c r="F1478" s="30">
        <v>70</v>
      </c>
      <c r="G1478" s="28"/>
      <c r="H1478" s="17" t="s">
        <v>1436</v>
      </c>
      <c r="I1478" s="25" t="s">
        <v>1437</v>
      </c>
      <c r="J1478" s="25">
        <v>34553</v>
      </c>
      <c r="K1478" s="12" t="s">
        <v>250</v>
      </c>
      <c r="L1478" s="14" t="s">
        <v>3314</v>
      </c>
      <c r="M1478" s="26" t="s">
        <v>3315</v>
      </c>
      <c r="N1478" s="26" t="s">
        <v>2910</v>
      </c>
      <c r="O1478" s="143">
        <v>291765166</v>
      </c>
      <c r="P1478" s="144">
        <v>968163851</v>
      </c>
      <c r="Q1478" s="13" t="s">
        <v>3316</v>
      </c>
      <c r="R1478" s="15" t="s">
        <v>576</v>
      </c>
      <c r="S1478" s="15" t="s">
        <v>1183</v>
      </c>
      <c r="T1478" s="15" t="s">
        <v>246</v>
      </c>
      <c r="U1478" s="15" t="s">
        <v>1183</v>
      </c>
      <c r="V1478" s="16" t="s">
        <v>248</v>
      </c>
      <c r="W1478" s="16" t="s">
        <v>580</v>
      </c>
      <c r="X1478" s="16" t="s">
        <v>246</v>
      </c>
      <c r="Y1478" s="16" t="s">
        <v>580</v>
      </c>
      <c r="Z1478" s="16" t="s">
        <v>247</v>
      </c>
    </row>
    <row r="1479" spans="1:26" ht="15" customHeight="1">
      <c r="A1479" s="31">
        <v>14546688</v>
      </c>
      <c r="C1479" s="46"/>
      <c r="F1479" s="30"/>
      <c r="G1479" s="28"/>
      <c r="H1479" s="17" t="s">
        <v>2328</v>
      </c>
      <c r="I1479" s="25" t="s">
        <v>2329</v>
      </c>
      <c r="J1479" s="25">
        <v>34778</v>
      </c>
      <c r="K1479" s="12" t="s">
        <v>520</v>
      </c>
      <c r="L1479" s="14"/>
      <c r="P1479" s="144"/>
      <c r="Q1479" s="13"/>
      <c r="R1479" s="15" t="s">
        <v>576</v>
      </c>
      <c r="S1479" s="15" t="s">
        <v>47</v>
      </c>
      <c r="T1479" s="15"/>
      <c r="U1479" s="15" t="s">
        <v>47</v>
      </c>
      <c r="W1479" s="16" t="s">
        <v>47</v>
      </c>
      <c r="Y1479" s="16" t="s">
        <v>249</v>
      </c>
    </row>
    <row r="1480" spans="1:26" ht="15" customHeight="1">
      <c r="A1480" s="36">
        <v>14546731</v>
      </c>
      <c r="B1480" s="39" t="s">
        <v>7343</v>
      </c>
      <c r="C1480" s="38">
        <v>41791</v>
      </c>
      <c r="D1480" s="150">
        <v>254686400</v>
      </c>
      <c r="E1480" s="36"/>
      <c r="F1480" s="36">
        <v>1348</v>
      </c>
      <c r="G1480" s="37"/>
      <c r="H1480" s="40" t="s">
        <v>8923</v>
      </c>
      <c r="I1480" s="41" t="s">
        <v>8924</v>
      </c>
      <c r="J1480" s="38">
        <v>33408</v>
      </c>
      <c r="K1480" s="37" t="s">
        <v>520</v>
      </c>
      <c r="L1480" s="41" t="s">
        <v>8925</v>
      </c>
      <c r="M1480" s="41" t="s">
        <v>8926</v>
      </c>
      <c r="N1480" s="42" t="s">
        <v>2912</v>
      </c>
      <c r="O1480" s="145"/>
      <c r="P1480" s="145">
        <v>961297453</v>
      </c>
      <c r="Q1480" s="44" t="s">
        <v>8927</v>
      </c>
      <c r="R1480" s="41" t="s">
        <v>576</v>
      </c>
      <c r="S1480" s="41" t="s">
        <v>567</v>
      </c>
      <c r="T1480" s="41" t="s">
        <v>247</v>
      </c>
      <c r="U1480" s="41" t="s">
        <v>47</v>
      </c>
      <c r="V1480" s="41"/>
      <c r="W1480" s="41" t="s">
        <v>47</v>
      </c>
      <c r="X1480" s="41"/>
      <c r="Y1480" s="43" t="s">
        <v>47</v>
      </c>
      <c r="Z1480" s="43"/>
    </row>
    <row r="1481" spans="1:26" ht="15" customHeight="1">
      <c r="A1481" s="31">
        <v>14546778</v>
      </c>
      <c r="C1481" s="46"/>
      <c r="F1481" s="30"/>
      <c r="G1481" s="28"/>
      <c r="H1481" s="17" t="s">
        <v>2761</v>
      </c>
      <c r="I1481" s="25" t="s">
        <v>2762</v>
      </c>
      <c r="J1481" s="25">
        <v>35988</v>
      </c>
      <c r="K1481" s="12" t="s">
        <v>520</v>
      </c>
      <c r="L1481" s="14"/>
      <c r="P1481" s="144"/>
      <c r="Q1481" s="13"/>
      <c r="R1481" s="15" t="s">
        <v>576</v>
      </c>
      <c r="S1481" s="15" t="s">
        <v>47</v>
      </c>
      <c r="T1481" s="15"/>
      <c r="U1481" s="15" t="s">
        <v>47</v>
      </c>
      <c r="W1481" s="16" t="s">
        <v>47</v>
      </c>
      <c r="Y1481" s="16" t="s">
        <v>1984</v>
      </c>
    </row>
    <row r="1482" spans="1:26" ht="15" customHeight="1">
      <c r="A1482" s="31">
        <v>14547223</v>
      </c>
      <c r="B1482" s="31" t="s">
        <v>7343</v>
      </c>
      <c r="C1482" s="46">
        <v>41813</v>
      </c>
      <c r="D1482" s="149">
        <v>241714303</v>
      </c>
      <c r="F1482" s="30">
        <v>3654</v>
      </c>
      <c r="G1482" s="28"/>
      <c r="H1482" s="17" t="s">
        <v>7839</v>
      </c>
      <c r="I1482" s="25" t="s">
        <v>7840</v>
      </c>
      <c r="J1482" s="25">
        <v>37383</v>
      </c>
      <c r="K1482" s="12" t="s">
        <v>520</v>
      </c>
      <c r="L1482" s="14" t="s">
        <v>7841</v>
      </c>
      <c r="M1482" s="26" t="s">
        <v>4380</v>
      </c>
      <c r="N1482" s="26" t="s">
        <v>2955</v>
      </c>
      <c r="O1482" s="143">
        <v>964435020</v>
      </c>
      <c r="P1482" s="144">
        <v>966495041</v>
      </c>
      <c r="Q1482" s="13" t="s">
        <v>7842</v>
      </c>
      <c r="R1482" s="15" t="s">
        <v>576</v>
      </c>
      <c r="S1482" s="15" t="s">
        <v>1183</v>
      </c>
      <c r="T1482" s="15" t="s">
        <v>247</v>
      </c>
      <c r="U1482" s="15" t="s">
        <v>47</v>
      </c>
      <c r="W1482" s="16" t="s">
        <v>47</v>
      </c>
      <c r="Y1482" s="16" t="s">
        <v>47</v>
      </c>
    </row>
    <row r="1483" spans="1:26" ht="15" customHeight="1">
      <c r="A1483" s="31">
        <v>14547227</v>
      </c>
      <c r="C1483" s="46"/>
      <c r="F1483" s="30"/>
      <c r="G1483" s="28"/>
      <c r="H1483" s="17" t="s">
        <v>2284</v>
      </c>
      <c r="I1483" s="25" t="s">
        <v>2285</v>
      </c>
      <c r="J1483" s="25">
        <v>35237</v>
      </c>
      <c r="K1483" s="12" t="s">
        <v>250</v>
      </c>
      <c r="L1483" s="14"/>
      <c r="P1483" s="144"/>
      <c r="Q1483" s="13"/>
      <c r="R1483" s="15" t="s">
        <v>576</v>
      </c>
      <c r="S1483" s="15" t="s">
        <v>47</v>
      </c>
      <c r="T1483" s="15"/>
      <c r="U1483" s="15" t="s">
        <v>47</v>
      </c>
      <c r="W1483" s="16" t="s">
        <v>47</v>
      </c>
      <c r="Y1483" s="16" t="s">
        <v>580</v>
      </c>
      <c r="Z1483" s="16" t="s">
        <v>246</v>
      </c>
    </row>
    <row r="1484" spans="1:26" ht="15" customHeight="1">
      <c r="A1484" s="31">
        <v>14547242</v>
      </c>
      <c r="C1484" s="46"/>
      <c r="F1484" s="30"/>
      <c r="G1484" s="28"/>
      <c r="H1484" s="17" t="s">
        <v>1924</v>
      </c>
      <c r="I1484" s="25" t="s">
        <v>1925</v>
      </c>
      <c r="J1484" s="25">
        <v>36476</v>
      </c>
      <c r="K1484" s="12" t="s">
        <v>520</v>
      </c>
      <c r="L1484" s="14"/>
      <c r="P1484" s="144"/>
      <c r="Q1484" s="13"/>
      <c r="R1484" s="15" t="s">
        <v>576</v>
      </c>
      <c r="S1484" s="15" t="s">
        <v>47</v>
      </c>
      <c r="T1484" s="15"/>
      <c r="U1484" s="15" t="s">
        <v>47</v>
      </c>
      <c r="W1484" s="16" t="s">
        <v>47</v>
      </c>
      <c r="Y1484" s="16" t="s">
        <v>567</v>
      </c>
      <c r="Z1484" s="16" t="s">
        <v>247</v>
      </c>
    </row>
    <row r="1485" spans="1:26" ht="15" customHeight="1">
      <c r="A1485" s="31">
        <v>14548276</v>
      </c>
      <c r="B1485" s="31" t="s">
        <v>7343</v>
      </c>
      <c r="C1485" s="46">
        <v>41941</v>
      </c>
      <c r="D1485" s="149">
        <v>252639723</v>
      </c>
      <c r="F1485" s="30">
        <v>4067</v>
      </c>
      <c r="G1485" s="28"/>
      <c r="H1485" s="17" t="s">
        <v>2964</v>
      </c>
      <c r="I1485" s="25" t="s">
        <v>2965</v>
      </c>
      <c r="J1485" s="25">
        <v>36165</v>
      </c>
      <c r="K1485" s="12" t="s">
        <v>520</v>
      </c>
      <c r="L1485" s="14" t="s">
        <v>5555</v>
      </c>
      <c r="M1485" s="26" t="s">
        <v>5556</v>
      </c>
      <c r="N1485" s="26" t="s">
        <v>2912</v>
      </c>
      <c r="O1485" s="143">
        <v>0</v>
      </c>
      <c r="P1485" s="144">
        <v>964419536</v>
      </c>
      <c r="Q1485" s="13"/>
      <c r="R1485" s="15" t="s">
        <v>576</v>
      </c>
      <c r="S1485" s="15" t="s">
        <v>249</v>
      </c>
      <c r="T1485" s="15" t="s">
        <v>246</v>
      </c>
      <c r="U1485" s="15" t="s">
        <v>249</v>
      </c>
      <c r="V1485" s="16" t="s">
        <v>246</v>
      </c>
      <c r="W1485" s="16" t="s">
        <v>249</v>
      </c>
      <c r="X1485" s="16" t="s">
        <v>247</v>
      </c>
      <c r="Y1485" s="16" t="s">
        <v>47</v>
      </c>
      <c r="Z1485" s="16" t="s">
        <v>248</v>
      </c>
    </row>
    <row r="1486" spans="1:26" ht="15" customHeight="1">
      <c r="A1486" s="31">
        <v>14548797</v>
      </c>
      <c r="B1486" s="31" t="s">
        <v>7343</v>
      </c>
      <c r="C1486" s="46">
        <v>42015</v>
      </c>
      <c r="D1486" s="149">
        <v>253957699</v>
      </c>
      <c r="F1486" s="30">
        <v>3609</v>
      </c>
      <c r="G1486" s="28"/>
      <c r="H1486" s="17" t="s">
        <v>4667</v>
      </c>
      <c r="I1486" s="25" t="s">
        <v>4668</v>
      </c>
      <c r="J1486" s="25">
        <v>37502</v>
      </c>
      <c r="K1486" s="12" t="s">
        <v>250</v>
      </c>
      <c r="L1486" s="14" t="s">
        <v>4669</v>
      </c>
      <c r="M1486" s="26" t="s">
        <v>3315</v>
      </c>
      <c r="N1486" s="26" t="s">
        <v>2910</v>
      </c>
      <c r="O1486" s="143">
        <v>291773902</v>
      </c>
      <c r="P1486" s="144">
        <v>962111402</v>
      </c>
      <c r="Q1486" s="13" t="s">
        <v>4670</v>
      </c>
      <c r="R1486" s="15" t="s">
        <v>576</v>
      </c>
      <c r="S1486" s="15" t="s">
        <v>1183</v>
      </c>
      <c r="T1486" s="15" t="s">
        <v>246</v>
      </c>
      <c r="U1486" s="15" t="s">
        <v>1183</v>
      </c>
      <c r="V1486" s="16" t="s">
        <v>248</v>
      </c>
      <c r="W1486" s="16" t="s">
        <v>580</v>
      </c>
      <c r="X1486" s="16" t="s">
        <v>247</v>
      </c>
      <c r="Y1486" s="16" t="s">
        <v>47</v>
      </c>
    </row>
    <row r="1487" spans="1:26" ht="15" customHeight="1">
      <c r="A1487" s="31">
        <v>14549864</v>
      </c>
      <c r="C1487" s="46"/>
      <c r="F1487" s="30"/>
      <c r="G1487" s="28"/>
      <c r="H1487" s="17" t="s">
        <v>2415</v>
      </c>
      <c r="I1487" s="25" t="s">
        <v>8089</v>
      </c>
      <c r="J1487" s="25">
        <v>35822</v>
      </c>
      <c r="K1487" s="12" t="s">
        <v>520</v>
      </c>
      <c r="L1487" s="14"/>
      <c r="P1487" s="144"/>
      <c r="Q1487" s="13"/>
      <c r="R1487" s="15" t="s">
        <v>576</v>
      </c>
      <c r="S1487" s="15" t="s">
        <v>47</v>
      </c>
      <c r="T1487" s="15"/>
      <c r="U1487" s="15" t="s">
        <v>47</v>
      </c>
      <c r="W1487" s="16" t="s">
        <v>47</v>
      </c>
      <c r="Y1487" s="16" t="s">
        <v>1183</v>
      </c>
    </row>
    <row r="1488" spans="1:26" ht="15" customHeight="1">
      <c r="A1488" s="31">
        <v>14551914</v>
      </c>
      <c r="B1488" s="31" t="s">
        <v>7347</v>
      </c>
      <c r="C1488" s="46"/>
      <c r="F1488" s="30"/>
      <c r="G1488" s="28"/>
      <c r="H1488" s="17" t="s">
        <v>5795</v>
      </c>
      <c r="I1488" s="25" t="s">
        <v>5796</v>
      </c>
      <c r="J1488" s="25">
        <v>37010</v>
      </c>
      <c r="K1488" s="12" t="s">
        <v>520</v>
      </c>
      <c r="L1488" s="14" t="s">
        <v>5797</v>
      </c>
      <c r="M1488" s="26" t="s">
        <v>3160</v>
      </c>
      <c r="N1488" s="26" t="s">
        <v>2955</v>
      </c>
      <c r="O1488" s="143">
        <v>964961244</v>
      </c>
      <c r="P1488" s="144">
        <v>964959681</v>
      </c>
      <c r="Q1488" s="13"/>
      <c r="R1488" s="15" t="s">
        <v>576</v>
      </c>
      <c r="S1488" s="15" t="s">
        <v>47</v>
      </c>
      <c r="T1488" s="15"/>
      <c r="U1488" s="15" t="s">
        <v>567</v>
      </c>
      <c r="V1488" s="16" t="s">
        <v>247</v>
      </c>
      <c r="W1488" s="16" t="s">
        <v>47</v>
      </c>
      <c r="Y1488" s="16" t="s">
        <v>47</v>
      </c>
      <c r="Z1488" s="16" t="s">
        <v>247</v>
      </c>
    </row>
    <row r="1489" spans="1:26" ht="15" customHeight="1">
      <c r="A1489" s="31">
        <v>14552629</v>
      </c>
      <c r="C1489" s="46"/>
      <c r="F1489" s="30"/>
      <c r="G1489" s="28"/>
      <c r="H1489" s="17" t="s">
        <v>2048</v>
      </c>
      <c r="I1489" s="25" t="s">
        <v>2049</v>
      </c>
      <c r="J1489" s="25">
        <v>35854</v>
      </c>
      <c r="K1489" s="12" t="s">
        <v>250</v>
      </c>
      <c r="L1489" s="14"/>
      <c r="P1489" s="144"/>
      <c r="Q1489" s="13"/>
      <c r="R1489" s="15" t="s">
        <v>576</v>
      </c>
      <c r="S1489" s="15" t="s">
        <v>47</v>
      </c>
      <c r="T1489" s="15"/>
      <c r="U1489" s="15" t="s">
        <v>47</v>
      </c>
      <c r="W1489" s="16" t="s">
        <v>47</v>
      </c>
      <c r="Y1489" s="16" t="s">
        <v>567</v>
      </c>
    </row>
    <row r="1490" spans="1:26" ht="15" customHeight="1">
      <c r="A1490" s="31">
        <v>14553255</v>
      </c>
      <c r="B1490" s="31" t="s">
        <v>7343</v>
      </c>
      <c r="C1490" s="46">
        <v>41788</v>
      </c>
      <c r="D1490" s="149">
        <v>246073870</v>
      </c>
      <c r="F1490" s="30"/>
      <c r="G1490" s="28"/>
      <c r="H1490" s="17" t="s">
        <v>3680</v>
      </c>
      <c r="I1490" s="25" t="s">
        <v>3681</v>
      </c>
      <c r="J1490" s="25">
        <v>37100</v>
      </c>
      <c r="K1490" s="12" t="s">
        <v>250</v>
      </c>
      <c r="L1490" s="14" t="s">
        <v>3682</v>
      </c>
      <c r="M1490" s="26" t="s">
        <v>3683</v>
      </c>
      <c r="N1490" s="26" t="s">
        <v>2963</v>
      </c>
      <c r="O1490" s="143">
        <v>0</v>
      </c>
      <c r="P1490" s="144">
        <v>968010726</v>
      </c>
      <c r="Q1490" s="13"/>
      <c r="R1490" s="15" t="s">
        <v>576</v>
      </c>
      <c r="S1490" s="15" t="s">
        <v>47</v>
      </c>
      <c r="T1490" s="15"/>
      <c r="U1490" s="15" t="s">
        <v>251</v>
      </c>
      <c r="V1490" s="16" t="s">
        <v>246</v>
      </c>
      <c r="W1490" s="16" t="s">
        <v>251</v>
      </c>
      <c r="X1490" s="16" t="s">
        <v>247</v>
      </c>
      <c r="Y1490" s="16" t="s">
        <v>47</v>
      </c>
    </row>
    <row r="1491" spans="1:26" ht="15" customHeight="1">
      <c r="A1491" s="31">
        <v>14553259</v>
      </c>
      <c r="B1491" s="31" t="s">
        <v>7343</v>
      </c>
      <c r="C1491" s="46">
        <v>42011</v>
      </c>
      <c r="D1491" s="149">
        <v>246007630</v>
      </c>
      <c r="F1491" s="30"/>
      <c r="G1491" s="28"/>
      <c r="H1491" s="17" t="s">
        <v>1447</v>
      </c>
      <c r="I1491" s="25" t="s">
        <v>3408</v>
      </c>
      <c r="J1491" s="25">
        <v>35538</v>
      </c>
      <c r="K1491" s="12" t="s">
        <v>250</v>
      </c>
      <c r="L1491" s="14" t="s">
        <v>3409</v>
      </c>
      <c r="M1491" s="26" t="s">
        <v>3333</v>
      </c>
      <c r="N1491" s="26" t="s">
        <v>2963</v>
      </c>
      <c r="O1491" s="143">
        <v>0</v>
      </c>
      <c r="P1491" s="144">
        <v>963611478</v>
      </c>
      <c r="Q1491" s="13" t="s">
        <v>3410</v>
      </c>
      <c r="R1491" s="15" t="s">
        <v>576</v>
      </c>
      <c r="S1491" s="15" t="s">
        <v>47</v>
      </c>
      <c r="T1491" s="15"/>
      <c r="U1491" s="15" t="s">
        <v>47</v>
      </c>
      <c r="W1491" s="16" t="s">
        <v>1183</v>
      </c>
      <c r="X1491" s="16" t="s">
        <v>247</v>
      </c>
      <c r="Y1491" s="16" t="s">
        <v>47</v>
      </c>
    </row>
    <row r="1492" spans="1:26" ht="15" customHeight="1">
      <c r="A1492" s="31">
        <v>14555535</v>
      </c>
      <c r="B1492" s="31" t="s">
        <v>7343</v>
      </c>
      <c r="C1492" s="46">
        <v>41826</v>
      </c>
      <c r="D1492" s="149">
        <v>232096821</v>
      </c>
      <c r="F1492" s="30">
        <v>527</v>
      </c>
      <c r="G1492" s="28">
        <v>155931</v>
      </c>
      <c r="H1492" s="17" t="s">
        <v>1947</v>
      </c>
      <c r="I1492" s="25" t="s">
        <v>1071</v>
      </c>
      <c r="J1492" s="25">
        <v>34943</v>
      </c>
      <c r="K1492" s="12" t="s">
        <v>520</v>
      </c>
      <c r="L1492" s="14" t="s">
        <v>3291</v>
      </c>
      <c r="M1492" s="26" t="s">
        <v>3292</v>
      </c>
      <c r="N1492" s="26" t="s">
        <v>3293</v>
      </c>
      <c r="O1492" s="143">
        <v>0</v>
      </c>
      <c r="P1492" s="144">
        <v>961779193</v>
      </c>
      <c r="Q1492" s="13" t="s">
        <v>3294</v>
      </c>
      <c r="R1492" s="15" t="s">
        <v>576</v>
      </c>
      <c r="S1492" s="15" t="s">
        <v>47</v>
      </c>
      <c r="T1492" s="15"/>
      <c r="U1492" s="15" t="s">
        <v>249</v>
      </c>
      <c r="V1492" s="16" t="s">
        <v>246</v>
      </c>
      <c r="W1492" s="16" t="s">
        <v>249</v>
      </c>
      <c r="X1492" s="16" t="s">
        <v>246</v>
      </c>
      <c r="Y1492" s="16" t="s">
        <v>249</v>
      </c>
    </row>
    <row r="1493" spans="1:26" ht="15" customHeight="1">
      <c r="A1493" s="31">
        <v>14555597</v>
      </c>
      <c r="B1493" s="31" t="s">
        <v>7343</v>
      </c>
      <c r="C1493" s="46">
        <v>41921</v>
      </c>
      <c r="D1493" s="149">
        <v>247567515</v>
      </c>
      <c r="F1493" s="30"/>
      <c r="G1493" s="28">
        <v>132372</v>
      </c>
      <c r="H1493" s="17" t="s">
        <v>357</v>
      </c>
      <c r="I1493" s="25" t="s">
        <v>1206</v>
      </c>
      <c r="J1493" s="25">
        <v>33853</v>
      </c>
      <c r="K1493" s="12" t="s">
        <v>250</v>
      </c>
      <c r="L1493" s="14"/>
      <c r="P1493" s="144"/>
      <c r="Q1493" s="13"/>
      <c r="R1493" s="15" t="s">
        <v>576</v>
      </c>
      <c r="S1493" s="15" t="s">
        <v>47</v>
      </c>
      <c r="T1493" s="15"/>
      <c r="U1493" s="15" t="s">
        <v>47</v>
      </c>
      <c r="W1493" s="16" t="s">
        <v>567</v>
      </c>
      <c r="X1493" s="16" t="s">
        <v>248</v>
      </c>
      <c r="Y1493" s="16" t="s">
        <v>684</v>
      </c>
    </row>
    <row r="1494" spans="1:26" ht="15" customHeight="1">
      <c r="A1494" s="31">
        <v>14556435</v>
      </c>
      <c r="B1494" s="31" t="s">
        <v>7343</v>
      </c>
      <c r="C1494" s="46">
        <v>41815</v>
      </c>
      <c r="D1494" s="149">
        <v>236545930</v>
      </c>
      <c r="E1494" s="13" t="s">
        <v>5438</v>
      </c>
      <c r="F1494" s="30">
        <v>26</v>
      </c>
      <c r="G1494" s="28"/>
      <c r="H1494" s="17" t="s">
        <v>2539</v>
      </c>
      <c r="I1494" s="25" t="s">
        <v>2540</v>
      </c>
      <c r="J1494" s="25">
        <v>34861</v>
      </c>
      <c r="K1494" s="12" t="s">
        <v>250</v>
      </c>
      <c r="L1494" s="14"/>
      <c r="P1494" s="144"/>
      <c r="Q1494" s="13"/>
      <c r="R1494" s="15" t="s">
        <v>576</v>
      </c>
      <c r="S1494" s="15" t="s">
        <v>567</v>
      </c>
      <c r="T1494" s="15" t="s">
        <v>246</v>
      </c>
      <c r="U1494" s="15" t="s">
        <v>567</v>
      </c>
      <c r="V1494" s="16" t="s">
        <v>246</v>
      </c>
      <c r="W1494" s="16" t="s">
        <v>567</v>
      </c>
      <c r="X1494" s="16" t="s">
        <v>246</v>
      </c>
      <c r="Y1494" s="16" t="s">
        <v>567</v>
      </c>
      <c r="Z1494" s="16" t="s">
        <v>246</v>
      </c>
    </row>
    <row r="1495" spans="1:26" ht="15" customHeight="1">
      <c r="A1495" s="31">
        <v>14556442</v>
      </c>
      <c r="B1495" s="31" t="s">
        <v>7343</v>
      </c>
      <c r="C1495" s="46">
        <v>41729</v>
      </c>
      <c r="D1495" s="149">
        <v>236545850</v>
      </c>
      <c r="E1495" s="13" t="s">
        <v>5242</v>
      </c>
      <c r="F1495" s="30">
        <v>23</v>
      </c>
      <c r="G1495" s="28">
        <v>159826</v>
      </c>
      <c r="H1495" s="17" t="s">
        <v>449</v>
      </c>
      <c r="I1495" s="25" t="s">
        <v>274</v>
      </c>
      <c r="J1495" s="25">
        <v>34220</v>
      </c>
      <c r="K1495" s="12" t="s">
        <v>250</v>
      </c>
      <c r="L1495" s="14" t="s">
        <v>8007</v>
      </c>
      <c r="N1495" s="26" t="s">
        <v>2912</v>
      </c>
      <c r="P1495" s="144"/>
      <c r="Q1495" s="13"/>
      <c r="R1495" s="15" t="s">
        <v>576</v>
      </c>
      <c r="S1495" s="15" t="s">
        <v>567</v>
      </c>
      <c r="T1495" s="15" t="s">
        <v>246</v>
      </c>
      <c r="U1495" s="15" t="s">
        <v>567</v>
      </c>
      <c r="V1495" s="16" t="s">
        <v>246</v>
      </c>
      <c r="W1495" s="16" t="s">
        <v>567</v>
      </c>
      <c r="X1495" s="16" t="s">
        <v>246</v>
      </c>
      <c r="Y1495" s="16" t="s">
        <v>567</v>
      </c>
      <c r="Z1495" s="16" t="s">
        <v>247</v>
      </c>
    </row>
    <row r="1496" spans="1:26" ht="15" customHeight="1">
      <c r="A1496" s="31">
        <v>14556945</v>
      </c>
      <c r="B1496" s="31" t="s">
        <v>7343</v>
      </c>
      <c r="C1496" s="46">
        <v>41891</v>
      </c>
      <c r="D1496" s="149">
        <v>254498450</v>
      </c>
      <c r="F1496" s="30">
        <v>4480</v>
      </c>
      <c r="G1496" s="28"/>
      <c r="H1496" s="17" t="s">
        <v>4838</v>
      </c>
      <c r="I1496" s="25" t="s">
        <v>4839</v>
      </c>
      <c r="J1496" s="25">
        <v>37146</v>
      </c>
      <c r="K1496" s="12" t="s">
        <v>250</v>
      </c>
      <c r="L1496" s="14" t="s">
        <v>2966</v>
      </c>
      <c r="M1496" s="26">
        <v>9300</v>
      </c>
      <c r="N1496" s="26" t="s">
        <v>2912</v>
      </c>
      <c r="P1496" s="144"/>
      <c r="Q1496" s="13"/>
      <c r="R1496" s="15" t="s">
        <v>576</v>
      </c>
      <c r="S1496" s="15" t="s">
        <v>249</v>
      </c>
      <c r="T1496" s="15" t="s">
        <v>246</v>
      </c>
      <c r="U1496" s="15" t="s">
        <v>249</v>
      </c>
      <c r="V1496" s="16" t="s">
        <v>246</v>
      </c>
      <c r="W1496" s="16" t="s">
        <v>249</v>
      </c>
      <c r="X1496" s="16" t="s">
        <v>247</v>
      </c>
      <c r="Y1496" s="16" t="s">
        <v>47</v>
      </c>
      <c r="Z1496" s="16" t="s">
        <v>246</v>
      </c>
    </row>
    <row r="1497" spans="1:26" ht="15" customHeight="1">
      <c r="A1497" s="31">
        <v>14556948</v>
      </c>
      <c r="B1497" s="31" t="s">
        <v>7343</v>
      </c>
      <c r="C1497" s="46">
        <v>41926</v>
      </c>
      <c r="D1497" s="149">
        <v>237639912</v>
      </c>
      <c r="F1497" s="30"/>
      <c r="G1497" s="28"/>
      <c r="H1497" s="17" t="s">
        <v>5004</v>
      </c>
      <c r="I1497" s="25" t="s">
        <v>5005</v>
      </c>
      <c r="J1497" s="25">
        <v>35264</v>
      </c>
      <c r="K1497" s="12" t="s">
        <v>250</v>
      </c>
      <c r="L1497" s="14"/>
      <c r="O1497" s="143">
        <v>967181240</v>
      </c>
      <c r="P1497" s="144">
        <v>969413553</v>
      </c>
      <c r="Q1497" s="13"/>
      <c r="R1497" s="15" t="s">
        <v>576</v>
      </c>
      <c r="S1497" s="15" t="s">
        <v>47</v>
      </c>
      <c r="T1497" s="15"/>
      <c r="U1497" s="15" t="s">
        <v>567</v>
      </c>
      <c r="V1497" s="16" t="s">
        <v>246</v>
      </c>
      <c r="W1497" s="16" t="s">
        <v>567</v>
      </c>
      <c r="X1497" s="16" t="s">
        <v>247</v>
      </c>
      <c r="Y1497" s="16" t="s">
        <v>47</v>
      </c>
      <c r="Z1497" s="16" t="s">
        <v>248</v>
      </c>
    </row>
    <row r="1498" spans="1:26" ht="15" customHeight="1">
      <c r="A1498" s="31">
        <v>14556963</v>
      </c>
      <c r="B1498" s="31" t="s">
        <v>7343</v>
      </c>
      <c r="C1498" s="46">
        <v>41820</v>
      </c>
      <c r="D1498" s="149">
        <v>239553928</v>
      </c>
      <c r="F1498" s="30"/>
      <c r="G1498" s="28">
        <v>160279</v>
      </c>
      <c r="H1498" s="17" t="s">
        <v>195</v>
      </c>
      <c r="I1498" s="25" t="s">
        <v>656</v>
      </c>
      <c r="J1498" s="25">
        <v>34456</v>
      </c>
      <c r="K1498" s="12" t="s">
        <v>250</v>
      </c>
      <c r="L1498" s="14" t="s">
        <v>4358</v>
      </c>
      <c r="M1498" s="26" t="s">
        <v>3154</v>
      </c>
      <c r="N1498" s="26" t="s">
        <v>2910</v>
      </c>
      <c r="O1498" s="144">
        <v>291604428</v>
      </c>
      <c r="P1498" s="143">
        <v>926718312</v>
      </c>
      <c r="Q1498" s="13" t="s">
        <v>4359</v>
      </c>
      <c r="R1498" s="15" t="s">
        <v>576</v>
      </c>
      <c r="S1498" s="15" t="s">
        <v>47</v>
      </c>
      <c r="T1498" s="15"/>
      <c r="U1498" s="15" t="s">
        <v>47</v>
      </c>
      <c r="W1498" s="16" t="s">
        <v>580</v>
      </c>
      <c r="X1498" s="16" t="s">
        <v>248</v>
      </c>
      <c r="Y1498" s="16" t="s">
        <v>47</v>
      </c>
      <c r="Z1498" s="16" t="s">
        <v>248</v>
      </c>
    </row>
    <row r="1499" spans="1:26" ht="15" customHeight="1">
      <c r="A1499" s="31">
        <v>14557297</v>
      </c>
      <c r="B1499" s="31" t="s">
        <v>7343</v>
      </c>
      <c r="C1499" s="46">
        <v>42177</v>
      </c>
      <c r="D1499" s="149">
        <v>252719875</v>
      </c>
      <c r="F1499" s="30">
        <v>4061</v>
      </c>
      <c r="G1499" s="28"/>
      <c r="H1499" s="17" t="s">
        <v>7683</v>
      </c>
      <c r="I1499" s="25" t="s">
        <v>7684</v>
      </c>
      <c r="J1499" s="25">
        <v>35714</v>
      </c>
      <c r="K1499" s="12" t="s">
        <v>520</v>
      </c>
      <c r="L1499" s="14" t="s">
        <v>2963</v>
      </c>
      <c r="M1499" s="26">
        <v>9200</v>
      </c>
      <c r="N1499" s="26" t="s">
        <v>2963</v>
      </c>
      <c r="P1499" s="144"/>
      <c r="Q1499" s="13"/>
      <c r="R1499" s="15" t="s">
        <v>576</v>
      </c>
      <c r="S1499" s="15" t="s">
        <v>251</v>
      </c>
      <c r="T1499" s="15" t="s">
        <v>247</v>
      </c>
      <c r="U1499" s="15" t="s">
        <v>47</v>
      </c>
      <c r="W1499" s="16" t="s">
        <v>47</v>
      </c>
      <c r="Y1499" s="16" t="s">
        <v>47</v>
      </c>
    </row>
    <row r="1500" spans="1:26" ht="15" customHeight="1">
      <c r="A1500" s="31">
        <v>14563059</v>
      </c>
      <c r="B1500" s="31" t="s">
        <v>7343</v>
      </c>
      <c r="C1500" s="46">
        <v>42720</v>
      </c>
      <c r="D1500" s="149">
        <v>265000254</v>
      </c>
      <c r="F1500" s="30">
        <v>136</v>
      </c>
      <c r="G1500" s="28"/>
      <c r="H1500" s="17" t="s">
        <v>6910</v>
      </c>
      <c r="I1500" s="25" t="s">
        <v>6911</v>
      </c>
      <c r="J1500" s="25">
        <v>34898</v>
      </c>
      <c r="K1500" s="12" t="s">
        <v>250</v>
      </c>
      <c r="L1500" s="14" t="s">
        <v>6912</v>
      </c>
      <c r="M1500" s="26" t="s">
        <v>6293</v>
      </c>
      <c r="N1500" s="26" t="s">
        <v>2963</v>
      </c>
      <c r="P1500" s="144">
        <v>962534593</v>
      </c>
      <c r="Q1500" s="13"/>
      <c r="R1500" s="15" t="s">
        <v>576</v>
      </c>
      <c r="S1500" s="15" t="s">
        <v>1183</v>
      </c>
      <c r="T1500" s="15" t="s">
        <v>246</v>
      </c>
      <c r="U1500" s="15" t="s">
        <v>1183</v>
      </c>
      <c r="V1500" s="16" t="s">
        <v>247</v>
      </c>
      <c r="W1500" s="16" t="s">
        <v>47</v>
      </c>
      <c r="Y1500" s="16" t="s">
        <v>47</v>
      </c>
      <c r="Z1500" s="16" t="s">
        <v>247</v>
      </c>
    </row>
    <row r="1501" spans="1:26" ht="15" customHeight="1">
      <c r="A1501" s="31">
        <v>14568768</v>
      </c>
      <c r="B1501" s="31" t="s">
        <v>7343</v>
      </c>
      <c r="C1501" s="46">
        <v>41848</v>
      </c>
      <c r="D1501" s="149">
        <v>267558023</v>
      </c>
      <c r="F1501" s="30">
        <v>1222</v>
      </c>
      <c r="G1501" s="28"/>
      <c r="H1501" s="17" t="s">
        <v>8238</v>
      </c>
      <c r="I1501" s="25" t="s">
        <v>8239</v>
      </c>
      <c r="J1501" s="25">
        <v>34776</v>
      </c>
      <c r="K1501" s="12" t="s">
        <v>520</v>
      </c>
      <c r="L1501" s="14" t="s">
        <v>8240</v>
      </c>
      <c r="M1501" s="26">
        <v>9100</v>
      </c>
      <c r="N1501" s="26" t="s">
        <v>3032</v>
      </c>
      <c r="P1501" s="144"/>
      <c r="Q1501" s="13"/>
      <c r="R1501" s="15" t="s">
        <v>576</v>
      </c>
      <c r="S1501" s="15" t="s">
        <v>251</v>
      </c>
      <c r="T1501" s="15" t="s">
        <v>247</v>
      </c>
      <c r="U1501" s="15" t="s">
        <v>47</v>
      </c>
      <c r="W1501" s="16" t="s">
        <v>47</v>
      </c>
      <c r="Y1501" s="16" t="s">
        <v>47</v>
      </c>
    </row>
    <row r="1502" spans="1:26" ht="15" customHeight="1">
      <c r="A1502" s="31">
        <v>14572613</v>
      </c>
      <c r="B1502" s="31" t="s">
        <v>7343</v>
      </c>
      <c r="C1502" s="46">
        <v>41725</v>
      </c>
      <c r="D1502" s="149">
        <v>240272960</v>
      </c>
      <c r="F1502" s="30">
        <v>4016</v>
      </c>
      <c r="G1502" s="28"/>
      <c r="H1502" s="17" t="s">
        <v>8479</v>
      </c>
      <c r="I1502" s="25" t="s">
        <v>8480</v>
      </c>
      <c r="J1502" s="25">
        <v>35589</v>
      </c>
      <c r="K1502" s="12" t="s">
        <v>250</v>
      </c>
      <c r="L1502" s="14" t="s">
        <v>8481</v>
      </c>
      <c r="M1502" s="26" t="s">
        <v>8431</v>
      </c>
      <c r="N1502" s="26" t="s">
        <v>2912</v>
      </c>
      <c r="P1502" s="144"/>
      <c r="Q1502" s="13"/>
      <c r="R1502" s="15" t="s">
        <v>576</v>
      </c>
      <c r="S1502" s="15" t="s">
        <v>567</v>
      </c>
      <c r="T1502" s="15" t="s">
        <v>247</v>
      </c>
      <c r="U1502" s="15" t="s">
        <v>47</v>
      </c>
      <c r="W1502" s="16" t="s">
        <v>47</v>
      </c>
      <c r="Y1502" s="16" t="s">
        <v>47</v>
      </c>
      <c r="Z1502" s="16" t="s">
        <v>247</v>
      </c>
    </row>
    <row r="1503" spans="1:26" ht="15" customHeight="1">
      <c r="A1503" s="31">
        <v>14573624</v>
      </c>
      <c r="B1503" s="31" t="s">
        <v>7343</v>
      </c>
      <c r="C1503" s="46">
        <v>41802</v>
      </c>
      <c r="D1503" s="149">
        <v>246398515</v>
      </c>
      <c r="F1503" s="30">
        <v>3550</v>
      </c>
      <c r="G1503" s="28"/>
      <c r="H1503" s="17" t="s">
        <v>6355</v>
      </c>
      <c r="I1503" s="25" t="s">
        <v>6356</v>
      </c>
      <c r="J1503" s="25">
        <v>37625</v>
      </c>
      <c r="K1503" s="12" t="s">
        <v>520</v>
      </c>
      <c r="L1503" s="14" t="s">
        <v>8076</v>
      </c>
      <c r="M1503" s="26" t="s">
        <v>8077</v>
      </c>
      <c r="N1503" s="26" t="s">
        <v>3538</v>
      </c>
      <c r="O1503" s="143">
        <v>291942226</v>
      </c>
      <c r="P1503" s="144">
        <v>964884693</v>
      </c>
      <c r="Q1503" s="13"/>
      <c r="R1503" s="15" t="s">
        <v>576</v>
      </c>
      <c r="S1503" s="15" t="s">
        <v>249</v>
      </c>
      <c r="T1503" s="15" t="s">
        <v>246</v>
      </c>
      <c r="U1503" s="15" t="s">
        <v>249</v>
      </c>
      <c r="V1503" s="16" t="s">
        <v>247</v>
      </c>
      <c r="W1503" s="16" t="s">
        <v>47</v>
      </c>
      <c r="Y1503" s="16" t="s">
        <v>47</v>
      </c>
      <c r="Z1503" s="16" t="s">
        <v>247</v>
      </c>
    </row>
    <row r="1504" spans="1:26" ht="15" customHeight="1">
      <c r="A1504" s="31">
        <v>14573863</v>
      </c>
      <c r="B1504" s="31" t="s">
        <v>7343</v>
      </c>
      <c r="C1504" s="46">
        <v>41777</v>
      </c>
      <c r="D1504" s="149">
        <v>246498803</v>
      </c>
      <c r="F1504" s="30"/>
      <c r="G1504" s="28"/>
      <c r="H1504" s="17" t="s">
        <v>3631</v>
      </c>
      <c r="I1504" s="25" t="s">
        <v>3632</v>
      </c>
      <c r="J1504" s="25">
        <v>36195</v>
      </c>
      <c r="K1504" s="12" t="s">
        <v>250</v>
      </c>
      <c r="L1504" s="14"/>
      <c r="P1504" s="144"/>
      <c r="Q1504" s="13"/>
      <c r="R1504" s="15" t="s">
        <v>576</v>
      </c>
      <c r="S1504" s="15" t="s">
        <v>47</v>
      </c>
      <c r="T1504" s="15"/>
      <c r="U1504" s="15" t="s">
        <v>47</v>
      </c>
      <c r="W1504" s="16" t="s">
        <v>251</v>
      </c>
      <c r="X1504" s="16" t="s">
        <v>247</v>
      </c>
      <c r="Y1504" s="16" t="s">
        <v>47</v>
      </c>
      <c r="Z1504" s="16" t="s">
        <v>246</v>
      </c>
    </row>
    <row r="1505" spans="1:26" ht="15" customHeight="1">
      <c r="A1505" s="31">
        <v>14575241</v>
      </c>
      <c r="B1505" s="31" t="s">
        <v>7343</v>
      </c>
      <c r="C1505" s="46">
        <v>41689</v>
      </c>
      <c r="D1505" s="149">
        <v>243905122</v>
      </c>
      <c r="F1505" s="30"/>
      <c r="G1505" s="28"/>
      <c r="H1505" s="17" t="s">
        <v>3510</v>
      </c>
      <c r="I1505" s="25" t="s">
        <v>3511</v>
      </c>
      <c r="J1505" s="25">
        <v>36947</v>
      </c>
      <c r="K1505" s="12" t="s">
        <v>250</v>
      </c>
      <c r="L1505" s="14" t="s">
        <v>3512</v>
      </c>
      <c r="O1505" s="143">
        <v>291966718</v>
      </c>
      <c r="P1505" s="144">
        <v>967648054</v>
      </c>
      <c r="Q1505" s="13" t="s">
        <v>3513</v>
      </c>
      <c r="R1505" s="15" t="s">
        <v>576</v>
      </c>
      <c r="S1505" s="15" t="s">
        <v>47</v>
      </c>
      <c r="T1505" s="15"/>
      <c r="U1505" s="15" t="s">
        <v>47</v>
      </c>
      <c r="W1505" s="16" t="s">
        <v>251</v>
      </c>
      <c r="X1505" s="16" t="s">
        <v>247</v>
      </c>
      <c r="Y1505" s="16" t="s">
        <v>47</v>
      </c>
    </row>
    <row r="1506" spans="1:26" ht="15" customHeight="1">
      <c r="A1506" s="31">
        <v>14580175</v>
      </c>
      <c r="B1506" s="31" t="s">
        <v>7343</v>
      </c>
      <c r="C1506" s="46">
        <v>41805</v>
      </c>
      <c r="D1506" s="149">
        <v>245926780</v>
      </c>
      <c r="F1506" s="30"/>
      <c r="G1506" s="28"/>
      <c r="H1506" s="17" t="s">
        <v>5182</v>
      </c>
      <c r="I1506" s="25" t="s">
        <v>5183</v>
      </c>
      <c r="J1506" s="25">
        <v>36343</v>
      </c>
      <c r="K1506" s="12" t="s">
        <v>520</v>
      </c>
      <c r="L1506" s="14" t="s">
        <v>5184</v>
      </c>
      <c r="M1506" s="26" t="s">
        <v>3225</v>
      </c>
      <c r="N1506" s="26" t="s">
        <v>2910</v>
      </c>
      <c r="O1506" s="143">
        <v>963279547</v>
      </c>
      <c r="P1506" s="144">
        <v>913613367</v>
      </c>
      <c r="Q1506" s="13"/>
      <c r="R1506" s="15" t="s">
        <v>576</v>
      </c>
      <c r="S1506" s="15" t="s">
        <v>47</v>
      </c>
      <c r="T1506" s="15"/>
      <c r="U1506" s="15" t="s">
        <v>47</v>
      </c>
      <c r="W1506" s="16" t="s">
        <v>1984</v>
      </c>
      <c r="X1506" s="16" t="s">
        <v>247</v>
      </c>
      <c r="Y1506" s="16" t="s">
        <v>47</v>
      </c>
      <c r="Z1506" s="16" t="s">
        <v>247</v>
      </c>
    </row>
    <row r="1507" spans="1:26" ht="15" customHeight="1">
      <c r="A1507" s="31">
        <v>14580761</v>
      </c>
      <c r="B1507" s="31" t="s">
        <v>7343</v>
      </c>
      <c r="C1507" s="46">
        <v>42109</v>
      </c>
      <c r="D1507" s="149">
        <v>797039508</v>
      </c>
      <c r="F1507" s="30"/>
      <c r="G1507" s="28"/>
      <c r="H1507" s="17" t="s">
        <v>1725</v>
      </c>
      <c r="I1507" s="25" t="s">
        <v>1726</v>
      </c>
      <c r="J1507" s="25">
        <v>35251</v>
      </c>
      <c r="K1507" s="12" t="s">
        <v>250</v>
      </c>
      <c r="L1507" s="14" t="s">
        <v>4360</v>
      </c>
      <c r="M1507" s="26" t="s">
        <v>4361</v>
      </c>
      <c r="O1507" s="143">
        <v>0</v>
      </c>
      <c r="P1507" s="144">
        <v>968698271</v>
      </c>
      <c r="Q1507" s="13" t="s">
        <v>4362</v>
      </c>
      <c r="R1507" s="15" t="s">
        <v>576</v>
      </c>
      <c r="S1507" s="15" t="s">
        <v>47</v>
      </c>
      <c r="T1507" s="15"/>
      <c r="U1507" s="15" t="s">
        <v>567</v>
      </c>
      <c r="V1507" s="16" t="s">
        <v>248</v>
      </c>
      <c r="W1507" s="16" t="s">
        <v>251</v>
      </c>
      <c r="X1507" s="16" t="s">
        <v>248</v>
      </c>
      <c r="Y1507" s="16" t="s">
        <v>1183</v>
      </c>
    </row>
    <row r="1508" spans="1:26" ht="15" customHeight="1">
      <c r="A1508" s="31">
        <v>14580769</v>
      </c>
      <c r="B1508" s="31" t="s">
        <v>7343</v>
      </c>
      <c r="C1508" s="46">
        <v>42002</v>
      </c>
      <c r="D1508" s="149">
        <v>259277380</v>
      </c>
      <c r="F1508" s="30">
        <v>50</v>
      </c>
      <c r="G1508" s="28">
        <v>137647</v>
      </c>
      <c r="H1508" s="17" t="s">
        <v>835</v>
      </c>
      <c r="I1508" s="25" t="s">
        <v>1169</v>
      </c>
      <c r="J1508" s="25">
        <v>34375</v>
      </c>
      <c r="K1508" s="12" t="s">
        <v>250</v>
      </c>
      <c r="L1508" s="14" t="s">
        <v>4648</v>
      </c>
      <c r="M1508" s="26" t="s">
        <v>4361</v>
      </c>
      <c r="N1508" s="26" t="s">
        <v>2955</v>
      </c>
      <c r="O1508" s="143">
        <v>0</v>
      </c>
      <c r="P1508" s="144">
        <v>964373150</v>
      </c>
      <c r="Q1508" s="13" t="s">
        <v>4649</v>
      </c>
      <c r="R1508" s="15" t="s">
        <v>576</v>
      </c>
      <c r="S1508" s="15" t="s">
        <v>47</v>
      </c>
      <c r="T1508" s="15"/>
      <c r="U1508" s="15" t="s">
        <v>567</v>
      </c>
      <c r="V1508" s="16" t="s">
        <v>248</v>
      </c>
      <c r="W1508" s="16" t="s">
        <v>251</v>
      </c>
      <c r="X1508" s="16" t="s">
        <v>246</v>
      </c>
      <c r="Y1508" s="16" t="s">
        <v>251</v>
      </c>
      <c r="Z1508" s="16" t="s">
        <v>246</v>
      </c>
    </row>
    <row r="1509" spans="1:26" ht="15" customHeight="1">
      <c r="A1509" s="31">
        <v>14580988</v>
      </c>
      <c r="B1509" s="31" t="s">
        <v>7343</v>
      </c>
      <c r="C1509" s="46">
        <v>41924</v>
      </c>
      <c r="D1509" s="149">
        <v>246163860</v>
      </c>
      <c r="F1509" s="30"/>
      <c r="G1509" s="28"/>
      <c r="H1509" s="17" t="s">
        <v>3137</v>
      </c>
      <c r="I1509" s="25" t="s">
        <v>3138</v>
      </c>
      <c r="J1509" s="25">
        <v>37464</v>
      </c>
      <c r="K1509" s="12" t="s">
        <v>520</v>
      </c>
      <c r="L1509" s="14" t="s">
        <v>3139</v>
      </c>
      <c r="M1509" s="26" t="s">
        <v>3140</v>
      </c>
      <c r="N1509" s="26" t="s">
        <v>2963</v>
      </c>
      <c r="O1509" s="143">
        <v>961441566</v>
      </c>
      <c r="P1509" s="144">
        <v>966405178</v>
      </c>
      <c r="Q1509" s="13"/>
      <c r="R1509" s="15" t="s">
        <v>576</v>
      </c>
      <c r="S1509" s="15" t="s">
        <v>47</v>
      </c>
      <c r="T1509" s="15"/>
      <c r="U1509" s="15" t="s">
        <v>251</v>
      </c>
      <c r="V1509" s="16" t="s">
        <v>246</v>
      </c>
      <c r="W1509" s="16" t="s">
        <v>251</v>
      </c>
      <c r="X1509" s="16" t="s">
        <v>247</v>
      </c>
      <c r="Y1509" s="16" t="s">
        <v>47</v>
      </c>
    </row>
    <row r="1510" spans="1:26" ht="15" customHeight="1">
      <c r="A1510" s="31">
        <v>14581805</v>
      </c>
      <c r="C1510" s="46"/>
      <c r="F1510" s="30"/>
      <c r="G1510" s="28"/>
      <c r="H1510" s="17" t="s">
        <v>1653</v>
      </c>
      <c r="I1510" s="25" t="s">
        <v>1654</v>
      </c>
      <c r="J1510" s="25">
        <v>35924</v>
      </c>
      <c r="K1510" s="12" t="s">
        <v>520</v>
      </c>
      <c r="L1510" s="14"/>
      <c r="P1510" s="144"/>
      <c r="Q1510" s="13"/>
      <c r="R1510" s="15" t="s">
        <v>576</v>
      </c>
      <c r="S1510" s="15" t="s">
        <v>47</v>
      </c>
      <c r="T1510" s="15"/>
      <c r="U1510" s="15" t="s">
        <v>47</v>
      </c>
      <c r="W1510" s="16" t="s">
        <v>47</v>
      </c>
      <c r="Y1510" s="16" t="s">
        <v>251</v>
      </c>
      <c r="Z1510" s="16" t="s">
        <v>247</v>
      </c>
    </row>
    <row r="1511" spans="1:26" ht="15" customHeight="1">
      <c r="A1511" s="31">
        <v>14582690</v>
      </c>
      <c r="B1511" s="31" t="s">
        <v>7346</v>
      </c>
      <c r="C1511" s="46">
        <v>41661</v>
      </c>
      <c r="D1511" s="149">
        <v>244447365</v>
      </c>
      <c r="E1511" s="13" t="s">
        <v>5991</v>
      </c>
      <c r="F1511" s="30">
        <v>853</v>
      </c>
      <c r="G1511" s="28">
        <v>159932</v>
      </c>
      <c r="H1511" s="17" t="s">
        <v>946</v>
      </c>
      <c r="I1511" s="25" t="s">
        <v>279</v>
      </c>
      <c r="J1511" s="25">
        <v>32629</v>
      </c>
      <c r="K1511" s="12" t="s">
        <v>520</v>
      </c>
      <c r="L1511" s="14" t="s">
        <v>3633</v>
      </c>
      <c r="M1511" s="26">
        <v>9050</v>
      </c>
      <c r="N1511" s="26" t="s">
        <v>2910</v>
      </c>
      <c r="O1511" s="143">
        <v>0</v>
      </c>
      <c r="P1511" s="144">
        <v>926505808</v>
      </c>
      <c r="Q1511" s="13"/>
      <c r="R1511" s="15" t="s">
        <v>576</v>
      </c>
      <c r="S1511" s="15" t="s">
        <v>337</v>
      </c>
      <c r="T1511" s="15" t="s">
        <v>246</v>
      </c>
      <c r="U1511" s="15" t="s">
        <v>337</v>
      </c>
      <c r="V1511" s="16" t="s">
        <v>246</v>
      </c>
      <c r="W1511" s="16" t="s">
        <v>337</v>
      </c>
      <c r="X1511" s="16" t="s">
        <v>246</v>
      </c>
      <c r="Y1511" s="16" t="s">
        <v>337</v>
      </c>
      <c r="Z1511" s="16" t="s">
        <v>246</v>
      </c>
    </row>
    <row r="1512" spans="1:26" ht="15" customHeight="1">
      <c r="A1512" s="31">
        <v>14585799</v>
      </c>
      <c r="B1512" s="31" t="s">
        <v>7343</v>
      </c>
      <c r="C1512" s="46">
        <v>42264</v>
      </c>
      <c r="D1512" s="149">
        <v>271578130</v>
      </c>
      <c r="F1512" s="30"/>
      <c r="G1512" s="28"/>
      <c r="H1512" s="17" t="s">
        <v>269</v>
      </c>
      <c r="I1512" s="25" t="s">
        <v>3344</v>
      </c>
      <c r="J1512" s="25">
        <v>36716</v>
      </c>
      <c r="K1512" s="12" t="s">
        <v>520</v>
      </c>
      <c r="L1512" s="14" t="s">
        <v>3345</v>
      </c>
      <c r="M1512" s="26">
        <v>9325</v>
      </c>
      <c r="N1512" s="26" t="s">
        <v>3022</v>
      </c>
      <c r="P1512" s="144"/>
      <c r="Q1512" s="13"/>
      <c r="R1512" s="15" t="s">
        <v>576</v>
      </c>
      <c r="S1512" s="15" t="s">
        <v>47</v>
      </c>
      <c r="T1512" s="15"/>
      <c r="U1512" s="15" t="s">
        <v>47</v>
      </c>
      <c r="W1512" s="16" t="s">
        <v>567</v>
      </c>
      <c r="X1512" s="16" t="s">
        <v>247</v>
      </c>
      <c r="Y1512" s="16" t="s">
        <v>47</v>
      </c>
      <c r="Z1512" s="16" t="s">
        <v>248</v>
      </c>
    </row>
    <row r="1513" spans="1:26" ht="15" customHeight="1">
      <c r="A1513" s="31">
        <v>14585985</v>
      </c>
      <c r="B1513" s="31" t="s">
        <v>7343</v>
      </c>
      <c r="C1513" s="46">
        <v>41694</v>
      </c>
      <c r="D1513" s="149">
        <v>235300853</v>
      </c>
      <c r="F1513" s="30">
        <v>172</v>
      </c>
      <c r="G1513" s="28"/>
      <c r="H1513" s="17" t="s">
        <v>6898</v>
      </c>
      <c r="I1513" s="25" t="s">
        <v>6899</v>
      </c>
      <c r="J1513" s="25">
        <v>34362</v>
      </c>
      <c r="K1513" s="12" t="s">
        <v>250</v>
      </c>
      <c r="L1513" s="14" t="s">
        <v>3922</v>
      </c>
      <c r="M1513" s="26">
        <v>9200</v>
      </c>
      <c r="N1513" s="26" t="s">
        <v>2963</v>
      </c>
      <c r="P1513" s="144">
        <v>964634981</v>
      </c>
      <c r="Q1513" s="13" t="s">
        <v>6900</v>
      </c>
      <c r="R1513" s="15" t="s">
        <v>576</v>
      </c>
      <c r="S1513" s="15" t="s">
        <v>47</v>
      </c>
      <c r="T1513" s="15"/>
      <c r="U1513" s="15" t="s">
        <v>251</v>
      </c>
      <c r="V1513" s="16" t="s">
        <v>247</v>
      </c>
      <c r="W1513" s="16" t="s">
        <v>47</v>
      </c>
      <c r="Y1513" s="16" t="s">
        <v>47</v>
      </c>
    </row>
    <row r="1514" spans="1:26" ht="15" customHeight="1">
      <c r="A1514" s="31">
        <v>14586309</v>
      </c>
      <c r="B1514" s="31" t="s">
        <v>7343</v>
      </c>
      <c r="C1514" s="46">
        <v>42205</v>
      </c>
      <c r="D1514" s="149">
        <v>251286010</v>
      </c>
      <c r="F1514" s="30"/>
      <c r="G1514" s="28"/>
      <c r="H1514" s="17" t="s">
        <v>3437</v>
      </c>
      <c r="I1514" s="25" t="s">
        <v>3438</v>
      </c>
      <c r="J1514" s="25">
        <v>37504</v>
      </c>
      <c r="K1514" s="12" t="s">
        <v>520</v>
      </c>
      <c r="L1514" s="14" t="s">
        <v>3439</v>
      </c>
      <c r="M1514" s="26" t="s">
        <v>3091</v>
      </c>
      <c r="N1514" s="26" t="s">
        <v>2910</v>
      </c>
      <c r="O1514" s="143">
        <v>0</v>
      </c>
      <c r="P1514" s="144">
        <v>967617577</v>
      </c>
      <c r="Q1514" s="13" t="s">
        <v>3440</v>
      </c>
      <c r="R1514" s="15" t="s">
        <v>576</v>
      </c>
      <c r="S1514" s="15" t="s">
        <v>47</v>
      </c>
      <c r="T1514" s="15"/>
      <c r="U1514" s="15" t="s">
        <v>47</v>
      </c>
      <c r="W1514" s="16" t="s">
        <v>580</v>
      </c>
      <c r="X1514" s="16" t="s">
        <v>247</v>
      </c>
      <c r="Y1514" s="16" t="s">
        <v>47</v>
      </c>
      <c r="Z1514" s="16" t="s">
        <v>246</v>
      </c>
    </row>
    <row r="1515" spans="1:26" ht="15" customHeight="1">
      <c r="A1515" s="31">
        <v>14586647</v>
      </c>
      <c r="B1515" s="31" t="s">
        <v>7343</v>
      </c>
      <c r="C1515" s="46">
        <v>41934</v>
      </c>
      <c r="D1515" s="149">
        <v>257013482</v>
      </c>
      <c r="F1515" s="30"/>
      <c r="G1515" s="28"/>
      <c r="H1515" s="17" t="s">
        <v>2147</v>
      </c>
      <c r="I1515" s="25" t="s">
        <v>2148</v>
      </c>
      <c r="J1515" s="25">
        <v>35347</v>
      </c>
      <c r="K1515" s="12" t="s">
        <v>250</v>
      </c>
      <c r="L1515" s="14" t="s">
        <v>3392</v>
      </c>
      <c r="M1515" s="26">
        <v>9325</v>
      </c>
      <c r="N1515" s="26" t="s">
        <v>3022</v>
      </c>
      <c r="P1515" s="144"/>
      <c r="Q1515" s="13" t="s">
        <v>3393</v>
      </c>
      <c r="R1515" s="15" t="s">
        <v>576</v>
      </c>
      <c r="S1515" s="15" t="s">
        <v>47</v>
      </c>
      <c r="T1515" s="15"/>
      <c r="U1515" s="15" t="s">
        <v>47</v>
      </c>
      <c r="W1515" s="16" t="s">
        <v>567</v>
      </c>
      <c r="X1515" s="16" t="s">
        <v>246</v>
      </c>
      <c r="Y1515" s="16" t="s">
        <v>567</v>
      </c>
      <c r="Z1515" s="16" t="s">
        <v>246</v>
      </c>
    </row>
    <row r="1516" spans="1:26" ht="15" customHeight="1">
      <c r="A1516" s="31">
        <v>14586911</v>
      </c>
      <c r="B1516" s="31" t="s">
        <v>7343</v>
      </c>
      <c r="C1516" s="46">
        <v>42163</v>
      </c>
      <c r="D1516" s="149">
        <v>246408197</v>
      </c>
      <c r="F1516" s="30">
        <v>4467</v>
      </c>
      <c r="G1516" s="28"/>
      <c r="H1516" s="17" t="s">
        <v>513</v>
      </c>
      <c r="I1516" s="25" t="s">
        <v>1632</v>
      </c>
      <c r="J1516" s="25">
        <v>36963</v>
      </c>
      <c r="K1516" s="12" t="s">
        <v>520</v>
      </c>
      <c r="L1516" s="14" t="s">
        <v>4050</v>
      </c>
      <c r="M1516" s="26" t="s">
        <v>4051</v>
      </c>
      <c r="N1516" s="26" t="s">
        <v>3032</v>
      </c>
      <c r="P1516" s="144">
        <v>912898321</v>
      </c>
      <c r="Q1516" s="13" t="s">
        <v>8040</v>
      </c>
      <c r="R1516" s="15" t="s">
        <v>576</v>
      </c>
      <c r="S1516" s="15" t="s">
        <v>580</v>
      </c>
      <c r="T1516" s="15" t="s">
        <v>246</v>
      </c>
      <c r="U1516" s="15" t="s">
        <v>580</v>
      </c>
      <c r="V1516" s="16" t="s">
        <v>246</v>
      </c>
      <c r="W1516" s="16" t="s">
        <v>580</v>
      </c>
      <c r="X1516" s="16" t="s">
        <v>246</v>
      </c>
      <c r="Y1516" s="16" t="s">
        <v>580</v>
      </c>
      <c r="Z1516" s="16" t="s">
        <v>247</v>
      </c>
    </row>
    <row r="1517" spans="1:26" ht="15" customHeight="1">
      <c r="A1517" s="31">
        <v>14588714</v>
      </c>
      <c r="B1517" s="31" t="s">
        <v>7343</v>
      </c>
      <c r="C1517" s="46">
        <v>41921</v>
      </c>
      <c r="D1517" s="149">
        <v>249837412</v>
      </c>
      <c r="F1517" s="30">
        <v>4478</v>
      </c>
      <c r="G1517" s="28"/>
      <c r="H1517" s="17" t="s">
        <v>1558</v>
      </c>
      <c r="I1517" s="25" t="s">
        <v>1559</v>
      </c>
      <c r="J1517" s="25">
        <v>36997</v>
      </c>
      <c r="K1517" s="12" t="s">
        <v>520</v>
      </c>
      <c r="L1517" s="14" t="s">
        <v>6020</v>
      </c>
      <c r="M1517" s="26" t="s">
        <v>5086</v>
      </c>
      <c r="N1517" s="26" t="s">
        <v>2928</v>
      </c>
      <c r="O1517" s="143">
        <v>966288033</v>
      </c>
      <c r="P1517" s="144">
        <v>963188680</v>
      </c>
      <c r="Q1517" s="13"/>
      <c r="R1517" s="15" t="s">
        <v>576</v>
      </c>
      <c r="S1517" s="15" t="s">
        <v>249</v>
      </c>
      <c r="T1517" s="15" t="s">
        <v>246</v>
      </c>
      <c r="U1517" s="15" t="s">
        <v>249</v>
      </c>
      <c r="V1517" s="16" t="s">
        <v>246</v>
      </c>
      <c r="W1517" s="16" t="s">
        <v>249</v>
      </c>
      <c r="X1517" s="16" t="s">
        <v>246</v>
      </c>
      <c r="Y1517" s="16" t="s">
        <v>249</v>
      </c>
      <c r="Z1517" s="16" t="s">
        <v>248</v>
      </c>
    </row>
    <row r="1518" spans="1:26" ht="15" customHeight="1">
      <c r="A1518" s="31">
        <v>14588949</v>
      </c>
      <c r="B1518" s="31" t="s">
        <v>7343</v>
      </c>
      <c r="C1518" s="46">
        <v>42183</v>
      </c>
      <c r="D1518" s="149">
        <v>242706436</v>
      </c>
      <c r="F1518" s="30">
        <v>3523</v>
      </c>
      <c r="G1518" s="28"/>
      <c r="H1518" s="17" t="s">
        <v>4697</v>
      </c>
      <c r="I1518" s="25" t="s">
        <v>4698</v>
      </c>
      <c r="J1518" s="25">
        <v>37395</v>
      </c>
      <c r="K1518" s="12" t="s">
        <v>250</v>
      </c>
      <c r="L1518" s="14" t="s">
        <v>4699</v>
      </c>
      <c r="M1518" s="26" t="s">
        <v>4700</v>
      </c>
      <c r="N1518" s="26" t="s">
        <v>3288</v>
      </c>
      <c r="O1518" s="143">
        <v>966265690</v>
      </c>
      <c r="P1518" s="144">
        <v>966519945</v>
      </c>
      <c r="Q1518" s="13" t="s">
        <v>4701</v>
      </c>
      <c r="R1518" s="15" t="s">
        <v>576</v>
      </c>
      <c r="S1518" s="15" t="s">
        <v>251</v>
      </c>
      <c r="T1518" s="15" t="s">
        <v>246</v>
      </c>
      <c r="U1518" s="15" t="s">
        <v>251</v>
      </c>
      <c r="V1518" s="16" t="s">
        <v>246</v>
      </c>
      <c r="W1518" s="16" t="s">
        <v>251</v>
      </c>
      <c r="X1518" s="16" t="s">
        <v>247</v>
      </c>
      <c r="Y1518" s="16" t="s">
        <v>47</v>
      </c>
    </row>
    <row r="1519" spans="1:26" ht="15" customHeight="1">
      <c r="A1519" s="31">
        <v>14589619</v>
      </c>
      <c r="B1519" s="31" t="s">
        <v>7343</v>
      </c>
      <c r="C1519" s="46">
        <v>42029</v>
      </c>
      <c r="D1519" s="149">
        <v>220640556</v>
      </c>
      <c r="F1519" s="30">
        <v>334</v>
      </c>
      <c r="G1519" s="28"/>
      <c r="H1519" s="17" t="s">
        <v>1928</v>
      </c>
      <c r="I1519" s="25" t="s">
        <v>1929</v>
      </c>
      <c r="J1519" s="25">
        <v>34609</v>
      </c>
      <c r="K1519" s="12" t="s">
        <v>520</v>
      </c>
      <c r="L1519" s="14" t="s">
        <v>2917</v>
      </c>
      <c r="M1519" s="26" t="s">
        <v>3936</v>
      </c>
      <c r="N1519" s="26" t="s">
        <v>3293</v>
      </c>
      <c r="O1519" s="143">
        <v>968699886</v>
      </c>
      <c r="P1519" s="144">
        <v>962469308</v>
      </c>
      <c r="Q1519" s="13" t="s">
        <v>5160</v>
      </c>
      <c r="R1519" s="15" t="s">
        <v>576</v>
      </c>
      <c r="S1519" s="15" t="s">
        <v>251</v>
      </c>
      <c r="T1519" s="15" t="s">
        <v>248</v>
      </c>
      <c r="U1519" s="15" t="s">
        <v>249</v>
      </c>
      <c r="V1519" s="16" t="s">
        <v>246</v>
      </c>
      <c r="W1519" s="16" t="s">
        <v>249</v>
      </c>
      <c r="X1519" s="16" t="s">
        <v>246</v>
      </c>
      <c r="Y1519" s="16" t="s">
        <v>249</v>
      </c>
      <c r="Z1519" s="16" t="s">
        <v>247</v>
      </c>
    </row>
    <row r="1520" spans="1:26" ht="15" customHeight="1">
      <c r="A1520" s="31">
        <v>14589626</v>
      </c>
      <c r="B1520" s="31" t="s">
        <v>7343</v>
      </c>
      <c r="C1520" s="46">
        <v>42026</v>
      </c>
      <c r="D1520" s="149">
        <v>231890656</v>
      </c>
      <c r="F1520" s="30"/>
      <c r="G1520" s="28"/>
      <c r="H1520" s="17" t="s">
        <v>3934</v>
      </c>
      <c r="I1520" s="25" t="s">
        <v>3935</v>
      </c>
      <c r="J1520" s="25">
        <v>36173</v>
      </c>
      <c r="K1520" s="12" t="s">
        <v>250</v>
      </c>
      <c r="L1520" s="14" t="s">
        <v>2917</v>
      </c>
      <c r="M1520" s="26" t="s">
        <v>3936</v>
      </c>
      <c r="O1520" s="143">
        <v>0</v>
      </c>
      <c r="P1520" s="144">
        <v>962469308</v>
      </c>
      <c r="Q1520" s="13" t="s">
        <v>3937</v>
      </c>
      <c r="R1520" s="15" t="s">
        <v>576</v>
      </c>
      <c r="S1520" s="15" t="s">
        <v>47</v>
      </c>
      <c r="T1520" s="15"/>
      <c r="U1520" s="15" t="s">
        <v>249</v>
      </c>
      <c r="V1520" s="16" t="s">
        <v>246</v>
      </c>
      <c r="W1520" s="16" t="s">
        <v>249</v>
      </c>
      <c r="X1520" s="16" t="s">
        <v>247</v>
      </c>
      <c r="Y1520" s="16" t="s">
        <v>47</v>
      </c>
    </row>
    <row r="1521" spans="1:26" ht="15" customHeight="1">
      <c r="A1521" s="31">
        <v>14589692</v>
      </c>
      <c r="B1521" s="31" t="s">
        <v>7343</v>
      </c>
      <c r="C1521" s="46">
        <v>41829</v>
      </c>
      <c r="D1521" s="149">
        <v>228726875</v>
      </c>
      <c r="F1521" s="30">
        <v>4019</v>
      </c>
      <c r="G1521" s="28"/>
      <c r="H1521" s="17" t="s">
        <v>5933</v>
      </c>
      <c r="I1521" s="25" t="s">
        <v>5934</v>
      </c>
      <c r="J1521" s="25">
        <v>35819</v>
      </c>
      <c r="K1521" s="12" t="s">
        <v>250</v>
      </c>
      <c r="L1521" s="14" t="s">
        <v>5935</v>
      </c>
      <c r="M1521" s="26" t="s">
        <v>5936</v>
      </c>
      <c r="N1521" s="26" t="s">
        <v>2963</v>
      </c>
      <c r="O1521" s="143">
        <v>291960314</v>
      </c>
      <c r="P1521" s="144">
        <v>963348787</v>
      </c>
      <c r="Q1521" s="13"/>
      <c r="R1521" s="15" t="s">
        <v>576</v>
      </c>
      <c r="S1521" s="15" t="s">
        <v>251</v>
      </c>
      <c r="T1521" s="15" t="s">
        <v>246</v>
      </c>
      <c r="U1521" s="15" t="s">
        <v>251</v>
      </c>
      <c r="V1521" s="16" t="s">
        <v>247</v>
      </c>
      <c r="W1521" s="16" t="s">
        <v>47</v>
      </c>
      <c r="Y1521" s="16" t="s">
        <v>47</v>
      </c>
      <c r="Z1521" s="16" t="s">
        <v>246</v>
      </c>
    </row>
    <row r="1522" spans="1:26" ht="15" customHeight="1">
      <c r="A1522" s="31">
        <v>14592738</v>
      </c>
      <c r="B1522" s="31" t="s">
        <v>7343</v>
      </c>
      <c r="C1522" s="46">
        <v>42184</v>
      </c>
      <c r="D1522" s="149">
        <v>243445806</v>
      </c>
      <c r="F1522" s="30">
        <v>4003</v>
      </c>
      <c r="G1522" s="28"/>
      <c r="H1522" s="17" t="s">
        <v>5863</v>
      </c>
      <c r="I1522" s="25" t="s">
        <v>5864</v>
      </c>
      <c r="J1522" s="25">
        <v>35494</v>
      </c>
      <c r="K1522" s="12" t="s">
        <v>250</v>
      </c>
      <c r="L1522" s="14" t="s">
        <v>5865</v>
      </c>
      <c r="M1522" s="26" t="s">
        <v>5866</v>
      </c>
      <c r="N1522" s="26" t="s">
        <v>2912</v>
      </c>
      <c r="O1522" s="143">
        <v>960213688</v>
      </c>
      <c r="P1522" s="144">
        <v>961098520</v>
      </c>
      <c r="Q1522" s="13" t="s">
        <v>7640</v>
      </c>
      <c r="R1522" s="15" t="s">
        <v>576</v>
      </c>
      <c r="S1522" s="15" t="s">
        <v>580</v>
      </c>
      <c r="T1522" s="15" t="s">
        <v>246</v>
      </c>
      <c r="U1522" s="15" t="s">
        <v>580</v>
      </c>
      <c r="V1522" s="16" t="s">
        <v>247</v>
      </c>
      <c r="W1522" s="16" t="s">
        <v>47</v>
      </c>
      <c r="Y1522" s="16" t="s">
        <v>47</v>
      </c>
      <c r="Z1522" s="16" t="s">
        <v>247</v>
      </c>
    </row>
    <row r="1523" spans="1:26" ht="15" customHeight="1">
      <c r="A1523" s="31">
        <v>14593498</v>
      </c>
      <c r="B1523" s="31" t="s">
        <v>7346</v>
      </c>
      <c r="C1523" s="46"/>
      <c r="D1523" s="149">
        <v>246559560</v>
      </c>
      <c r="F1523" s="30">
        <v>3618</v>
      </c>
      <c r="G1523" s="28"/>
      <c r="H1523" s="17" t="s">
        <v>8857</v>
      </c>
      <c r="I1523" s="25" t="s">
        <v>8858</v>
      </c>
      <c r="J1523" s="25">
        <v>37852</v>
      </c>
      <c r="K1523" s="12" t="s">
        <v>520</v>
      </c>
      <c r="L1523" s="14" t="s">
        <v>8859</v>
      </c>
      <c r="M1523" s="26" t="s">
        <v>8860</v>
      </c>
      <c r="N1523" s="26" t="s">
        <v>2910</v>
      </c>
      <c r="P1523" s="144">
        <v>964923319</v>
      </c>
      <c r="Q1523" s="13"/>
      <c r="R1523" s="15" t="s">
        <v>576</v>
      </c>
      <c r="S1523" s="15" t="s">
        <v>580</v>
      </c>
      <c r="T1523" s="15" t="s">
        <v>247</v>
      </c>
      <c r="U1523" s="15" t="s">
        <v>47</v>
      </c>
      <c r="W1523" s="16" t="s">
        <v>47</v>
      </c>
      <c r="Y1523" s="16" t="s">
        <v>47</v>
      </c>
      <c r="Z1523" s="16" t="s">
        <v>247</v>
      </c>
    </row>
    <row r="1524" spans="1:26" ht="15" customHeight="1">
      <c r="A1524" s="31">
        <v>14594137</v>
      </c>
      <c r="B1524" s="31" t="s">
        <v>7346</v>
      </c>
      <c r="C1524" s="46">
        <v>41574</v>
      </c>
      <c r="F1524" s="30">
        <v>3116</v>
      </c>
      <c r="G1524" s="28"/>
      <c r="H1524" s="17" t="s">
        <v>7812</v>
      </c>
      <c r="I1524" s="25" t="s">
        <v>3756</v>
      </c>
      <c r="J1524" s="25">
        <v>37267</v>
      </c>
      <c r="K1524" s="12" t="s">
        <v>250</v>
      </c>
      <c r="L1524" s="14" t="s">
        <v>3757</v>
      </c>
      <c r="M1524" s="26" t="s">
        <v>3758</v>
      </c>
      <c r="N1524" s="26" t="s">
        <v>2910</v>
      </c>
      <c r="O1524" s="143">
        <v>0</v>
      </c>
      <c r="P1524" s="144">
        <v>961943391</v>
      </c>
      <c r="Q1524" s="13"/>
      <c r="R1524" s="15" t="s">
        <v>576</v>
      </c>
      <c r="S1524" s="15" t="s">
        <v>221</v>
      </c>
      <c r="T1524" s="15" t="s">
        <v>248</v>
      </c>
      <c r="U1524" s="15" t="s">
        <v>47</v>
      </c>
      <c r="W1524" s="16" t="s">
        <v>41</v>
      </c>
      <c r="X1524" s="16" t="s">
        <v>247</v>
      </c>
      <c r="Y1524" s="16" t="s">
        <v>47</v>
      </c>
      <c r="Z1524" s="16" t="s">
        <v>247</v>
      </c>
    </row>
    <row r="1525" spans="1:26" ht="15" customHeight="1">
      <c r="A1525" s="31">
        <v>14594359</v>
      </c>
      <c r="B1525" s="31" t="s">
        <v>7343</v>
      </c>
      <c r="C1525" s="46">
        <v>41983</v>
      </c>
      <c r="D1525" s="149">
        <v>239069269</v>
      </c>
      <c r="F1525" s="30"/>
      <c r="G1525" s="28"/>
      <c r="H1525" s="17" t="s">
        <v>1904</v>
      </c>
      <c r="I1525" s="25" t="s">
        <v>1905</v>
      </c>
      <c r="J1525" s="25">
        <v>37021</v>
      </c>
      <c r="K1525" s="12" t="s">
        <v>520</v>
      </c>
      <c r="L1525" s="14" t="s">
        <v>5085</v>
      </c>
      <c r="M1525" s="26" t="s">
        <v>5086</v>
      </c>
      <c r="N1525" s="26" t="s">
        <v>2983</v>
      </c>
      <c r="O1525" s="143">
        <v>0</v>
      </c>
      <c r="P1525" s="144">
        <v>964182624</v>
      </c>
      <c r="Q1525" s="13"/>
      <c r="R1525" s="15" t="s">
        <v>576</v>
      </c>
      <c r="S1525" s="15" t="s">
        <v>47</v>
      </c>
      <c r="T1525" s="15"/>
      <c r="U1525" s="15" t="s">
        <v>249</v>
      </c>
      <c r="V1525" s="16" t="s">
        <v>246</v>
      </c>
      <c r="W1525" s="16" t="s">
        <v>249</v>
      </c>
      <c r="X1525" s="16" t="s">
        <v>246</v>
      </c>
      <c r="Y1525" s="16" t="s">
        <v>249</v>
      </c>
    </row>
    <row r="1526" spans="1:26" ht="15" customHeight="1">
      <c r="A1526" s="31">
        <v>14594371</v>
      </c>
      <c r="C1526" s="46"/>
      <c r="F1526" s="30"/>
      <c r="G1526" s="28"/>
      <c r="H1526" s="17" t="s">
        <v>1892</v>
      </c>
      <c r="I1526" s="25" t="s">
        <v>1893</v>
      </c>
      <c r="J1526" s="25">
        <v>37419</v>
      </c>
      <c r="K1526" s="12" t="s">
        <v>250</v>
      </c>
      <c r="L1526" s="14"/>
      <c r="P1526" s="144"/>
      <c r="Q1526" s="13"/>
      <c r="R1526" s="15" t="s">
        <v>576</v>
      </c>
      <c r="S1526" s="15" t="s">
        <v>47</v>
      </c>
      <c r="T1526" s="15"/>
      <c r="U1526" s="15" t="s">
        <v>47</v>
      </c>
      <c r="W1526" s="16" t="s">
        <v>47</v>
      </c>
      <c r="Y1526" s="16" t="s">
        <v>249</v>
      </c>
    </row>
    <row r="1527" spans="1:26" ht="15" customHeight="1">
      <c r="A1527" s="31">
        <v>14594522</v>
      </c>
      <c r="B1527" s="31" t="s">
        <v>7343</v>
      </c>
      <c r="C1527" s="46">
        <v>41735</v>
      </c>
      <c r="D1527" s="149">
        <v>244583730</v>
      </c>
      <c r="F1527" s="30"/>
      <c r="G1527" s="28"/>
      <c r="H1527" s="17" t="s">
        <v>2999</v>
      </c>
      <c r="I1527" s="25" t="s">
        <v>3000</v>
      </c>
      <c r="J1527" s="25">
        <v>37673</v>
      </c>
      <c r="K1527" s="12" t="s">
        <v>250</v>
      </c>
      <c r="L1527" s="14" t="s">
        <v>3001</v>
      </c>
      <c r="M1527" s="26" t="s">
        <v>3002</v>
      </c>
      <c r="O1527" s="144">
        <v>291962816</v>
      </c>
      <c r="P1527" s="143">
        <v>967832865</v>
      </c>
      <c r="Q1527" s="13" t="s">
        <v>3003</v>
      </c>
      <c r="R1527" s="15" t="s">
        <v>576</v>
      </c>
      <c r="S1527" s="15" t="s">
        <v>47</v>
      </c>
      <c r="T1527" s="15"/>
      <c r="U1527" s="15" t="s">
        <v>47</v>
      </c>
      <c r="W1527" s="16" t="s">
        <v>251</v>
      </c>
      <c r="X1527" s="16" t="s">
        <v>247</v>
      </c>
      <c r="Y1527" s="16" t="s">
        <v>47</v>
      </c>
      <c r="Z1527" s="16" t="s">
        <v>247</v>
      </c>
    </row>
    <row r="1528" spans="1:26" ht="15" customHeight="1">
      <c r="A1528" s="31">
        <v>14595363</v>
      </c>
      <c r="B1528" s="31" t="s">
        <v>7346</v>
      </c>
      <c r="C1528" s="46">
        <v>39933</v>
      </c>
      <c r="F1528" s="30"/>
      <c r="G1528" s="28"/>
      <c r="H1528" s="17" t="s">
        <v>1869</v>
      </c>
      <c r="I1528" s="25" t="s">
        <v>1870</v>
      </c>
      <c r="J1528" s="25">
        <v>35031</v>
      </c>
      <c r="K1528" s="12" t="s">
        <v>250</v>
      </c>
      <c r="L1528" s="14"/>
      <c r="P1528" s="144"/>
      <c r="Q1528" s="13"/>
      <c r="R1528" s="15" t="s">
        <v>576</v>
      </c>
      <c r="S1528" s="15" t="s">
        <v>47</v>
      </c>
      <c r="T1528" s="15"/>
      <c r="U1528" s="15" t="s">
        <v>47</v>
      </c>
      <c r="W1528" s="16" t="s">
        <v>567</v>
      </c>
      <c r="X1528" s="16" t="s">
        <v>248</v>
      </c>
      <c r="Y1528" s="16" t="s">
        <v>47</v>
      </c>
    </row>
    <row r="1529" spans="1:26" ht="15" customHeight="1">
      <c r="A1529" s="31">
        <v>14596856</v>
      </c>
      <c r="B1529" s="31" t="s">
        <v>7343</v>
      </c>
      <c r="C1529" s="46">
        <v>41885</v>
      </c>
      <c r="D1529" s="149">
        <v>258162023</v>
      </c>
      <c r="F1529" s="30">
        <v>4025</v>
      </c>
      <c r="G1529" s="28"/>
      <c r="H1529" s="17" t="s">
        <v>8836</v>
      </c>
      <c r="I1529" s="25" t="s">
        <v>8837</v>
      </c>
      <c r="J1529" s="25">
        <v>35898</v>
      </c>
      <c r="K1529" s="12" t="s">
        <v>250</v>
      </c>
      <c r="L1529" s="14" t="s">
        <v>8838</v>
      </c>
      <c r="M1529" s="26">
        <v>9200</v>
      </c>
      <c r="N1529" s="26" t="s">
        <v>2963</v>
      </c>
      <c r="P1529" s="144"/>
      <c r="Q1529" s="13"/>
      <c r="R1529" s="15" t="s">
        <v>576</v>
      </c>
      <c r="S1529" s="15" t="s">
        <v>251</v>
      </c>
      <c r="T1529" s="15" t="s">
        <v>247</v>
      </c>
      <c r="U1529" s="15" t="s">
        <v>47</v>
      </c>
      <c r="W1529" s="16" t="s">
        <v>47</v>
      </c>
      <c r="Y1529" s="16" t="s">
        <v>47</v>
      </c>
      <c r="Z1529" s="16" t="s">
        <v>246</v>
      </c>
    </row>
    <row r="1530" spans="1:26" ht="15" customHeight="1">
      <c r="A1530" s="31">
        <v>14598331</v>
      </c>
      <c r="B1530" s="31" t="s">
        <v>7343</v>
      </c>
      <c r="C1530" s="46">
        <v>42017</v>
      </c>
      <c r="D1530" s="149">
        <v>247561614</v>
      </c>
      <c r="E1530" s="13" t="s">
        <v>5324</v>
      </c>
      <c r="F1530" s="30">
        <v>246</v>
      </c>
      <c r="G1530" s="28">
        <v>166543</v>
      </c>
      <c r="H1530" s="17" t="s">
        <v>538</v>
      </c>
      <c r="I1530" s="25" t="s">
        <v>539</v>
      </c>
      <c r="J1530" s="25">
        <v>35000</v>
      </c>
      <c r="K1530" s="12" t="s">
        <v>250</v>
      </c>
      <c r="L1530" s="14" t="s">
        <v>3659</v>
      </c>
      <c r="M1530" s="26" t="s">
        <v>3660</v>
      </c>
      <c r="N1530" s="26" t="s">
        <v>2910</v>
      </c>
      <c r="O1530" s="143">
        <v>0</v>
      </c>
      <c r="P1530" s="144">
        <v>926561762</v>
      </c>
      <c r="Q1530" s="13"/>
      <c r="R1530" s="15" t="s">
        <v>576</v>
      </c>
      <c r="S1530" s="15" t="s">
        <v>337</v>
      </c>
      <c r="T1530" s="15" t="s">
        <v>246</v>
      </c>
      <c r="U1530" s="15" t="s">
        <v>337</v>
      </c>
      <c r="V1530" s="16" t="s">
        <v>246</v>
      </c>
      <c r="W1530" s="16" t="s">
        <v>337</v>
      </c>
      <c r="X1530" s="16" t="s">
        <v>246</v>
      </c>
      <c r="Y1530" s="16" t="s">
        <v>337</v>
      </c>
    </row>
    <row r="1531" spans="1:26" ht="15" customHeight="1">
      <c r="A1531" s="31">
        <v>14599722</v>
      </c>
      <c r="C1531" s="46"/>
      <c r="F1531" s="30"/>
      <c r="G1531" s="28">
        <v>165982</v>
      </c>
      <c r="H1531" s="17" t="s">
        <v>1255</v>
      </c>
      <c r="I1531" s="25" t="s">
        <v>1256</v>
      </c>
      <c r="J1531" s="25">
        <v>36486</v>
      </c>
      <c r="K1531" s="12" t="s">
        <v>250</v>
      </c>
      <c r="L1531" s="14" t="s">
        <v>4538</v>
      </c>
      <c r="M1531" s="26" t="s">
        <v>4470</v>
      </c>
      <c r="N1531" s="26" t="s">
        <v>2910</v>
      </c>
      <c r="O1531" s="143">
        <v>0</v>
      </c>
      <c r="P1531" s="144">
        <v>967059279</v>
      </c>
      <c r="Q1531" s="13"/>
      <c r="R1531" s="15" t="s">
        <v>576</v>
      </c>
      <c r="S1531" s="15" t="s">
        <v>47</v>
      </c>
      <c r="T1531" s="15"/>
      <c r="U1531" s="15" t="s">
        <v>47</v>
      </c>
      <c r="W1531" s="16" t="s">
        <v>1183</v>
      </c>
      <c r="X1531" s="16" t="s">
        <v>248</v>
      </c>
      <c r="Y1531" s="16" t="s">
        <v>684</v>
      </c>
    </row>
    <row r="1532" spans="1:26" ht="15" customHeight="1">
      <c r="A1532" s="31">
        <v>14601702</v>
      </c>
      <c r="B1532" s="31" t="s">
        <v>7343</v>
      </c>
      <c r="C1532" s="46">
        <v>42143</v>
      </c>
      <c r="D1532" s="149">
        <v>246689226</v>
      </c>
      <c r="F1532" s="30"/>
      <c r="G1532" s="28"/>
      <c r="H1532" s="17" t="s">
        <v>5948</v>
      </c>
      <c r="I1532" s="25" t="s">
        <v>5949</v>
      </c>
      <c r="J1532" s="25">
        <v>35364</v>
      </c>
      <c r="K1532" s="12" t="s">
        <v>520</v>
      </c>
      <c r="L1532" s="14" t="s">
        <v>5950</v>
      </c>
      <c r="N1532" s="26" t="s">
        <v>2910</v>
      </c>
      <c r="P1532" s="144"/>
      <c r="Q1532" s="13"/>
      <c r="R1532" s="15" t="s">
        <v>576</v>
      </c>
      <c r="S1532" s="15" t="s">
        <v>47</v>
      </c>
      <c r="T1532" s="15"/>
      <c r="U1532" s="15" t="s">
        <v>1984</v>
      </c>
      <c r="V1532" s="16" t="s">
        <v>247</v>
      </c>
      <c r="W1532" s="16" t="s">
        <v>47</v>
      </c>
      <c r="Y1532" s="16" t="s">
        <v>47</v>
      </c>
    </row>
    <row r="1533" spans="1:26" ht="15" customHeight="1">
      <c r="A1533" s="31">
        <v>14602210</v>
      </c>
      <c r="B1533" s="31" t="s">
        <v>7346</v>
      </c>
      <c r="C1533" s="46">
        <v>40191</v>
      </c>
      <c r="F1533" s="30">
        <v>146</v>
      </c>
      <c r="G1533" s="28"/>
      <c r="H1533" s="17" t="s">
        <v>1861</v>
      </c>
      <c r="I1533" s="25" t="s">
        <v>1862</v>
      </c>
      <c r="J1533" s="25">
        <v>34344</v>
      </c>
      <c r="K1533" s="12" t="s">
        <v>250</v>
      </c>
      <c r="L1533" s="14" t="s">
        <v>4963</v>
      </c>
      <c r="M1533" s="26" t="s">
        <v>4964</v>
      </c>
      <c r="N1533" s="26" t="s">
        <v>2910</v>
      </c>
      <c r="O1533" s="143">
        <v>0</v>
      </c>
      <c r="P1533" s="144">
        <v>925113994</v>
      </c>
      <c r="Q1533" s="13" t="s">
        <v>4965</v>
      </c>
      <c r="R1533" s="15" t="s">
        <v>576</v>
      </c>
      <c r="S1533" s="15" t="s">
        <v>47</v>
      </c>
      <c r="T1533" s="15"/>
      <c r="U1533" s="15" t="s">
        <v>47</v>
      </c>
      <c r="W1533" s="16" t="s">
        <v>1183</v>
      </c>
      <c r="X1533" s="16" t="s">
        <v>246</v>
      </c>
      <c r="Y1533" s="16" t="s">
        <v>47</v>
      </c>
    </row>
    <row r="1534" spans="1:26" ht="15" customHeight="1">
      <c r="A1534" s="31">
        <v>14603199</v>
      </c>
      <c r="B1534" s="31" t="s">
        <v>7343</v>
      </c>
      <c r="C1534" s="46">
        <v>42138</v>
      </c>
      <c r="D1534" s="149">
        <v>238820017</v>
      </c>
      <c r="F1534" s="30"/>
      <c r="G1534" s="28"/>
      <c r="H1534" s="17" t="s">
        <v>2056</v>
      </c>
      <c r="I1534" s="25" t="s">
        <v>2057</v>
      </c>
      <c r="J1534" s="25">
        <v>37026</v>
      </c>
      <c r="K1534" s="12" t="s">
        <v>520</v>
      </c>
      <c r="L1534" s="14" t="s">
        <v>3098</v>
      </c>
      <c r="M1534" s="26" t="s">
        <v>3099</v>
      </c>
      <c r="N1534" s="26" t="s">
        <v>2910</v>
      </c>
      <c r="O1534" s="144">
        <v>291606413</v>
      </c>
      <c r="P1534" s="143">
        <v>966253806</v>
      </c>
      <c r="Q1534" s="13" t="s">
        <v>3100</v>
      </c>
      <c r="R1534" s="15" t="s">
        <v>576</v>
      </c>
      <c r="S1534" s="15" t="s">
        <v>47</v>
      </c>
      <c r="T1534" s="15"/>
      <c r="U1534" s="15" t="s">
        <v>47</v>
      </c>
      <c r="W1534" s="16" t="s">
        <v>580</v>
      </c>
      <c r="X1534" s="16" t="s">
        <v>246</v>
      </c>
      <c r="Y1534" s="16" t="s">
        <v>580</v>
      </c>
      <c r="Z1534" s="16" t="s">
        <v>247</v>
      </c>
    </row>
    <row r="1535" spans="1:26" ht="15" customHeight="1">
      <c r="A1535" s="31">
        <v>14604871</v>
      </c>
      <c r="B1535" s="31" t="s">
        <v>7343</v>
      </c>
      <c r="C1535" s="46">
        <v>42065</v>
      </c>
      <c r="D1535" s="149">
        <v>247212210</v>
      </c>
      <c r="F1535" s="30"/>
      <c r="G1535" s="28"/>
      <c r="H1535" s="17" t="s">
        <v>6492</v>
      </c>
      <c r="I1535" s="25" t="s">
        <v>6493</v>
      </c>
      <c r="J1535" s="25">
        <v>35599</v>
      </c>
      <c r="K1535" s="12" t="s">
        <v>520</v>
      </c>
      <c r="L1535" s="14" t="s">
        <v>6494</v>
      </c>
      <c r="M1535" s="26">
        <v>9325</v>
      </c>
      <c r="N1535" s="26" t="s">
        <v>3022</v>
      </c>
      <c r="P1535" s="144">
        <v>927389236</v>
      </c>
      <c r="Q1535" s="13"/>
      <c r="R1535" s="15" t="s">
        <v>576</v>
      </c>
      <c r="S1535" s="15" t="s">
        <v>47</v>
      </c>
      <c r="T1535" s="15"/>
      <c r="U1535" s="15" t="s">
        <v>567</v>
      </c>
      <c r="V1535" s="16" t="s">
        <v>247</v>
      </c>
      <c r="W1535" s="16" t="s">
        <v>47</v>
      </c>
      <c r="Y1535" s="16" t="s">
        <v>47</v>
      </c>
      <c r="Z1535" s="16" t="s">
        <v>247</v>
      </c>
    </row>
    <row r="1536" spans="1:26" ht="15" customHeight="1">
      <c r="A1536" s="31">
        <v>14604900</v>
      </c>
      <c r="B1536" s="31" t="s">
        <v>7343</v>
      </c>
      <c r="C1536" s="46">
        <v>41983</v>
      </c>
      <c r="D1536" s="149">
        <v>254430597</v>
      </c>
      <c r="F1536" s="30">
        <v>484</v>
      </c>
      <c r="G1536" s="28">
        <v>123062</v>
      </c>
      <c r="H1536" s="17" t="s">
        <v>824</v>
      </c>
      <c r="I1536" s="25" t="s">
        <v>42</v>
      </c>
      <c r="J1536" s="25">
        <v>34392</v>
      </c>
      <c r="K1536" s="12" t="s">
        <v>520</v>
      </c>
      <c r="L1536" s="14" t="s">
        <v>4763</v>
      </c>
      <c r="M1536" s="26" t="s">
        <v>3184</v>
      </c>
      <c r="N1536" s="26" t="s">
        <v>2912</v>
      </c>
      <c r="O1536" s="143">
        <v>0</v>
      </c>
      <c r="P1536" s="144">
        <v>925941884</v>
      </c>
      <c r="Q1536" s="13"/>
      <c r="R1536" s="15" t="s">
        <v>576</v>
      </c>
      <c r="S1536" s="15" t="s">
        <v>567</v>
      </c>
      <c r="T1536" s="15" t="s">
        <v>246</v>
      </c>
      <c r="U1536" s="15" t="s">
        <v>567</v>
      </c>
      <c r="V1536" s="16" t="s">
        <v>246</v>
      </c>
      <c r="W1536" s="16" t="s">
        <v>567</v>
      </c>
      <c r="X1536" s="16" t="s">
        <v>246</v>
      </c>
      <c r="Y1536" s="16" t="s">
        <v>567</v>
      </c>
    </row>
    <row r="1537" spans="1:26" ht="15" customHeight="1">
      <c r="A1537" s="31">
        <v>14605716</v>
      </c>
      <c r="B1537" s="31" t="s">
        <v>7343</v>
      </c>
      <c r="C1537" s="46">
        <v>41873</v>
      </c>
      <c r="D1537" s="149">
        <v>221465650</v>
      </c>
      <c r="F1537" s="30"/>
      <c r="G1537" s="28"/>
      <c r="H1537" s="17" t="s">
        <v>4802</v>
      </c>
      <c r="I1537" s="25" t="s">
        <v>4803</v>
      </c>
      <c r="J1537" s="25">
        <v>34855</v>
      </c>
      <c r="K1537" s="12" t="s">
        <v>520</v>
      </c>
      <c r="L1537" s="14" t="s">
        <v>4804</v>
      </c>
      <c r="M1537" s="26" t="s">
        <v>4805</v>
      </c>
      <c r="N1537" s="26" t="s">
        <v>2910</v>
      </c>
      <c r="O1537" s="144">
        <v>291782023</v>
      </c>
      <c r="P1537" s="143">
        <v>0</v>
      </c>
      <c r="Q1537" s="13" t="s">
        <v>4806</v>
      </c>
      <c r="R1537" s="15" t="s">
        <v>576</v>
      </c>
      <c r="S1537" s="15" t="s">
        <v>47</v>
      </c>
      <c r="T1537" s="15"/>
      <c r="U1537" s="15" t="s">
        <v>47</v>
      </c>
      <c r="W1537" s="16" t="s">
        <v>580</v>
      </c>
      <c r="X1537" s="16" t="s">
        <v>247</v>
      </c>
      <c r="Y1537" s="16" t="s">
        <v>47</v>
      </c>
    </row>
    <row r="1538" spans="1:26" ht="15" customHeight="1">
      <c r="A1538" s="31">
        <v>14607225</v>
      </c>
      <c r="B1538" s="31" t="s">
        <v>7343</v>
      </c>
      <c r="C1538" s="46">
        <v>41733</v>
      </c>
      <c r="D1538" s="149">
        <v>266356109</v>
      </c>
      <c r="F1538" s="30">
        <v>4512</v>
      </c>
      <c r="G1538" s="28"/>
      <c r="H1538" s="17" t="s">
        <v>1405</v>
      </c>
      <c r="I1538" s="25" t="s">
        <v>1406</v>
      </c>
      <c r="J1538" s="25">
        <v>36227</v>
      </c>
      <c r="K1538" s="12" t="s">
        <v>250</v>
      </c>
      <c r="L1538" s="14" t="s">
        <v>5571</v>
      </c>
      <c r="M1538" s="26" t="s">
        <v>5572</v>
      </c>
      <c r="N1538" s="26" t="s">
        <v>2955</v>
      </c>
      <c r="O1538" s="143">
        <v>964555816</v>
      </c>
      <c r="P1538" s="144">
        <v>966575665</v>
      </c>
      <c r="Q1538" s="13"/>
      <c r="R1538" s="15" t="s">
        <v>576</v>
      </c>
      <c r="S1538" s="15" t="s">
        <v>567</v>
      </c>
      <c r="T1538" s="15" t="s">
        <v>246</v>
      </c>
      <c r="U1538" s="15" t="s">
        <v>567</v>
      </c>
      <c r="V1538" s="16" t="s">
        <v>246</v>
      </c>
      <c r="W1538" s="16" t="s">
        <v>567</v>
      </c>
      <c r="X1538" s="16" t="s">
        <v>246</v>
      </c>
      <c r="Y1538" s="16" t="s">
        <v>567</v>
      </c>
    </row>
    <row r="1539" spans="1:26" ht="15" customHeight="1">
      <c r="A1539" s="31">
        <v>14608774</v>
      </c>
      <c r="C1539" s="46"/>
      <c r="F1539" s="30"/>
      <c r="G1539" s="28">
        <v>137607</v>
      </c>
      <c r="H1539" s="17" t="s">
        <v>1970</v>
      </c>
      <c r="I1539" s="25" t="s">
        <v>118</v>
      </c>
      <c r="J1539" s="25">
        <v>34921</v>
      </c>
      <c r="K1539" s="12" t="s">
        <v>250</v>
      </c>
      <c r="L1539" s="14"/>
      <c r="P1539" s="144"/>
      <c r="Q1539" s="13"/>
      <c r="R1539" s="15" t="s">
        <v>576</v>
      </c>
      <c r="S1539" s="15" t="s">
        <v>47</v>
      </c>
      <c r="T1539" s="15"/>
      <c r="U1539" s="15" t="s">
        <v>47</v>
      </c>
      <c r="W1539" s="16" t="s">
        <v>47</v>
      </c>
      <c r="Y1539" s="16" t="s">
        <v>684</v>
      </c>
      <c r="Z1539" s="16" t="s">
        <v>246</v>
      </c>
    </row>
    <row r="1540" spans="1:26" ht="15" customHeight="1">
      <c r="A1540" s="31">
        <v>14609530</v>
      </c>
      <c r="B1540" s="31" t="s">
        <v>7343</v>
      </c>
      <c r="C1540" s="46">
        <v>42019</v>
      </c>
      <c r="D1540" s="149">
        <v>227405757</v>
      </c>
      <c r="F1540" s="30">
        <v>1248</v>
      </c>
      <c r="G1540" s="28"/>
      <c r="H1540" s="17" t="s">
        <v>4948</v>
      </c>
      <c r="I1540" s="25" t="s">
        <v>4949</v>
      </c>
      <c r="J1540" s="25">
        <v>35240</v>
      </c>
      <c r="K1540" s="12" t="s">
        <v>520</v>
      </c>
      <c r="L1540" s="14" t="s">
        <v>4950</v>
      </c>
      <c r="M1540" s="26" t="s">
        <v>4951</v>
      </c>
      <c r="N1540" s="26" t="s">
        <v>3179</v>
      </c>
      <c r="O1540" s="144">
        <v>291574066</v>
      </c>
      <c r="P1540" s="143">
        <v>962943257</v>
      </c>
      <c r="Q1540" s="13" t="s">
        <v>4952</v>
      </c>
      <c r="R1540" s="15" t="s">
        <v>576</v>
      </c>
      <c r="S1540" s="15" t="s">
        <v>251</v>
      </c>
      <c r="T1540" s="15" t="s">
        <v>248</v>
      </c>
      <c r="U1540" s="15" t="s">
        <v>47</v>
      </c>
      <c r="W1540" s="16" t="s">
        <v>1978</v>
      </c>
      <c r="X1540" s="16" t="s">
        <v>247</v>
      </c>
      <c r="Y1540" s="16" t="s">
        <v>47</v>
      </c>
    </row>
    <row r="1541" spans="1:26" ht="15" customHeight="1">
      <c r="A1541" s="31">
        <v>14609823</v>
      </c>
      <c r="B1541" s="31" t="s">
        <v>7343</v>
      </c>
      <c r="C1541" s="46">
        <v>41778</v>
      </c>
      <c r="D1541" s="149">
        <v>246726733</v>
      </c>
      <c r="F1541" s="30"/>
      <c r="G1541" s="28"/>
      <c r="H1541" s="17" t="s">
        <v>2422</v>
      </c>
      <c r="I1541" s="25" t="s">
        <v>2423</v>
      </c>
      <c r="J1541" s="25">
        <v>37117</v>
      </c>
      <c r="K1541" s="12" t="s">
        <v>520</v>
      </c>
      <c r="L1541" s="14" t="s">
        <v>4108</v>
      </c>
      <c r="M1541" s="26" t="s">
        <v>4109</v>
      </c>
      <c r="N1541" s="26" t="s">
        <v>2910</v>
      </c>
      <c r="O1541" s="143">
        <v>966259406</v>
      </c>
      <c r="P1541" s="144">
        <v>962431145</v>
      </c>
      <c r="Q1541" s="13"/>
      <c r="R1541" s="15" t="s">
        <v>576</v>
      </c>
      <c r="S1541" s="15" t="s">
        <v>47</v>
      </c>
      <c r="T1541" s="15"/>
      <c r="U1541" s="15" t="s">
        <v>47</v>
      </c>
      <c r="W1541" s="16" t="s">
        <v>580</v>
      </c>
      <c r="X1541" s="16" t="s">
        <v>246</v>
      </c>
      <c r="Y1541" s="16" t="s">
        <v>580</v>
      </c>
    </row>
    <row r="1542" spans="1:26" ht="15" customHeight="1">
      <c r="A1542" s="31">
        <v>14610751</v>
      </c>
      <c r="B1542" s="31" t="s">
        <v>7343</v>
      </c>
      <c r="C1542" s="46">
        <v>42065</v>
      </c>
      <c r="D1542" s="149">
        <v>251332462</v>
      </c>
      <c r="E1542" s="13" t="s">
        <v>5941</v>
      </c>
      <c r="F1542" s="30">
        <v>238</v>
      </c>
      <c r="G1542" s="28"/>
      <c r="H1542" s="17" t="s">
        <v>5942</v>
      </c>
      <c r="I1542" s="25" t="s">
        <v>5943</v>
      </c>
      <c r="J1542" s="25">
        <v>35027</v>
      </c>
      <c r="K1542" s="12" t="s">
        <v>250</v>
      </c>
      <c r="L1542" s="14" t="s">
        <v>5944</v>
      </c>
      <c r="M1542" s="26" t="s">
        <v>5945</v>
      </c>
      <c r="P1542" s="144">
        <v>963395630</v>
      </c>
      <c r="Q1542" s="13" t="s">
        <v>7681</v>
      </c>
      <c r="R1542" s="15" t="s">
        <v>576</v>
      </c>
      <c r="S1542" s="15" t="s">
        <v>1410</v>
      </c>
      <c r="T1542" s="15" t="s">
        <v>246</v>
      </c>
      <c r="U1542" s="15" t="s">
        <v>1410</v>
      </c>
      <c r="V1542" s="16" t="s">
        <v>247</v>
      </c>
      <c r="W1542" s="16" t="s">
        <v>47</v>
      </c>
      <c r="Y1542" s="16" t="s">
        <v>47</v>
      </c>
      <c r="Z1542" s="16" t="s">
        <v>247</v>
      </c>
    </row>
    <row r="1543" spans="1:26" ht="15" customHeight="1">
      <c r="A1543" s="31">
        <v>14610815</v>
      </c>
      <c r="B1543" s="31" t="s">
        <v>7343</v>
      </c>
      <c r="C1543" s="46">
        <v>41812</v>
      </c>
      <c r="D1543" s="149">
        <v>238466434</v>
      </c>
      <c r="F1543" s="30">
        <v>135</v>
      </c>
      <c r="G1543" s="28"/>
      <c r="H1543" s="17" t="s">
        <v>1916</v>
      </c>
      <c r="I1543" s="25" t="s">
        <v>1917</v>
      </c>
      <c r="J1543" s="25">
        <v>34569</v>
      </c>
      <c r="K1543" s="12" t="s">
        <v>250</v>
      </c>
      <c r="L1543" s="14" t="s">
        <v>5138</v>
      </c>
      <c r="M1543" s="26" t="s">
        <v>5139</v>
      </c>
      <c r="N1543" s="26" t="s">
        <v>2963</v>
      </c>
      <c r="P1543" s="144">
        <v>924333861</v>
      </c>
      <c r="Q1543" s="13" t="s">
        <v>7307</v>
      </c>
      <c r="R1543" s="15" t="s">
        <v>576</v>
      </c>
      <c r="S1543" s="15" t="s">
        <v>1183</v>
      </c>
      <c r="T1543" s="15" t="s">
        <v>246</v>
      </c>
      <c r="U1543" s="15" t="s">
        <v>1183</v>
      </c>
      <c r="V1543" s="16" t="s">
        <v>246</v>
      </c>
      <c r="W1543" s="16" t="s">
        <v>1183</v>
      </c>
      <c r="X1543" s="16" t="s">
        <v>246</v>
      </c>
      <c r="Y1543" s="16" t="s">
        <v>1183</v>
      </c>
      <c r="Z1543" s="16" t="s">
        <v>247</v>
      </c>
    </row>
    <row r="1544" spans="1:26" ht="15" customHeight="1">
      <c r="A1544" s="31">
        <v>14610857</v>
      </c>
      <c r="B1544" s="31" t="s">
        <v>7343</v>
      </c>
      <c r="C1544" s="46">
        <v>41892</v>
      </c>
      <c r="D1544" s="149">
        <v>236104624</v>
      </c>
      <c r="F1544" s="30">
        <v>1350</v>
      </c>
      <c r="G1544" s="28"/>
      <c r="H1544" s="17" t="s">
        <v>8194</v>
      </c>
      <c r="I1544" s="25" t="s">
        <v>8195</v>
      </c>
      <c r="J1544" s="25">
        <v>35044</v>
      </c>
      <c r="K1544" s="12" t="s">
        <v>520</v>
      </c>
      <c r="L1544" s="14" t="s">
        <v>2963</v>
      </c>
      <c r="M1544" s="26">
        <v>9100</v>
      </c>
      <c r="N1544" s="26" t="s">
        <v>2963</v>
      </c>
      <c r="P1544" s="144"/>
      <c r="Q1544" s="13"/>
      <c r="R1544" s="15" t="s">
        <v>576</v>
      </c>
      <c r="S1544" s="15" t="s">
        <v>251</v>
      </c>
      <c r="T1544" s="15" t="s">
        <v>247</v>
      </c>
      <c r="U1544" s="15" t="s">
        <v>47</v>
      </c>
      <c r="W1544" s="16" t="s">
        <v>47</v>
      </c>
      <c r="Y1544" s="16" t="s">
        <v>47</v>
      </c>
    </row>
    <row r="1545" spans="1:26" ht="15" customHeight="1">
      <c r="A1545" s="31">
        <v>14611448</v>
      </c>
      <c r="C1545" s="46"/>
      <c r="F1545" s="30"/>
      <c r="G1545" s="28"/>
      <c r="H1545" s="17" t="s">
        <v>2787</v>
      </c>
      <c r="I1545" s="25" t="s">
        <v>2788</v>
      </c>
      <c r="J1545" s="25">
        <v>34909</v>
      </c>
      <c r="K1545" s="12" t="s">
        <v>250</v>
      </c>
      <c r="L1545" s="14"/>
      <c r="P1545" s="144"/>
      <c r="Q1545" s="13"/>
      <c r="R1545" s="15" t="s">
        <v>576</v>
      </c>
      <c r="S1545" s="15" t="s">
        <v>47</v>
      </c>
      <c r="T1545" s="15"/>
      <c r="U1545" s="15" t="s">
        <v>47</v>
      </c>
      <c r="W1545" s="16" t="s">
        <v>47</v>
      </c>
      <c r="Y1545" s="16" t="s">
        <v>251</v>
      </c>
      <c r="Z1545" s="16" t="s">
        <v>246</v>
      </c>
    </row>
    <row r="1546" spans="1:26" ht="15" customHeight="1">
      <c r="A1546" s="31">
        <v>14611496</v>
      </c>
      <c r="B1546" s="31" t="s">
        <v>7343</v>
      </c>
      <c r="C1546" s="46">
        <v>41910</v>
      </c>
      <c r="D1546" s="149">
        <v>246752165</v>
      </c>
      <c r="F1546" s="30">
        <v>4545</v>
      </c>
      <c r="G1546" s="28"/>
      <c r="H1546" s="17" t="s">
        <v>8392</v>
      </c>
      <c r="I1546" s="25" t="s">
        <v>8393</v>
      </c>
      <c r="J1546" s="25">
        <v>36983</v>
      </c>
      <c r="K1546" s="12" t="s">
        <v>250</v>
      </c>
      <c r="L1546" s="14"/>
      <c r="M1546" s="26">
        <v>9200</v>
      </c>
      <c r="N1546" s="26" t="s">
        <v>3288</v>
      </c>
      <c r="P1546" s="144">
        <v>918527249</v>
      </c>
      <c r="Q1546" s="13"/>
      <c r="R1546" s="15" t="s">
        <v>576</v>
      </c>
      <c r="S1546" s="15" t="s">
        <v>251</v>
      </c>
      <c r="T1546" s="15" t="s">
        <v>247</v>
      </c>
      <c r="U1546" s="15" t="s">
        <v>47</v>
      </c>
      <c r="W1546" s="16" t="s">
        <v>47</v>
      </c>
      <c r="Y1546" s="16" t="s">
        <v>47</v>
      </c>
      <c r="Z1546" s="16" t="s">
        <v>248</v>
      </c>
    </row>
    <row r="1547" spans="1:26" ht="15" customHeight="1">
      <c r="A1547" s="31">
        <v>14612324</v>
      </c>
      <c r="B1547" s="31" t="s">
        <v>7346</v>
      </c>
      <c r="C1547" s="46">
        <v>39956</v>
      </c>
      <c r="F1547" s="30"/>
      <c r="G1547" s="28">
        <v>158393</v>
      </c>
      <c r="H1547" s="17" t="s">
        <v>461</v>
      </c>
      <c r="I1547" s="25" t="s">
        <v>473</v>
      </c>
      <c r="J1547" s="25">
        <v>35118</v>
      </c>
      <c r="K1547" s="12" t="s">
        <v>520</v>
      </c>
      <c r="L1547" s="14" t="s">
        <v>4292</v>
      </c>
      <c r="M1547" s="26">
        <v>9300</v>
      </c>
      <c r="P1547" s="144"/>
      <c r="Q1547" s="13"/>
      <c r="R1547" s="15" t="s">
        <v>576</v>
      </c>
      <c r="S1547" s="15" t="s">
        <v>47</v>
      </c>
      <c r="T1547" s="15"/>
      <c r="U1547" s="15" t="s">
        <v>47</v>
      </c>
      <c r="W1547" s="16" t="s">
        <v>567</v>
      </c>
      <c r="X1547" s="16" t="s">
        <v>246</v>
      </c>
      <c r="Y1547" s="16" t="s">
        <v>567</v>
      </c>
      <c r="Z1547" s="16" t="s">
        <v>246</v>
      </c>
    </row>
    <row r="1548" spans="1:26" ht="15" customHeight="1">
      <c r="A1548" s="31">
        <v>14612877</v>
      </c>
      <c r="B1548" s="31" t="s">
        <v>7343</v>
      </c>
      <c r="C1548" s="46">
        <v>42120</v>
      </c>
      <c r="D1548" s="149">
        <v>240186273</v>
      </c>
      <c r="F1548" s="30">
        <v>444</v>
      </c>
      <c r="G1548" s="28"/>
      <c r="H1548" s="17" t="s">
        <v>1081</v>
      </c>
      <c r="I1548" s="25" t="s">
        <v>4821</v>
      </c>
      <c r="J1548" s="25">
        <v>35227</v>
      </c>
      <c r="K1548" s="12" t="s">
        <v>520</v>
      </c>
      <c r="L1548" s="14"/>
      <c r="M1548" s="26" t="s">
        <v>8611</v>
      </c>
      <c r="N1548" s="26" t="s">
        <v>2955</v>
      </c>
      <c r="O1548" s="143">
        <v>0</v>
      </c>
      <c r="P1548" s="144">
        <v>926934850</v>
      </c>
      <c r="Q1548" s="13" t="s">
        <v>8612</v>
      </c>
      <c r="R1548" s="15" t="s">
        <v>576</v>
      </c>
      <c r="S1548" s="15" t="s">
        <v>567</v>
      </c>
      <c r="T1548" s="15" t="s">
        <v>246</v>
      </c>
      <c r="U1548" s="15" t="s">
        <v>567</v>
      </c>
      <c r="V1548" s="16" t="s">
        <v>248</v>
      </c>
      <c r="W1548" s="16" t="s">
        <v>251</v>
      </c>
      <c r="X1548" s="16" t="s">
        <v>247</v>
      </c>
      <c r="Y1548" s="16" t="s">
        <v>47</v>
      </c>
    </row>
    <row r="1549" spans="1:26" ht="15" customHeight="1">
      <c r="A1549" s="31">
        <v>14617036</v>
      </c>
      <c r="B1549" s="31" t="s">
        <v>7343</v>
      </c>
      <c r="C1549" s="46">
        <v>41912</v>
      </c>
      <c r="D1549" s="149">
        <v>259002500</v>
      </c>
      <c r="F1549" s="30">
        <v>1242</v>
      </c>
      <c r="G1549" s="28"/>
      <c r="H1549" s="17" t="s">
        <v>6168</v>
      </c>
      <c r="I1549" s="25" t="s">
        <v>6169</v>
      </c>
      <c r="J1549" s="25">
        <v>35577</v>
      </c>
      <c r="K1549" s="12" t="s">
        <v>520</v>
      </c>
      <c r="L1549" s="14"/>
      <c r="P1549" s="144"/>
      <c r="Q1549" s="13"/>
      <c r="R1549" s="15" t="s">
        <v>576</v>
      </c>
      <c r="S1549" s="15" t="s">
        <v>1183</v>
      </c>
      <c r="T1549" s="15" t="s">
        <v>246</v>
      </c>
      <c r="U1549" s="15" t="s">
        <v>1183</v>
      </c>
      <c r="V1549" s="16" t="s">
        <v>247</v>
      </c>
      <c r="W1549" s="16" t="s">
        <v>47</v>
      </c>
      <c r="Y1549" s="16" t="s">
        <v>47</v>
      </c>
      <c r="Z1549" s="16" t="s">
        <v>248</v>
      </c>
    </row>
    <row r="1550" spans="1:26" ht="15" customHeight="1">
      <c r="A1550" s="31">
        <v>14617275</v>
      </c>
      <c r="B1550" s="31" t="s">
        <v>7343</v>
      </c>
      <c r="C1550" s="46">
        <v>41848</v>
      </c>
      <c r="D1550" s="149">
        <v>236348752</v>
      </c>
      <c r="F1550" s="30"/>
      <c r="G1550" s="28"/>
      <c r="H1550" s="17" t="s">
        <v>480</v>
      </c>
      <c r="I1550" s="25" t="s">
        <v>5215</v>
      </c>
      <c r="J1550" s="25">
        <v>33061</v>
      </c>
      <c r="K1550" s="12" t="s">
        <v>520</v>
      </c>
      <c r="L1550" s="14" t="s">
        <v>5216</v>
      </c>
      <c r="O1550" s="143">
        <v>0</v>
      </c>
      <c r="P1550" s="144">
        <v>927154629</v>
      </c>
      <c r="Q1550" s="13"/>
      <c r="R1550" s="15" t="s">
        <v>576</v>
      </c>
      <c r="S1550" s="15" t="s">
        <v>47</v>
      </c>
      <c r="T1550" s="15"/>
      <c r="U1550" s="15" t="s">
        <v>47</v>
      </c>
      <c r="W1550" s="16" t="s">
        <v>580</v>
      </c>
      <c r="X1550" s="16" t="s">
        <v>247</v>
      </c>
      <c r="Y1550" s="16" t="s">
        <v>47</v>
      </c>
      <c r="Z1550" s="16" t="s">
        <v>246</v>
      </c>
    </row>
    <row r="1551" spans="1:26" ht="15" customHeight="1">
      <c r="A1551" s="31">
        <v>14619614</v>
      </c>
      <c r="B1551" s="31" t="s">
        <v>7343</v>
      </c>
      <c r="C1551" s="46">
        <v>41884</v>
      </c>
      <c r="D1551" s="149">
        <v>251643875</v>
      </c>
      <c r="F1551" s="30">
        <v>4520</v>
      </c>
      <c r="G1551" s="28"/>
      <c r="H1551" s="17" t="s">
        <v>6318</v>
      </c>
      <c r="I1551" s="25" t="s">
        <v>6319</v>
      </c>
      <c r="J1551" s="25">
        <v>36596</v>
      </c>
      <c r="K1551" s="12" t="s">
        <v>520</v>
      </c>
      <c r="L1551" s="14" t="s">
        <v>6320</v>
      </c>
      <c r="M1551" s="26">
        <v>9325</v>
      </c>
      <c r="N1551" s="26" t="s">
        <v>3022</v>
      </c>
      <c r="O1551" s="143">
        <v>927090519</v>
      </c>
      <c r="P1551" s="144">
        <v>965512714</v>
      </c>
      <c r="Q1551" s="13" t="s">
        <v>8043</v>
      </c>
      <c r="R1551" s="15" t="s">
        <v>576</v>
      </c>
      <c r="S1551" s="15" t="s">
        <v>567</v>
      </c>
      <c r="T1551" s="15" t="s">
        <v>246</v>
      </c>
      <c r="U1551" s="15" t="s">
        <v>567</v>
      </c>
      <c r="V1551" s="16" t="s">
        <v>247</v>
      </c>
      <c r="W1551" s="16" t="s">
        <v>47</v>
      </c>
      <c r="Y1551" s="16" t="s">
        <v>47</v>
      </c>
    </row>
    <row r="1552" spans="1:26" ht="15" customHeight="1">
      <c r="A1552" s="31">
        <v>14620263</v>
      </c>
      <c r="B1552" s="31" t="s">
        <v>7343</v>
      </c>
      <c r="C1552" s="46">
        <v>42175</v>
      </c>
      <c r="D1552" s="149">
        <v>252850280</v>
      </c>
      <c r="F1552" s="30">
        <v>3598</v>
      </c>
      <c r="G1552" s="28"/>
      <c r="H1552" s="17" t="s">
        <v>7476</v>
      </c>
      <c r="I1552" s="25" t="s">
        <v>7477</v>
      </c>
      <c r="J1552" s="25">
        <v>37503</v>
      </c>
      <c r="K1552" s="12" t="s">
        <v>250</v>
      </c>
      <c r="L1552" s="14" t="s">
        <v>7478</v>
      </c>
      <c r="M1552" s="26" t="s">
        <v>7479</v>
      </c>
      <c r="N1552" s="26" t="s">
        <v>2910</v>
      </c>
      <c r="P1552" s="144">
        <v>965660095</v>
      </c>
      <c r="Q1552" s="13"/>
      <c r="R1552" s="15" t="s">
        <v>576</v>
      </c>
      <c r="S1552" s="15" t="s">
        <v>41</v>
      </c>
      <c r="T1552" s="15" t="s">
        <v>247</v>
      </c>
      <c r="U1552" s="15" t="s">
        <v>47</v>
      </c>
      <c r="W1552" s="16" t="s">
        <v>47</v>
      </c>
      <c r="Y1552" s="16" t="s">
        <v>47</v>
      </c>
    </row>
    <row r="1553" spans="1:26" ht="15" customHeight="1">
      <c r="A1553" s="31">
        <v>14620989</v>
      </c>
      <c r="C1553" s="46"/>
      <c r="F1553" s="30"/>
      <c r="G1553" s="28"/>
      <c r="H1553" s="17" t="s">
        <v>1551</v>
      </c>
      <c r="I1553" s="25" t="s">
        <v>1552</v>
      </c>
      <c r="J1553" s="25">
        <v>35885</v>
      </c>
      <c r="K1553" s="12" t="s">
        <v>250</v>
      </c>
      <c r="L1553" s="14"/>
      <c r="P1553" s="144"/>
      <c r="Q1553" s="13"/>
      <c r="R1553" s="15" t="s">
        <v>576</v>
      </c>
      <c r="S1553" s="15" t="s">
        <v>47</v>
      </c>
      <c r="T1553" s="15"/>
      <c r="U1553" s="15" t="s">
        <v>47</v>
      </c>
      <c r="W1553" s="16" t="s">
        <v>47</v>
      </c>
      <c r="Y1553" s="16" t="s">
        <v>580</v>
      </c>
      <c r="Z1553" s="16" t="s">
        <v>247</v>
      </c>
    </row>
    <row r="1554" spans="1:26" ht="15" customHeight="1">
      <c r="A1554" s="31">
        <v>14621176</v>
      </c>
      <c r="B1554" s="31" t="s">
        <v>7343</v>
      </c>
      <c r="C1554" s="46">
        <v>41893</v>
      </c>
      <c r="D1554" s="149">
        <v>247238708</v>
      </c>
      <c r="F1554" s="30"/>
      <c r="G1554" s="28"/>
      <c r="H1554" s="17" t="s">
        <v>3295</v>
      </c>
      <c r="I1554" s="25" t="s">
        <v>3296</v>
      </c>
      <c r="J1554" s="25">
        <v>34392</v>
      </c>
      <c r="K1554" s="12" t="s">
        <v>520</v>
      </c>
      <c r="L1554" s="14" t="s">
        <v>3297</v>
      </c>
      <c r="M1554" s="26">
        <v>9000</v>
      </c>
      <c r="N1554" s="26" t="s">
        <v>2910</v>
      </c>
      <c r="O1554" s="143">
        <v>291609704</v>
      </c>
      <c r="P1554" s="144">
        <v>968992516</v>
      </c>
      <c r="Q1554" s="13"/>
      <c r="R1554" s="15" t="s">
        <v>576</v>
      </c>
      <c r="S1554" s="15" t="s">
        <v>47</v>
      </c>
      <c r="T1554" s="15"/>
      <c r="U1554" s="15" t="s">
        <v>47</v>
      </c>
      <c r="W1554" s="16" t="s">
        <v>1183</v>
      </c>
      <c r="X1554" s="16" t="s">
        <v>247</v>
      </c>
      <c r="Y1554" s="16" t="s">
        <v>47</v>
      </c>
      <c r="Z1554" s="16" t="s">
        <v>247</v>
      </c>
    </row>
    <row r="1555" spans="1:26" ht="15" customHeight="1">
      <c r="A1555" s="31">
        <v>14622590</v>
      </c>
      <c r="C1555" s="46"/>
      <c r="F1555" s="30"/>
      <c r="G1555" s="28">
        <v>163621</v>
      </c>
      <c r="H1555" s="17" t="s">
        <v>1253</v>
      </c>
      <c r="I1555" s="25" t="s">
        <v>1254</v>
      </c>
      <c r="J1555" s="25">
        <v>35330</v>
      </c>
      <c r="K1555" s="12" t="s">
        <v>250</v>
      </c>
      <c r="L1555" s="14"/>
      <c r="P1555" s="144"/>
      <c r="Q1555" s="13"/>
      <c r="R1555" s="15" t="s">
        <v>576</v>
      </c>
      <c r="S1555" s="15" t="s">
        <v>47</v>
      </c>
      <c r="T1555" s="15"/>
      <c r="U1555" s="15" t="s">
        <v>47</v>
      </c>
      <c r="W1555" s="16" t="s">
        <v>47</v>
      </c>
      <c r="Y1555" s="16" t="s">
        <v>2047</v>
      </c>
    </row>
    <row r="1556" spans="1:26" ht="15" customHeight="1">
      <c r="A1556" s="31">
        <v>14622596</v>
      </c>
      <c r="C1556" s="46"/>
      <c r="F1556" s="30"/>
      <c r="G1556" s="28">
        <v>163622</v>
      </c>
      <c r="H1556" s="17" t="s">
        <v>1220</v>
      </c>
      <c r="I1556" s="25" t="s">
        <v>1221</v>
      </c>
      <c r="J1556" s="25">
        <v>34987</v>
      </c>
      <c r="K1556" s="12" t="s">
        <v>250</v>
      </c>
      <c r="L1556" s="14"/>
      <c r="P1556" s="144"/>
      <c r="Q1556" s="13"/>
      <c r="R1556" s="15" t="s">
        <v>576</v>
      </c>
      <c r="S1556" s="15" t="s">
        <v>47</v>
      </c>
      <c r="T1556" s="15"/>
      <c r="U1556" s="15" t="s">
        <v>47</v>
      </c>
      <c r="W1556" s="16" t="s">
        <v>47</v>
      </c>
      <c r="Y1556" s="16" t="s">
        <v>2047</v>
      </c>
      <c r="Z1556" s="16" t="s">
        <v>246</v>
      </c>
    </row>
    <row r="1557" spans="1:26" ht="15" customHeight="1">
      <c r="A1557" s="31">
        <v>14624069</v>
      </c>
      <c r="C1557" s="46"/>
      <c r="F1557" s="30"/>
      <c r="G1557" s="28"/>
      <c r="H1557" s="17" t="s">
        <v>2411</v>
      </c>
      <c r="I1557" s="25" t="s">
        <v>2412</v>
      </c>
      <c r="J1557" s="25">
        <v>34504</v>
      </c>
      <c r="K1557" s="12" t="s">
        <v>520</v>
      </c>
      <c r="L1557" s="14"/>
      <c r="P1557" s="144"/>
      <c r="Q1557" s="13"/>
      <c r="R1557" s="15" t="s">
        <v>576</v>
      </c>
      <c r="S1557" s="15" t="s">
        <v>47</v>
      </c>
      <c r="T1557" s="15"/>
      <c r="U1557" s="15" t="s">
        <v>47</v>
      </c>
      <c r="W1557" s="16" t="s">
        <v>47</v>
      </c>
      <c r="Y1557" s="16" t="s">
        <v>684</v>
      </c>
    </row>
    <row r="1558" spans="1:26" ht="15" customHeight="1">
      <c r="A1558" s="31">
        <v>14627745</v>
      </c>
      <c r="C1558" s="46"/>
      <c r="F1558" s="30"/>
      <c r="G1558" s="28">
        <v>141330</v>
      </c>
      <c r="H1558" s="17" t="s">
        <v>96</v>
      </c>
      <c r="I1558" s="25" t="s">
        <v>1348</v>
      </c>
      <c r="J1558" s="25">
        <v>34117</v>
      </c>
      <c r="K1558" s="12" t="s">
        <v>520</v>
      </c>
      <c r="L1558" s="14"/>
      <c r="P1558" s="144"/>
      <c r="Q1558" s="13"/>
      <c r="R1558" s="15" t="s">
        <v>576</v>
      </c>
      <c r="S1558" s="15" t="s">
        <v>47</v>
      </c>
      <c r="T1558" s="15"/>
      <c r="U1558" s="15" t="s">
        <v>47</v>
      </c>
      <c r="W1558" s="16" t="s">
        <v>47</v>
      </c>
      <c r="Y1558" s="16" t="s">
        <v>249</v>
      </c>
    </row>
    <row r="1559" spans="1:26" ht="15" customHeight="1">
      <c r="A1559" s="31">
        <v>14628171</v>
      </c>
      <c r="B1559" s="31" t="s">
        <v>7343</v>
      </c>
      <c r="C1559" s="46">
        <v>42237</v>
      </c>
      <c r="D1559" s="149">
        <v>246941839</v>
      </c>
      <c r="F1559" s="30">
        <v>530</v>
      </c>
      <c r="G1559" s="28"/>
      <c r="H1559" s="17" t="s">
        <v>8769</v>
      </c>
      <c r="I1559" s="25" t="s">
        <v>8770</v>
      </c>
      <c r="J1559" s="25">
        <v>33395</v>
      </c>
      <c r="K1559" s="12" t="s">
        <v>520</v>
      </c>
      <c r="L1559" s="14" t="s">
        <v>8771</v>
      </c>
      <c r="M1559" s="26" t="s">
        <v>4239</v>
      </c>
      <c r="N1559" s="26" t="s">
        <v>2912</v>
      </c>
      <c r="P1559" s="144">
        <v>966675788</v>
      </c>
      <c r="Q1559" s="13"/>
      <c r="R1559" s="15" t="s">
        <v>576</v>
      </c>
      <c r="S1559" s="15" t="s">
        <v>567</v>
      </c>
      <c r="T1559" s="15" t="s">
        <v>247</v>
      </c>
      <c r="U1559" s="15" t="s">
        <v>47</v>
      </c>
      <c r="W1559" s="16" t="s">
        <v>47</v>
      </c>
      <c r="Y1559" s="16" t="s">
        <v>47</v>
      </c>
      <c r="Z1559" s="16" t="s">
        <v>247</v>
      </c>
    </row>
    <row r="1560" spans="1:26" ht="15" customHeight="1">
      <c r="A1560" s="31">
        <v>14628605</v>
      </c>
      <c r="B1560" s="31" t="s">
        <v>7343</v>
      </c>
      <c r="C1560" s="46">
        <v>42120</v>
      </c>
      <c r="D1560" s="149">
        <v>239579631</v>
      </c>
      <c r="F1560" s="30">
        <v>4548</v>
      </c>
      <c r="G1560" s="28"/>
      <c r="H1560" s="17" t="s">
        <v>6176</v>
      </c>
      <c r="I1560" s="25" t="s">
        <v>6177</v>
      </c>
      <c r="J1560" s="25">
        <v>36985</v>
      </c>
      <c r="K1560" s="12" t="s">
        <v>520</v>
      </c>
      <c r="L1560" s="14" t="s">
        <v>6178</v>
      </c>
      <c r="M1560" s="26" t="s">
        <v>4816</v>
      </c>
      <c r="N1560" s="26" t="s">
        <v>2912</v>
      </c>
      <c r="O1560" s="143">
        <v>919266216</v>
      </c>
      <c r="P1560" s="144">
        <v>916643853</v>
      </c>
      <c r="Q1560" s="13" t="s">
        <v>6179</v>
      </c>
      <c r="R1560" s="15" t="s">
        <v>576</v>
      </c>
      <c r="S1560" s="15" t="s">
        <v>41</v>
      </c>
      <c r="T1560" s="15" t="s">
        <v>246</v>
      </c>
      <c r="U1560" s="15" t="s">
        <v>41</v>
      </c>
      <c r="V1560" s="16" t="s">
        <v>247</v>
      </c>
      <c r="W1560" s="16" t="s">
        <v>47</v>
      </c>
      <c r="Y1560" s="16" t="s">
        <v>47</v>
      </c>
    </row>
    <row r="1561" spans="1:26" ht="15" customHeight="1">
      <c r="A1561" s="31">
        <v>14629001</v>
      </c>
      <c r="B1561" s="31" t="s">
        <v>7343</v>
      </c>
      <c r="C1561" s="46">
        <v>42079</v>
      </c>
      <c r="D1561" s="149">
        <v>231433263</v>
      </c>
      <c r="F1561" s="30">
        <v>4056</v>
      </c>
      <c r="G1561" s="28"/>
      <c r="H1561" s="17" t="s">
        <v>6422</v>
      </c>
      <c r="I1561" s="25" t="s">
        <v>6423</v>
      </c>
      <c r="J1561" s="25">
        <v>35801</v>
      </c>
      <c r="K1561" s="12" t="s">
        <v>520</v>
      </c>
      <c r="L1561" s="14" t="s">
        <v>3305</v>
      </c>
      <c r="M1561" s="26" t="s">
        <v>3109</v>
      </c>
      <c r="N1561" s="26" t="s">
        <v>2963</v>
      </c>
      <c r="O1561" s="143">
        <v>964031894</v>
      </c>
      <c r="P1561" s="144">
        <v>967427710</v>
      </c>
      <c r="Q1561" s="13" t="s">
        <v>6424</v>
      </c>
      <c r="R1561" s="15" t="s">
        <v>576</v>
      </c>
      <c r="S1561" s="15" t="s">
        <v>251</v>
      </c>
      <c r="T1561" s="15" t="s">
        <v>246</v>
      </c>
      <c r="U1561" s="15" t="s">
        <v>251</v>
      </c>
      <c r="V1561" s="16" t="s">
        <v>247</v>
      </c>
      <c r="W1561" s="16" t="s">
        <v>47</v>
      </c>
      <c r="Y1561" s="16" t="s">
        <v>47</v>
      </c>
      <c r="Z1561" s="16" t="s">
        <v>246</v>
      </c>
    </row>
    <row r="1562" spans="1:26" ht="15" customHeight="1">
      <c r="A1562" s="31">
        <v>14631711</v>
      </c>
      <c r="B1562" s="31" t="s">
        <v>7343</v>
      </c>
      <c r="C1562" s="46">
        <v>42149</v>
      </c>
      <c r="D1562" s="149">
        <v>255214642</v>
      </c>
      <c r="F1562" s="30"/>
      <c r="G1562" s="28"/>
      <c r="H1562" s="17" t="s">
        <v>4072</v>
      </c>
      <c r="I1562" s="25" t="s">
        <v>4073</v>
      </c>
      <c r="J1562" s="25">
        <v>37367</v>
      </c>
      <c r="K1562" s="12" t="s">
        <v>520</v>
      </c>
      <c r="L1562" s="14" t="s">
        <v>4074</v>
      </c>
      <c r="M1562" s="26" t="s">
        <v>4075</v>
      </c>
      <c r="N1562" s="26" t="s">
        <v>2910</v>
      </c>
      <c r="O1562" s="144">
        <v>291752550</v>
      </c>
      <c r="P1562" s="143">
        <v>0</v>
      </c>
      <c r="Q1562" s="13"/>
      <c r="R1562" s="15" t="s">
        <v>576</v>
      </c>
      <c r="S1562" s="15" t="s">
        <v>47</v>
      </c>
      <c r="T1562" s="15"/>
      <c r="U1562" s="15" t="s">
        <v>47</v>
      </c>
      <c r="W1562" s="16" t="s">
        <v>580</v>
      </c>
      <c r="X1562" s="16" t="s">
        <v>247</v>
      </c>
      <c r="Y1562" s="16" t="s">
        <v>47</v>
      </c>
      <c r="Z1562" s="16" t="s">
        <v>247</v>
      </c>
    </row>
    <row r="1563" spans="1:26" ht="15" customHeight="1">
      <c r="A1563" s="31">
        <v>14645215</v>
      </c>
      <c r="C1563" s="46"/>
      <c r="F1563" s="30"/>
      <c r="G1563" s="28"/>
      <c r="H1563" s="17" t="s">
        <v>2649</v>
      </c>
      <c r="I1563" s="25" t="s">
        <v>2650</v>
      </c>
      <c r="J1563" s="25">
        <v>36688</v>
      </c>
      <c r="K1563" s="12" t="s">
        <v>250</v>
      </c>
      <c r="L1563" s="14"/>
      <c r="P1563" s="144"/>
      <c r="Q1563" s="13"/>
      <c r="R1563" s="15" t="s">
        <v>576</v>
      </c>
      <c r="S1563" s="15" t="s">
        <v>47</v>
      </c>
      <c r="T1563" s="15"/>
      <c r="U1563" s="15" t="s">
        <v>47</v>
      </c>
      <c r="W1563" s="16" t="s">
        <v>47</v>
      </c>
      <c r="Y1563" s="16" t="s">
        <v>249</v>
      </c>
    </row>
    <row r="1564" spans="1:26" ht="15" customHeight="1">
      <c r="A1564" s="31">
        <v>14647956</v>
      </c>
      <c r="B1564" s="31" t="s">
        <v>7343</v>
      </c>
      <c r="C1564" s="46">
        <v>42023</v>
      </c>
      <c r="D1564" s="149">
        <v>252699882</v>
      </c>
      <c r="F1564" s="30">
        <v>1352</v>
      </c>
      <c r="G1564" s="28">
        <v>141388</v>
      </c>
      <c r="H1564" s="17" t="s">
        <v>1085</v>
      </c>
      <c r="I1564" s="25" t="s">
        <v>17</v>
      </c>
      <c r="J1564" s="25">
        <v>33088</v>
      </c>
      <c r="K1564" s="12" t="s">
        <v>520</v>
      </c>
      <c r="L1564" s="14" t="s">
        <v>7915</v>
      </c>
      <c r="M1564" s="26">
        <v>9270</v>
      </c>
      <c r="N1564" s="26" t="s">
        <v>3581</v>
      </c>
      <c r="P1564" s="144"/>
      <c r="Q1564" s="13"/>
      <c r="R1564" s="15" t="s">
        <v>576</v>
      </c>
      <c r="S1564" s="15" t="s">
        <v>249</v>
      </c>
      <c r="T1564" s="15" t="s">
        <v>247</v>
      </c>
      <c r="U1564" s="15" t="s">
        <v>47</v>
      </c>
      <c r="W1564" s="16" t="s">
        <v>47</v>
      </c>
      <c r="Y1564" s="16" t="s">
        <v>249</v>
      </c>
      <c r="Z1564" s="16" t="s">
        <v>247</v>
      </c>
    </row>
    <row r="1565" spans="1:26" ht="15" customHeight="1">
      <c r="A1565" s="31">
        <v>14649720</v>
      </c>
      <c r="B1565" s="31" t="s">
        <v>7343</v>
      </c>
      <c r="C1565" s="46">
        <v>42179</v>
      </c>
      <c r="D1565" s="149">
        <v>255293712</v>
      </c>
      <c r="F1565" s="30">
        <v>4004</v>
      </c>
      <c r="G1565" s="28"/>
      <c r="H1565" s="17" t="s">
        <v>5825</v>
      </c>
      <c r="I1565" s="25" t="s">
        <v>5826</v>
      </c>
      <c r="J1565" s="25">
        <v>35647</v>
      </c>
      <c r="K1565" s="12" t="s">
        <v>250</v>
      </c>
      <c r="L1565" s="14" t="s">
        <v>5827</v>
      </c>
      <c r="M1565" s="26" t="s">
        <v>4672</v>
      </c>
      <c r="N1565" s="26" t="s">
        <v>2955</v>
      </c>
      <c r="O1565" s="143">
        <v>965767858</v>
      </c>
      <c r="P1565" s="144">
        <v>966790299</v>
      </c>
      <c r="Q1565" s="13" t="s">
        <v>5828</v>
      </c>
      <c r="R1565" s="15" t="s">
        <v>576</v>
      </c>
      <c r="S1565" s="15" t="s">
        <v>580</v>
      </c>
      <c r="T1565" s="15" t="s">
        <v>246</v>
      </c>
      <c r="U1565" s="15" t="s">
        <v>580</v>
      </c>
      <c r="V1565" s="16" t="s">
        <v>247</v>
      </c>
      <c r="W1565" s="16" t="s">
        <v>47</v>
      </c>
      <c r="Y1565" s="16" t="s">
        <v>47</v>
      </c>
      <c r="Z1565" s="16" t="s">
        <v>246</v>
      </c>
    </row>
    <row r="1566" spans="1:26" ht="15" customHeight="1">
      <c r="A1566" s="31">
        <v>14652283</v>
      </c>
      <c r="B1566" s="31" t="s">
        <v>7343</v>
      </c>
      <c r="C1566" s="46">
        <v>42204</v>
      </c>
      <c r="D1566" s="149">
        <v>251373568</v>
      </c>
      <c r="F1566" s="30">
        <v>382</v>
      </c>
      <c r="G1566" s="28"/>
      <c r="H1566" s="17" t="s">
        <v>8559</v>
      </c>
      <c r="I1566" s="25" t="s">
        <v>8560</v>
      </c>
      <c r="J1566" s="25">
        <v>34450</v>
      </c>
      <c r="K1566" s="12" t="s">
        <v>520</v>
      </c>
      <c r="L1566" s="14" t="s">
        <v>8561</v>
      </c>
      <c r="M1566" s="26" t="s">
        <v>8562</v>
      </c>
      <c r="N1566" s="26" t="s">
        <v>3032</v>
      </c>
      <c r="P1566" s="144">
        <v>961670329</v>
      </c>
      <c r="Q1566" s="13" t="s">
        <v>8563</v>
      </c>
      <c r="R1566" s="15" t="s">
        <v>576</v>
      </c>
      <c r="S1566" s="15" t="s">
        <v>580</v>
      </c>
      <c r="T1566" s="15" t="s">
        <v>247</v>
      </c>
      <c r="U1566" s="15" t="s">
        <v>47</v>
      </c>
      <c r="W1566" s="16" t="s">
        <v>47</v>
      </c>
      <c r="Y1566" s="16" t="s">
        <v>47</v>
      </c>
      <c r="Z1566" s="16" t="s">
        <v>246</v>
      </c>
    </row>
    <row r="1567" spans="1:26" ht="15" customHeight="1">
      <c r="A1567" s="31">
        <v>14653825</v>
      </c>
      <c r="C1567" s="46"/>
      <c r="F1567" s="30"/>
      <c r="G1567" s="28">
        <v>132379</v>
      </c>
      <c r="H1567" s="17" t="s">
        <v>360</v>
      </c>
      <c r="I1567" s="25" t="s">
        <v>1207</v>
      </c>
      <c r="J1567" s="25">
        <v>33505</v>
      </c>
      <c r="K1567" s="12" t="s">
        <v>520</v>
      </c>
      <c r="L1567" s="14"/>
      <c r="P1567" s="144"/>
      <c r="Q1567" s="13"/>
      <c r="R1567" s="15" t="s">
        <v>576</v>
      </c>
      <c r="S1567" s="15" t="s">
        <v>47</v>
      </c>
      <c r="T1567" s="15"/>
      <c r="U1567" s="15" t="s">
        <v>47</v>
      </c>
      <c r="W1567" s="16" t="s">
        <v>47</v>
      </c>
      <c r="Y1567" s="16" t="s">
        <v>684</v>
      </c>
    </row>
    <row r="1568" spans="1:26" ht="15" customHeight="1">
      <c r="A1568" s="31">
        <v>14653981</v>
      </c>
      <c r="B1568" s="31" t="s">
        <v>7343</v>
      </c>
      <c r="C1568" s="46">
        <v>42075</v>
      </c>
      <c r="D1568" s="149">
        <v>247221210</v>
      </c>
      <c r="F1568" s="30"/>
      <c r="G1568" s="28"/>
      <c r="H1568" s="17" t="s">
        <v>7264</v>
      </c>
      <c r="I1568" s="25" t="s">
        <v>7265</v>
      </c>
      <c r="J1568" s="25">
        <v>36454</v>
      </c>
      <c r="K1568" s="12" t="s">
        <v>250</v>
      </c>
      <c r="L1568" s="14" t="s">
        <v>7266</v>
      </c>
      <c r="M1568" s="26" t="s">
        <v>4946</v>
      </c>
      <c r="N1568" s="26" t="s">
        <v>2955</v>
      </c>
      <c r="P1568" s="144">
        <v>968795934</v>
      </c>
      <c r="Q1568" s="13" t="s">
        <v>7267</v>
      </c>
      <c r="R1568" s="15" t="s">
        <v>576</v>
      </c>
      <c r="S1568" s="15" t="s">
        <v>47</v>
      </c>
      <c r="T1568" s="15"/>
      <c r="U1568" s="15" t="s">
        <v>567</v>
      </c>
      <c r="V1568" s="16" t="s">
        <v>247</v>
      </c>
      <c r="W1568" s="16" t="s">
        <v>47</v>
      </c>
      <c r="Y1568" s="16" t="s">
        <v>47</v>
      </c>
    </row>
    <row r="1569" spans="1:26" ht="15" customHeight="1">
      <c r="A1569" s="31">
        <v>14654054</v>
      </c>
      <c r="C1569" s="46"/>
      <c r="F1569" s="30"/>
      <c r="G1569" s="28"/>
      <c r="H1569" s="17" t="s">
        <v>1613</v>
      </c>
      <c r="I1569" s="25" t="s">
        <v>1614</v>
      </c>
      <c r="J1569" s="25">
        <v>35126</v>
      </c>
      <c r="K1569" s="12" t="s">
        <v>250</v>
      </c>
      <c r="L1569" s="14"/>
      <c r="P1569" s="144"/>
      <c r="Q1569" s="13"/>
      <c r="R1569" s="15" t="s">
        <v>576</v>
      </c>
      <c r="S1569" s="15" t="s">
        <v>47</v>
      </c>
      <c r="T1569" s="15"/>
      <c r="U1569" s="15" t="s">
        <v>47</v>
      </c>
      <c r="W1569" s="16" t="s">
        <v>47</v>
      </c>
      <c r="Y1569" s="16" t="s">
        <v>1183</v>
      </c>
      <c r="Z1569" s="16" t="s">
        <v>248</v>
      </c>
    </row>
    <row r="1570" spans="1:26" ht="15" customHeight="1">
      <c r="A1570" s="31">
        <v>14654287</v>
      </c>
      <c r="B1570" s="31" t="s">
        <v>7343</v>
      </c>
      <c r="C1570" s="46">
        <v>42193</v>
      </c>
      <c r="D1570" s="149">
        <v>247269034</v>
      </c>
      <c r="F1570" s="30"/>
      <c r="G1570" s="28"/>
      <c r="H1570" s="17" t="s">
        <v>3491</v>
      </c>
      <c r="I1570" s="25" t="s">
        <v>3492</v>
      </c>
      <c r="J1570" s="25">
        <v>38061</v>
      </c>
      <c r="K1570" s="12" t="s">
        <v>520</v>
      </c>
      <c r="L1570" s="14" t="s">
        <v>3493</v>
      </c>
      <c r="M1570" s="26">
        <v>9200</v>
      </c>
      <c r="N1570" s="26" t="s">
        <v>2963</v>
      </c>
      <c r="P1570" s="144"/>
      <c r="Q1570" s="13"/>
      <c r="R1570" s="15" t="s">
        <v>576</v>
      </c>
      <c r="S1570" s="15" t="s">
        <v>47</v>
      </c>
      <c r="T1570" s="15"/>
      <c r="U1570" s="15" t="s">
        <v>47</v>
      </c>
      <c r="W1570" s="16" t="s">
        <v>251</v>
      </c>
      <c r="X1570" s="16" t="s">
        <v>247</v>
      </c>
      <c r="Y1570" s="16" t="s">
        <v>47</v>
      </c>
      <c r="Z1570" s="16" t="s">
        <v>246</v>
      </c>
    </row>
    <row r="1571" spans="1:26" ht="15" customHeight="1">
      <c r="A1571" s="31">
        <v>14655711</v>
      </c>
      <c r="B1571" s="31" t="s">
        <v>7343</v>
      </c>
      <c r="C1571" s="46">
        <v>42024</v>
      </c>
      <c r="D1571" s="149">
        <v>215346963</v>
      </c>
      <c r="E1571" s="13" t="s">
        <v>6742</v>
      </c>
      <c r="F1571" s="30">
        <v>326</v>
      </c>
      <c r="G1571" s="28">
        <v>162606</v>
      </c>
      <c r="H1571" s="17" t="s">
        <v>1251</v>
      </c>
      <c r="I1571" s="25" t="s">
        <v>1252</v>
      </c>
      <c r="J1571" s="25">
        <v>34190</v>
      </c>
      <c r="K1571" s="12" t="s">
        <v>520</v>
      </c>
      <c r="L1571" s="14"/>
      <c r="P1571" s="144"/>
      <c r="Q1571" s="13"/>
      <c r="R1571" s="15" t="s">
        <v>576</v>
      </c>
      <c r="S1571" s="15" t="s">
        <v>1183</v>
      </c>
      <c r="T1571" s="15" t="s">
        <v>246</v>
      </c>
      <c r="U1571" s="15" t="s">
        <v>1183</v>
      </c>
      <c r="V1571" s="16" t="s">
        <v>246</v>
      </c>
      <c r="W1571" s="16" t="s">
        <v>1183</v>
      </c>
      <c r="X1571" s="16" t="s">
        <v>246</v>
      </c>
      <c r="Y1571" s="16" t="s">
        <v>1183</v>
      </c>
    </row>
    <row r="1572" spans="1:26" ht="15" customHeight="1">
      <c r="A1572" s="31">
        <v>14657795</v>
      </c>
      <c r="C1572" s="46"/>
      <c r="F1572" s="30"/>
      <c r="G1572" s="28"/>
      <c r="H1572" s="17" t="s">
        <v>1762</v>
      </c>
      <c r="I1572" s="25" t="s">
        <v>1763</v>
      </c>
      <c r="J1572" s="25">
        <v>36707</v>
      </c>
      <c r="K1572" s="12" t="s">
        <v>250</v>
      </c>
      <c r="L1572" s="14"/>
      <c r="P1572" s="144"/>
      <c r="Q1572" s="13"/>
      <c r="R1572" s="15" t="s">
        <v>576</v>
      </c>
      <c r="S1572" s="15" t="s">
        <v>47</v>
      </c>
      <c r="T1572" s="15"/>
      <c r="U1572" s="15" t="s">
        <v>47</v>
      </c>
      <c r="W1572" s="16" t="s">
        <v>47</v>
      </c>
      <c r="Y1572" s="16" t="s">
        <v>580</v>
      </c>
    </row>
    <row r="1573" spans="1:26" ht="15" customHeight="1">
      <c r="A1573" s="31">
        <v>14659027</v>
      </c>
      <c r="C1573" s="46"/>
      <c r="F1573" s="30"/>
      <c r="G1573" s="28"/>
      <c r="H1573" s="17" t="s">
        <v>2779</v>
      </c>
      <c r="I1573" s="25" t="s">
        <v>2780</v>
      </c>
      <c r="J1573" s="25">
        <v>35019</v>
      </c>
      <c r="K1573" s="12" t="s">
        <v>250</v>
      </c>
      <c r="L1573" s="14"/>
      <c r="P1573" s="144"/>
      <c r="Q1573" s="13"/>
      <c r="R1573" s="15" t="s">
        <v>576</v>
      </c>
      <c r="S1573" s="15" t="s">
        <v>47</v>
      </c>
      <c r="T1573" s="15"/>
      <c r="U1573" s="15" t="s">
        <v>47</v>
      </c>
      <c r="W1573" s="16" t="s">
        <v>47</v>
      </c>
      <c r="Y1573" s="16" t="s">
        <v>580</v>
      </c>
    </row>
    <row r="1574" spans="1:26" ht="15" customHeight="1">
      <c r="A1574" s="31">
        <v>14660811</v>
      </c>
      <c r="C1574" s="46"/>
      <c r="F1574" s="30"/>
      <c r="G1574" s="28">
        <v>135604</v>
      </c>
      <c r="H1574" s="17" t="s">
        <v>832</v>
      </c>
      <c r="I1574" s="25" t="s">
        <v>1178</v>
      </c>
      <c r="J1574" s="25">
        <v>34289</v>
      </c>
      <c r="K1574" s="12" t="s">
        <v>520</v>
      </c>
      <c r="L1574" s="14"/>
      <c r="P1574" s="144"/>
      <c r="Q1574" s="13"/>
      <c r="R1574" s="15" t="s">
        <v>576</v>
      </c>
      <c r="S1574" s="15" t="s">
        <v>47</v>
      </c>
      <c r="T1574" s="15"/>
      <c r="U1574" s="15" t="s">
        <v>47</v>
      </c>
      <c r="W1574" s="16" t="s">
        <v>47</v>
      </c>
      <c r="Y1574" s="16" t="s">
        <v>567</v>
      </c>
      <c r="Z1574" s="16" t="s">
        <v>247</v>
      </c>
    </row>
    <row r="1575" spans="1:26" ht="15" customHeight="1">
      <c r="A1575" s="31">
        <v>14662023</v>
      </c>
      <c r="B1575" s="31" t="s">
        <v>7343</v>
      </c>
      <c r="C1575" s="46">
        <v>42076</v>
      </c>
      <c r="D1575" s="149">
        <v>247470562</v>
      </c>
      <c r="E1575" s="13" t="s">
        <v>6536</v>
      </c>
      <c r="F1575" s="30">
        <v>481</v>
      </c>
      <c r="G1575" s="28">
        <v>137850</v>
      </c>
      <c r="H1575" s="17" t="s">
        <v>1139</v>
      </c>
      <c r="I1575" s="25" t="s">
        <v>1068</v>
      </c>
      <c r="J1575" s="25">
        <v>34744</v>
      </c>
      <c r="K1575" s="12" t="s">
        <v>520</v>
      </c>
      <c r="L1575" s="14" t="s">
        <v>3460</v>
      </c>
      <c r="M1575" s="26" t="s">
        <v>3461</v>
      </c>
      <c r="N1575" s="26" t="s">
        <v>2955</v>
      </c>
      <c r="O1575" s="143">
        <v>0</v>
      </c>
      <c r="P1575" s="144">
        <v>968600126</v>
      </c>
      <c r="Q1575" s="13"/>
      <c r="R1575" s="15" t="s">
        <v>576</v>
      </c>
      <c r="S1575" s="15" t="s">
        <v>567</v>
      </c>
      <c r="T1575" s="15" t="s">
        <v>246</v>
      </c>
      <c r="U1575" s="15" t="s">
        <v>567</v>
      </c>
      <c r="V1575" s="16" t="s">
        <v>246</v>
      </c>
      <c r="W1575" s="16" t="s">
        <v>567</v>
      </c>
      <c r="X1575" s="16" t="s">
        <v>246</v>
      </c>
      <c r="Y1575" s="16" t="s">
        <v>567</v>
      </c>
      <c r="Z1575" s="16" t="s">
        <v>248</v>
      </c>
    </row>
    <row r="1576" spans="1:26" ht="15" customHeight="1">
      <c r="A1576" s="36">
        <v>14662588</v>
      </c>
      <c r="B1576" s="39" t="s">
        <v>7343</v>
      </c>
      <c r="C1576" s="38">
        <v>42009</v>
      </c>
      <c r="D1576" s="150">
        <v>233356738</v>
      </c>
      <c r="E1576" s="36"/>
      <c r="F1576" s="36">
        <v>1561</v>
      </c>
      <c r="G1576" s="37"/>
      <c r="H1576" s="40" t="s">
        <v>8928</v>
      </c>
      <c r="I1576" s="41" t="s">
        <v>8929</v>
      </c>
      <c r="J1576" s="38">
        <v>32599</v>
      </c>
      <c r="K1576" s="37" t="s">
        <v>520</v>
      </c>
      <c r="L1576" s="41" t="s">
        <v>8930</v>
      </c>
      <c r="M1576" s="41" t="s">
        <v>5173</v>
      </c>
      <c r="N1576" s="42" t="s">
        <v>2912</v>
      </c>
      <c r="O1576" s="145">
        <v>291942057</v>
      </c>
      <c r="P1576" s="145">
        <v>967310761</v>
      </c>
      <c r="Q1576" s="43"/>
      <c r="R1576" s="41" t="s">
        <v>576</v>
      </c>
      <c r="S1576" s="41" t="s">
        <v>580</v>
      </c>
      <c r="T1576" s="41" t="s">
        <v>247</v>
      </c>
      <c r="U1576" s="41" t="s">
        <v>47</v>
      </c>
      <c r="V1576" s="41"/>
      <c r="W1576" s="41" t="s">
        <v>47</v>
      </c>
      <c r="X1576" s="41"/>
      <c r="Y1576" s="43" t="s">
        <v>47</v>
      </c>
      <c r="Z1576" s="41"/>
    </row>
    <row r="1577" spans="1:26" ht="15" customHeight="1">
      <c r="A1577" s="31">
        <v>14664333</v>
      </c>
      <c r="C1577" s="46"/>
      <c r="F1577" s="30"/>
      <c r="G1577" s="28"/>
      <c r="H1577" s="17" t="s">
        <v>2227</v>
      </c>
      <c r="I1577" s="25" t="s">
        <v>2228</v>
      </c>
      <c r="J1577" s="25">
        <v>34273</v>
      </c>
      <c r="K1577" s="12" t="s">
        <v>520</v>
      </c>
      <c r="L1577" s="14"/>
      <c r="P1577" s="144"/>
      <c r="Q1577" s="13"/>
      <c r="R1577" s="15" t="s">
        <v>576</v>
      </c>
      <c r="S1577" s="15" t="s">
        <v>47</v>
      </c>
      <c r="T1577" s="15"/>
      <c r="U1577" s="15" t="s">
        <v>47</v>
      </c>
      <c r="W1577" s="16" t="s">
        <v>47</v>
      </c>
      <c r="Y1577" s="16" t="s">
        <v>249</v>
      </c>
    </row>
    <row r="1578" spans="1:26" ht="15" customHeight="1">
      <c r="A1578" s="31">
        <v>14665297</v>
      </c>
      <c r="B1578" s="31" t="s">
        <v>7343</v>
      </c>
      <c r="C1578" s="46">
        <v>41864</v>
      </c>
      <c r="D1578" s="149">
        <v>235030104</v>
      </c>
      <c r="F1578" s="30">
        <v>487</v>
      </c>
      <c r="G1578" s="28"/>
      <c r="H1578" s="17" t="s">
        <v>1753</v>
      </c>
      <c r="I1578" s="25" t="s">
        <v>4488</v>
      </c>
      <c r="J1578" s="25">
        <v>34726</v>
      </c>
      <c r="K1578" s="12" t="s">
        <v>520</v>
      </c>
      <c r="L1578" s="14" t="s">
        <v>4489</v>
      </c>
      <c r="M1578" s="26" t="s">
        <v>4490</v>
      </c>
      <c r="N1578" s="26" t="s">
        <v>2912</v>
      </c>
      <c r="P1578" s="144"/>
      <c r="Q1578" s="13" t="s">
        <v>4491</v>
      </c>
      <c r="R1578" s="15" t="s">
        <v>576</v>
      </c>
      <c r="S1578" s="15" t="s">
        <v>47</v>
      </c>
      <c r="T1578" s="15"/>
      <c r="U1578" s="15" t="s">
        <v>47</v>
      </c>
      <c r="W1578" s="16" t="s">
        <v>1183</v>
      </c>
      <c r="X1578" s="16" t="s">
        <v>247</v>
      </c>
      <c r="Y1578" s="16" t="s">
        <v>47</v>
      </c>
    </row>
    <row r="1579" spans="1:26" ht="15" customHeight="1">
      <c r="A1579" s="31">
        <v>14666473</v>
      </c>
      <c r="C1579" s="46"/>
      <c r="F1579" s="30"/>
      <c r="G1579" s="28"/>
      <c r="H1579" s="17" t="s">
        <v>2100</v>
      </c>
      <c r="I1579" s="25" t="s">
        <v>2101</v>
      </c>
      <c r="J1579" s="25">
        <v>34610</v>
      </c>
      <c r="K1579" s="12" t="s">
        <v>520</v>
      </c>
      <c r="L1579" s="14"/>
      <c r="P1579" s="144"/>
      <c r="Q1579" s="13"/>
      <c r="R1579" s="15" t="s">
        <v>576</v>
      </c>
      <c r="S1579" s="15" t="s">
        <v>47</v>
      </c>
      <c r="T1579" s="15"/>
      <c r="U1579" s="15" t="s">
        <v>47</v>
      </c>
      <c r="W1579" s="16" t="s">
        <v>47</v>
      </c>
      <c r="Y1579" s="16" t="s">
        <v>580</v>
      </c>
    </row>
    <row r="1580" spans="1:26" ht="15" customHeight="1">
      <c r="A1580" s="31">
        <v>14667617</v>
      </c>
      <c r="C1580" s="46"/>
      <c r="F1580" s="30"/>
      <c r="G1580" s="28"/>
      <c r="H1580" s="17" t="s">
        <v>7018</v>
      </c>
      <c r="I1580" s="25" t="s">
        <v>7019</v>
      </c>
      <c r="J1580" s="25">
        <v>38087</v>
      </c>
      <c r="K1580" s="12" t="s">
        <v>520</v>
      </c>
      <c r="L1580" s="14" t="s">
        <v>7020</v>
      </c>
      <c r="M1580" s="26" t="s">
        <v>3427</v>
      </c>
      <c r="N1580" s="26" t="s">
        <v>2912</v>
      </c>
      <c r="O1580" s="144">
        <v>291630934</v>
      </c>
      <c r="Q1580" s="13"/>
      <c r="R1580" s="15" t="s">
        <v>576</v>
      </c>
      <c r="S1580" s="15" t="s">
        <v>47</v>
      </c>
      <c r="T1580" s="15"/>
      <c r="U1580" s="15" t="s">
        <v>567</v>
      </c>
      <c r="V1580" s="16" t="s">
        <v>247</v>
      </c>
      <c r="W1580" s="16" t="s">
        <v>47</v>
      </c>
      <c r="Y1580" s="16" t="s">
        <v>47</v>
      </c>
      <c r="Z1580" s="16" t="s">
        <v>247</v>
      </c>
    </row>
    <row r="1581" spans="1:26" ht="15" customHeight="1">
      <c r="A1581" s="31">
        <v>14669107</v>
      </c>
      <c r="B1581" s="31" t="s">
        <v>7343</v>
      </c>
      <c r="C1581" s="46">
        <v>41926</v>
      </c>
      <c r="D1581" s="149">
        <v>251186113</v>
      </c>
      <c r="E1581" s="13" t="s">
        <v>6160</v>
      </c>
      <c r="F1581" s="30">
        <v>226</v>
      </c>
      <c r="G1581" s="28"/>
      <c r="H1581" s="17" t="s">
        <v>6161</v>
      </c>
      <c r="I1581" s="25" t="s">
        <v>6162</v>
      </c>
      <c r="J1581" s="25">
        <v>34619</v>
      </c>
      <c r="K1581" s="12" t="s">
        <v>250</v>
      </c>
      <c r="L1581" s="14" t="s">
        <v>6163</v>
      </c>
      <c r="M1581" s="26" t="s">
        <v>6164</v>
      </c>
      <c r="N1581" s="26" t="s">
        <v>6165</v>
      </c>
      <c r="P1581" s="144">
        <v>961595692</v>
      </c>
      <c r="Q1581" s="13" t="s">
        <v>6166</v>
      </c>
      <c r="R1581" s="15" t="s">
        <v>576</v>
      </c>
      <c r="S1581" s="15" t="s">
        <v>1410</v>
      </c>
      <c r="T1581" s="15" t="s">
        <v>246</v>
      </c>
      <c r="U1581" s="15" t="s">
        <v>1410</v>
      </c>
      <c r="V1581" s="16" t="s">
        <v>247</v>
      </c>
      <c r="W1581" s="16" t="s">
        <v>47</v>
      </c>
      <c r="Y1581" s="16" t="s">
        <v>47</v>
      </c>
    </row>
    <row r="1582" spans="1:26" ht="15" customHeight="1">
      <c r="A1582" s="31">
        <v>14669310</v>
      </c>
      <c r="C1582" s="46"/>
      <c r="F1582" s="30"/>
      <c r="G1582" s="28">
        <v>140655</v>
      </c>
      <c r="H1582" s="17" t="s">
        <v>586</v>
      </c>
      <c r="I1582" s="25" t="s">
        <v>1364</v>
      </c>
      <c r="J1582" s="25">
        <v>34296</v>
      </c>
      <c r="K1582" s="12" t="s">
        <v>520</v>
      </c>
      <c r="L1582" s="14"/>
      <c r="P1582" s="144"/>
      <c r="Q1582" s="13"/>
      <c r="R1582" s="15" t="s">
        <v>576</v>
      </c>
      <c r="S1582" s="15" t="s">
        <v>47</v>
      </c>
      <c r="T1582" s="15"/>
      <c r="U1582" s="15" t="s">
        <v>47</v>
      </c>
      <c r="W1582" s="16" t="s">
        <v>47</v>
      </c>
      <c r="Y1582" s="16" t="s">
        <v>251</v>
      </c>
    </row>
    <row r="1583" spans="1:26" ht="15" customHeight="1">
      <c r="A1583" s="31">
        <v>14670126</v>
      </c>
      <c r="C1583" s="46"/>
      <c r="F1583" s="30"/>
      <c r="G1583" s="28"/>
      <c r="H1583" s="17" t="s">
        <v>2091</v>
      </c>
      <c r="I1583" s="25" t="s">
        <v>2092</v>
      </c>
      <c r="J1583" s="25">
        <v>37161</v>
      </c>
      <c r="K1583" s="12" t="s">
        <v>250</v>
      </c>
      <c r="L1583" s="14"/>
      <c r="P1583" s="144"/>
      <c r="Q1583" s="13"/>
      <c r="R1583" s="15" t="s">
        <v>576</v>
      </c>
      <c r="S1583" s="15" t="s">
        <v>47</v>
      </c>
      <c r="T1583" s="15"/>
      <c r="U1583" s="15" t="s">
        <v>47</v>
      </c>
      <c r="W1583" s="16" t="s">
        <v>47</v>
      </c>
      <c r="Y1583" s="16" t="s">
        <v>41</v>
      </c>
      <c r="Z1583" s="16" t="s">
        <v>246</v>
      </c>
    </row>
    <row r="1584" spans="1:26" ht="15" customHeight="1">
      <c r="A1584" s="31">
        <v>14670894</v>
      </c>
      <c r="B1584" s="31" t="s">
        <v>7343</v>
      </c>
      <c r="C1584" s="46">
        <v>42128</v>
      </c>
      <c r="D1584" s="149">
        <v>225944804</v>
      </c>
      <c r="F1584" s="30"/>
      <c r="G1584" s="28"/>
      <c r="H1584" s="17" t="s">
        <v>5806</v>
      </c>
      <c r="I1584" s="25" t="s">
        <v>5807</v>
      </c>
      <c r="J1584" s="25">
        <v>35720</v>
      </c>
      <c r="K1584" s="12" t="s">
        <v>250</v>
      </c>
      <c r="L1584" s="14" t="s">
        <v>5808</v>
      </c>
      <c r="M1584" s="26">
        <v>9300</v>
      </c>
      <c r="N1584" s="26" t="s">
        <v>2912</v>
      </c>
      <c r="P1584" s="144">
        <v>964194629</v>
      </c>
      <c r="Q1584" s="13" t="s">
        <v>5809</v>
      </c>
      <c r="R1584" s="15" t="s">
        <v>576</v>
      </c>
      <c r="S1584" s="15" t="s">
        <v>47</v>
      </c>
      <c r="T1584" s="15"/>
      <c r="U1584" s="15" t="s">
        <v>580</v>
      </c>
      <c r="V1584" s="16" t="s">
        <v>247</v>
      </c>
      <c r="W1584" s="16" t="s">
        <v>47</v>
      </c>
      <c r="Y1584" s="16" t="s">
        <v>47</v>
      </c>
      <c r="Z1584" s="16" t="s">
        <v>247</v>
      </c>
    </row>
    <row r="1585" spans="1:26" ht="15" customHeight="1">
      <c r="A1585" s="31">
        <v>14671693</v>
      </c>
      <c r="C1585" s="46"/>
      <c r="F1585" s="30"/>
      <c r="G1585" s="28"/>
      <c r="H1585" s="17" t="s">
        <v>2060</v>
      </c>
      <c r="I1585" s="25" t="s">
        <v>2061</v>
      </c>
      <c r="J1585" s="25">
        <v>34635</v>
      </c>
      <c r="K1585" s="12" t="s">
        <v>520</v>
      </c>
      <c r="L1585" s="14"/>
      <c r="P1585" s="144"/>
      <c r="Q1585" s="13"/>
      <c r="R1585" s="15" t="s">
        <v>576</v>
      </c>
      <c r="S1585" s="15" t="s">
        <v>47</v>
      </c>
      <c r="T1585" s="15"/>
      <c r="U1585" s="15" t="s">
        <v>47</v>
      </c>
      <c r="W1585" s="16" t="s">
        <v>47</v>
      </c>
      <c r="Y1585" s="16" t="s">
        <v>580</v>
      </c>
    </row>
    <row r="1586" spans="1:26" ht="15" customHeight="1">
      <c r="A1586" s="36">
        <v>14672244</v>
      </c>
      <c r="B1586" s="39" t="s">
        <v>7343</v>
      </c>
      <c r="C1586" s="38">
        <v>42199</v>
      </c>
      <c r="D1586" s="150">
        <v>267513771</v>
      </c>
      <c r="E1586" s="39"/>
      <c r="F1586" s="36">
        <v>1557</v>
      </c>
      <c r="G1586" s="37"/>
      <c r="H1586" s="40" t="s">
        <v>8916</v>
      </c>
      <c r="I1586" s="41" t="s">
        <v>8917</v>
      </c>
      <c r="J1586" s="38">
        <v>34207</v>
      </c>
      <c r="K1586" s="37" t="s">
        <v>520</v>
      </c>
      <c r="L1586" s="41" t="s">
        <v>8918</v>
      </c>
      <c r="M1586" s="41" t="s">
        <v>8919</v>
      </c>
      <c r="N1586" s="42" t="s">
        <v>2955</v>
      </c>
      <c r="O1586" s="145"/>
      <c r="P1586" s="145"/>
      <c r="Q1586" s="43"/>
      <c r="R1586" s="41" t="s">
        <v>576</v>
      </c>
      <c r="S1586" s="41" t="s">
        <v>567</v>
      </c>
      <c r="T1586" s="41" t="s">
        <v>247</v>
      </c>
      <c r="U1586" s="41" t="s">
        <v>47</v>
      </c>
      <c r="V1586" s="41"/>
      <c r="W1586" s="41" t="s">
        <v>47</v>
      </c>
      <c r="X1586" s="41"/>
      <c r="Y1586" s="43" t="s">
        <v>47</v>
      </c>
      <c r="Z1586" s="41"/>
    </row>
    <row r="1587" spans="1:26" ht="15" customHeight="1">
      <c r="A1587" s="31">
        <v>14674361</v>
      </c>
      <c r="C1587" s="46"/>
      <c r="F1587" s="30"/>
      <c r="G1587" s="28">
        <v>164926</v>
      </c>
      <c r="H1587" s="17" t="s">
        <v>712</v>
      </c>
      <c r="I1587" s="25" t="s">
        <v>713</v>
      </c>
      <c r="J1587" s="25">
        <v>34214</v>
      </c>
      <c r="K1587" s="12" t="s">
        <v>250</v>
      </c>
      <c r="L1587" s="14"/>
      <c r="P1587" s="144"/>
      <c r="Q1587" s="13"/>
      <c r="R1587" s="15" t="s">
        <v>576</v>
      </c>
      <c r="S1587" s="15" t="s">
        <v>47</v>
      </c>
      <c r="T1587" s="15"/>
      <c r="U1587" s="15" t="s">
        <v>47</v>
      </c>
      <c r="W1587" s="16" t="s">
        <v>47</v>
      </c>
      <c r="Y1587" s="16" t="s">
        <v>684</v>
      </c>
      <c r="Z1587" s="16" t="s">
        <v>247</v>
      </c>
    </row>
    <row r="1588" spans="1:26" ht="15" customHeight="1">
      <c r="A1588" s="31">
        <v>14674744</v>
      </c>
      <c r="B1588" s="31" t="s">
        <v>7343</v>
      </c>
      <c r="C1588" s="46">
        <v>42177</v>
      </c>
      <c r="E1588" s="13" t="s">
        <v>8763</v>
      </c>
      <c r="F1588" s="30">
        <v>1017</v>
      </c>
      <c r="G1588" s="28"/>
      <c r="H1588" s="17" t="s">
        <v>8764</v>
      </c>
      <c r="I1588" s="25" t="s">
        <v>8765</v>
      </c>
      <c r="J1588" s="25">
        <v>34412</v>
      </c>
      <c r="K1588" s="12" t="s">
        <v>520</v>
      </c>
      <c r="L1588" s="14" t="s">
        <v>8725</v>
      </c>
      <c r="M1588" s="26" t="s">
        <v>8726</v>
      </c>
      <c r="N1588" s="26" t="s">
        <v>3538</v>
      </c>
      <c r="P1588" s="144">
        <v>927774322</v>
      </c>
      <c r="Q1588" s="13" t="s">
        <v>8766</v>
      </c>
      <c r="R1588" s="15" t="s">
        <v>576</v>
      </c>
      <c r="S1588" s="15" t="s">
        <v>589</v>
      </c>
      <c r="T1588" s="15" t="s">
        <v>247</v>
      </c>
      <c r="U1588" s="15" t="s">
        <v>47</v>
      </c>
      <c r="W1588" s="16" t="s">
        <v>47</v>
      </c>
      <c r="Y1588" s="16" t="s">
        <v>47</v>
      </c>
      <c r="Z1588" s="16" t="s">
        <v>248</v>
      </c>
    </row>
    <row r="1589" spans="1:26" ht="15" customHeight="1">
      <c r="A1589" s="31">
        <v>14678332</v>
      </c>
      <c r="B1589" s="31" t="s">
        <v>7343</v>
      </c>
      <c r="C1589" s="46">
        <v>41842</v>
      </c>
      <c r="D1589" s="149">
        <v>240257448</v>
      </c>
      <c r="E1589" s="13" t="s">
        <v>8728</v>
      </c>
      <c r="F1589" s="30">
        <v>1080</v>
      </c>
      <c r="G1589" s="28"/>
      <c r="H1589" s="17" t="s">
        <v>8729</v>
      </c>
      <c r="I1589" s="25" t="s">
        <v>8729</v>
      </c>
      <c r="J1589" s="25">
        <v>33420</v>
      </c>
      <c r="K1589" s="12" t="s">
        <v>250</v>
      </c>
      <c r="L1589" s="14" t="s">
        <v>8730</v>
      </c>
      <c r="M1589" s="26" t="s">
        <v>8731</v>
      </c>
      <c r="N1589" s="26" t="s">
        <v>2910</v>
      </c>
      <c r="P1589" s="144">
        <v>969192591</v>
      </c>
      <c r="Q1589" s="13" t="s">
        <v>8732</v>
      </c>
      <c r="R1589" s="15" t="s">
        <v>576</v>
      </c>
      <c r="S1589" s="15" t="s">
        <v>221</v>
      </c>
      <c r="T1589" s="15" t="s">
        <v>247</v>
      </c>
      <c r="U1589" s="15" t="s">
        <v>47</v>
      </c>
      <c r="W1589" s="16" t="s">
        <v>47</v>
      </c>
      <c r="Y1589" s="16" t="s">
        <v>47</v>
      </c>
    </row>
    <row r="1590" spans="1:26" ht="15" customHeight="1">
      <c r="A1590" s="31">
        <v>14678742</v>
      </c>
      <c r="B1590" s="31" t="s">
        <v>7343</v>
      </c>
      <c r="C1590" s="46">
        <v>42085</v>
      </c>
      <c r="D1590" s="149">
        <v>231174985</v>
      </c>
      <c r="F1590" s="30">
        <v>309</v>
      </c>
      <c r="G1590" s="28"/>
      <c r="H1590" s="17" t="s">
        <v>6056</v>
      </c>
      <c r="I1590" s="25" t="s">
        <v>6057</v>
      </c>
      <c r="J1590" s="25">
        <v>34051</v>
      </c>
      <c r="K1590" s="12" t="s">
        <v>520</v>
      </c>
      <c r="L1590" s="14" t="s">
        <v>6058</v>
      </c>
      <c r="M1590" s="26" t="s">
        <v>3190</v>
      </c>
      <c r="N1590" s="26" t="s">
        <v>2910</v>
      </c>
      <c r="P1590" s="144">
        <v>963277883</v>
      </c>
      <c r="Q1590" s="13"/>
      <c r="R1590" s="15" t="s">
        <v>576</v>
      </c>
      <c r="S1590" s="15" t="s">
        <v>47</v>
      </c>
      <c r="T1590" s="15"/>
      <c r="U1590" s="15" t="s">
        <v>1984</v>
      </c>
      <c r="V1590" s="16" t="s">
        <v>247</v>
      </c>
      <c r="W1590" s="16" t="s">
        <v>47</v>
      </c>
      <c r="Y1590" s="16" t="s">
        <v>47</v>
      </c>
      <c r="Z1590" s="16" t="s">
        <v>247</v>
      </c>
    </row>
    <row r="1591" spans="1:26" ht="15" customHeight="1">
      <c r="A1591" s="31">
        <v>14679849</v>
      </c>
      <c r="B1591" s="31" t="s">
        <v>7343</v>
      </c>
      <c r="C1591" s="46">
        <v>42003</v>
      </c>
      <c r="D1591" s="149">
        <v>253174520</v>
      </c>
      <c r="F1591" s="30">
        <v>152</v>
      </c>
      <c r="G1591" s="28">
        <v>136301</v>
      </c>
      <c r="H1591" s="17" t="s">
        <v>1961</v>
      </c>
      <c r="I1591" s="25" t="s">
        <v>392</v>
      </c>
      <c r="J1591" s="25">
        <v>34542</v>
      </c>
      <c r="K1591" s="12" t="s">
        <v>250</v>
      </c>
      <c r="L1591" s="14" t="s">
        <v>4379</v>
      </c>
      <c r="M1591" s="26" t="s">
        <v>4380</v>
      </c>
      <c r="N1591" s="26" t="s">
        <v>2955</v>
      </c>
      <c r="O1591" s="143">
        <v>0</v>
      </c>
      <c r="P1591" s="144">
        <v>966520509</v>
      </c>
      <c r="Q1591" s="13" t="s">
        <v>4381</v>
      </c>
      <c r="R1591" s="15" t="s">
        <v>576</v>
      </c>
      <c r="S1591" s="15" t="s">
        <v>567</v>
      </c>
      <c r="T1591" s="15" t="s">
        <v>246</v>
      </c>
      <c r="U1591" s="15" t="s">
        <v>567</v>
      </c>
      <c r="V1591" s="16" t="s">
        <v>248</v>
      </c>
      <c r="W1591" s="16" t="s">
        <v>251</v>
      </c>
      <c r="X1591" s="16" t="s">
        <v>246</v>
      </c>
      <c r="Y1591" s="16" t="s">
        <v>251</v>
      </c>
    </row>
    <row r="1592" spans="1:26" ht="15" customHeight="1">
      <c r="A1592" s="31">
        <v>14685308</v>
      </c>
      <c r="B1592" s="31" t="s">
        <v>7343</v>
      </c>
      <c r="C1592" s="46">
        <v>42451</v>
      </c>
      <c r="D1592" s="149">
        <v>264947525</v>
      </c>
      <c r="F1592" s="30"/>
      <c r="G1592" s="28"/>
      <c r="H1592" s="17" t="s">
        <v>2280</v>
      </c>
      <c r="I1592" s="25" t="s">
        <v>2281</v>
      </c>
      <c r="J1592" s="25">
        <v>37020</v>
      </c>
      <c r="K1592" s="12" t="s">
        <v>250</v>
      </c>
      <c r="L1592" s="14" t="s">
        <v>6072</v>
      </c>
      <c r="M1592" s="26" t="s">
        <v>6073</v>
      </c>
      <c r="N1592" s="26" t="s">
        <v>2910</v>
      </c>
      <c r="O1592" s="143">
        <v>0</v>
      </c>
      <c r="P1592" s="144">
        <v>927548691</v>
      </c>
      <c r="Q1592" s="13"/>
      <c r="R1592" s="15" t="s">
        <v>576</v>
      </c>
      <c r="S1592" s="15" t="s">
        <v>47</v>
      </c>
      <c r="T1592" s="15"/>
      <c r="U1592" s="15" t="s">
        <v>1183</v>
      </c>
      <c r="V1592" s="16" t="s">
        <v>246</v>
      </c>
      <c r="W1592" s="16" t="s">
        <v>1183</v>
      </c>
      <c r="X1592" s="16" t="s">
        <v>248</v>
      </c>
      <c r="Y1592" s="16" t="s">
        <v>684</v>
      </c>
      <c r="Z1592" s="16" t="s">
        <v>246</v>
      </c>
    </row>
    <row r="1593" spans="1:26" ht="15" customHeight="1">
      <c r="A1593" s="31">
        <v>14688706</v>
      </c>
      <c r="B1593" s="31" t="s">
        <v>7343</v>
      </c>
      <c r="C1593" s="46">
        <v>41946</v>
      </c>
      <c r="D1593" s="149">
        <v>247961329</v>
      </c>
      <c r="F1593" s="30"/>
      <c r="G1593" s="28">
        <v>165976</v>
      </c>
      <c r="H1593" s="17" t="s">
        <v>1047</v>
      </c>
      <c r="I1593" s="25" t="s">
        <v>1048</v>
      </c>
      <c r="J1593" s="25">
        <v>36345</v>
      </c>
      <c r="K1593" s="12" t="s">
        <v>520</v>
      </c>
      <c r="L1593" s="14" t="s">
        <v>4177</v>
      </c>
      <c r="M1593" s="26" t="s">
        <v>4178</v>
      </c>
      <c r="N1593" s="26" t="s">
        <v>2910</v>
      </c>
      <c r="P1593" s="144"/>
      <c r="Q1593" s="13"/>
      <c r="R1593" s="15" t="s">
        <v>576</v>
      </c>
      <c r="S1593" s="15" t="s">
        <v>47</v>
      </c>
      <c r="T1593" s="15"/>
      <c r="U1593" s="15" t="s">
        <v>47</v>
      </c>
      <c r="W1593" s="16" t="s">
        <v>1183</v>
      </c>
      <c r="X1593" s="16" t="s">
        <v>248</v>
      </c>
      <c r="Y1593" s="16" t="s">
        <v>684</v>
      </c>
    </row>
    <row r="1594" spans="1:26" ht="15" customHeight="1">
      <c r="A1594" s="31">
        <v>14688767</v>
      </c>
      <c r="B1594" s="31" t="s">
        <v>7343</v>
      </c>
      <c r="C1594" s="46">
        <v>41954</v>
      </c>
      <c r="D1594" s="149">
        <v>261338528</v>
      </c>
      <c r="F1594" s="30">
        <v>3210</v>
      </c>
      <c r="G1594" s="28"/>
      <c r="H1594" s="17" t="s">
        <v>6119</v>
      </c>
      <c r="I1594" s="25" t="s">
        <v>6120</v>
      </c>
      <c r="J1594" s="25">
        <v>37708</v>
      </c>
      <c r="K1594" s="12" t="s">
        <v>520</v>
      </c>
      <c r="L1594" s="14"/>
      <c r="P1594" s="144"/>
      <c r="Q1594" s="13"/>
      <c r="R1594" s="15" t="s">
        <v>576</v>
      </c>
      <c r="S1594" s="15" t="s">
        <v>567</v>
      </c>
      <c r="T1594" s="15" t="s">
        <v>246</v>
      </c>
      <c r="U1594" s="15" t="s">
        <v>567</v>
      </c>
      <c r="V1594" s="16" t="s">
        <v>247</v>
      </c>
      <c r="W1594" s="16" t="s">
        <v>47</v>
      </c>
      <c r="Y1594" s="16" t="s">
        <v>47</v>
      </c>
    </row>
    <row r="1595" spans="1:26" ht="15" customHeight="1">
      <c r="A1595" s="31">
        <v>14688795</v>
      </c>
      <c r="B1595" s="31" t="s">
        <v>7343</v>
      </c>
      <c r="C1595" s="46">
        <v>42163</v>
      </c>
      <c r="D1595" s="149">
        <v>261160842</v>
      </c>
      <c r="F1595" s="30">
        <v>4010</v>
      </c>
      <c r="G1595" s="28"/>
      <c r="H1595" s="17" t="s">
        <v>1533</v>
      </c>
      <c r="I1595" s="25" t="s">
        <v>1534</v>
      </c>
      <c r="J1595" s="25">
        <v>36003</v>
      </c>
      <c r="K1595" s="12" t="s">
        <v>250</v>
      </c>
      <c r="L1595" s="14" t="s">
        <v>3460</v>
      </c>
      <c r="M1595" s="26" t="s">
        <v>3461</v>
      </c>
      <c r="N1595" s="26" t="s">
        <v>2955</v>
      </c>
      <c r="P1595" s="144"/>
      <c r="Q1595" s="13"/>
      <c r="R1595" s="15" t="s">
        <v>576</v>
      </c>
      <c r="S1595" s="15" t="s">
        <v>567</v>
      </c>
      <c r="T1595" s="15" t="s">
        <v>246</v>
      </c>
      <c r="U1595" s="15" t="s">
        <v>567</v>
      </c>
      <c r="V1595" s="16" t="s">
        <v>246</v>
      </c>
      <c r="W1595" s="16" t="s">
        <v>567</v>
      </c>
      <c r="X1595" s="16" t="s">
        <v>246</v>
      </c>
      <c r="Y1595" s="16" t="s">
        <v>567</v>
      </c>
    </row>
    <row r="1596" spans="1:26" ht="15" customHeight="1">
      <c r="A1596" s="31">
        <v>14688836</v>
      </c>
      <c r="C1596" s="46"/>
      <c r="F1596" s="30"/>
      <c r="G1596" s="28"/>
      <c r="H1596" s="17" t="s">
        <v>2014</v>
      </c>
      <c r="I1596" s="25" t="s">
        <v>2015</v>
      </c>
      <c r="J1596" s="25">
        <v>36500</v>
      </c>
      <c r="K1596" s="12" t="s">
        <v>520</v>
      </c>
      <c r="L1596" s="14"/>
      <c r="P1596" s="144"/>
      <c r="Q1596" s="13"/>
      <c r="R1596" s="15" t="s">
        <v>576</v>
      </c>
      <c r="S1596" s="15" t="s">
        <v>47</v>
      </c>
      <c r="T1596" s="15"/>
      <c r="U1596" s="15" t="s">
        <v>47</v>
      </c>
      <c r="W1596" s="16" t="s">
        <v>47</v>
      </c>
      <c r="Y1596" s="16" t="s">
        <v>580</v>
      </c>
      <c r="Z1596" s="16" t="s">
        <v>247</v>
      </c>
    </row>
    <row r="1597" spans="1:26" ht="15" customHeight="1">
      <c r="A1597" s="31">
        <v>14688938</v>
      </c>
      <c r="B1597" s="31" t="s">
        <v>7343</v>
      </c>
      <c r="C1597" s="46">
        <v>41829</v>
      </c>
      <c r="D1597" s="149">
        <v>252184653</v>
      </c>
      <c r="F1597" s="30"/>
      <c r="G1597" s="28"/>
      <c r="H1597" s="17" t="s">
        <v>4518</v>
      </c>
      <c r="I1597" s="25" t="s">
        <v>4519</v>
      </c>
      <c r="J1597" s="25">
        <v>34950</v>
      </c>
      <c r="K1597" s="12" t="s">
        <v>250</v>
      </c>
      <c r="L1597" s="14" t="s">
        <v>4520</v>
      </c>
      <c r="O1597" s="143">
        <v>966484379</v>
      </c>
      <c r="P1597" s="144">
        <v>963276991</v>
      </c>
      <c r="Q1597" s="13" t="s">
        <v>4521</v>
      </c>
      <c r="R1597" s="15" t="s">
        <v>576</v>
      </c>
      <c r="S1597" s="15" t="s">
        <v>47</v>
      </c>
      <c r="T1597" s="15"/>
      <c r="U1597" s="15" t="s">
        <v>47</v>
      </c>
      <c r="W1597" s="16" t="s">
        <v>580</v>
      </c>
      <c r="X1597" s="16" t="s">
        <v>247</v>
      </c>
      <c r="Y1597" s="16" t="s">
        <v>47</v>
      </c>
    </row>
    <row r="1598" spans="1:26" ht="15" customHeight="1">
      <c r="A1598" s="31">
        <v>14689611</v>
      </c>
      <c r="B1598" s="31" t="s">
        <v>7343</v>
      </c>
      <c r="C1598" s="46">
        <v>42018</v>
      </c>
      <c r="D1598" s="149">
        <v>220251363</v>
      </c>
      <c r="F1598" s="30">
        <v>114</v>
      </c>
      <c r="G1598" s="28">
        <v>162647</v>
      </c>
      <c r="H1598" s="17" t="s">
        <v>1005</v>
      </c>
      <c r="I1598" s="25" t="s">
        <v>1006</v>
      </c>
      <c r="J1598" s="25">
        <v>34644</v>
      </c>
      <c r="K1598" s="12" t="s">
        <v>250</v>
      </c>
      <c r="L1598" s="14"/>
      <c r="P1598" s="144"/>
      <c r="Q1598" s="13"/>
      <c r="R1598" s="15" t="s">
        <v>576</v>
      </c>
      <c r="S1598" s="15" t="s">
        <v>1183</v>
      </c>
      <c r="T1598" s="15" t="s">
        <v>246</v>
      </c>
      <c r="U1598" s="15" t="s">
        <v>1183</v>
      </c>
      <c r="V1598" s="16" t="s">
        <v>246</v>
      </c>
      <c r="W1598" s="16" t="s">
        <v>1183</v>
      </c>
      <c r="X1598" s="16" t="s">
        <v>246</v>
      </c>
      <c r="Y1598" s="16" t="s">
        <v>1183</v>
      </c>
      <c r="Z1598" s="16" t="s">
        <v>247</v>
      </c>
    </row>
    <row r="1599" spans="1:26" ht="15" customHeight="1">
      <c r="A1599" s="31">
        <v>14690003</v>
      </c>
      <c r="B1599" s="31" t="s">
        <v>7343</v>
      </c>
      <c r="C1599" s="46">
        <v>42108</v>
      </c>
      <c r="D1599" s="149">
        <v>254904947</v>
      </c>
      <c r="F1599" s="30">
        <v>418</v>
      </c>
      <c r="G1599" s="28">
        <v>160255</v>
      </c>
      <c r="H1599" s="17" t="s">
        <v>871</v>
      </c>
      <c r="I1599" s="25" t="s">
        <v>792</v>
      </c>
      <c r="J1599" s="25">
        <v>34576</v>
      </c>
      <c r="K1599" s="12" t="s">
        <v>520</v>
      </c>
      <c r="L1599" s="14">
        <v>0</v>
      </c>
      <c r="M1599" s="26" t="s">
        <v>3109</v>
      </c>
      <c r="N1599" s="26" t="s">
        <v>2963</v>
      </c>
      <c r="O1599" s="143">
        <v>962883241</v>
      </c>
      <c r="P1599" s="144">
        <v>963264053</v>
      </c>
      <c r="Q1599" s="13"/>
      <c r="R1599" s="15" t="s">
        <v>576</v>
      </c>
      <c r="S1599" s="15" t="s">
        <v>47</v>
      </c>
      <c r="T1599" s="15"/>
      <c r="U1599" s="15" t="s">
        <v>47</v>
      </c>
      <c r="W1599" s="16" t="s">
        <v>1183</v>
      </c>
      <c r="X1599" s="16" t="s">
        <v>247</v>
      </c>
      <c r="Y1599" s="16" t="s">
        <v>47</v>
      </c>
    </row>
    <row r="1600" spans="1:26" ht="15" customHeight="1">
      <c r="A1600" s="31">
        <v>14690100</v>
      </c>
      <c r="B1600" s="31" t="s">
        <v>7343</v>
      </c>
      <c r="C1600" s="46">
        <v>42115</v>
      </c>
      <c r="D1600" s="149">
        <v>244779449</v>
      </c>
      <c r="F1600" s="30">
        <v>3592</v>
      </c>
      <c r="G1600" s="28"/>
      <c r="H1600" s="17" t="s">
        <v>2093</v>
      </c>
      <c r="I1600" s="25" t="s">
        <v>2094</v>
      </c>
      <c r="J1600" s="25">
        <v>37445</v>
      </c>
      <c r="K1600" s="12" t="s">
        <v>250</v>
      </c>
      <c r="L1600" s="14" t="s">
        <v>5643</v>
      </c>
      <c r="M1600" s="26" t="s">
        <v>3091</v>
      </c>
      <c r="N1600" s="26" t="s">
        <v>2910</v>
      </c>
      <c r="O1600" s="143">
        <v>0</v>
      </c>
      <c r="P1600" s="144">
        <v>964125165</v>
      </c>
      <c r="Q1600" s="13"/>
      <c r="R1600" s="15" t="s">
        <v>576</v>
      </c>
      <c r="S1600" s="15" t="s">
        <v>41</v>
      </c>
      <c r="T1600" s="15" t="s">
        <v>246</v>
      </c>
      <c r="U1600" s="15" t="s">
        <v>41</v>
      </c>
      <c r="V1600" s="16" t="s">
        <v>246</v>
      </c>
      <c r="W1600" s="16" t="s">
        <v>41</v>
      </c>
      <c r="X1600" s="16" t="s">
        <v>246</v>
      </c>
      <c r="Y1600" s="16" t="s">
        <v>41</v>
      </c>
      <c r="Z1600" s="16" t="s">
        <v>246</v>
      </c>
    </row>
    <row r="1601" spans="1:38" ht="15" customHeight="1">
      <c r="A1601" s="31">
        <v>14691208</v>
      </c>
      <c r="B1601" s="31" t="s">
        <v>7343</v>
      </c>
      <c r="C1601" s="46">
        <v>42018</v>
      </c>
      <c r="D1601" s="149">
        <v>247181005</v>
      </c>
      <c r="F1601" s="30">
        <v>390</v>
      </c>
      <c r="G1601" s="28">
        <v>151949</v>
      </c>
      <c r="H1601" s="17" t="s">
        <v>372</v>
      </c>
      <c r="I1601" s="25" t="s">
        <v>1173</v>
      </c>
      <c r="J1601" s="25">
        <v>34457</v>
      </c>
      <c r="K1601" s="12" t="s">
        <v>520</v>
      </c>
      <c r="L1601" s="14">
        <v>0</v>
      </c>
      <c r="P1601" s="144"/>
      <c r="Q1601" s="13"/>
      <c r="R1601" s="15" t="s">
        <v>576</v>
      </c>
      <c r="S1601" s="15" t="s">
        <v>251</v>
      </c>
      <c r="T1601" s="15" t="s">
        <v>246</v>
      </c>
      <c r="U1601" s="15" t="s">
        <v>251</v>
      </c>
      <c r="V1601" s="16" t="s">
        <v>246</v>
      </c>
      <c r="W1601" s="16" t="s">
        <v>251</v>
      </c>
      <c r="X1601" s="16" t="s">
        <v>246</v>
      </c>
      <c r="Y1601" s="16" t="s">
        <v>251</v>
      </c>
      <c r="Z1601" s="16" t="s">
        <v>246</v>
      </c>
    </row>
    <row r="1602" spans="1:38" ht="15" customHeight="1">
      <c r="A1602" s="31">
        <v>14691217</v>
      </c>
      <c r="B1602" s="31" t="s">
        <v>7343</v>
      </c>
      <c r="C1602" s="46">
        <v>41927</v>
      </c>
      <c r="D1602" s="149">
        <v>230778933</v>
      </c>
      <c r="F1602" s="30">
        <v>4507</v>
      </c>
      <c r="G1602" s="28"/>
      <c r="H1602" s="17" t="s">
        <v>4630</v>
      </c>
      <c r="I1602" s="25" t="s">
        <v>4631</v>
      </c>
      <c r="J1602" s="25">
        <v>36219</v>
      </c>
      <c r="K1602" s="12" t="s">
        <v>250</v>
      </c>
      <c r="L1602" s="14" t="s">
        <v>3519</v>
      </c>
      <c r="M1602" s="26" t="s">
        <v>3109</v>
      </c>
      <c r="N1602" s="26" t="s">
        <v>2963</v>
      </c>
      <c r="O1602" s="143">
        <v>291965537</v>
      </c>
      <c r="P1602" s="144">
        <v>924333593</v>
      </c>
      <c r="Q1602" s="13" t="s">
        <v>4632</v>
      </c>
      <c r="R1602" s="15" t="s">
        <v>576</v>
      </c>
      <c r="S1602" s="15" t="s">
        <v>251</v>
      </c>
      <c r="T1602" s="15" t="s">
        <v>246</v>
      </c>
      <c r="U1602" s="15" t="s">
        <v>251</v>
      </c>
      <c r="V1602" s="16" t="s">
        <v>246</v>
      </c>
      <c r="W1602" s="16" t="s">
        <v>251</v>
      </c>
      <c r="X1602" s="16" t="s">
        <v>247</v>
      </c>
      <c r="Y1602" s="16" t="s">
        <v>47</v>
      </c>
    </row>
    <row r="1603" spans="1:38" ht="15" customHeight="1">
      <c r="A1603" s="31">
        <v>14693389</v>
      </c>
      <c r="C1603" s="46"/>
      <c r="F1603" s="30"/>
      <c r="G1603" s="28">
        <v>159870</v>
      </c>
      <c r="H1603" s="17" t="s">
        <v>366</v>
      </c>
      <c r="I1603" s="25" t="s">
        <v>593</v>
      </c>
      <c r="J1603" s="25">
        <v>34155</v>
      </c>
      <c r="K1603" s="12" t="s">
        <v>520</v>
      </c>
      <c r="L1603" s="14"/>
      <c r="P1603" s="144"/>
      <c r="Q1603" s="13"/>
      <c r="R1603" s="15" t="s">
        <v>576</v>
      </c>
      <c r="S1603" s="15" t="s">
        <v>47</v>
      </c>
      <c r="T1603" s="15"/>
      <c r="U1603" s="15" t="s">
        <v>47</v>
      </c>
      <c r="W1603" s="16" t="s">
        <v>47</v>
      </c>
      <c r="Y1603" s="16" t="s">
        <v>684</v>
      </c>
      <c r="Z1603" s="16" t="s">
        <v>246</v>
      </c>
    </row>
    <row r="1604" spans="1:38" ht="15" customHeight="1">
      <c r="A1604" s="31">
        <v>14693408</v>
      </c>
      <c r="C1604" s="46"/>
      <c r="F1604" s="30"/>
      <c r="G1604" s="28">
        <v>132365</v>
      </c>
      <c r="H1604" s="17" t="s">
        <v>352</v>
      </c>
      <c r="I1604" s="25" t="s">
        <v>393</v>
      </c>
      <c r="J1604" s="25">
        <v>33380</v>
      </c>
      <c r="K1604" s="12" t="s">
        <v>520</v>
      </c>
      <c r="L1604" s="14"/>
      <c r="P1604" s="144"/>
      <c r="Q1604" s="13"/>
      <c r="R1604" s="15" t="s">
        <v>576</v>
      </c>
      <c r="S1604" s="15" t="s">
        <v>47</v>
      </c>
      <c r="T1604" s="15"/>
      <c r="U1604" s="15" t="s">
        <v>47</v>
      </c>
      <c r="W1604" s="16" t="s">
        <v>47</v>
      </c>
      <c r="Y1604" s="16" t="s">
        <v>684</v>
      </c>
    </row>
    <row r="1605" spans="1:38" ht="15" customHeight="1">
      <c r="A1605" s="31">
        <v>14693502</v>
      </c>
      <c r="C1605" s="46"/>
      <c r="F1605" s="30"/>
      <c r="G1605" s="28">
        <v>132352</v>
      </c>
      <c r="H1605" s="17" t="s">
        <v>2393</v>
      </c>
      <c r="I1605" s="25" t="s">
        <v>2394</v>
      </c>
      <c r="J1605" s="25">
        <v>33183</v>
      </c>
      <c r="K1605" s="12" t="s">
        <v>520</v>
      </c>
      <c r="L1605" s="14"/>
      <c r="P1605" s="144"/>
      <c r="Q1605" s="13"/>
      <c r="R1605" s="15" t="s">
        <v>576</v>
      </c>
      <c r="S1605" s="15" t="s">
        <v>47</v>
      </c>
      <c r="T1605" s="15"/>
      <c r="U1605" s="15" t="s">
        <v>47</v>
      </c>
      <c r="W1605" s="16" t="s">
        <v>47</v>
      </c>
      <c r="Y1605" s="16" t="s">
        <v>684</v>
      </c>
      <c r="Z1605" s="16" t="s">
        <v>247</v>
      </c>
    </row>
    <row r="1606" spans="1:38" ht="15" customHeight="1">
      <c r="A1606" s="31">
        <v>14694312</v>
      </c>
      <c r="B1606" s="31" t="s">
        <v>7343</v>
      </c>
      <c r="C1606" s="46">
        <v>42125</v>
      </c>
      <c r="D1606" s="149">
        <v>247922293</v>
      </c>
      <c r="F1606" s="30"/>
      <c r="G1606" s="28"/>
      <c r="H1606" s="17" t="s">
        <v>6980</v>
      </c>
      <c r="I1606" s="25" t="s">
        <v>6981</v>
      </c>
      <c r="J1606" s="25">
        <v>36435</v>
      </c>
      <c r="K1606" s="12" t="s">
        <v>520</v>
      </c>
      <c r="L1606" s="14" t="s">
        <v>6982</v>
      </c>
      <c r="M1606" s="26" t="s">
        <v>3527</v>
      </c>
      <c r="N1606" s="26" t="s">
        <v>2912</v>
      </c>
      <c r="P1606" s="144"/>
      <c r="Q1606" s="13"/>
      <c r="R1606" s="15" t="s">
        <v>576</v>
      </c>
      <c r="S1606" s="15" t="s">
        <v>47</v>
      </c>
      <c r="T1606" s="15"/>
      <c r="U1606" s="15" t="s">
        <v>567</v>
      </c>
      <c r="V1606" s="16" t="s">
        <v>247</v>
      </c>
      <c r="W1606" s="16" t="s">
        <v>47</v>
      </c>
      <c r="Y1606" s="16" t="s">
        <v>47</v>
      </c>
    </row>
    <row r="1607" spans="1:38" ht="15" customHeight="1">
      <c r="A1607" s="31">
        <v>14694718</v>
      </c>
      <c r="C1607" s="46"/>
      <c r="F1607" s="30"/>
      <c r="G1607" s="28">
        <v>166065</v>
      </c>
      <c r="H1607" s="17" t="s">
        <v>1302</v>
      </c>
      <c r="I1607" s="25" t="s">
        <v>1303</v>
      </c>
      <c r="J1607" s="25">
        <v>36194</v>
      </c>
      <c r="K1607" s="12" t="s">
        <v>250</v>
      </c>
      <c r="L1607" s="14"/>
      <c r="P1607" s="144"/>
      <c r="Q1607" s="13"/>
      <c r="R1607" s="15" t="s">
        <v>576</v>
      </c>
      <c r="S1607" s="15" t="s">
        <v>47</v>
      </c>
      <c r="T1607" s="15"/>
      <c r="U1607" s="15" t="s">
        <v>47</v>
      </c>
      <c r="W1607" s="16" t="s">
        <v>47</v>
      </c>
      <c r="Y1607" s="16" t="s">
        <v>580</v>
      </c>
    </row>
    <row r="1608" spans="1:38" ht="15" customHeight="1">
      <c r="A1608" s="31">
        <v>14694738</v>
      </c>
      <c r="C1608" s="46"/>
      <c r="F1608" s="30"/>
      <c r="G1608" s="28"/>
      <c r="H1608" s="17" t="s">
        <v>1400</v>
      </c>
      <c r="I1608" s="25" t="s">
        <v>1401</v>
      </c>
      <c r="J1608" s="25">
        <v>35486</v>
      </c>
      <c r="K1608" s="12" t="s">
        <v>250</v>
      </c>
      <c r="L1608" s="14"/>
      <c r="P1608" s="144"/>
      <c r="Q1608" s="13"/>
      <c r="R1608" s="15" t="s">
        <v>576</v>
      </c>
      <c r="S1608" s="15" t="s">
        <v>47</v>
      </c>
      <c r="T1608" s="15"/>
      <c r="U1608" s="15" t="s">
        <v>47</v>
      </c>
      <c r="W1608" s="16" t="s">
        <v>47</v>
      </c>
      <c r="Y1608" s="16" t="s">
        <v>1183</v>
      </c>
    </row>
    <row r="1609" spans="1:38" ht="15" customHeight="1">
      <c r="A1609" s="31">
        <v>14694786</v>
      </c>
      <c r="C1609" s="46"/>
      <c r="F1609" s="30"/>
      <c r="G1609" s="28"/>
      <c r="H1609" s="17" t="s">
        <v>2179</v>
      </c>
      <c r="I1609" s="25" t="s">
        <v>2180</v>
      </c>
      <c r="J1609" s="25">
        <v>36000</v>
      </c>
      <c r="K1609" s="12" t="s">
        <v>250</v>
      </c>
      <c r="L1609" s="14"/>
      <c r="P1609" s="144"/>
      <c r="Q1609" s="13"/>
      <c r="R1609" s="15" t="s">
        <v>576</v>
      </c>
      <c r="S1609" s="15" t="s">
        <v>47</v>
      </c>
      <c r="T1609" s="15"/>
      <c r="U1609" s="15" t="s">
        <v>47</v>
      </c>
      <c r="W1609" s="16" t="s">
        <v>47</v>
      </c>
      <c r="Y1609" s="16" t="s">
        <v>580</v>
      </c>
      <c r="Z1609" s="16" t="s">
        <v>246</v>
      </c>
    </row>
    <row r="1610" spans="1:38" ht="15" customHeight="1">
      <c r="A1610" s="31">
        <v>14694965</v>
      </c>
      <c r="B1610" s="31" t="s">
        <v>7343</v>
      </c>
      <c r="C1610" s="46">
        <v>42184</v>
      </c>
      <c r="D1610" s="149">
        <v>253588464</v>
      </c>
      <c r="F1610" s="30">
        <v>4047</v>
      </c>
      <c r="G1610" s="28"/>
      <c r="H1610" s="17" t="s">
        <v>1531</v>
      </c>
      <c r="I1610" s="25" t="s">
        <v>1532</v>
      </c>
      <c r="J1610" s="25">
        <v>35455</v>
      </c>
      <c r="K1610" s="12" t="s">
        <v>520</v>
      </c>
      <c r="L1610" s="14" t="s">
        <v>5906</v>
      </c>
      <c r="M1610" s="26" t="s">
        <v>5129</v>
      </c>
      <c r="N1610" s="26" t="s">
        <v>3423</v>
      </c>
      <c r="O1610" s="143">
        <v>291602193</v>
      </c>
      <c r="P1610" s="144">
        <v>968699173</v>
      </c>
      <c r="Q1610" s="13" t="s">
        <v>3550</v>
      </c>
      <c r="R1610" s="15" t="s">
        <v>576</v>
      </c>
      <c r="S1610" s="15" t="s">
        <v>1183</v>
      </c>
      <c r="T1610" s="15" t="s">
        <v>246</v>
      </c>
      <c r="U1610" s="15" t="s">
        <v>1183</v>
      </c>
      <c r="V1610" s="16" t="s">
        <v>246</v>
      </c>
      <c r="W1610" s="16" t="s">
        <v>1183</v>
      </c>
      <c r="X1610" s="16" t="s">
        <v>246</v>
      </c>
      <c r="Y1610" s="16" t="s">
        <v>1183</v>
      </c>
    </row>
    <row r="1611" spans="1:38" ht="15" customHeight="1">
      <c r="A1611" s="31">
        <v>14695202</v>
      </c>
      <c r="C1611" s="46"/>
      <c r="F1611" s="30"/>
      <c r="G1611" s="28">
        <v>137634</v>
      </c>
      <c r="H1611" s="17" t="s">
        <v>1152</v>
      </c>
      <c r="I1611" s="25" t="s">
        <v>653</v>
      </c>
      <c r="J1611" s="25">
        <v>33903</v>
      </c>
      <c r="K1611" s="12" t="s">
        <v>520</v>
      </c>
      <c r="L1611" s="14"/>
      <c r="P1611" s="144"/>
      <c r="Q1611" s="13"/>
      <c r="R1611" s="15" t="s">
        <v>576</v>
      </c>
      <c r="S1611" s="15" t="s">
        <v>47</v>
      </c>
      <c r="T1611" s="15"/>
      <c r="U1611" s="15" t="s">
        <v>47</v>
      </c>
      <c r="W1611" s="16" t="s">
        <v>47</v>
      </c>
      <c r="Y1611" s="16" t="s">
        <v>684</v>
      </c>
    </row>
    <row r="1612" spans="1:38" ht="15" customHeight="1">
      <c r="A1612" s="31">
        <v>14695672</v>
      </c>
      <c r="B1612" s="31" t="s">
        <v>7343</v>
      </c>
      <c r="C1612" s="46">
        <v>42144</v>
      </c>
      <c r="D1612" s="149">
        <v>223586048</v>
      </c>
      <c r="F1612" s="30">
        <v>304</v>
      </c>
      <c r="G1612" s="28">
        <v>165308</v>
      </c>
      <c r="H1612" s="17" t="s">
        <v>969</v>
      </c>
      <c r="I1612" s="25" t="s">
        <v>970</v>
      </c>
      <c r="J1612" s="25">
        <v>34799</v>
      </c>
      <c r="K1612" s="12" t="s">
        <v>520</v>
      </c>
      <c r="L1612" s="14" t="s">
        <v>3129</v>
      </c>
      <c r="M1612" s="26" t="s">
        <v>3130</v>
      </c>
      <c r="N1612" s="26" t="s">
        <v>2919</v>
      </c>
      <c r="O1612" s="143">
        <v>0</v>
      </c>
      <c r="P1612" s="144">
        <v>927674955</v>
      </c>
      <c r="Q1612" s="13" t="s">
        <v>3131</v>
      </c>
      <c r="R1612" s="15" t="s">
        <v>576</v>
      </c>
      <c r="S1612" s="15" t="s">
        <v>47</v>
      </c>
      <c r="T1612" s="15"/>
      <c r="U1612" s="15" t="s">
        <v>249</v>
      </c>
      <c r="V1612" s="16" t="s">
        <v>246</v>
      </c>
      <c r="W1612" s="16" t="s">
        <v>249</v>
      </c>
      <c r="X1612" s="16" t="s">
        <v>246</v>
      </c>
      <c r="Y1612" s="16" t="s">
        <v>249</v>
      </c>
    </row>
    <row r="1613" spans="1:38" ht="15" customHeight="1">
      <c r="A1613" s="31">
        <v>14696378</v>
      </c>
      <c r="B1613" s="31" t="s">
        <v>7343</v>
      </c>
      <c r="C1613" s="46">
        <v>42048</v>
      </c>
      <c r="D1613" s="149">
        <v>254245439</v>
      </c>
      <c r="F1613" s="30"/>
      <c r="G1613" s="28"/>
      <c r="H1613" s="17" t="s">
        <v>3536</v>
      </c>
      <c r="I1613" s="25" t="s">
        <v>3537</v>
      </c>
      <c r="J1613" s="25">
        <v>36980</v>
      </c>
      <c r="K1613" s="12" t="s">
        <v>520</v>
      </c>
      <c r="L1613" s="14" t="s">
        <v>3538</v>
      </c>
      <c r="M1613" s="26">
        <v>9300</v>
      </c>
      <c r="N1613" s="26" t="s">
        <v>2912</v>
      </c>
      <c r="P1613" s="144"/>
      <c r="Q1613" s="13"/>
      <c r="R1613" s="15" t="s">
        <v>576</v>
      </c>
      <c r="S1613" s="15" t="s">
        <v>47</v>
      </c>
      <c r="T1613" s="15"/>
      <c r="U1613" s="15" t="s">
        <v>47</v>
      </c>
      <c r="W1613" s="16" t="s">
        <v>249</v>
      </c>
      <c r="X1613" s="16" t="s">
        <v>247</v>
      </c>
      <c r="Y1613" s="16" t="s">
        <v>47</v>
      </c>
      <c r="Z1613" s="16" t="s">
        <v>246</v>
      </c>
    </row>
    <row r="1614" spans="1:38" ht="15" customHeight="1">
      <c r="A1614" s="31">
        <v>14697470</v>
      </c>
      <c r="C1614" s="46"/>
      <c r="F1614" s="30"/>
      <c r="G1614" s="28"/>
      <c r="H1614" s="17" t="s">
        <v>2409</v>
      </c>
      <c r="I1614" s="25" t="s">
        <v>2410</v>
      </c>
      <c r="J1614" s="25">
        <v>34274</v>
      </c>
      <c r="K1614" s="12" t="s">
        <v>520</v>
      </c>
      <c r="L1614" s="14"/>
      <c r="P1614" s="144"/>
      <c r="Q1614" s="13"/>
      <c r="R1614" s="15" t="s">
        <v>576</v>
      </c>
      <c r="S1614" s="15" t="s">
        <v>47</v>
      </c>
      <c r="T1614" s="15"/>
      <c r="U1614" s="15" t="s">
        <v>47</v>
      </c>
      <c r="W1614" s="16" t="s">
        <v>47</v>
      </c>
      <c r="Y1614" s="16" t="s">
        <v>1000</v>
      </c>
      <c r="Z1614" s="16" t="s">
        <v>248</v>
      </c>
      <c r="AC1614" s="24"/>
      <c r="AD1614" s="24"/>
      <c r="AE1614" s="24"/>
      <c r="AF1614" s="24"/>
      <c r="AG1614" s="24"/>
      <c r="AH1614" s="24"/>
      <c r="AI1614" s="24"/>
      <c r="AJ1614" s="24"/>
      <c r="AK1614" s="24"/>
      <c r="AL1614" s="24"/>
    </row>
    <row r="1615" spans="1:38" ht="15" customHeight="1">
      <c r="A1615" s="31">
        <v>14698294</v>
      </c>
      <c r="C1615" s="46"/>
      <c r="F1615" s="30"/>
      <c r="G1615" s="28"/>
      <c r="H1615" s="17" t="s">
        <v>1902</v>
      </c>
      <c r="I1615" s="25" t="s">
        <v>1903</v>
      </c>
      <c r="J1615" s="25">
        <v>36042</v>
      </c>
      <c r="K1615" s="12" t="s">
        <v>250</v>
      </c>
      <c r="L1615" s="14"/>
      <c r="P1615" s="144"/>
      <c r="Q1615" s="13"/>
      <c r="R1615" s="15" t="s">
        <v>576</v>
      </c>
      <c r="S1615" s="15" t="s">
        <v>47</v>
      </c>
      <c r="T1615" s="15"/>
      <c r="U1615" s="15" t="s">
        <v>47</v>
      </c>
      <c r="W1615" s="16" t="s">
        <v>47</v>
      </c>
      <c r="Y1615" s="16" t="s">
        <v>580</v>
      </c>
      <c r="Z1615" s="16" t="s">
        <v>248</v>
      </c>
    </row>
    <row r="1616" spans="1:38" ht="15" customHeight="1">
      <c r="A1616" s="31">
        <v>14698323</v>
      </c>
      <c r="C1616" s="46"/>
      <c r="F1616" s="30"/>
      <c r="G1616" s="28"/>
      <c r="H1616" s="17" t="s">
        <v>2388</v>
      </c>
      <c r="I1616" s="25" t="s">
        <v>2389</v>
      </c>
      <c r="J1616" s="25">
        <v>35201</v>
      </c>
      <c r="K1616" s="12" t="s">
        <v>520</v>
      </c>
      <c r="L1616" s="14"/>
      <c r="P1616" s="144"/>
      <c r="Q1616" s="13"/>
      <c r="R1616" s="15" t="s">
        <v>576</v>
      </c>
      <c r="S1616" s="15" t="s">
        <v>47</v>
      </c>
      <c r="T1616" s="15"/>
      <c r="U1616" s="15" t="s">
        <v>47</v>
      </c>
      <c r="W1616" s="16" t="s">
        <v>47</v>
      </c>
      <c r="Y1616" s="16" t="s">
        <v>580</v>
      </c>
      <c r="Z1616" s="16" t="s">
        <v>246</v>
      </c>
    </row>
    <row r="1617" spans="1:26" ht="15" customHeight="1">
      <c r="A1617" s="31">
        <v>14698771</v>
      </c>
      <c r="B1617" s="31" t="s">
        <v>7343</v>
      </c>
      <c r="C1617" s="46">
        <v>42128</v>
      </c>
      <c r="D1617" s="149">
        <v>249347091</v>
      </c>
      <c r="F1617" s="30"/>
      <c r="G1617" s="28"/>
      <c r="H1617" s="17" t="s">
        <v>6888</v>
      </c>
      <c r="I1617" s="25" t="s">
        <v>6889</v>
      </c>
      <c r="J1617" s="25">
        <v>35990</v>
      </c>
      <c r="K1617" s="12" t="s">
        <v>520</v>
      </c>
      <c r="L1617" s="14" t="s">
        <v>6890</v>
      </c>
      <c r="M1617" s="26" t="s">
        <v>6732</v>
      </c>
      <c r="N1617" s="26" t="s">
        <v>2912</v>
      </c>
      <c r="P1617" s="144">
        <v>912980023</v>
      </c>
      <c r="Q1617" s="13" t="s">
        <v>6891</v>
      </c>
      <c r="R1617" s="15" t="s">
        <v>576</v>
      </c>
      <c r="S1617" s="15" t="s">
        <v>47</v>
      </c>
      <c r="T1617" s="15"/>
      <c r="U1617" s="15" t="s">
        <v>580</v>
      </c>
      <c r="V1617" s="16" t="s">
        <v>247</v>
      </c>
      <c r="W1617" s="16" t="s">
        <v>47</v>
      </c>
      <c r="Y1617" s="16" t="s">
        <v>47</v>
      </c>
      <c r="Z1617" s="16" t="s">
        <v>246</v>
      </c>
    </row>
    <row r="1618" spans="1:26" ht="15" customHeight="1">
      <c r="A1618" s="31">
        <v>14700300</v>
      </c>
      <c r="C1618" s="46"/>
      <c r="F1618" s="30"/>
      <c r="G1618" s="28"/>
      <c r="H1618" s="17" t="s">
        <v>2398</v>
      </c>
      <c r="I1618" s="25" t="s">
        <v>2399</v>
      </c>
      <c r="J1618" s="25">
        <v>35218</v>
      </c>
      <c r="K1618" s="12" t="s">
        <v>520</v>
      </c>
      <c r="L1618" s="14"/>
      <c r="P1618" s="144"/>
      <c r="Q1618" s="13"/>
      <c r="R1618" s="15" t="s">
        <v>576</v>
      </c>
      <c r="S1618" s="15" t="s">
        <v>47</v>
      </c>
      <c r="T1618" s="15"/>
      <c r="U1618" s="15" t="s">
        <v>47</v>
      </c>
      <c r="W1618" s="16" t="s">
        <v>47</v>
      </c>
      <c r="Y1618" s="16" t="s">
        <v>580</v>
      </c>
    </row>
    <row r="1619" spans="1:26" ht="15" customHeight="1">
      <c r="A1619" s="31">
        <v>14701062</v>
      </c>
      <c r="C1619" s="46"/>
      <c r="F1619" s="30"/>
      <c r="G1619" s="28"/>
      <c r="H1619" s="17" t="s">
        <v>2734</v>
      </c>
      <c r="I1619" s="25" t="s">
        <v>2735</v>
      </c>
      <c r="J1619" s="25">
        <v>34299</v>
      </c>
      <c r="K1619" s="12" t="s">
        <v>520</v>
      </c>
      <c r="L1619" s="14"/>
      <c r="P1619" s="144"/>
      <c r="Q1619" s="13"/>
      <c r="R1619" s="15" t="s">
        <v>576</v>
      </c>
      <c r="S1619" s="15" t="s">
        <v>47</v>
      </c>
      <c r="T1619" s="15"/>
      <c r="U1619" s="15" t="s">
        <v>47</v>
      </c>
      <c r="W1619" s="16" t="s">
        <v>47</v>
      </c>
      <c r="Y1619" s="16" t="s">
        <v>251</v>
      </c>
      <c r="Z1619" s="16" t="s">
        <v>247</v>
      </c>
    </row>
    <row r="1620" spans="1:26" ht="15" customHeight="1">
      <c r="A1620" s="31">
        <v>14701197</v>
      </c>
      <c r="B1620" s="31" t="s">
        <v>7343</v>
      </c>
      <c r="C1620" s="46">
        <v>41627</v>
      </c>
      <c r="D1620" s="149">
        <v>252611993</v>
      </c>
      <c r="F1620" s="30"/>
      <c r="G1620" s="28"/>
      <c r="H1620" s="17" t="s">
        <v>2154</v>
      </c>
      <c r="I1620" s="25" t="s">
        <v>3415</v>
      </c>
      <c r="J1620" s="25">
        <v>36448</v>
      </c>
      <c r="K1620" s="12" t="s">
        <v>250</v>
      </c>
      <c r="L1620" s="14" t="s">
        <v>3416</v>
      </c>
      <c r="M1620" s="26" t="s">
        <v>3417</v>
      </c>
      <c r="N1620" s="26" t="s">
        <v>2963</v>
      </c>
      <c r="O1620" s="143">
        <v>0</v>
      </c>
      <c r="P1620" s="144">
        <v>927022913</v>
      </c>
      <c r="Q1620" s="13"/>
      <c r="R1620" s="15" t="s">
        <v>576</v>
      </c>
      <c r="S1620" s="15" t="s">
        <v>47</v>
      </c>
      <c r="T1620" s="15"/>
      <c r="U1620" s="15" t="s">
        <v>47</v>
      </c>
      <c r="W1620" s="16" t="s">
        <v>251</v>
      </c>
      <c r="X1620" s="16" t="s">
        <v>247</v>
      </c>
      <c r="Y1620" s="16" t="s">
        <v>47</v>
      </c>
    </row>
    <row r="1621" spans="1:26" ht="15" customHeight="1">
      <c r="A1621" s="31">
        <v>14701205</v>
      </c>
      <c r="B1621" s="31" t="s">
        <v>7343</v>
      </c>
      <c r="C1621" s="46">
        <v>42140</v>
      </c>
      <c r="D1621" s="149">
        <v>240896106</v>
      </c>
      <c r="F1621" s="30"/>
      <c r="G1621" s="28"/>
      <c r="H1621" s="17" t="s">
        <v>4315</v>
      </c>
      <c r="I1621" s="25" t="s">
        <v>4316</v>
      </c>
      <c r="J1621" s="25">
        <v>36909</v>
      </c>
      <c r="K1621" s="12" t="s">
        <v>250</v>
      </c>
      <c r="L1621" s="14" t="s">
        <v>4317</v>
      </c>
      <c r="M1621" s="26">
        <v>9200</v>
      </c>
      <c r="N1621" s="26" t="s">
        <v>2963</v>
      </c>
      <c r="O1621" s="144">
        <v>291107971</v>
      </c>
      <c r="P1621" s="143">
        <v>964926283</v>
      </c>
      <c r="Q1621" s="13" t="s">
        <v>4318</v>
      </c>
      <c r="R1621" s="15" t="s">
        <v>576</v>
      </c>
      <c r="S1621" s="15" t="s">
        <v>47</v>
      </c>
      <c r="T1621" s="15"/>
      <c r="U1621" s="15" t="s">
        <v>47</v>
      </c>
      <c r="W1621" s="16" t="s">
        <v>251</v>
      </c>
      <c r="X1621" s="16" t="s">
        <v>247</v>
      </c>
      <c r="Y1621" s="16" t="s">
        <v>47</v>
      </c>
      <c r="Z1621" s="16" t="s">
        <v>247</v>
      </c>
    </row>
    <row r="1622" spans="1:26" ht="15" customHeight="1">
      <c r="A1622" s="31">
        <v>14702201</v>
      </c>
      <c r="B1622" s="31" t="s">
        <v>7343</v>
      </c>
      <c r="C1622" s="46">
        <v>42120</v>
      </c>
      <c r="D1622" s="149">
        <v>240792084</v>
      </c>
      <c r="F1622" s="30">
        <v>137</v>
      </c>
      <c r="G1622" s="28">
        <v>164881</v>
      </c>
      <c r="H1622" s="17" t="s">
        <v>710</v>
      </c>
      <c r="I1622" s="25" t="s">
        <v>711</v>
      </c>
      <c r="J1622" s="25">
        <v>34858</v>
      </c>
      <c r="K1622" s="12" t="s">
        <v>250</v>
      </c>
      <c r="L1622" s="14" t="s">
        <v>4681</v>
      </c>
      <c r="M1622" s="26" t="s">
        <v>4682</v>
      </c>
      <c r="N1622" s="26" t="s">
        <v>2919</v>
      </c>
      <c r="O1622" s="143">
        <v>0</v>
      </c>
      <c r="P1622" s="144">
        <v>968699125</v>
      </c>
      <c r="Q1622" s="13" t="s">
        <v>4683</v>
      </c>
      <c r="R1622" s="15" t="s">
        <v>576</v>
      </c>
      <c r="S1622" s="15" t="s">
        <v>249</v>
      </c>
      <c r="T1622" s="15" t="s">
        <v>246</v>
      </c>
      <c r="U1622" s="15" t="s">
        <v>249</v>
      </c>
      <c r="V1622" s="16" t="s">
        <v>246</v>
      </c>
      <c r="W1622" s="16" t="s">
        <v>249</v>
      </c>
      <c r="X1622" s="16" t="s">
        <v>246</v>
      </c>
      <c r="Y1622" s="16" t="s">
        <v>249</v>
      </c>
      <c r="Z1622" s="16" t="s">
        <v>247</v>
      </c>
    </row>
    <row r="1623" spans="1:26" ht="15" customHeight="1">
      <c r="A1623" s="31">
        <v>14702253</v>
      </c>
      <c r="B1623" s="31" t="s">
        <v>7343</v>
      </c>
      <c r="C1623" s="46">
        <v>42211</v>
      </c>
      <c r="D1623" s="149">
        <v>236762362</v>
      </c>
      <c r="F1623" s="30"/>
      <c r="G1623" s="28"/>
      <c r="H1623" s="17" t="s">
        <v>3151</v>
      </c>
      <c r="I1623" s="25" t="s">
        <v>3152</v>
      </c>
      <c r="J1623" s="25">
        <v>34199</v>
      </c>
      <c r="K1623" s="12" t="s">
        <v>250</v>
      </c>
      <c r="L1623" s="14" t="s">
        <v>3153</v>
      </c>
      <c r="M1623" s="26" t="s">
        <v>3154</v>
      </c>
      <c r="N1623" s="26" t="s">
        <v>2912</v>
      </c>
      <c r="O1623" s="143">
        <v>969311291</v>
      </c>
      <c r="P1623" s="144">
        <v>967893445</v>
      </c>
      <c r="Q1623" s="13" t="s">
        <v>3155</v>
      </c>
      <c r="R1623" s="15" t="s">
        <v>576</v>
      </c>
      <c r="S1623" s="15" t="s">
        <v>47</v>
      </c>
      <c r="T1623" s="15"/>
      <c r="U1623" s="15" t="s">
        <v>47</v>
      </c>
      <c r="W1623" s="16" t="s">
        <v>580</v>
      </c>
      <c r="X1623" s="16" t="s">
        <v>247</v>
      </c>
      <c r="Y1623" s="16" t="s">
        <v>47</v>
      </c>
      <c r="Z1623" s="16" t="s">
        <v>246</v>
      </c>
    </row>
    <row r="1624" spans="1:26" ht="15" customHeight="1">
      <c r="A1624" s="31">
        <v>14702363</v>
      </c>
      <c r="B1624" s="31" t="s">
        <v>7346</v>
      </c>
      <c r="C1624" s="46">
        <v>40295</v>
      </c>
      <c r="D1624" s="149">
        <v>263659828</v>
      </c>
      <c r="F1624" s="30">
        <v>4484</v>
      </c>
      <c r="G1624" s="28"/>
      <c r="H1624" s="17" t="s">
        <v>2073</v>
      </c>
      <c r="I1624" s="25" t="s">
        <v>2074</v>
      </c>
      <c r="J1624" s="25">
        <v>36305</v>
      </c>
      <c r="K1624" s="12" t="s">
        <v>250</v>
      </c>
      <c r="L1624" s="14" t="s">
        <v>2908</v>
      </c>
      <c r="M1624" s="26" t="s">
        <v>2909</v>
      </c>
      <c r="N1624" s="26" t="s">
        <v>2910</v>
      </c>
      <c r="O1624" s="143">
        <v>961370062</v>
      </c>
      <c r="P1624" s="144">
        <v>965076839</v>
      </c>
      <c r="Q1624" s="13" t="s">
        <v>7499</v>
      </c>
      <c r="R1624" s="15" t="s">
        <v>576</v>
      </c>
      <c r="S1624" s="15" t="s">
        <v>580</v>
      </c>
      <c r="T1624" s="15" t="s">
        <v>246</v>
      </c>
      <c r="U1624" s="15" t="s">
        <v>580</v>
      </c>
      <c r="V1624" s="16" t="s">
        <v>248</v>
      </c>
      <c r="W1624" s="16" t="s">
        <v>41</v>
      </c>
      <c r="X1624" s="16" t="s">
        <v>246</v>
      </c>
      <c r="Y1624" s="16" t="s">
        <v>41</v>
      </c>
      <c r="Z1624" s="16" t="s">
        <v>246</v>
      </c>
    </row>
    <row r="1625" spans="1:26" ht="15" customHeight="1">
      <c r="A1625" s="31">
        <v>14702365</v>
      </c>
      <c r="B1625" s="31" t="s">
        <v>7346</v>
      </c>
      <c r="C1625" s="46">
        <v>40356</v>
      </c>
      <c r="D1625" s="149">
        <v>263659682</v>
      </c>
      <c r="F1625" s="30">
        <v>499</v>
      </c>
      <c r="G1625" s="28"/>
      <c r="H1625" s="17" t="s">
        <v>1990</v>
      </c>
      <c r="I1625" s="25" t="s">
        <v>1991</v>
      </c>
      <c r="J1625" s="25">
        <v>35383</v>
      </c>
      <c r="K1625" s="12" t="s">
        <v>520</v>
      </c>
      <c r="L1625" s="14" t="s">
        <v>2908</v>
      </c>
      <c r="M1625" s="26" t="s">
        <v>2909</v>
      </c>
      <c r="N1625" s="26" t="s">
        <v>2910</v>
      </c>
      <c r="O1625" s="143">
        <v>961370129</v>
      </c>
      <c r="P1625" s="144">
        <v>965076839</v>
      </c>
      <c r="Q1625" s="13" t="s">
        <v>7377</v>
      </c>
      <c r="R1625" s="15" t="s">
        <v>576</v>
      </c>
      <c r="S1625" s="15" t="s">
        <v>580</v>
      </c>
      <c r="T1625" s="15" t="s">
        <v>246</v>
      </c>
      <c r="U1625" s="15" t="s">
        <v>580</v>
      </c>
      <c r="V1625" s="16" t="s">
        <v>248</v>
      </c>
      <c r="W1625" s="16" t="s">
        <v>41</v>
      </c>
      <c r="X1625" s="16" t="s">
        <v>246</v>
      </c>
      <c r="Y1625" s="16" t="s">
        <v>41</v>
      </c>
      <c r="Z1625" s="16" t="s">
        <v>247</v>
      </c>
    </row>
    <row r="1626" spans="1:26" ht="15" customHeight="1">
      <c r="A1626" s="31">
        <v>14702765</v>
      </c>
      <c r="B1626" s="31" t="s">
        <v>7343</v>
      </c>
      <c r="C1626" s="46">
        <v>42500</v>
      </c>
      <c r="D1626" s="149">
        <v>247604100</v>
      </c>
      <c r="F1626" s="30"/>
      <c r="G1626" s="28"/>
      <c r="H1626" s="17" t="s">
        <v>7056</v>
      </c>
      <c r="I1626" s="25" t="s">
        <v>7057</v>
      </c>
      <c r="J1626" s="25">
        <v>36430</v>
      </c>
      <c r="K1626" s="12" t="s">
        <v>250</v>
      </c>
      <c r="L1626" s="14" t="s">
        <v>7058</v>
      </c>
      <c r="M1626" s="26" t="s">
        <v>3312</v>
      </c>
      <c r="N1626" s="26" t="s">
        <v>2955</v>
      </c>
      <c r="O1626" s="143">
        <v>960456257</v>
      </c>
      <c r="P1626" s="144">
        <v>968278246</v>
      </c>
      <c r="Q1626" s="13"/>
      <c r="R1626" s="15" t="s">
        <v>576</v>
      </c>
      <c r="S1626" s="15" t="s">
        <v>47</v>
      </c>
      <c r="T1626" s="15"/>
      <c r="U1626" s="15" t="s">
        <v>567</v>
      </c>
      <c r="V1626" s="16" t="s">
        <v>247</v>
      </c>
      <c r="W1626" s="16" t="s">
        <v>47</v>
      </c>
      <c r="Y1626" s="16" t="s">
        <v>47</v>
      </c>
      <c r="Z1626" s="16" t="s">
        <v>248</v>
      </c>
    </row>
    <row r="1627" spans="1:26" ht="15" customHeight="1">
      <c r="A1627" s="31">
        <v>14703415</v>
      </c>
      <c r="B1627" s="31" t="s">
        <v>7343</v>
      </c>
      <c r="C1627" s="46">
        <v>42099</v>
      </c>
      <c r="D1627" s="149">
        <v>226864200</v>
      </c>
      <c r="F1627" s="30">
        <v>98</v>
      </c>
      <c r="G1627" s="28"/>
      <c r="H1627" s="17" t="s">
        <v>5929</v>
      </c>
      <c r="I1627" s="25" t="s">
        <v>5930</v>
      </c>
      <c r="J1627" s="25">
        <v>34688</v>
      </c>
      <c r="K1627" s="12" t="s">
        <v>250</v>
      </c>
      <c r="L1627" s="14" t="s">
        <v>5931</v>
      </c>
      <c r="M1627" s="26">
        <v>9300</v>
      </c>
      <c r="N1627" s="26" t="s">
        <v>2912</v>
      </c>
      <c r="P1627" s="144">
        <v>925763939</v>
      </c>
      <c r="Q1627" s="13" t="s">
        <v>5932</v>
      </c>
      <c r="R1627" s="15" t="s">
        <v>576</v>
      </c>
      <c r="S1627" s="15" t="s">
        <v>47</v>
      </c>
      <c r="T1627" s="15"/>
      <c r="U1627" s="15" t="s">
        <v>567</v>
      </c>
      <c r="V1627" s="16" t="s">
        <v>247</v>
      </c>
      <c r="W1627" s="16" t="s">
        <v>47</v>
      </c>
      <c r="Y1627" s="16" t="s">
        <v>47</v>
      </c>
      <c r="Z1627" s="16" t="s">
        <v>247</v>
      </c>
    </row>
    <row r="1628" spans="1:26" ht="15" customHeight="1">
      <c r="A1628" s="31">
        <v>14703668</v>
      </c>
      <c r="C1628" s="46"/>
      <c r="F1628" s="30"/>
      <c r="G1628" s="28"/>
      <c r="H1628" s="17" t="s">
        <v>2416</v>
      </c>
      <c r="I1628" s="25" t="s">
        <v>2417</v>
      </c>
      <c r="J1628" s="25">
        <v>34874</v>
      </c>
      <c r="K1628" s="12" t="s">
        <v>520</v>
      </c>
      <c r="L1628" s="14"/>
      <c r="P1628" s="144"/>
      <c r="Q1628" s="13"/>
      <c r="R1628" s="15" t="s">
        <v>576</v>
      </c>
      <c r="S1628" s="15" t="s">
        <v>47</v>
      </c>
      <c r="T1628" s="15"/>
      <c r="U1628" s="15" t="s">
        <v>47</v>
      </c>
      <c r="W1628" s="16" t="s">
        <v>47</v>
      </c>
      <c r="Y1628" s="16" t="s">
        <v>1984</v>
      </c>
      <c r="Z1628" s="16" t="s">
        <v>247</v>
      </c>
    </row>
    <row r="1629" spans="1:26" ht="15" customHeight="1">
      <c r="A1629" s="31">
        <v>14704956</v>
      </c>
      <c r="B1629" s="31" t="s">
        <v>7343</v>
      </c>
      <c r="C1629" s="46">
        <v>41884</v>
      </c>
      <c r="D1629" s="149">
        <v>247989908</v>
      </c>
      <c r="F1629" s="30"/>
      <c r="G1629" s="28"/>
      <c r="H1629" s="17" t="s">
        <v>5115</v>
      </c>
      <c r="I1629" s="25" t="s">
        <v>5116</v>
      </c>
      <c r="J1629" s="25">
        <v>36927</v>
      </c>
      <c r="K1629" s="12" t="s">
        <v>520</v>
      </c>
      <c r="L1629" s="14" t="s">
        <v>5117</v>
      </c>
      <c r="M1629" s="26" t="s">
        <v>5118</v>
      </c>
      <c r="N1629" s="26" t="s">
        <v>3032</v>
      </c>
      <c r="O1629" s="144">
        <v>291611562</v>
      </c>
      <c r="P1629" s="143">
        <v>964387124</v>
      </c>
      <c r="Q1629" s="13" t="s">
        <v>5119</v>
      </c>
      <c r="R1629" s="15" t="s">
        <v>576</v>
      </c>
      <c r="S1629" s="15" t="s">
        <v>47</v>
      </c>
      <c r="T1629" s="15"/>
      <c r="U1629" s="15" t="s">
        <v>47</v>
      </c>
      <c r="W1629" s="16" t="s">
        <v>251</v>
      </c>
      <c r="X1629" s="16" t="s">
        <v>247</v>
      </c>
      <c r="Y1629" s="16" t="s">
        <v>47</v>
      </c>
    </row>
    <row r="1630" spans="1:26" ht="15" customHeight="1">
      <c r="A1630" s="31">
        <v>14704969</v>
      </c>
      <c r="B1630" s="31" t="s">
        <v>7343</v>
      </c>
      <c r="C1630" s="46">
        <v>41978</v>
      </c>
      <c r="D1630" s="149">
        <v>243914083</v>
      </c>
      <c r="F1630" s="30"/>
      <c r="G1630" s="28"/>
      <c r="H1630" s="17" t="s">
        <v>3546</v>
      </c>
      <c r="I1630" s="25" t="s">
        <v>3547</v>
      </c>
      <c r="J1630" s="25">
        <v>36099</v>
      </c>
      <c r="K1630" s="12" t="s">
        <v>250</v>
      </c>
      <c r="L1630" s="14" t="s">
        <v>3548</v>
      </c>
      <c r="M1630" s="26" t="s">
        <v>3549</v>
      </c>
      <c r="N1630" s="26" t="s">
        <v>2955</v>
      </c>
      <c r="O1630" s="143">
        <v>916129890</v>
      </c>
      <c r="P1630" s="144">
        <v>926003776</v>
      </c>
      <c r="Q1630" s="13"/>
      <c r="R1630" s="15" t="s">
        <v>576</v>
      </c>
      <c r="S1630" s="15" t="s">
        <v>47</v>
      </c>
      <c r="T1630" s="15"/>
      <c r="U1630" s="15" t="s">
        <v>567</v>
      </c>
      <c r="V1630" s="16" t="s">
        <v>246</v>
      </c>
      <c r="W1630" s="16" t="s">
        <v>567</v>
      </c>
      <c r="X1630" s="16" t="s">
        <v>247</v>
      </c>
      <c r="Y1630" s="16" t="s">
        <v>47</v>
      </c>
      <c r="Z1630" s="16" t="s">
        <v>246</v>
      </c>
    </row>
    <row r="1631" spans="1:26" ht="15" customHeight="1">
      <c r="A1631" s="31">
        <v>14705302</v>
      </c>
      <c r="C1631" s="46"/>
      <c r="F1631" s="30"/>
      <c r="G1631" s="28"/>
      <c r="H1631" s="17" t="s">
        <v>1562</v>
      </c>
      <c r="I1631" s="25" t="s">
        <v>1563</v>
      </c>
      <c r="J1631" s="25">
        <v>36593</v>
      </c>
      <c r="K1631" s="12" t="s">
        <v>250</v>
      </c>
      <c r="L1631" s="14"/>
      <c r="P1631" s="144"/>
      <c r="Q1631" s="13"/>
      <c r="R1631" s="15" t="s">
        <v>576</v>
      </c>
      <c r="S1631" s="15" t="s">
        <v>47</v>
      </c>
      <c r="T1631" s="15"/>
      <c r="U1631" s="15" t="s">
        <v>47</v>
      </c>
      <c r="W1631" s="16" t="s">
        <v>47</v>
      </c>
      <c r="Y1631" s="16" t="s">
        <v>567</v>
      </c>
    </row>
    <row r="1632" spans="1:26" ht="15" customHeight="1">
      <c r="A1632" s="31">
        <v>14706563</v>
      </c>
      <c r="B1632" s="31" t="s">
        <v>7343</v>
      </c>
      <c r="C1632" s="46">
        <v>42159</v>
      </c>
      <c r="D1632" s="149">
        <v>261131400</v>
      </c>
      <c r="F1632" s="30">
        <v>81</v>
      </c>
      <c r="G1632" s="28"/>
      <c r="H1632" s="17" t="s">
        <v>2661</v>
      </c>
      <c r="I1632" s="25" t="s">
        <v>2662</v>
      </c>
      <c r="J1632" s="25">
        <v>34711</v>
      </c>
      <c r="K1632" s="12" t="s">
        <v>250</v>
      </c>
      <c r="L1632" s="14" t="s">
        <v>4684</v>
      </c>
      <c r="M1632" s="26" t="s">
        <v>4685</v>
      </c>
      <c r="N1632" s="26" t="s">
        <v>2910</v>
      </c>
      <c r="O1632" s="144">
        <v>291743181</v>
      </c>
      <c r="P1632" s="143">
        <v>967813583</v>
      </c>
      <c r="Q1632" s="13" t="s">
        <v>4686</v>
      </c>
      <c r="R1632" s="15" t="s">
        <v>576</v>
      </c>
      <c r="S1632" s="15" t="s">
        <v>47</v>
      </c>
      <c r="T1632" s="15"/>
      <c r="U1632" s="15" t="s">
        <v>47</v>
      </c>
      <c r="W1632" s="16" t="s">
        <v>580</v>
      </c>
      <c r="X1632" s="16" t="s">
        <v>246</v>
      </c>
      <c r="Y1632" s="16" t="s">
        <v>580</v>
      </c>
      <c r="Z1632" s="16" t="s">
        <v>247</v>
      </c>
    </row>
    <row r="1633" spans="1:26" ht="15" customHeight="1">
      <c r="A1633" s="31">
        <v>14706764</v>
      </c>
      <c r="B1633" s="31" t="s">
        <v>7343</v>
      </c>
      <c r="C1633" s="46">
        <v>41878</v>
      </c>
      <c r="D1633" s="149">
        <v>238140334</v>
      </c>
      <c r="F1633" s="30"/>
      <c r="G1633" s="28"/>
      <c r="H1633" s="17" t="s">
        <v>6129</v>
      </c>
      <c r="I1633" s="25" t="s">
        <v>6130</v>
      </c>
      <c r="J1633" s="25">
        <v>35269</v>
      </c>
      <c r="K1633" s="12" t="s">
        <v>250</v>
      </c>
      <c r="L1633" s="14" t="s">
        <v>6131</v>
      </c>
      <c r="P1633" s="144">
        <v>962004542</v>
      </c>
      <c r="Q1633" s="13" t="s">
        <v>6132</v>
      </c>
      <c r="R1633" s="15" t="s">
        <v>576</v>
      </c>
      <c r="S1633" s="15" t="s">
        <v>47</v>
      </c>
      <c r="T1633" s="15"/>
      <c r="U1633" s="15" t="s">
        <v>580</v>
      </c>
      <c r="V1633" s="16" t="s">
        <v>247</v>
      </c>
      <c r="W1633" s="16" t="s">
        <v>47</v>
      </c>
      <c r="Y1633" s="16" t="s">
        <v>47</v>
      </c>
      <c r="Z1633" s="16" t="s">
        <v>247</v>
      </c>
    </row>
    <row r="1634" spans="1:26" ht="15" customHeight="1">
      <c r="A1634" s="31">
        <v>14706827</v>
      </c>
      <c r="B1634" s="31" t="s">
        <v>7343</v>
      </c>
      <c r="C1634" s="46">
        <v>42018</v>
      </c>
      <c r="D1634" s="149">
        <v>244819416</v>
      </c>
      <c r="F1634" s="30">
        <v>4661</v>
      </c>
      <c r="G1634" s="28"/>
      <c r="H1634" s="17" t="s">
        <v>2168</v>
      </c>
      <c r="I1634" s="25" t="s">
        <v>2169</v>
      </c>
      <c r="J1634" s="25">
        <v>36792</v>
      </c>
      <c r="K1634" s="12" t="s">
        <v>250</v>
      </c>
      <c r="L1634" s="14" t="s">
        <v>5872</v>
      </c>
      <c r="M1634" s="26" t="s">
        <v>3333</v>
      </c>
      <c r="N1634" s="26" t="s">
        <v>2963</v>
      </c>
      <c r="P1634" s="144"/>
      <c r="Q1634" s="13"/>
      <c r="R1634" s="15" t="s">
        <v>576</v>
      </c>
      <c r="S1634" s="15" t="s">
        <v>1183</v>
      </c>
      <c r="T1634" s="15" t="s">
        <v>246</v>
      </c>
      <c r="U1634" s="15" t="s">
        <v>1183</v>
      </c>
      <c r="V1634" s="16" t="s">
        <v>246</v>
      </c>
      <c r="W1634" s="16" t="s">
        <v>1183</v>
      </c>
      <c r="X1634" s="16" t="s">
        <v>246</v>
      </c>
      <c r="Y1634" s="16" t="s">
        <v>1183</v>
      </c>
    </row>
    <row r="1635" spans="1:26" ht="15" customHeight="1">
      <c r="A1635" s="31">
        <v>14707131</v>
      </c>
      <c r="B1635" s="31" t="s">
        <v>7343</v>
      </c>
      <c r="C1635" s="46">
        <v>42047</v>
      </c>
      <c r="D1635" s="149">
        <v>258045370</v>
      </c>
      <c r="F1635" s="30"/>
      <c r="G1635" s="28"/>
      <c r="H1635" s="17" t="s">
        <v>2523</v>
      </c>
      <c r="I1635" s="25" t="s">
        <v>2524</v>
      </c>
      <c r="J1635" s="25">
        <v>36942</v>
      </c>
      <c r="K1635" s="12" t="s">
        <v>520</v>
      </c>
      <c r="L1635" s="14" t="s">
        <v>4357</v>
      </c>
      <c r="M1635" s="26" t="s">
        <v>3626</v>
      </c>
      <c r="N1635" s="26" t="s">
        <v>2910</v>
      </c>
      <c r="O1635" s="144">
        <v>291752913</v>
      </c>
      <c r="P1635" s="143">
        <v>968753069</v>
      </c>
      <c r="Q1635" s="13"/>
      <c r="R1635" s="15" t="s">
        <v>576</v>
      </c>
      <c r="S1635" s="15" t="s">
        <v>47</v>
      </c>
      <c r="T1635" s="15"/>
      <c r="U1635" s="15" t="s">
        <v>47</v>
      </c>
      <c r="W1635" s="16" t="s">
        <v>580</v>
      </c>
      <c r="X1635" s="16" t="s">
        <v>246</v>
      </c>
      <c r="Y1635" s="16" t="s">
        <v>580</v>
      </c>
    </row>
    <row r="1636" spans="1:26" ht="15" customHeight="1">
      <c r="A1636" s="31">
        <v>14707689</v>
      </c>
      <c r="C1636" s="46"/>
      <c r="F1636" s="30"/>
      <c r="G1636" s="28"/>
      <c r="H1636" s="17" t="s">
        <v>1500</v>
      </c>
      <c r="I1636" s="25" t="s">
        <v>1501</v>
      </c>
      <c r="J1636" s="25">
        <v>35180</v>
      </c>
      <c r="K1636" s="12" t="s">
        <v>520</v>
      </c>
      <c r="L1636" s="14"/>
      <c r="P1636" s="144"/>
      <c r="Q1636" s="13"/>
      <c r="R1636" s="15" t="s">
        <v>576</v>
      </c>
      <c r="S1636" s="15" t="s">
        <v>47</v>
      </c>
      <c r="T1636" s="15"/>
      <c r="U1636" s="15" t="s">
        <v>47</v>
      </c>
      <c r="W1636" s="16" t="s">
        <v>47</v>
      </c>
      <c r="Y1636" s="16" t="s">
        <v>1984</v>
      </c>
    </row>
    <row r="1637" spans="1:26" ht="15" customHeight="1">
      <c r="A1637" s="31">
        <v>14708630</v>
      </c>
      <c r="B1637" s="31" t="s">
        <v>7346</v>
      </c>
      <c r="C1637" s="46">
        <v>40184</v>
      </c>
      <c r="F1637" s="30">
        <v>4400</v>
      </c>
      <c r="G1637" s="28"/>
      <c r="H1637" s="17" t="s">
        <v>2137</v>
      </c>
      <c r="I1637" s="25" t="s">
        <v>2138</v>
      </c>
      <c r="J1637" s="25">
        <v>36933</v>
      </c>
      <c r="K1637" s="12" t="s">
        <v>250</v>
      </c>
      <c r="L1637" s="14" t="s">
        <v>3384</v>
      </c>
      <c r="M1637" s="26" t="s">
        <v>3385</v>
      </c>
      <c r="N1637" s="26" t="s">
        <v>2910</v>
      </c>
      <c r="O1637" s="143">
        <v>0</v>
      </c>
      <c r="P1637" s="144">
        <v>966379352</v>
      </c>
      <c r="Q1637" s="13"/>
      <c r="R1637" s="15" t="s">
        <v>576</v>
      </c>
      <c r="S1637" s="15" t="s">
        <v>221</v>
      </c>
      <c r="T1637" s="15" t="s">
        <v>248</v>
      </c>
      <c r="U1637" s="15" t="s">
        <v>47</v>
      </c>
      <c r="W1637" s="16" t="s">
        <v>41</v>
      </c>
      <c r="X1637" s="16" t="s">
        <v>246</v>
      </c>
      <c r="Y1637" s="16" t="s">
        <v>41</v>
      </c>
      <c r="Z1637" s="16" t="s">
        <v>247</v>
      </c>
    </row>
    <row r="1638" spans="1:26" ht="15" customHeight="1">
      <c r="A1638" s="31">
        <v>14708990</v>
      </c>
      <c r="C1638" s="46"/>
      <c r="F1638" s="30"/>
      <c r="G1638" s="28"/>
      <c r="H1638" s="17" t="s">
        <v>1663</v>
      </c>
      <c r="I1638" s="25" t="s">
        <v>1664</v>
      </c>
      <c r="J1638" s="25">
        <v>36812</v>
      </c>
      <c r="K1638" s="12" t="s">
        <v>520</v>
      </c>
      <c r="L1638" s="14"/>
      <c r="P1638" s="144"/>
      <c r="Q1638" s="13"/>
      <c r="R1638" s="15" t="s">
        <v>576</v>
      </c>
      <c r="S1638" s="15" t="s">
        <v>47</v>
      </c>
      <c r="T1638" s="15"/>
      <c r="U1638" s="15" t="s">
        <v>47</v>
      </c>
      <c r="W1638" s="16" t="s">
        <v>47</v>
      </c>
      <c r="Y1638" s="16" t="s">
        <v>580</v>
      </c>
      <c r="Z1638" s="16" t="s">
        <v>246</v>
      </c>
    </row>
    <row r="1639" spans="1:26" ht="15" customHeight="1">
      <c r="A1639" s="31">
        <v>14709914</v>
      </c>
      <c r="B1639" s="31" t="s">
        <v>7343</v>
      </c>
      <c r="C1639" s="46">
        <v>42128</v>
      </c>
      <c r="D1639" s="149">
        <v>232211485</v>
      </c>
      <c r="F1639" s="30">
        <v>4027</v>
      </c>
      <c r="G1639" s="28"/>
      <c r="H1639" s="17" t="s">
        <v>8656</v>
      </c>
      <c r="I1639" s="25" t="s">
        <v>8657</v>
      </c>
      <c r="J1639" s="25">
        <v>36157</v>
      </c>
      <c r="K1639" s="12" t="s">
        <v>520</v>
      </c>
      <c r="L1639" s="14" t="s">
        <v>2963</v>
      </c>
      <c r="N1639" s="26" t="s">
        <v>2963</v>
      </c>
      <c r="P1639" s="144"/>
      <c r="Q1639" s="13"/>
      <c r="R1639" s="15" t="s">
        <v>576</v>
      </c>
      <c r="S1639" s="15" t="s">
        <v>251</v>
      </c>
      <c r="T1639" s="15" t="s">
        <v>247</v>
      </c>
      <c r="U1639" s="15" t="s">
        <v>47</v>
      </c>
      <c r="W1639" s="16" t="s">
        <v>47</v>
      </c>
      <c r="Y1639" s="16" t="s">
        <v>47</v>
      </c>
    </row>
    <row r="1640" spans="1:26" ht="15" customHeight="1">
      <c r="A1640" s="31">
        <v>14710445</v>
      </c>
      <c r="B1640" s="31" t="s">
        <v>7343</v>
      </c>
      <c r="C1640" s="46">
        <v>42171</v>
      </c>
      <c r="D1640" s="149">
        <v>247245526</v>
      </c>
      <c r="F1640" s="30"/>
      <c r="G1640" s="28"/>
      <c r="H1640" s="17" t="s">
        <v>1515</v>
      </c>
      <c r="I1640" s="25" t="s">
        <v>3411</v>
      </c>
      <c r="J1640" s="25">
        <v>36038</v>
      </c>
      <c r="K1640" s="12" t="s">
        <v>250</v>
      </c>
      <c r="L1640" s="14" t="s">
        <v>3412</v>
      </c>
      <c r="M1640" s="26" t="s">
        <v>3413</v>
      </c>
      <c r="N1640" s="26" t="s">
        <v>2912</v>
      </c>
      <c r="O1640" s="143">
        <v>0</v>
      </c>
      <c r="P1640" s="144">
        <v>963363232</v>
      </c>
      <c r="Q1640" s="13" t="s">
        <v>3414</v>
      </c>
      <c r="R1640" s="15" t="s">
        <v>576</v>
      </c>
      <c r="S1640" s="15" t="s">
        <v>47</v>
      </c>
      <c r="T1640" s="15"/>
      <c r="U1640" s="15" t="s">
        <v>47</v>
      </c>
      <c r="W1640" s="16" t="s">
        <v>580</v>
      </c>
      <c r="X1640" s="16" t="s">
        <v>247</v>
      </c>
      <c r="Y1640" s="16" t="s">
        <v>47</v>
      </c>
      <c r="Z1640" s="16" t="s">
        <v>247</v>
      </c>
    </row>
    <row r="1641" spans="1:26" ht="15" customHeight="1">
      <c r="A1641" s="31">
        <v>14711942</v>
      </c>
      <c r="B1641" s="31" t="s">
        <v>7343</v>
      </c>
      <c r="C1641" s="46">
        <v>42079</v>
      </c>
      <c r="D1641" s="149">
        <v>248115030</v>
      </c>
      <c r="F1641" s="30"/>
      <c r="G1641" s="28"/>
      <c r="H1641" s="17" t="s">
        <v>6158</v>
      </c>
      <c r="I1641" s="25" t="s">
        <v>6159</v>
      </c>
      <c r="J1641" s="25">
        <v>36897</v>
      </c>
      <c r="K1641" s="12" t="s">
        <v>250</v>
      </c>
      <c r="L1641" s="14" t="s">
        <v>5872</v>
      </c>
      <c r="M1641" s="26">
        <v>9200</v>
      </c>
      <c r="N1641" s="26" t="s">
        <v>2963</v>
      </c>
      <c r="P1641" s="144">
        <v>912289636</v>
      </c>
      <c r="Q1641" s="13"/>
      <c r="R1641" s="15" t="s">
        <v>576</v>
      </c>
      <c r="S1641" s="15" t="s">
        <v>47</v>
      </c>
      <c r="T1641" s="15"/>
      <c r="U1641" s="15" t="s">
        <v>251</v>
      </c>
      <c r="V1641" s="16" t="s">
        <v>247</v>
      </c>
      <c r="W1641" s="16" t="s">
        <v>47</v>
      </c>
      <c r="Y1641" s="16" t="s">
        <v>47</v>
      </c>
    </row>
    <row r="1642" spans="1:26" ht="15" customHeight="1">
      <c r="A1642" s="31">
        <v>14712393</v>
      </c>
      <c r="C1642" s="46">
        <v>42125</v>
      </c>
      <c r="D1642" s="149">
        <v>248200038</v>
      </c>
      <c r="F1642" s="30">
        <v>729</v>
      </c>
      <c r="G1642" s="28"/>
      <c r="H1642" s="17" t="s">
        <v>7822</v>
      </c>
      <c r="I1642" s="25" t="s">
        <v>7823</v>
      </c>
      <c r="J1642" s="25">
        <v>35395</v>
      </c>
      <c r="K1642" s="12" t="s">
        <v>520</v>
      </c>
      <c r="L1642" s="14" t="s">
        <v>7824</v>
      </c>
      <c r="M1642" s="26" t="s">
        <v>4175</v>
      </c>
      <c r="N1642" s="26" t="s">
        <v>2910</v>
      </c>
      <c r="P1642" s="144">
        <v>961477533</v>
      </c>
      <c r="Q1642" s="13" t="s">
        <v>7825</v>
      </c>
      <c r="R1642" s="15" t="s">
        <v>576</v>
      </c>
      <c r="S1642" s="15" t="s">
        <v>41</v>
      </c>
      <c r="T1642" s="15" t="s">
        <v>247</v>
      </c>
      <c r="U1642" s="15" t="s">
        <v>47</v>
      </c>
      <c r="W1642" s="16" t="s">
        <v>47</v>
      </c>
      <c r="Y1642" s="16" t="s">
        <v>47</v>
      </c>
    </row>
    <row r="1643" spans="1:26" ht="15" customHeight="1">
      <c r="A1643" s="31">
        <v>14712429</v>
      </c>
      <c r="B1643" s="31" t="s">
        <v>7343</v>
      </c>
      <c r="C1643" s="46">
        <v>41643</v>
      </c>
      <c r="D1643" s="149">
        <v>241276098</v>
      </c>
      <c r="F1643" s="30">
        <v>4640</v>
      </c>
      <c r="G1643" s="28"/>
      <c r="H1643" s="17" t="s">
        <v>8321</v>
      </c>
      <c r="I1643" s="25" t="s">
        <v>8322</v>
      </c>
      <c r="J1643" s="25">
        <v>36894</v>
      </c>
      <c r="K1643" s="12" t="s">
        <v>520</v>
      </c>
      <c r="L1643" s="14" t="s">
        <v>6348</v>
      </c>
      <c r="M1643" s="26" t="s">
        <v>6349</v>
      </c>
      <c r="N1643" s="26" t="s">
        <v>2910</v>
      </c>
      <c r="P1643" s="144">
        <v>964524233</v>
      </c>
      <c r="Q1643" s="13"/>
      <c r="R1643" s="15" t="s">
        <v>576</v>
      </c>
      <c r="T1643" s="15"/>
      <c r="U1643" s="15" t="s">
        <v>47</v>
      </c>
      <c r="W1643" s="16" t="s">
        <v>47</v>
      </c>
      <c r="Y1643" s="16" t="s">
        <v>47</v>
      </c>
    </row>
    <row r="1644" spans="1:26" ht="15" customHeight="1">
      <c r="A1644" s="31">
        <v>14712432</v>
      </c>
      <c r="B1644" s="31" t="s">
        <v>7343</v>
      </c>
      <c r="C1644" s="46">
        <v>42099</v>
      </c>
      <c r="D1644" s="149">
        <v>241275962</v>
      </c>
      <c r="F1644" s="30"/>
      <c r="G1644" s="28"/>
      <c r="H1644" s="17" t="s">
        <v>6346</v>
      </c>
      <c r="I1644" s="25" t="s">
        <v>6347</v>
      </c>
      <c r="J1644" s="25">
        <v>35986</v>
      </c>
      <c r="K1644" s="12" t="s">
        <v>520</v>
      </c>
      <c r="L1644" s="14" t="s">
        <v>6348</v>
      </c>
      <c r="M1644" s="26" t="s">
        <v>6349</v>
      </c>
      <c r="N1644" s="26" t="s">
        <v>2910</v>
      </c>
      <c r="O1644" s="143">
        <v>291763033</v>
      </c>
      <c r="P1644" s="144">
        <v>968644313</v>
      </c>
      <c r="Q1644" s="13" t="s">
        <v>6350</v>
      </c>
      <c r="R1644" s="15" t="s">
        <v>576</v>
      </c>
      <c r="S1644" s="15" t="s">
        <v>47</v>
      </c>
      <c r="T1644" s="15"/>
      <c r="U1644" s="15" t="s">
        <v>580</v>
      </c>
      <c r="V1644" s="16" t="s">
        <v>247</v>
      </c>
      <c r="W1644" s="16" t="s">
        <v>47</v>
      </c>
      <c r="Y1644" s="16" t="s">
        <v>47</v>
      </c>
      <c r="Z1644" s="16" t="s">
        <v>246</v>
      </c>
    </row>
    <row r="1645" spans="1:26" ht="15" customHeight="1">
      <c r="A1645" s="31">
        <v>14713062</v>
      </c>
      <c r="C1645" s="46"/>
      <c r="F1645" s="30"/>
      <c r="G1645" s="28"/>
      <c r="H1645" s="17" t="s">
        <v>1786</v>
      </c>
      <c r="I1645" s="25" t="s">
        <v>1787</v>
      </c>
      <c r="J1645" s="25">
        <v>36646</v>
      </c>
      <c r="K1645" s="12" t="s">
        <v>520</v>
      </c>
      <c r="L1645" s="14"/>
      <c r="P1645" s="144"/>
      <c r="Q1645" s="13"/>
      <c r="R1645" s="15" t="s">
        <v>576</v>
      </c>
      <c r="S1645" s="15" t="s">
        <v>47</v>
      </c>
      <c r="T1645" s="15"/>
      <c r="U1645" s="15" t="s">
        <v>47</v>
      </c>
      <c r="W1645" s="16" t="s">
        <v>47</v>
      </c>
      <c r="Y1645" s="16" t="s">
        <v>580</v>
      </c>
    </row>
    <row r="1646" spans="1:26" ht="15" customHeight="1">
      <c r="A1646" s="31">
        <v>14713297</v>
      </c>
      <c r="B1646" s="31" t="s">
        <v>7343</v>
      </c>
      <c r="C1646" s="46">
        <v>42123</v>
      </c>
      <c r="D1646" s="149">
        <v>266528775</v>
      </c>
      <c r="F1646" s="30">
        <v>591</v>
      </c>
      <c r="G1646" s="28"/>
      <c r="H1646" s="17" t="s">
        <v>5787</v>
      </c>
      <c r="I1646" s="25" t="s">
        <v>5788</v>
      </c>
      <c r="J1646" s="25">
        <v>34931</v>
      </c>
      <c r="K1646" s="12" t="s">
        <v>520</v>
      </c>
      <c r="L1646" s="14"/>
      <c r="N1646" s="26" t="s">
        <v>2955</v>
      </c>
      <c r="P1646" s="144">
        <v>926725484</v>
      </c>
      <c r="Q1646" s="13"/>
      <c r="R1646" s="15" t="s">
        <v>576</v>
      </c>
      <c r="S1646" s="15" t="s">
        <v>47</v>
      </c>
      <c r="T1646" s="15"/>
      <c r="U1646" s="15" t="s">
        <v>567</v>
      </c>
      <c r="V1646" s="16" t="s">
        <v>247</v>
      </c>
      <c r="W1646" s="16" t="s">
        <v>47</v>
      </c>
      <c r="Y1646" s="16" t="s">
        <v>47</v>
      </c>
      <c r="Z1646" s="16" t="s">
        <v>246</v>
      </c>
    </row>
    <row r="1647" spans="1:26" ht="15" customHeight="1">
      <c r="A1647" s="31">
        <v>14713721</v>
      </c>
      <c r="C1647" s="46"/>
      <c r="F1647" s="30"/>
      <c r="G1647" s="28"/>
      <c r="H1647" s="17" t="s">
        <v>1539</v>
      </c>
      <c r="I1647" s="25" t="s">
        <v>1540</v>
      </c>
      <c r="J1647" s="25">
        <v>36011</v>
      </c>
      <c r="K1647" s="12" t="s">
        <v>520</v>
      </c>
      <c r="L1647" s="14"/>
      <c r="P1647" s="144"/>
      <c r="Q1647" s="13"/>
      <c r="R1647" s="15" t="s">
        <v>576</v>
      </c>
      <c r="S1647" s="15" t="s">
        <v>47</v>
      </c>
      <c r="T1647" s="15"/>
      <c r="U1647" s="15" t="s">
        <v>47</v>
      </c>
      <c r="W1647" s="16" t="s">
        <v>47</v>
      </c>
      <c r="Y1647" s="16" t="s">
        <v>337</v>
      </c>
      <c r="Z1647" s="16" t="s">
        <v>246</v>
      </c>
    </row>
    <row r="1648" spans="1:26" ht="15" customHeight="1">
      <c r="A1648" s="31">
        <v>14713792</v>
      </c>
      <c r="B1648" s="31" t="s">
        <v>7343</v>
      </c>
      <c r="C1648" s="46">
        <v>42087</v>
      </c>
      <c r="D1648" s="149">
        <v>240067126</v>
      </c>
      <c r="F1648" s="30">
        <v>1332</v>
      </c>
      <c r="G1648" s="28"/>
      <c r="H1648" s="17" t="s">
        <v>4953</v>
      </c>
      <c r="I1648" s="25" t="s">
        <v>4954</v>
      </c>
      <c r="J1648" s="25">
        <v>34732</v>
      </c>
      <c r="K1648" s="12" t="s">
        <v>520</v>
      </c>
      <c r="L1648" s="14" t="s">
        <v>4955</v>
      </c>
      <c r="P1648" s="144"/>
      <c r="Q1648" s="13"/>
      <c r="R1648" s="15" t="s">
        <v>576</v>
      </c>
      <c r="S1648" s="15" t="s">
        <v>251</v>
      </c>
      <c r="T1648" s="15" t="s">
        <v>248</v>
      </c>
      <c r="U1648" s="15" t="s">
        <v>47</v>
      </c>
      <c r="W1648" s="16" t="s">
        <v>1183</v>
      </c>
      <c r="X1648" s="16" t="s">
        <v>247</v>
      </c>
      <c r="Y1648" s="16" t="s">
        <v>47</v>
      </c>
    </row>
    <row r="1649" spans="1:26" ht="15" customHeight="1">
      <c r="A1649" s="31">
        <v>14713927</v>
      </c>
      <c r="C1649" s="46"/>
      <c r="F1649" s="30"/>
      <c r="G1649" s="28"/>
      <c r="H1649" s="17" t="s">
        <v>4195</v>
      </c>
      <c r="I1649" s="25" t="s">
        <v>4196</v>
      </c>
      <c r="J1649" s="25">
        <v>35923</v>
      </c>
      <c r="K1649" s="12" t="s">
        <v>520</v>
      </c>
      <c r="L1649" s="14" t="s">
        <v>4197</v>
      </c>
      <c r="M1649" s="26" t="s">
        <v>3368</v>
      </c>
      <c r="N1649" s="26" t="s">
        <v>2910</v>
      </c>
      <c r="O1649" s="144">
        <v>291776160</v>
      </c>
      <c r="P1649" s="143">
        <v>0</v>
      </c>
      <c r="Q1649" s="13" t="s">
        <v>4198</v>
      </c>
      <c r="R1649" s="15" t="s">
        <v>576</v>
      </c>
      <c r="S1649" s="15" t="s">
        <v>47</v>
      </c>
      <c r="T1649" s="15"/>
      <c r="U1649" s="15" t="s">
        <v>47</v>
      </c>
      <c r="W1649" s="16" t="s">
        <v>580</v>
      </c>
      <c r="X1649" s="16" t="s">
        <v>247</v>
      </c>
      <c r="Y1649" s="16" t="s">
        <v>47</v>
      </c>
    </row>
    <row r="1650" spans="1:26" ht="15" customHeight="1">
      <c r="A1650" s="31">
        <v>14713937</v>
      </c>
      <c r="B1650" s="31" t="s">
        <v>7343</v>
      </c>
      <c r="C1650" s="46">
        <v>42008</v>
      </c>
      <c r="D1650" s="149">
        <v>269013288</v>
      </c>
      <c r="F1650" s="30">
        <v>3548</v>
      </c>
      <c r="G1650" s="28"/>
      <c r="H1650" s="17" t="s">
        <v>6272</v>
      </c>
      <c r="I1650" s="25" t="s">
        <v>6273</v>
      </c>
      <c r="J1650" s="25">
        <v>37692</v>
      </c>
      <c r="K1650" s="12" t="s">
        <v>250</v>
      </c>
      <c r="L1650" s="14" t="s">
        <v>4197</v>
      </c>
      <c r="M1650" s="26" t="s">
        <v>3368</v>
      </c>
      <c r="N1650" s="26" t="s">
        <v>2910</v>
      </c>
      <c r="O1650" s="143">
        <v>291776160</v>
      </c>
      <c r="P1650" s="144">
        <v>966505469</v>
      </c>
      <c r="Q1650" s="13" t="s">
        <v>4198</v>
      </c>
      <c r="R1650" s="15" t="s">
        <v>576</v>
      </c>
      <c r="S1650" s="15" t="s">
        <v>580</v>
      </c>
      <c r="T1650" s="15" t="s">
        <v>246</v>
      </c>
      <c r="U1650" s="15" t="s">
        <v>580</v>
      </c>
      <c r="V1650" s="16" t="s">
        <v>247</v>
      </c>
      <c r="W1650" s="16" t="s">
        <v>47</v>
      </c>
      <c r="Y1650" s="16" t="s">
        <v>47</v>
      </c>
    </row>
    <row r="1651" spans="1:26" ht="15" customHeight="1">
      <c r="A1651" s="31">
        <v>14713940</v>
      </c>
      <c r="B1651" s="31" t="s">
        <v>7343</v>
      </c>
      <c r="C1651" s="46">
        <v>41913</v>
      </c>
      <c r="D1651" s="149">
        <v>256978980</v>
      </c>
      <c r="F1651" s="30"/>
      <c r="G1651" s="28"/>
      <c r="H1651" s="17" t="s">
        <v>4813</v>
      </c>
      <c r="I1651" s="25" t="s">
        <v>4814</v>
      </c>
      <c r="J1651" s="25">
        <v>37218</v>
      </c>
      <c r="K1651" s="12" t="s">
        <v>520</v>
      </c>
      <c r="L1651" s="14" t="s">
        <v>4815</v>
      </c>
      <c r="M1651" s="26" t="s">
        <v>4816</v>
      </c>
      <c r="N1651" s="26" t="s">
        <v>2912</v>
      </c>
      <c r="O1651" s="143">
        <v>0</v>
      </c>
      <c r="P1651" s="144">
        <v>962898738</v>
      </c>
      <c r="Q1651" s="13"/>
      <c r="R1651" s="15" t="s">
        <v>576</v>
      </c>
      <c r="S1651" s="15" t="s">
        <v>47</v>
      </c>
      <c r="T1651" s="15"/>
      <c r="U1651" s="15" t="s">
        <v>1183</v>
      </c>
      <c r="V1651" s="16" t="s">
        <v>246</v>
      </c>
      <c r="W1651" s="16" t="s">
        <v>1183</v>
      </c>
      <c r="X1651" s="16" t="s">
        <v>247</v>
      </c>
      <c r="Y1651" s="16" t="s">
        <v>47</v>
      </c>
    </row>
    <row r="1652" spans="1:26" ht="15" customHeight="1">
      <c r="A1652" s="31">
        <v>14714052</v>
      </c>
      <c r="B1652" s="31" t="s">
        <v>7343</v>
      </c>
      <c r="C1652" s="46">
        <v>42191</v>
      </c>
      <c r="D1652" s="149">
        <v>242948049</v>
      </c>
      <c r="F1652" s="30"/>
      <c r="G1652" s="28"/>
      <c r="H1652" s="17" t="s">
        <v>5967</v>
      </c>
      <c r="I1652" s="25" t="s">
        <v>5968</v>
      </c>
      <c r="J1652" s="25">
        <v>37196</v>
      </c>
      <c r="K1652" s="12" t="s">
        <v>520</v>
      </c>
      <c r="L1652" s="14" t="s">
        <v>2955</v>
      </c>
      <c r="M1652" s="26" t="s">
        <v>3562</v>
      </c>
      <c r="N1652" s="26" t="s">
        <v>2955</v>
      </c>
      <c r="P1652" s="144">
        <v>964604486</v>
      </c>
      <c r="Q1652" s="13"/>
      <c r="R1652" s="15" t="s">
        <v>576</v>
      </c>
      <c r="S1652" s="15" t="s">
        <v>47</v>
      </c>
      <c r="T1652" s="15"/>
      <c r="U1652" s="15" t="s">
        <v>567</v>
      </c>
      <c r="V1652" s="16" t="s">
        <v>247</v>
      </c>
      <c r="W1652" s="16" t="s">
        <v>47</v>
      </c>
      <c r="Y1652" s="16" t="s">
        <v>47</v>
      </c>
    </row>
    <row r="1653" spans="1:26" ht="15" customHeight="1">
      <c r="A1653" s="31">
        <v>14714099</v>
      </c>
      <c r="C1653" s="46"/>
      <c r="F1653" s="30"/>
      <c r="G1653" s="28"/>
      <c r="H1653" s="17" t="s">
        <v>6961</v>
      </c>
      <c r="I1653" s="25" t="s">
        <v>1822</v>
      </c>
      <c r="J1653" s="25">
        <v>34541</v>
      </c>
      <c r="K1653" s="12" t="s">
        <v>520</v>
      </c>
      <c r="L1653" s="14"/>
      <c r="P1653" s="144"/>
      <c r="Q1653" s="13"/>
      <c r="R1653" s="15" t="s">
        <v>576</v>
      </c>
      <c r="S1653" s="15" t="s">
        <v>47</v>
      </c>
      <c r="T1653" s="15"/>
      <c r="U1653" s="15" t="s">
        <v>47</v>
      </c>
      <c r="W1653" s="16" t="s">
        <v>47</v>
      </c>
      <c r="Y1653" s="16" t="s">
        <v>1183</v>
      </c>
    </row>
    <row r="1654" spans="1:26" ht="15" customHeight="1">
      <c r="A1654" s="31">
        <v>14714104</v>
      </c>
      <c r="B1654" s="31" t="s">
        <v>7343</v>
      </c>
      <c r="C1654" s="46">
        <v>42145</v>
      </c>
      <c r="D1654" s="149">
        <v>252816447</v>
      </c>
      <c r="F1654" s="30">
        <v>4650</v>
      </c>
      <c r="G1654" s="28"/>
      <c r="H1654" s="17" t="s">
        <v>3987</v>
      </c>
      <c r="I1654" s="25" t="s">
        <v>3988</v>
      </c>
      <c r="J1654" s="25">
        <v>36981</v>
      </c>
      <c r="K1654" s="12" t="s">
        <v>250</v>
      </c>
      <c r="L1654" s="14" t="s">
        <v>3538</v>
      </c>
      <c r="M1654" s="26">
        <v>9300</v>
      </c>
      <c r="N1654" s="26" t="s">
        <v>2912</v>
      </c>
      <c r="P1654" s="144"/>
      <c r="Q1654" s="13"/>
      <c r="R1654" s="15" t="s">
        <v>576</v>
      </c>
      <c r="S1654" s="15" t="s">
        <v>249</v>
      </c>
      <c r="T1654" s="15" t="s">
        <v>246</v>
      </c>
      <c r="U1654" s="15" t="s">
        <v>47</v>
      </c>
      <c r="W1654" s="16" t="s">
        <v>249</v>
      </c>
      <c r="X1654" s="16" t="s">
        <v>247</v>
      </c>
      <c r="Y1654" s="16" t="s">
        <v>47</v>
      </c>
    </row>
    <row r="1655" spans="1:26" ht="15" customHeight="1">
      <c r="A1655" s="31">
        <v>14720722</v>
      </c>
      <c r="C1655" s="46"/>
      <c r="F1655" s="30"/>
      <c r="G1655" s="28"/>
      <c r="H1655" s="17" t="s">
        <v>2004</v>
      </c>
      <c r="I1655" s="25" t="s">
        <v>2005</v>
      </c>
      <c r="J1655" s="25">
        <v>34537</v>
      </c>
      <c r="K1655" s="12" t="s">
        <v>250</v>
      </c>
      <c r="L1655" s="14"/>
      <c r="P1655" s="144"/>
      <c r="Q1655" s="13"/>
      <c r="R1655" s="15" t="s">
        <v>576</v>
      </c>
      <c r="S1655" s="15" t="s">
        <v>47</v>
      </c>
      <c r="T1655" s="15"/>
      <c r="U1655" s="15" t="s">
        <v>47</v>
      </c>
      <c r="W1655" s="16" t="s">
        <v>47</v>
      </c>
      <c r="Y1655" s="16" t="s">
        <v>251</v>
      </c>
    </row>
    <row r="1656" spans="1:26" ht="15" customHeight="1">
      <c r="A1656" s="31">
        <v>14730347</v>
      </c>
      <c r="B1656" s="31" t="s">
        <v>7346</v>
      </c>
      <c r="C1656" s="46">
        <v>40104</v>
      </c>
      <c r="F1656" s="30"/>
      <c r="G1656" s="28">
        <v>141130</v>
      </c>
      <c r="H1656" s="17" t="s">
        <v>224</v>
      </c>
      <c r="I1656" s="25" t="s">
        <v>227</v>
      </c>
      <c r="J1656" s="25">
        <v>35451</v>
      </c>
      <c r="K1656" s="12" t="s">
        <v>520</v>
      </c>
      <c r="L1656" s="14"/>
      <c r="P1656" s="144"/>
      <c r="Q1656" s="13"/>
      <c r="R1656" s="15" t="s">
        <v>576</v>
      </c>
      <c r="S1656" s="15" t="s">
        <v>47</v>
      </c>
      <c r="T1656" s="15"/>
      <c r="U1656" s="15" t="s">
        <v>567</v>
      </c>
      <c r="V1656" s="16" t="s">
        <v>246</v>
      </c>
      <c r="W1656" s="16" t="s">
        <v>47</v>
      </c>
      <c r="Y1656" s="16" t="s">
        <v>567</v>
      </c>
      <c r="Z1656" s="16" t="s">
        <v>247</v>
      </c>
    </row>
    <row r="1657" spans="1:26" ht="15" customHeight="1">
      <c r="A1657" s="31">
        <v>14732954</v>
      </c>
      <c r="B1657" s="31" t="s">
        <v>7343</v>
      </c>
      <c r="C1657" s="46">
        <v>42150</v>
      </c>
      <c r="D1657" s="149">
        <v>258528141</v>
      </c>
      <c r="F1657" s="30">
        <v>128</v>
      </c>
      <c r="G1657" s="28"/>
      <c r="H1657" s="17" t="s">
        <v>4827</v>
      </c>
      <c r="I1657" s="25" t="s">
        <v>4828</v>
      </c>
      <c r="J1657" s="25">
        <v>34506</v>
      </c>
      <c r="K1657" s="12" t="s">
        <v>250</v>
      </c>
      <c r="L1657" s="14" t="s">
        <v>4829</v>
      </c>
      <c r="M1657" s="26" t="s">
        <v>4830</v>
      </c>
      <c r="N1657" s="26" t="s">
        <v>2910</v>
      </c>
      <c r="P1657" s="144"/>
      <c r="Q1657" s="13" t="s">
        <v>4831</v>
      </c>
      <c r="R1657" s="15" t="s">
        <v>576</v>
      </c>
      <c r="S1657" s="15" t="s">
        <v>47</v>
      </c>
      <c r="T1657" s="15"/>
      <c r="U1657" s="15" t="s">
        <v>47</v>
      </c>
      <c r="W1657" s="16" t="s">
        <v>1183</v>
      </c>
      <c r="X1657" s="16" t="s">
        <v>247</v>
      </c>
      <c r="Y1657" s="16" t="s">
        <v>47</v>
      </c>
    </row>
    <row r="1658" spans="1:26" ht="15" customHeight="1">
      <c r="A1658" s="31">
        <v>14733280</v>
      </c>
      <c r="B1658" s="31" t="s">
        <v>7343</v>
      </c>
      <c r="C1658" s="46">
        <v>42028</v>
      </c>
      <c r="D1658" s="149">
        <v>234144050</v>
      </c>
      <c r="F1658" s="30">
        <v>4063</v>
      </c>
      <c r="G1658" s="28"/>
      <c r="H1658" s="17" t="s">
        <v>5957</v>
      </c>
      <c r="I1658" s="25" t="s">
        <v>5958</v>
      </c>
      <c r="J1658" s="25">
        <v>36376</v>
      </c>
      <c r="K1658" s="12" t="s">
        <v>520</v>
      </c>
      <c r="L1658" s="14" t="s">
        <v>5959</v>
      </c>
      <c r="M1658" s="26" t="s">
        <v>5642</v>
      </c>
      <c r="N1658" s="26" t="s">
        <v>2955</v>
      </c>
      <c r="O1658" s="143">
        <v>291944539</v>
      </c>
      <c r="P1658" s="144">
        <v>925756832</v>
      </c>
      <c r="Q1658" s="13"/>
      <c r="R1658" s="15" t="s">
        <v>576</v>
      </c>
      <c r="S1658" s="15" t="s">
        <v>567</v>
      </c>
      <c r="T1658" s="15" t="s">
        <v>246</v>
      </c>
      <c r="U1658" s="15" t="s">
        <v>567</v>
      </c>
      <c r="V1658" s="16" t="s">
        <v>247</v>
      </c>
      <c r="W1658" s="16" t="s">
        <v>47</v>
      </c>
      <c r="Y1658" s="16" t="s">
        <v>47</v>
      </c>
      <c r="Z1658" s="16" t="s">
        <v>247</v>
      </c>
    </row>
    <row r="1659" spans="1:26" ht="15" customHeight="1">
      <c r="A1659" s="31">
        <v>14735005</v>
      </c>
      <c r="C1659" s="46"/>
      <c r="F1659" s="30"/>
      <c r="G1659" s="28"/>
      <c r="H1659" s="17" t="s">
        <v>2462</v>
      </c>
      <c r="I1659" s="25" t="s">
        <v>2463</v>
      </c>
      <c r="J1659" s="25">
        <v>29657</v>
      </c>
      <c r="K1659" s="12" t="s">
        <v>520</v>
      </c>
      <c r="L1659" s="14"/>
      <c r="P1659" s="144"/>
      <c r="Q1659" s="13"/>
      <c r="R1659" s="15" t="s">
        <v>576</v>
      </c>
      <c r="S1659" s="15" t="s">
        <v>47</v>
      </c>
      <c r="T1659" s="15"/>
      <c r="U1659" s="15" t="s">
        <v>47</v>
      </c>
      <c r="W1659" s="16" t="s">
        <v>47</v>
      </c>
      <c r="Y1659" s="16" t="s">
        <v>684</v>
      </c>
      <c r="Z1659" s="16" t="s">
        <v>246</v>
      </c>
    </row>
    <row r="1660" spans="1:26" ht="15" customHeight="1">
      <c r="A1660" s="31">
        <v>14735014</v>
      </c>
      <c r="C1660" s="46"/>
      <c r="F1660" s="30"/>
      <c r="G1660" s="28"/>
      <c r="H1660" s="17" t="s">
        <v>2627</v>
      </c>
      <c r="I1660" s="25" t="s">
        <v>2628</v>
      </c>
      <c r="J1660" s="25">
        <v>36769</v>
      </c>
      <c r="K1660" s="12" t="s">
        <v>250</v>
      </c>
      <c r="L1660" s="14"/>
      <c r="P1660" s="144"/>
      <c r="Q1660" s="13"/>
      <c r="R1660" s="15" t="s">
        <v>576</v>
      </c>
      <c r="S1660" s="15" t="s">
        <v>47</v>
      </c>
      <c r="T1660" s="15"/>
      <c r="U1660" s="15" t="s">
        <v>47</v>
      </c>
      <c r="W1660" s="16" t="s">
        <v>47</v>
      </c>
      <c r="Y1660" s="16" t="s">
        <v>567</v>
      </c>
      <c r="Z1660" s="16" t="s">
        <v>246</v>
      </c>
    </row>
    <row r="1661" spans="1:26" ht="15" customHeight="1">
      <c r="A1661" s="31">
        <v>14735024</v>
      </c>
      <c r="C1661" s="46"/>
      <c r="F1661" s="30"/>
      <c r="G1661" s="28"/>
      <c r="H1661" s="17" t="s">
        <v>2767</v>
      </c>
      <c r="I1661" s="25" t="s">
        <v>2768</v>
      </c>
      <c r="J1661" s="25">
        <v>36421</v>
      </c>
      <c r="K1661" s="12" t="s">
        <v>520</v>
      </c>
      <c r="L1661" s="14"/>
      <c r="P1661" s="144"/>
      <c r="Q1661" s="13"/>
      <c r="R1661" s="15" t="s">
        <v>576</v>
      </c>
      <c r="S1661" s="15" t="s">
        <v>47</v>
      </c>
      <c r="T1661" s="15"/>
      <c r="U1661" s="15" t="s">
        <v>47</v>
      </c>
      <c r="W1661" s="16" t="s">
        <v>47</v>
      </c>
      <c r="Y1661" s="16" t="s">
        <v>567</v>
      </c>
    </row>
    <row r="1662" spans="1:26" ht="15" customHeight="1">
      <c r="A1662" s="31">
        <v>14735405</v>
      </c>
      <c r="B1662" s="31" t="s">
        <v>7343</v>
      </c>
      <c r="C1662" s="46">
        <v>42142</v>
      </c>
      <c r="D1662" s="149">
        <v>245177027</v>
      </c>
      <c r="F1662" s="30">
        <v>4486</v>
      </c>
      <c r="G1662" s="28"/>
      <c r="H1662" s="17" t="s">
        <v>2342</v>
      </c>
      <c r="I1662" s="25" t="s">
        <v>2343</v>
      </c>
      <c r="J1662" s="25">
        <v>36354</v>
      </c>
      <c r="K1662" s="12" t="s">
        <v>250</v>
      </c>
      <c r="L1662" s="14" t="s">
        <v>3897</v>
      </c>
      <c r="M1662" s="26" t="s">
        <v>3898</v>
      </c>
      <c r="N1662" s="26" t="s">
        <v>2910</v>
      </c>
      <c r="O1662" s="143">
        <v>968967264</v>
      </c>
      <c r="P1662" s="144">
        <v>927050248</v>
      </c>
      <c r="Q1662" s="13" t="s">
        <v>7935</v>
      </c>
      <c r="R1662" s="15" t="s">
        <v>576</v>
      </c>
      <c r="S1662" s="15" t="s">
        <v>580</v>
      </c>
      <c r="T1662" s="15" t="s">
        <v>246</v>
      </c>
      <c r="U1662" s="15" t="s">
        <v>580</v>
      </c>
      <c r="V1662" s="16" t="s">
        <v>246</v>
      </c>
      <c r="W1662" s="16" t="s">
        <v>580</v>
      </c>
      <c r="X1662" s="16" t="s">
        <v>246</v>
      </c>
      <c r="Y1662" s="16" t="s">
        <v>580</v>
      </c>
      <c r="Z1662" s="16" t="s">
        <v>246</v>
      </c>
    </row>
    <row r="1663" spans="1:26" ht="15" customHeight="1">
      <c r="A1663" s="31">
        <v>14735827</v>
      </c>
      <c r="B1663" s="31" t="s">
        <v>7343</v>
      </c>
      <c r="C1663" s="46">
        <v>41885</v>
      </c>
      <c r="D1663" s="149">
        <v>249108760</v>
      </c>
      <c r="F1663" s="30">
        <v>3644</v>
      </c>
      <c r="G1663" s="28"/>
      <c r="H1663" s="17" t="s">
        <v>8511</v>
      </c>
      <c r="I1663" s="25" t="s">
        <v>8512</v>
      </c>
      <c r="J1663" s="25">
        <v>37449</v>
      </c>
      <c r="K1663" s="12" t="s">
        <v>520</v>
      </c>
      <c r="L1663" s="14" t="s">
        <v>8513</v>
      </c>
      <c r="M1663" s="26" t="s">
        <v>3898</v>
      </c>
      <c r="N1663" s="26" t="s">
        <v>2910</v>
      </c>
      <c r="O1663" s="143">
        <v>291606847</v>
      </c>
      <c r="P1663" s="144">
        <v>964756885</v>
      </c>
      <c r="Q1663" s="13"/>
      <c r="R1663" s="15" t="s">
        <v>576</v>
      </c>
      <c r="S1663" s="15" t="s">
        <v>580</v>
      </c>
      <c r="T1663" s="15" t="s">
        <v>247</v>
      </c>
      <c r="U1663" s="15" t="s">
        <v>47</v>
      </c>
      <c r="W1663" s="16" t="s">
        <v>47</v>
      </c>
      <c r="Y1663" s="16" t="s">
        <v>47</v>
      </c>
    </row>
    <row r="1664" spans="1:26" ht="15" customHeight="1">
      <c r="A1664" s="31">
        <v>14736237</v>
      </c>
      <c r="B1664" s="31" t="s">
        <v>7343</v>
      </c>
      <c r="C1664" s="46">
        <v>41858</v>
      </c>
      <c r="D1664" s="149">
        <v>235045160</v>
      </c>
      <c r="F1664" s="30">
        <v>4492</v>
      </c>
      <c r="G1664" s="28"/>
      <c r="H1664" s="17" t="s">
        <v>2034</v>
      </c>
      <c r="I1664" s="25" t="s">
        <v>2035</v>
      </c>
      <c r="J1664" s="25">
        <v>36223</v>
      </c>
      <c r="K1664" s="12" t="s">
        <v>250</v>
      </c>
      <c r="L1664" s="14" t="s">
        <v>3025</v>
      </c>
      <c r="M1664" s="26" t="s">
        <v>3026</v>
      </c>
      <c r="N1664" s="26" t="s">
        <v>2983</v>
      </c>
      <c r="O1664" s="143">
        <v>961739991</v>
      </c>
      <c r="P1664" s="144">
        <v>968306513</v>
      </c>
      <c r="Q1664" s="13"/>
      <c r="R1664" s="15" t="s">
        <v>576</v>
      </c>
      <c r="S1664" s="15" t="s">
        <v>249</v>
      </c>
      <c r="T1664" s="15" t="s">
        <v>246</v>
      </c>
      <c r="U1664" s="15" t="s">
        <v>249</v>
      </c>
      <c r="V1664" s="16" t="s">
        <v>246</v>
      </c>
      <c r="W1664" s="16" t="s">
        <v>249</v>
      </c>
      <c r="X1664" s="16" t="s">
        <v>246</v>
      </c>
      <c r="Y1664" s="16" t="s">
        <v>249</v>
      </c>
    </row>
    <row r="1665" spans="1:26" ht="15" customHeight="1">
      <c r="A1665" s="31">
        <v>14737044</v>
      </c>
      <c r="B1665" s="31" t="s">
        <v>7343</v>
      </c>
      <c r="C1665" s="46">
        <v>42739</v>
      </c>
      <c r="D1665" s="149">
        <v>263756238</v>
      </c>
      <c r="F1665" s="30">
        <v>3611</v>
      </c>
      <c r="G1665" s="28"/>
      <c r="H1665" s="17" t="s">
        <v>8053</v>
      </c>
      <c r="I1665" s="25" t="s">
        <v>8054</v>
      </c>
      <c r="J1665" s="25">
        <v>37384</v>
      </c>
      <c r="K1665" s="12" t="s">
        <v>520</v>
      </c>
      <c r="L1665" s="14" t="s">
        <v>8055</v>
      </c>
      <c r="M1665" s="26" t="s">
        <v>3002</v>
      </c>
      <c r="N1665" s="26" t="s">
        <v>2963</v>
      </c>
      <c r="O1665" s="143">
        <v>291965952</v>
      </c>
      <c r="P1665" s="144">
        <v>927766731</v>
      </c>
      <c r="Q1665" s="13" t="s">
        <v>8056</v>
      </c>
      <c r="R1665" s="15" t="s">
        <v>576</v>
      </c>
      <c r="S1665" s="15" t="s">
        <v>251</v>
      </c>
      <c r="T1665" s="15" t="s">
        <v>247</v>
      </c>
      <c r="U1665" s="15" t="s">
        <v>47</v>
      </c>
      <c r="W1665" s="16" t="s">
        <v>47</v>
      </c>
      <c r="Y1665" s="16" t="s">
        <v>47</v>
      </c>
    </row>
    <row r="1666" spans="1:26" ht="15" customHeight="1">
      <c r="A1666" s="31">
        <v>14737056</v>
      </c>
      <c r="B1666" s="31" t="s">
        <v>7343</v>
      </c>
      <c r="C1666" s="46">
        <v>42127</v>
      </c>
      <c r="D1666" s="149">
        <v>263755959</v>
      </c>
      <c r="F1666" s="30"/>
      <c r="G1666" s="28"/>
      <c r="H1666" s="17" t="s">
        <v>5624</v>
      </c>
      <c r="I1666" s="25" t="s">
        <v>5625</v>
      </c>
      <c r="J1666" s="25">
        <v>36068</v>
      </c>
      <c r="K1666" s="12" t="s">
        <v>250</v>
      </c>
      <c r="L1666" s="14" t="s">
        <v>3288</v>
      </c>
      <c r="M1666" s="26" t="s">
        <v>3002</v>
      </c>
      <c r="N1666" s="26" t="s">
        <v>2963</v>
      </c>
      <c r="O1666" s="143">
        <v>291965942</v>
      </c>
      <c r="P1666" s="144">
        <v>927766732</v>
      </c>
      <c r="Q1666" s="13" t="s">
        <v>5626</v>
      </c>
      <c r="R1666" s="15" t="s">
        <v>576</v>
      </c>
      <c r="S1666" s="15" t="s">
        <v>47</v>
      </c>
      <c r="T1666" s="15"/>
      <c r="U1666" s="15" t="s">
        <v>251</v>
      </c>
      <c r="V1666" s="16" t="s">
        <v>247</v>
      </c>
      <c r="W1666" s="16" t="s">
        <v>47</v>
      </c>
      <c r="Y1666" s="16" t="s">
        <v>47</v>
      </c>
    </row>
    <row r="1667" spans="1:26" ht="15" customHeight="1">
      <c r="A1667" s="31">
        <v>14737574</v>
      </c>
      <c r="B1667" s="31" t="s">
        <v>7343</v>
      </c>
      <c r="C1667" s="46">
        <v>42177</v>
      </c>
      <c r="D1667" s="149">
        <v>248409700</v>
      </c>
      <c r="F1667" s="30"/>
      <c r="G1667" s="28"/>
      <c r="H1667" s="17" t="s">
        <v>4022</v>
      </c>
      <c r="I1667" s="25" t="s">
        <v>4023</v>
      </c>
      <c r="J1667" s="25">
        <v>37194</v>
      </c>
      <c r="K1667" s="12" t="s">
        <v>520</v>
      </c>
      <c r="L1667" s="14" t="s">
        <v>4024</v>
      </c>
      <c r="M1667" s="26" t="s">
        <v>2962</v>
      </c>
      <c r="N1667" s="26" t="s">
        <v>2963</v>
      </c>
      <c r="O1667" s="144">
        <v>291621964</v>
      </c>
      <c r="P1667" s="143">
        <v>966766221</v>
      </c>
      <c r="Q1667" s="13"/>
      <c r="R1667" s="15" t="s">
        <v>576</v>
      </c>
      <c r="S1667" s="15" t="s">
        <v>47</v>
      </c>
      <c r="T1667" s="15"/>
      <c r="U1667" s="15" t="s">
        <v>47</v>
      </c>
      <c r="W1667" s="16" t="s">
        <v>251</v>
      </c>
      <c r="X1667" s="16" t="s">
        <v>247</v>
      </c>
      <c r="Y1667" s="16" t="s">
        <v>47</v>
      </c>
    </row>
    <row r="1668" spans="1:26" ht="15" customHeight="1">
      <c r="A1668" s="31">
        <v>14739902</v>
      </c>
      <c r="B1668" s="31" t="s">
        <v>7343</v>
      </c>
      <c r="C1668" s="46">
        <v>42093</v>
      </c>
      <c r="D1668" s="149">
        <v>220580774</v>
      </c>
      <c r="F1668" s="30"/>
      <c r="G1668" s="28"/>
      <c r="H1668" s="17" t="s">
        <v>1586</v>
      </c>
      <c r="I1668" s="25" t="s">
        <v>1587</v>
      </c>
      <c r="J1668" s="25">
        <v>34916</v>
      </c>
      <c r="K1668" s="12" t="s">
        <v>250</v>
      </c>
      <c r="L1668" s="14" t="s">
        <v>3752</v>
      </c>
      <c r="M1668" s="26" t="s">
        <v>3753</v>
      </c>
      <c r="N1668" s="26" t="s">
        <v>2912</v>
      </c>
      <c r="O1668" s="143">
        <v>966737917</v>
      </c>
      <c r="P1668" s="144">
        <v>963271438</v>
      </c>
      <c r="Q1668" s="13" t="s">
        <v>3754</v>
      </c>
      <c r="R1668" s="15" t="s">
        <v>576</v>
      </c>
      <c r="S1668" s="15" t="s">
        <v>47</v>
      </c>
      <c r="T1668" s="15"/>
      <c r="U1668" s="15" t="s">
        <v>47</v>
      </c>
      <c r="W1668" s="16" t="s">
        <v>580</v>
      </c>
      <c r="X1668" s="16" t="s">
        <v>246</v>
      </c>
      <c r="Y1668" s="16" t="s">
        <v>580</v>
      </c>
      <c r="Z1668" s="16" t="s">
        <v>248</v>
      </c>
    </row>
    <row r="1669" spans="1:26" ht="15" customHeight="1">
      <c r="A1669" s="31">
        <v>14739906</v>
      </c>
      <c r="B1669" s="31" t="s">
        <v>7343</v>
      </c>
      <c r="C1669" s="46">
        <v>42093</v>
      </c>
      <c r="D1669" s="149">
        <v>232817979</v>
      </c>
      <c r="F1669" s="30"/>
      <c r="G1669" s="28"/>
      <c r="H1669" s="17" t="s">
        <v>2229</v>
      </c>
      <c r="I1669" s="25" t="s">
        <v>2230</v>
      </c>
      <c r="J1669" s="25">
        <v>36248</v>
      </c>
      <c r="K1669" s="12" t="s">
        <v>520</v>
      </c>
      <c r="L1669" s="14" t="s">
        <v>3599</v>
      </c>
      <c r="M1669" s="26" t="s">
        <v>3600</v>
      </c>
      <c r="N1669" s="26" t="s">
        <v>2912</v>
      </c>
      <c r="O1669" s="143">
        <v>966737917</v>
      </c>
      <c r="P1669" s="144">
        <v>963271438</v>
      </c>
      <c r="Q1669" s="13" t="s">
        <v>3601</v>
      </c>
      <c r="R1669" s="15" t="s">
        <v>576</v>
      </c>
      <c r="S1669" s="15" t="s">
        <v>47</v>
      </c>
      <c r="T1669" s="15"/>
      <c r="U1669" s="15" t="s">
        <v>47</v>
      </c>
      <c r="W1669" s="16" t="s">
        <v>580</v>
      </c>
      <c r="X1669" s="16" t="s">
        <v>246</v>
      </c>
      <c r="Y1669" s="16" t="s">
        <v>580</v>
      </c>
      <c r="Z1669" s="16" t="s">
        <v>246</v>
      </c>
    </row>
    <row r="1670" spans="1:26" ht="15" customHeight="1">
      <c r="A1670" s="31">
        <v>14740634</v>
      </c>
      <c r="B1670" s="31" t="s">
        <v>7343</v>
      </c>
      <c r="C1670" s="46">
        <v>42192</v>
      </c>
      <c r="D1670" s="149">
        <v>245599037</v>
      </c>
      <c r="F1670" s="30">
        <v>3528</v>
      </c>
      <c r="G1670" s="28"/>
      <c r="H1670" s="17" t="s">
        <v>7951</v>
      </c>
      <c r="I1670" s="25" t="s">
        <v>7952</v>
      </c>
      <c r="J1670" s="25">
        <v>37931</v>
      </c>
      <c r="K1670" s="12" t="s">
        <v>250</v>
      </c>
      <c r="L1670" s="14" t="s">
        <v>7953</v>
      </c>
      <c r="M1670" s="26" t="s">
        <v>7954</v>
      </c>
      <c r="N1670" s="26" t="s">
        <v>2910</v>
      </c>
      <c r="P1670" s="144">
        <v>966050256</v>
      </c>
      <c r="Q1670" s="13"/>
      <c r="R1670" s="15" t="s">
        <v>576</v>
      </c>
      <c r="S1670" s="15" t="s">
        <v>580</v>
      </c>
      <c r="T1670" s="15" t="s">
        <v>247</v>
      </c>
      <c r="U1670" s="15" t="s">
        <v>47</v>
      </c>
      <c r="W1670" s="16" t="s">
        <v>47</v>
      </c>
      <c r="Y1670" s="16" t="s">
        <v>47</v>
      </c>
      <c r="Z1670" s="16" t="s">
        <v>246</v>
      </c>
    </row>
    <row r="1671" spans="1:26" ht="15" customHeight="1">
      <c r="A1671" s="31">
        <v>14740715</v>
      </c>
      <c r="B1671" s="31" t="s">
        <v>7343</v>
      </c>
      <c r="C1671" s="46">
        <v>42170</v>
      </c>
      <c r="D1671" s="149">
        <v>248780743</v>
      </c>
      <c r="F1671" s="30">
        <v>4050</v>
      </c>
      <c r="G1671" s="28"/>
      <c r="H1671" s="17" t="s">
        <v>2729</v>
      </c>
      <c r="I1671" s="25" t="s">
        <v>2730</v>
      </c>
      <c r="J1671" s="25">
        <v>36427</v>
      </c>
      <c r="K1671" s="12" t="s">
        <v>520</v>
      </c>
      <c r="L1671" s="14" t="s">
        <v>4811</v>
      </c>
      <c r="M1671" s="26" t="s">
        <v>4812</v>
      </c>
      <c r="N1671" s="26" t="s">
        <v>2932</v>
      </c>
      <c r="O1671" s="143">
        <v>0</v>
      </c>
      <c r="P1671" s="144">
        <v>916130425</v>
      </c>
      <c r="Q1671" s="13"/>
      <c r="R1671" s="15" t="s">
        <v>576</v>
      </c>
      <c r="S1671" s="15" t="s">
        <v>41</v>
      </c>
      <c r="T1671" s="15" t="s">
        <v>246</v>
      </c>
      <c r="U1671" s="15" t="s">
        <v>41</v>
      </c>
      <c r="V1671" s="16" t="s">
        <v>246</v>
      </c>
      <c r="W1671" s="16" t="s">
        <v>41</v>
      </c>
      <c r="X1671" s="16" t="s">
        <v>246</v>
      </c>
      <c r="Y1671" s="16" t="s">
        <v>41</v>
      </c>
    </row>
    <row r="1672" spans="1:26" ht="15" customHeight="1">
      <c r="A1672" s="31">
        <v>14741216</v>
      </c>
      <c r="C1672" s="46"/>
      <c r="F1672" s="30"/>
      <c r="G1672" s="28"/>
      <c r="H1672" s="17" t="s">
        <v>2454</v>
      </c>
      <c r="I1672" s="25" t="s">
        <v>2455</v>
      </c>
      <c r="J1672" s="25">
        <v>35157</v>
      </c>
      <c r="K1672" s="12" t="s">
        <v>520</v>
      </c>
      <c r="L1672" s="14"/>
      <c r="P1672" s="144"/>
      <c r="Q1672" s="13"/>
      <c r="R1672" s="15" t="s">
        <v>576</v>
      </c>
      <c r="S1672" s="15" t="s">
        <v>47</v>
      </c>
      <c r="T1672" s="15"/>
      <c r="U1672" s="15" t="s">
        <v>47</v>
      </c>
      <c r="W1672" s="16" t="s">
        <v>47</v>
      </c>
      <c r="Y1672" s="16" t="s">
        <v>567</v>
      </c>
      <c r="Z1672" s="16" t="s">
        <v>248</v>
      </c>
    </row>
    <row r="1673" spans="1:26" ht="15" customHeight="1">
      <c r="A1673" s="31">
        <v>14741462</v>
      </c>
      <c r="B1673" s="31" t="s">
        <v>7350</v>
      </c>
      <c r="C1673" s="46">
        <v>41677</v>
      </c>
      <c r="F1673" s="30">
        <v>3553</v>
      </c>
      <c r="G1673" s="28"/>
      <c r="H1673" s="17" t="s">
        <v>6213</v>
      </c>
      <c r="I1673" s="25" t="s">
        <v>6214</v>
      </c>
      <c r="J1673" s="25">
        <v>37897</v>
      </c>
      <c r="K1673" s="12" t="s">
        <v>250</v>
      </c>
      <c r="L1673" s="14" t="s">
        <v>6090</v>
      </c>
      <c r="M1673" s="26" t="s">
        <v>3368</v>
      </c>
      <c r="N1673" s="26" t="s">
        <v>2910</v>
      </c>
      <c r="P1673" s="144">
        <v>965647195</v>
      </c>
      <c r="Q1673" s="13" t="s">
        <v>7821</v>
      </c>
      <c r="R1673" s="15" t="s">
        <v>576</v>
      </c>
      <c r="S1673" s="15" t="s">
        <v>580</v>
      </c>
      <c r="T1673" s="15" t="s">
        <v>246</v>
      </c>
      <c r="U1673" s="15" t="s">
        <v>580</v>
      </c>
      <c r="V1673" s="16" t="s">
        <v>247</v>
      </c>
      <c r="W1673" s="16" t="s">
        <v>47</v>
      </c>
      <c r="Y1673" s="16" t="s">
        <v>47</v>
      </c>
      <c r="Z1673" s="16" t="s">
        <v>247</v>
      </c>
    </row>
    <row r="1674" spans="1:26" ht="15" customHeight="1">
      <c r="A1674" s="31">
        <v>14741467</v>
      </c>
      <c r="B1674" s="31" t="s">
        <v>7350</v>
      </c>
      <c r="C1674" s="46">
        <v>41677</v>
      </c>
      <c r="F1674" s="30">
        <v>3554</v>
      </c>
      <c r="G1674" s="28"/>
      <c r="H1674" s="17" t="s">
        <v>6088</v>
      </c>
      <c r="I1674" s="25" t="s">
        <v>6089</v>
      </c>
      <c r="J1674" s="25">
        <v>37897</v>
      </c>
      <c r="K1674" s="12" t="s">
        <v>250</v>
      </c>
      <c r="L1674" s="14" t="s">
        <v>6090</v>
      </c>
      <c r="M1674" s="26" t="s">
        <v>3368</v>
      </c>
      <c r="N1674" s="26" t="s">
        <v>2910</v>
      </c>
      <c r="P1674" s="144">
        <v>965647195</v>
      </c>
      <c r="Q1674" s="13" t="s">
        <v>7821</v>
      </c>
      <c r="R1674" s="15" t="s">
        <v>576</v>
      </c>
      <c r="S1674" s="15" t="s">
        <v>580</v>
      </c>
      <c r="T1674" s="15" t="s">
        <v>246</v>
      </c>
      <c r="U1674" s="15" t="s">
        <v>580</v>
      </c>
      <c r="V1674" s="16" t="s">
        <v>247</v>
      </c>
      <c r="W1674" s="16" t="s">
        <v>47</v>
      </c>
      <c r="Y1674" s="16" t="s">
        <v>47</v>
      </c>
    </row>
    <row r="1675" spans="1:26" ht="15" customHeight="1">
      <c r="A1675" s="31">
        <v>14742248</v>
      </c>
      <c r="B1675" s="31" t="s">
        <v>7343</v>
      </c>
      <c r="C1675" s="46">
        <v>41728</v>
      </c>
      <c r="D1675" s="149">
        <v>249589613</v>
      </c>
      <c r="F1675" s="30">
        <v>3601</v>
      </c>
      <c r="G1675" s="28"/>
      <c r="H1675" s="17" t="s">
        <v>8626</v>
      </c>
      <c r="I1675" s="25" t="s">
        <v>8627</v>
      </c>
      <c r="J1675" s="25">
        <v>37713</v>
      </c>
      <c r="K1675" s="12" t="s">
        <v>250</v>
      </c>
      <c r="L1675" s="14" t="s">
        <v>8628</v>
      </c>
      <c r="M1675" s="26" t="s">
        <v>8629</v>
      </c>
      <c r="N1675" s="26" t="s">
        <v>2910</v>
      </c>
      <c r="P1675" s="144">
        <v>969604933</v>
      </c>
      <c r="Q1675" s="13"/>
      <c r="R1675" s="15" t="s">
        <v>576</v>
      </c>
      <c r="S1675" s="15" t="s">
        <v>41</v>
      </c>
      <c r="T1675" s="15" t="s">
        <v>247</v>
      </c>
      <c r="U1675" s="15" t="s">
        <v>47</v>
      </c>
      <c r="W1675" s="16" t="s">
        <v>47</v>
      </c>
      <c r="Y1675" s="16" t="s">
        <v>47</v>
      </c>
    </row>
    <row r="1676" spans="1:26" ht="15" customHeight="1">
      <c r="A1676" s="31">
        <v>14742258</v>
      </c>
      <c r="B1676" s="31" t="s">
        <v>7343</v>
      </c>
      <c r="C1676" s="46">
        <v>41728</v>
      </c>
      <c r="D1676" s="149">
        <v>249589389</v>
      </c>
      <c r="F1676" s="30">
        <v>3600</v>
      </c>
      <c r="G1676" s="28"/>
      <c r="H1676" s="17" t="s">
        <v>8798</v>
      </c>
      <c r="I1676" s="25" t="s">
        <v>8799</v>
      </c>
      <c r="J1676" s="25">
        <v>37713</v>
      </c>
      <c r="K1676" s="12" t="s">
        <v>250</v>
      </c>
      <c r="L1676" s="14" t="s">
        <v>8628</v>
      </c>
      <c r="M1676" s="26" t="s">
        <v>8629</v>
      </c>
      <c r="N1676" s="26" t="s">
        <v>2928</v>
      </c>
      <c r="P1676" s="144">
        <v>961293291</v>
      </c>
      <c r="Q1676" s="13"/>
      <c r="R1676" s="15" t="s">
        <v>576</v>
      </c>
      <c r="S1676" s="15" t="s">
        <v>41</v>
      </c>
      <c r="T1676" s="15" t="s">
        <v>247</v>
      </c>
      <c r="U1676" s="15" t="s">
        <v>47</v>
      </c>
      <c r="W1676" s="16" t="s">
        <v>47</v>
      </c>
      <c r="Y1676" s="16" t="s">
        <v>47</v>
      </c>
    </row>
    <row r="1677" spans="1:26" ht="15" customHeight="1">
      <c r="A1677" s="31">
        <v>14743465</v>
      </c>
      <c r="B1677" s="31" t="s">
        <v>7343</v>
      </c>
      <c r="C1677" s="46">
        <v>42174</v>
      </c>
      <c r="D1677" s="149">
        <v>248558790</v>
      </c>
      <c r="F1677" s="30"/>
      <c r="G1677" s="28"/>
      <c r="H1677" s="17" t="s">
        <v>876</v>
      </c>
      <c r="I1677" s="25" t="s">
        <v>3382</v>
      </c>
      <c r="J1677" s="25">
        <v>35903</v>
      </c>
      <c r="K1677" s="12" t="s">
        <v>250</v>
      </c>
      <c r="L1677" s="14" t="s">
        <v>3383</v>
      </c>
      <c r="M1677" s="26">
        <v>9300</v>
      </c>
      <c r="O1677" s="144">
        <v>291945419</v>
      </c>
      <c r="P1677" s="143">
        <v>963272418</v>
      </c>
      <c r="Q1677" s="13"/>
      <c r="R1677" s="15" t="s">
        <v>576</v>
      </c>
      <c r="S1677" s="15" t="s">
        <v>47</v>
      </c>
      <c r="T1677" s="15"/>
      <c r="U1677" s="15" t="s">
        <v>567</v>
      </c>
      <c r="V1677" s="16" t="s">
        <v>246</v>
      </c>
      <c r="W1677" s="16" t="s">
        <v>567</v>
      </c>
      <c r="X1677" s="16" t="s">
        <v>247</v>
      </c>
      <c r="Y1677" s="16" t="s">
        <v>47</v>
      </c>
    </row>
    <row r="1678" spans="1:26" ht="15" customHeight="1">
      <c r="A1678" s="31">
        <v>14744033</v>
      </c>
      <c r="B1678" s="31" t="s">
        <v>7343</v>
      </c>
      <c r="C1678" s="46">
        <v>42491</v>
      </c>
      <c r="D1678" s="149">
        <v>243730853</v>
      </c>
      <c r="F1678" s="30">
        <v>3658</v>
      </c>
      <c r="G1678" s="28"/>
      <c r="H1678" s="17" t="s">
        <v>7548</v>
      </c>
      <c r="I1678" s="25" t="s">
        <v>7549</v>
      </c>
      <c r="J1678" s="25">
        <v>37610</v>
      </c>
      <c r="K1678" s="12" t="s">
        <v>250</v>
      </c>
      <c r="L1678" s="14" t="s">
        <v>7550</v>
      </c>
      <c r="M1678" s="26" t="s">
        <v>3107</v>
      </c>
      <c r="N1678" s="26" t="s">
        <v>2910</v>
      </c>
      <c r="O1678" s="143">
        <v>916182135</v>
      </c>
      <c r="P1678" s="144">
        <v>963803639</v>
      </c>
      <c r="Q1678" s="13"/>
      <c r="R1678" s="15" t="s">
        <v>576</v>
      </c>
      <c r="S1678" s="15" t="s">
        <v>1984</v>
      </c>
      <c r="T1678" s="15" t="s">
        <v>247</v>
      </c>
      <c r="U1678" s="15" t="s">
        <v>47</v>
      </c>
      <c r="W1678" s="16" t="s">
        <v>47</v>
      </c>
      <c r="Y1678" s="16" t="s">
        <v>47</v>
      </c>
    </row>
    <row r="1679" spans="1:26" ht="15" customHeight="1">
      <c r="A1679" s="31">
        <v>14744682</v>
      </c>
      <c r="C1679" s="46"/>
      <c r="F1679" s="30"/>
      <c r="G1679" s="28"/>
      <c r="H1679" s="17" t="s">
        <v>1842</v>
      </c>
      <c r="I1679" s="25" t="s">
        <v>1843</v>
      </c>
      <c r="J1679" s="25">
        <v>36703</v>
      </c>
      <c r="K1679" s="12" t="s">
        <v>520</v>
      </c>
      <c r="L1679" s="14"/>
      <c r="P1679" s="144"/>
      <c r="Q1679" s="13"/>
      <c r="R1679" s="15" t="s">
        <v>576</v>
      </c>
      <c r="S1679" s="15" t="s">
        <v>47</v>
      </c>
      <c r="T1679" s="15"/>
      <c r="U1679" s="15" t="s">
        <v>47</v>
      </c>
      <c r="W1679" s="16" t="s">
        <v>47</v>
      </c>
      <c r="Y1679" s="16" t="s">
        <v>580</v>
      </c>
    </row>
    <row r="1680" spans="1:26" ht="15" customHeight="1">
      <c r="A1680" s="31">
        <v>14747097</v>
      </c>
      <c r="B1680" s="31" t="s">
        <v>7343</v>
      </c>
      <c r="C1680" s="46">
        <v>41940</v>
      </c>
      <c r="D1680" s="149">
        <v>223357812</v>
      </c>
      <c r="F1680" s="30">
        <v>490</v>
      </c>
      <c r="G1680" s="28"/>
      <c r="H1680" s="17" t="s">
        <v>1553</v>
      </c>
      <c r="I1680" s="25" t="s">
        <v>5706</v>
      </c>
      <c r="J1680" s="25">
        <v>35115</v>
      </c>
      <c r="K1680" s="12" t="s">
        <v>520</v>
      </c>
      <c r="L1680" s="14" t="s">
        <v>5707</v>
      </c>
      <c r="M1680" s="26" t="s">
        <v>3048</v>
      </c>
      <c r="N1680" s="26" t="s">
        <v>2963</v>
      </c>
      <c r="P1680" s="144">
        <v>961120415</v>
      </c>
      <c r="Q1680" s="13" t="s">
        <v>5708</v>
      </c>
      <c r="R1680" s="15" t="s">
        <v>576</v>
      </c>
      <c r="S1680" s="15" t="s">
        <v>47</v>
      </c>
      <c r="T1680" s="15"/>
      <c r="U1680" s="15" t="s">
        <v>1183</v>
      </c>
      <c r="V1680" s="16" t="s">
        <v>247</v>
      </c>
      <c r="W1680" s="16" t="s">
        <v>47</v>
      </c>
      <c r="Y1680" s="16" t="s">
        <v>47</v>
      </c>
    </row>
    <row r="1681" spans="1:26" ht="15" customHeight="1">
      <c r="A1681" s="31">
        <v>14747124</v>
      </c>
      <c r="C1681" s="46"/>
      <c r="F1681" s="30"/>
      <c r="G1681" s="28">
        <v>157852</v>
      </c>
      <c r="H1681" s="17" t="s">
        <v>373</v>
      </c>
      <c r="I1681" s="25" t="s">
        <v>1351</v>
      </c>
      <c r="J1681" s="25">
        <v>36284</v>
      </c>
      <c r="K1681" s="12" t="s">
        <v>250</v>
      </c>
      <c r="L1681" s="14"/>
      <c r="P1681" s="144"/>
      <c r="Q1681" s="13"/>
      <c r="R1681" s="15" t="s">
        <v>576</v>
      </c>
      <c r="S1681" s="15" t="s">
        <v>47</v>
      </c>
      <c r="T1681" s="15"/>
      <c r="U1681" s="15" t="s">
        <v>47</v>
      </c>
      <c r="W1681" s="16" t="s">
        <v>47</v>
      </c>
      <c r="Y1681" s="16" t="s">
        <v>251</v>
      </c>
      <c r="Z1681" s="16" t="s">
        <v>246</v>
      </c>
    </row>
    <row r="1682" spans="1:26" ht="15" customHeight="1">
      <c r="A1682" s="31">
        <v>14748156</v>
      </c>
      <c r="B1682" s="31" t="s">
        <v>7343</v>
      </c>
      <c r="C1682" s="46">
        <v>41994</v>
      </c>
      <c r="D1682" s="149">
        <v>246981075</v>
      </c>
      <c r="F1682" s="30"/>
      <c r="G1682" s="28">
        <v>164400</v>
      </c>
      <c r="H1682" s="17" t="s">
        <v>432</v>
      </c>
      <c r="I1682" s="25" t="s">
        <v>433</v>
      </c>
      <c r="J1682" s="25">
        <v>36401</v>
      </c>
      <c r="K1682" s="12" t="s">
        <v>520</v>
      </c>
      <c r="L1682" s="14" t="s">
        <v>2927</v>
      </c>
      <c r="M1682" s="26">
        <v>9350</v>
      </c>
      <c r="N1682" s="26" t="s">
        <v>2928</v>
      </c>
      <c r="O1682" s="143">
        <v>291942372</v>
      </c>
      <c r="P1682" s="144">
        <v>912196142</v>
      </c>
      <c r="Q1682" s="13"/>
      <c r="R1682" s="15" t="s">
        <v>576</v>
      </c>
      <c r="S1682" s="15" t="s">
        <v>47</v>
      </c>
      <c r="T1682" s="15"/>
      <c r="U1682" s="15" t="s">
        <v>249</v>
      </c>
      <c r="V1682" s="16" t="s">
        <v>246</v>
      </c>
      <c r="W1682" s="16" t="s">
        <v>249</v>
      </c>
      <c r="X1682" s="16" t="s">
        <v>246</v>
      </c>
      <c r="Y1682" s="16" t="s">
        <v>47</v>
      </c>
    </row>
    <row r="1683" spans="1:26" ht="15" customHeight="1">
      <c r="A1683" s="31">
        <v>14748175</v>
      </c>
      <c r="B1683" s="31" t="s">
        <v>7343</v>
      </c>
      <c r="C1683" s="46">
        <v>42271</v>
      </c>
      <c r="D1683" s="149">
        <v>246980885</v>
      </c>
      <c r="F1683" s="30"/>
      <c r="G1683" s="28"/>
      <c r="H1683" s="17" t="s">
        <v>7254</v>
      </c>
      <c r="I1683" s="25" t="s">
        <v>7255</v>
      </c>
      <c r="J1683" s="25">
        <v>36905</v>
      </c>
      <c r="K1683" s="12" t="s">
        <v>250</v>
      </c>
      <c r="L1683" s="14" t="s">
        <v>5975</v>
      </c>
      <c r="M1683" s="26">
        <v>9300</v>
      </c>
      <c r="N1683" s="26" t="s">
        <v>2912</v>
      </c>
      <c r="P1683" s="144"/>
      <c r="Q1683" s="13"/>
      <c r="R1683" s="15" t="s">
        <v>576</v>
      </c>
      <c r="S1683" s="15" t="s">
        <v>47</v>
      </c>
      <c r="T1683" s="15"/>
      <c r="U1683" s="15" t="s">
        <v>249</v>
      </c>
      <c r="V1683" s="16" t="s">
        <v>247</v>
      </c>
      <c r="W1683" s="16" t="s">
        <v>47</v>
      </c>
      <c r="Y1683" s="16" t="s">
        <v>47</v>
      </c>
    </row>
    <row r="1684" spans="1:26" ht="15" customHeight="1">
      <c r="A1684" s="31">
        <v>14748866</v>
      </c>
      <c r="B1684" s="31" t="s">
        <v>7343</v>
      </c>
      <c r="C1684" s="46">
        <v>41911</v>
      </c>
      <c r="D1684" s="149">
        <v>234543507</v>
      </c>
      <c r="F1684" s="30">
        <v>89</v>
      </c>
      <c r="G1684" s="28"/>
      <c r="H1684" s="17" t="s">
        <v>1513</v>
      </c>
      <c r="I1684" s="25" t="s">
        <v>1514</v>
      </c>
      <c r="J1684" s="25">
        <v>34688</v>
      </c>
      <c r="K1684" s="12" t="s">
        <v>250</v>
      </c>
      <c r="L1684" s="14" t="s">
        <v>3395</v>
      </c>
      <c r="M1684" s="26" t="s">
        <v>3396</v>
      </c>
      <c r="N1684" s="26" t="s">
        <v>2910</v>
      </c>
      <c r="O1684" s="143">
        <v>0</v>
      </c>
      <c r="P1684" s="144">
        <v>968699884</v>
      </c>
      <c r="Q1684" s="13" t="s">
        <v>3397</v>
      </c>
      <c r="R1684" s="15" t="s">
        <v>576</v>
      </c>
      <c r="S1684" s="15" t="s">
        <v>47</v>
      </c>
      <c r="T1684" s="15"/>
      <c r="U1684" s="15" t="s">
        <v>1183</v>
      </c>
      <c r="V1684" s="16" t="s">
        <v>246</v>
      </c>
      <c r="W1684" s="16" t="s">
        <v>1183</v>
      </c>
      <c r="X1684" s="16" t="s">
        <v>248</v>
      </c>
      <c r="Y1684" s="16" t="s">
        <v>1984</v>
      </c>
    </row>
    <row r="1685" spans="1:26" ht="15" customHeight="1">
      <c r="A1685" s="31">
        <v>14749112</v>
      </c>
      <c r="C1685" s="46"/>
      <c r="F1685" s="30"/>
      <c r="G1685" s="28"/>
      <c r="H1685" s="17" t="s">
        <v>2012</v>
      </c>
      <c r="I1685" s="25" t="s">
        <v>2013</v>
      </c>
      <c r="J1685" s="25">
        <v>36010</v>
      </c>
      <c r="K1685" s="12" t="s">
        <v>250</v>
      </c>
      <c r="L1685" s="14"/>
      <c r="P1685" s="144"/>
      <c r="Q1685" s="13"/>
      <c r="R1685" s="15" t="s">
        <v>576</v>
      </c>
      <c r="S1685" s="15" t="s">
        <v>47</v>
      </c>
      <c r="T1685" s="15"/>
      <c r="U1685" s="15" t="s">
        <v>47</v>
      </c>
      <c r="W1685" s="16" t="s">
        <v>47</v>
      </c>
      <c r="Y1685" s="16" t="s">
        <v>249</v>
      </c>
    </row>
    <row r="1686" spans="1:26" ht="15" customHeight="1">
      <c r="A1686" s="31">
        <v>14750068</v>
      </c>
      <c r="B1686" s="31" t="s">
        <v>7343</v>
      </c>
      <c r="C1686" s="46">
        <v>41961</v>
      </c>
      <c r="D1686" s="149">
        <v>252134931</v>
      </c>
      <c r="F1686" s="30"/>
      <c r="G1686" s="28"/>
      <c r="H1686" s="17" t="s">
        <v>7042</v>
      </c>
      <c r="I1686" s="25" t="s">
        <v>7043</v>
      </c>
      <c r="J1686" s="25">
        <v>35087</v>
      </c>
      <c r="K1686" s="12" t="s">
        <v>250</v>
      </c>
      <c r="L1686" s="14" t="s">
        <v>7044</v>
      </c>
      <c r="M1686" s="26">
        <v>9300</v>
      </c>
      <c r="N1686" s="26" t="s">
        <v>2912</v>
      </c>
      <c r="P1686" s="144">
        <v>926514930</v>
      </c>
      <c r="Q1686" s="13" t="s">
        <v>7045</v>
      </c>
      <c r="R1686" s="15" t="s">
        <v>576</v>
      </c>
      <c r="S1686" s="15" t="s">
        <v>47</v>
      </c>
      <c r="T1686" s="15"/>
      <c r="U1686" s="15" t="s">
        <v>580</v>
      </c>
      <c r="V1686" s="16" t="s">
        <v>247</v>
      </c>
      <c r="W1686" s="16" t="s">
        <v>47</v>
      </c>
      <c r="Y1686" s="16" t="s">
        <v>47</v>
      </c>
      <c r="Z1686" s="16" t="s">
        <v>246</v>
      </c>
    </row>
    <row r="1687" spans="1:26" ht="15" customHeight="1">
      <c r="A1687" s="31">
        <v>14750144</v>
      </c>
      <c r="B1687" s="31" t="s">
        <v>7343</v>
      </c>
      <c r="C1687" s="46">
        <v>42102</v>
      </c>
      <c r="D1687" s="149">
        <v>248759566</v>
      </c>
      <c r="F1687" s="30">
        <v>4064</v>
      </c>
      <c r="G1687" s="28"/>
      <c r="H1687" s="17" t="s">
        <v>5583</v>
      </c>
      <c r="I1687" s="25" t="s">
        <v>5584</v>
      </c>
      <c r="J1687" s="25">
        <v>35915</v>
      </c>
      <c r="K1687" s="12" t="s">
        <v>250</v>
      </c>
      <c r="L1687" s="14" t="s">
        <v>5585</v>
      </c>
      <c r="M1687" s="26" t="s">
        <v>4035</v>
      </c>
      <c r="N1687" s="26" t="s">
        <v>2955</v>
      </c>
      <c r="P1687" s="144">
        <v>966421670</v>
      </c>
      <c r="Q1687" s="13"/>
      <c r="R1687" s="15" t="s">
        <v>576</v>
      </c>
      <c r="S1687" s="15" t="s">
        <v>567</v>
      </c>
      <c r="T1687" s="15" t="s">
        <v>246</v>
      </c>
      <c r="U1687" s="15" t="s">
        <v>567</v>
      </c>
      <c r="V1687" s="16" t="s">
        <v>247</v>
      </c>
      <c r="W1687" s="16" t="s">
        <v>47</v>
      </c>
      <c r="Y1687" s="16" t="s">
        <v>47</v>
      </c>
    </row>
    <row r="1688" spans="1:26" ht="15" customHeight="1">
      <c r="A1688" s="31">
        <v>14750188</v>
      </c>
      <c r="C1688" s="46"/>
      <c r="F1688" s="30"/>
      <c r="G1688" s="28"/>
      <c r="H1688" s="17" t="s">
        <v>2052</v>
      </c>
      <c r="I1688" s="25" t="s">
        <v>2053</v>
      </c>
      <c r="J1688" s="25">
        <v>35353</v>
      </c>
      <c r="K1688" s="12" t="s">
        <v>250</v>
      </c>
      <c r="L1688" s="14"/>
      <c r="P1688" s="144"/>
      <c r="Q1688" s="13"/>
      <c r="R1688" s="15" t="s">
        <v>576</v>
      </c>
      <c r="S1688" s="15" t="s">
        <v>47</v>
      </c>
      <c r="T1688" s="15"/>
      <c r="U1688" s="15" t="s">
        <v>47</v>
      </c>
      <c r="W1688" s="16" t="s">
        <v>47</v>
      </c>
      <c r="Y1688" s="16" t="s">
        <v>567</v>
      </c>
      <c r="Z1688" s="16" t="s">
        <v>246</v>
      </c>
    </row>
    <row r="1689" spans="1:26" ht="15" customHeight="1">
      <c r="A1689" s="31">
        <v>14750193</v>
      </c>
      <c r="B1689" s="31" t="s">
        <v>7343</v>
      </c>
      <c r="C1689" s="46">
        <v>42268</v>
      </c>
      <c r="D1689" s="149">
        <v>248932659</v>
      </c>
      <c r="F1689" s="30"/>
      <c r="G1689" s="28"/>
      <c r="H1689" s="17" t="s">
        <v>6464</v>
      </c>
      <c r="I1689" s="25" t="s">
        <v>6465</v>
      </c>
      <c r="J1689" s="25">
        <v>35360</v>
      </c>
      <c r="K1689" s="12" t="s">
        <v>520</v>
      </c>
      <c r="L1689" s="14" t="s">
        <v>6466</v>
      </c>
      <c r="M1689" s="26" t="s">
        <v>4035</v>
      </c>
      <c r="N1689" s="26" t="s">
        <v>2955</v>
      </c>
      <c r="O1689" s="143">
        <v>969168030</v>
      </c>
      <c r="P1689" s="144">
        <v>963848361</v>
      </c>
      <c r="Q1689" s="13" t="s">
        <v>6467</v>
      </c>
      <c r="R1689" s="15" t="s">
        <v>576</v>
      </c>
      <c r="S1689" s="15" t="s">
        <v>47</v>
      </c>
      <c r="T1689" s="15"/>
      <c r="U1689" s="15" t="s">
        <v>567</v>
      </c>
      <c r="V1689" s="16" t="s">
        <v>247</v>
      </c>
      <c r="W1689" s="16" t="s">
        <v>47</v>
      </c>
      <c r="Y1689" s="16" t="s">
        <v>47</v>
      </c>
    </row>
    <row r="1690" spans="1:26" ht="15" customHeight="1">
      <c r="A1690" s="31">
        <v>14752383</v>
      </c>
      <c r="C1690" s="46"/>
      <c r="F1690" s="30"/>
      <c r="G1690" s="28"/>
      <c r="H1690" s="17" t="s">
        <v>2474</v>
      </c>
      <c r="I1690" s="25" t="s">
        <v>4399</v>
      </c>
      <c r="J1690" s="25">
        <v>35684</v>
      </c>
      <c r="K1690" s="12" t="s">
        <v>520</v>
      </c>
      <c r="L1690" s="14" t="s">
        <v>4400</v>
      </c>
      <c r="M1690" s="26" t="s">
        <v>4401</v>
      </c>
      <c r="N1690" s="26" t="s">
        <v>2912</v>
      </c>
      <c r="O1690" s="144">
        <v>291625711</v>
      </c>
      <c r="P1690" s="143">
        <v>961463209</v>
      </c>
      <c r="Q1690" s="13" t="s">
        <v>4402</v>
      </c>
      <c r="R1690" s="15" t="s">
        <v>576</v>
      </c>
      <c r="S1690" s="15" t="s">
        <v>47</v>
      </c>
      <c r="T1690" s="15"/>
      <c r="U1690" s="15" t="s">
        <v>47</v>
      </c>
      <c r="W1690" s="16" t="s">
        <v>567</v>
      </c>
      <c r="X1690" s="16" t="s">
        <v>247</v>
      </c>
      <c r="Y1690" s="16" t="s">
        <v>47</v>
      </c>
      <c r="Z1690" s="16" t="s">
        <v>247</v>
      </c>
    </row>
    <row r="1691" spans="1:26" ht="15" customHeight="1">
      <c r="A1691" s="31">
        <v>14753127</v>
      </c>
      <c r="C1691" s="46"/>
      <c r="F1691" s="30"/>
      <c r="G1691" s="28"/>
      <c r="H1691" s="17" t="s">
        <v>2000</v>
      </c>
      <c r="I1691" s="25" t="s">
        <v>2001</v>
      </c>
      <c r="J1691" s="25">
        <v>37425</v>
      </c>
      <c r="K1691" s="12" t="s">
        <v>520</v>
      </c>
      <c r="L1691" s="14"/>
      <c r="P1691" s="144"/>
      <c r="Q1691" s="13"/>
      <c r="R1691" s="15" t="s">
        <v>576</v>
      </c>
      <c r="S1691" s="15" t="s">
        <v>47</v>
      </c>
      <c r="T1691" s="15"/>
      <c r="U1691" s="15" t="s">
        <v>47</v>
      </c>
      <c r="W1691" s="16" t="s">
        <v>47</v>
      </c>
      <c r="Y1691" s="16" t="s">
        <v>249</v>
      </c>
    </row>
    <row r="1692" spans="1:26" ht="15" customHeight="1">
      <c r="A1692" s="31">
        <v>14753131</v>
      </c>
      <c r="B1692" s="31" t="s">
        <v>7343</v>
      </c>
      <c r="C1692" s="46">
        <v>42599</v>
      </c>
      <c r="D1692" s="149">
        <v>238525358</v>
      </c>
      <c r="F1692" s="30">
        <v>564</v>
      </c>
      <c r="G1692" s="28"/>
      <c r="H1692" s="17" t="s">
        <v>2521</v>
      </c>
      <c r="I1692" s="25" t="s">
        <v>2522</v>
      </c>
      <c r="J1692" s="25">
        <v>34174</v>
      </c>
      <c r="K1692" s="12" t="s">
        <v>520</v>
      </c>
      <c r="L1692" s="14"/>
      <c r="P1692" s="144"/>
      <c r="Q1692" s="13"/>
      <c r="R1692" s="15" t="s">
        <v>576</v>
      </c>
      <c r="S1692" s="15" t="s">
        <v>47</v>
      </c>
      <c r="T1692" s="15"/>
      <c r="U1692" s="15" t="s">
        <v>567</v>
      </c>
      <c r="V1692" s="16" t="s">
        <v>248</v>
      </c>
      <c r="W1692" s="16" t="s">
        <v>47</v>
      </c>
      <c r="Y1692" s="16" t="s">
        <v>684</v>
      </c>
      <c r="Z1692" s="16" t="s">
        <v>247</v>
      </c>
    </row>
    <row r="1693" spans="1:26" ht="15" customHeight="1">
      <c r="A1693" s="31">
        <v>14753592</v>
      </c>
      <c r="B1693" s="31" t="s">
        <v>7343</v>
      </c>
      <c r="C1693" s="46">
        <v>42121</v>
      </c>
      <c r="D1693" s="149">
        <v>239321642</v>
      </c>
      <c r="E1693" s="13" t="s">
        <v>5469</v>
      </c>
      <c r="F1693" s="30">
        <v>818</v>
      </c>
      <c r="G1693" s="28"/>
      <c r="H1693" s="17" t="s">
        <v>2714</v>
      </c>
      <c r="I1693" s="25" t="s">
        <v>2715</v>
      </c>
      <c r="J1693" s="25">
        <v>34090</v>
      </c>
      <c r="K1693" s="12" t="s">
        <v>520</v>
      </c>
      <c r="L1693" s="14" t="s">
        <v>4768</v>
      </c>
      <c r="M1693" s="26" t="s">
        <v>3454</v>
      </c>
      <c r="N1693" s="26" t="s">
        <v>2912</v>
      </c>
      <c r="O1693" s="143">
        <v>291941654</v>
      </c>
      <c r="P1693" s="144">
        <v>962330929</v>
      </c>
      <c r="Q1693" s="13" t="s">
        <v>4769</v>
      </c>
      <c r="R1693" s="15" t="s">
        <v>576</v>
      </c>
      <c r="S1693" s="15" t="s">
        <v>567</v>
      </c>
      <c r="T1693" s="15" t="s">
        <v>248</v>
      </c>
      <c r="U1693" s="15" t="s">
        <v>251</v>
      </c>
      <c r="V1693" s="16" t="s">
        <v>246</v>
      </c>
      <c r="W1693" s="16" t="s">
        <v>251</v>
      </c>
      <c r="X1693" s="16" t="s">
        <v>246</v>
      </c>
      <c r="Y1693" s="16" t="s">
        <v>251</v>
      </c>
    </row>
    <row r="1694" spans="1:26" ht="15" customHeight="1">
      <c r="A1694" s="31">
        <v>14753596</v>
      </c>
      <c r="B1694" s="31" t="s">
        <v>7343</v>
      </c>
      <c r="C1694" s="46">
        <v>41945</v>
      </c>
      <c r="D1694" s="149">
        <v>239321480</v>
      </c>
      <c r="F1694" s="30">
        <v>515</v>
      </c>
      <c r="G1694" s="28"/>
      <c r="H1694" s="17" t="s">
        <v>6656</v>
      </c>
      <c r="I1694" s="25" t="s">
        <v>6657</v>
      </c>
      <c r="J1694" s="25">
        <v>34842</v>
      </c>
      <c r="K1694" s="12" t="s">
        <v>520</v>
      </c>
      <c r="L1694" s="14" t="s">
        <v>6658</v>
      </c>
      <c r="M1694" s="26" t="s">
        <v>3454</v>
      </c>
      <c r="N1694" s="26" t="s">
        <v>2912</v>
      </c>
      <c r="P1694" s="144">
        <v>924076928</v>
      </c>
      <c r="Q1694" s="13" t="s">
        <v>6659</v>
      </c>
      <c r="R1694" s="15" t="s">
        <v>576</v>
      </c>
      <c r="S1694" s="15" t="s">
        <v>47</v>
      </c>
      <c r="T1694" s="15"/>
      <c r="U1694" s="15" t="s">
        <v>567</v>
      </c>
      <c r="V1694" s="16" t="s">
        <v>247</v>
      </c>
      <c r="W1694" s="16" t="s">
        <v>47</v>
      </c>
      <c r="Y1694" s="16" t="s">
        <v>47</v>
      </c>
      <c r="Z1694" s="16" t="s">
        <v>247</v>
      </c>
    </row>
    <row r="1695" spans="1:26" ht="15" customHeight="1">
      <c r="A1695" s="31">
        <v>14753734</v>
      </c>
      <c r="B1695" s="31" t="s">
        <v>7343</v>
      </c>
      <c r="C1695" s="46">
        <v>42099</v>
      </c>
      <c r="D1695" s="149">
        <v>248923994</v>
      </c>
      <c r="F1695" s="30">
        <v>4071</v>
      </c>
      <c r="G1695" s="28"/>
      <c r="H1695" s="17" t="s">
        <v>8275</v>
      </c>
      <c r="I1695" s="25" t="s">
        <v>8276</v>
      </c>
      <c r="J1695" s="25">
        <v>36076</v>
      </c>
      <c r="K1695" s="12" t="s">
        <v>250</v>
      </c>
      <c r="L1695" s="14" t="s">
        <v>8277</v>
      </c>
      <c r="M1695" s="26" t="s">
        <v>8278</v>
      </c>
      <c r="N1695" s="26" t="s">
        <v>2912</v>
      </c>
      <c r="O1695" s="143">
        <v>964653366</v>
      </c>
      <c r="P1695" s="144">
        <v>967538139</v>
      </c>
      <c r="Q1695" s="13"/>
      <c r="R1695" s="15" t="s">
        <v>576</v>
      </c>
      <c r="S1695" s="15" t="s">
        <v>567</v>
      </c>
      <c r="T1695" s="15"/>
      <c r="U1695" s="15" t="s">
        <v>47</v>
      </c>
      <c r="W1695" s="16" t="s">
        <v>47</v>
      </c>
      <c r="Y1695" s="16" t="s">
        <v>47</v>
      </c>
    </row>
    <row r="1696" spans="1:26" ht="15" customHeight="1">
      <c r="A1696" s="31">
        <v>14753761</v>
      </c>
      <c r="B1696" s="31" t="s">
        <v>7343</v>
      </c>
      <c r="C1696" s="46">
        <v>42115</v>
      </c>
      <c r="D1696" s="149">
        <v>249217139</v>
      </c>
      <c r="F1696" s="30">
        <v>4494</v>
      </c>
      <c r="G1696" s="28"/>
      <c r="H1696" s="17" t="s">
        <v>5650</v>
      </c>
      <c r="I1696" s="25" t="s">
        <v>5651</v>
      </c>
      <c r="J1696" s="25">
        <v>36621</v>
      </c>
      <c r="K1696" s="12" t="s">
        <v>520</v>
      </c>
      <c r="L1696" s="14" t="s">
        <v>3538</v>
      </c>
      <c r="M1696" s="26">
        <v>9300</v>
      </c>
      <c r="N1696" s="26" t="s">
        <v>2912</v>
      </c>
      <c r="P1696" s="144">
        <v>924174582</v>
      </c>
      <c r="Q1696" s="13"/>
      <c r="R1696" s="15" t="s">
        <v>576</v>
      </c>
      <c r="S1696" s="15" t="s">
        <v>249</v>
      </c>
      <c r="T1696" s="15" t="s">
        <v>246</v>
      </c>
      <c r="U1696" s="15" t="s">
        <v>249</v>
      </c>
      <c r="V1696" s="16" t="s">
        <v>247</v>
      </c>
      <c r="W1696" s="16" t="s">
        <v>47</v>
      </c>
      <c r="Y1696" s="16" t="s">
        <v>47</v>
      </c>
      <c r="Z1696" s="16" t="s">
        <v>247</v>
      </c>
    </row>
    <row r="1697" spans="1:26" ht="15" customHeight="1">
      <c r="A1697" s="31">
        <v>14755628</v>
      </c>
      <c r="B1697" s="31" t="s">
        <v>7343</v>
      </c>
      <c r="C1697" s="46">
        <v>42102</v>
      </c>
      <c r="D1697" s="149">
        <v>269832718</v>
      </c>
      <c r="F1697" s="30"/>
      <c r="G1697" s="28"/>
      <c r="H1697" s="17" t="s">
        <v>2126</v>
      </c>
      <c r="I1697" s="25" t="s">
        <v>2127</v>
      </c>
      <c r="J1697" s="25">
        <v>36569</v>
      </c>
      <c r="K1697" s="12" t="s">
        <v>520</v>
      </c>
      <c r="L1697" s="14" t="s">
        <v>3357</v>
      </c>
      <c r="M1697" s="26" t="s">
        <v>3358</v>
      </c>
      <c r="N1697" s="26" t="s">
        <v>2983</v>
      </c>
      <c r="O1697" s="143">
        <v>0</v>
      </c>
      <c r="P1697" s="144">
        <v>924007957</v>
      </c>
      <c r="Q1697" s="13"/>
      <c r="R1697" s="15" t="s">
        <v>576</v>
      </c>
      <c r="S1697" s="15" t="s">
        <v>47</v>
      </c>
      <c r="T1697" s="15"/>
      <c r="U1697" s="15" t="s">
        <v>47</v>
      </c>
      <c r="W1697" s="16" t="s">
        <v>249</v>
      </c>
      <c r="X1697" s="16" t="s">
        <v>246</v>
      </c>
      <c r="Y1697" s="16" t="s">
        <v>249</v>
      </c>
      <c r="Z1697" s="16" t="s">
        <v>246</v>
      </c>
    </row>
    <row r="1698" spans="1:26" ht="15" customHeight="1">
      <c r="A1698" s="31">
        <v>14757108</v>
      </c>
      <c r="B1698" s="31" t="s">
        <v>7343</v>
      </c>
      <c r="C1698" s="46">
        <v>42190</v>
      </c>
      <c r="D1698" s="149">
        <v>231878642</v>
      </c>
      <c r="F1698" s="30"/>
      <c r="G1698" s="28"/>
      <c r="H1698" s="17" t="s">
        <v>1491</v>
      </c>
      <c r="I1698" s="25" t="s">
        <v>1492</v>
      </c>
      <c r="J1698" s="25">
        <v>35436</v>
      </c>
      <c r="K1698" s="12" t="s">
        <v>520</v>
      </c>
      <c r="L1698" s="14" t="s">
        <v>3286</v>
      </c>
      <c r="M1698" s="26" t="s">
        <v>3287</v>
      </c>
      <c r="N1698" s="26" t="s">
        <v>3288</v>
      </c>
      <c r="O1698" s="143">
        <v>916617432</v>
      </c>
      <c r="P1698" s="144">
        <v>927344166</v>
      </c>
      <c r="Q1698" s="13"/>
      <c r="R1698" s="15" t="s">
        <v>576</v>
      </c>
      <c r="S1698" s="15" t="s">
        <v>47</v>
      </c>
      <c r="T1698" s="15"/>
      <c r="U1698" s="15" t="s">
        <v>47</v>
      </c>
      <c r="W1698" s="16" t="s">
        <v>1183</v>
      </c>
      <c r="X1698" s="16" t="s">
        <v>246</v>
      </c>
      <c r="Y1698" s="16" t="s">
        <v>1183</v>
      </c>
      <c r="Z1698" s="16" t="s">
        <v>246</v>
      </c>
    </row>
    <row r="1699" spans="1:26" ht="15" customHeight="1">
      <c r="A1699" s="31">
        <v>14760161</v>
      </c>
      <c r="B1699" s="31" t="s">
        <v>7343</v>
      </c>
      <c r="C1699" s="46">
        <v>42178</v>
      </c>
      <c r="D1699" s="149">
        <v>249198118</v>
      </c>
      <c r="F1699" s="30"/>
      <c r="G1699" s="28"/>
      <c r="H1699" s="17" t="s">
        <v>6555</v>
      </c>
      <c r="I1699" s="25" t="s">
        <v>6556</v>
      </c>
      <c r="J1699" s="25">
        <v>37884</v>
      </c>
      <c r="K1699" s="12" t="s">
        <v>250</v>
      </c>
      <c r="L1699" s="14" t="s">
        <v>6557</v>
      </c>
      <c r="M1699" s="26" t="s">
        <v>6558</v>
      </c>
      <c r="N1699" s="26" t="s">
        <v>2912</v>
      </c>
      <c r="P1699" s="144">
        <v>963515026</v>
      </c>
      <c r="Q1699" s="13"/>
      <c r="R1699" s="15" t="s">
        <v>576</v>
      </c>
      <c r="S1699" s="15" t="s">
        <v>47</v>
      </c>
      <c r="T1699" s="15"/>
      <c r="U1699" s="15" t="s">
        <v>249</v>
      </c>
      <c r="V1699" s="16" t="s">
        <v>247</v>
      </c>
      <c r="W1699" s="16" t="s">
        <v>47</v>
      </c>
      <c r="Y1699" s="16" t="s">
        <v>47</v>
      </c>
    </row>
    <row r="1700" spans="1:26" ht="15" customHeight="1">
      <c r="A1700" s="31">
        <v>14761725</v>
      </c>
      <c r="B1700" s="31" t="s">
        <v>7343</v>
      </c>
      <c r="C1700" s="46">
        <v>42243</v>
      </c>
      <c r="D1700" s="149">
        <v>249141949</v>
      </c>
      <c r="F1700" s="30"/>
      <c r="G1700" s="28"/>
      <c r="H1700" s="17" t="s">
        <v>4977</v>
      </c>
      <c r="I1700" s="25" t="s">
        <v>4978</v>
      </c>
      <c r="J1700" s="25">
        <v>36800</v>
      </c>
      <c r="K1700" s="12" t="s">
        <v>250</v>
      </c>
      <c r="L1700" s="14" t="s">
        <v>3538</v>
      </c>
      <c r="M1700" s="26">
        <v>9300</v>
      </c>
      <c r="N1700" s="26" t="s">
        <v>2912</v>
      </c>
      <c r="P1700" s="144"/>
      <c r="Q1700" s="13"/>
      <c r="R1700" s="15" t="s">
        <v>576</v>
      </c>
      <c r="S1700" s="15" t="s">
        <v>47</v>
      </c>
      <c r="T1700" s="15"/>
      <c r="U1700" s="15" t="s">
        <v>47</v>
      </c>
      <c r="W1700" s="16" t="s">
        <v>249</v>
      </c>
      <c r="X1700" s="16" t="s">
        <v>247</v>
      </c>
      <c r="Y1700" s="16" t="s">
        <v>47</v>
      </c>
      <c r="Z1700" s="16" t="s">
        <v>246</v>
      </c>
    </row>
    <row r="1701" spans="1:26" ht="15" customHeight="1">
      <c r="A1701" s="31">
        <v>14761762</v>
      </c>
      <c r="B1701" s="31" t="s">
        <v>7343</v>
      </c>
      <c r="C1701" s="46">
        <v>42087</v>
      </c>
      <c r="D1701" s="149">
        <v>246996471</v>
      </c>
      <c r="F1701" s="30">
        <v>59</v>
      </c>
      <c r="G1701" s="28"/>
      <c r="H1701" s="17" t="s">
        <v>2792</v>
      </c>
      <c r="I1701" s="25" t="s">
        <v>2793</v>
      </c>
      <c r="J1701" s="25">
        <v>34939</v>
      </c>
      <c r="K1701" s="12" t="s">
        <v>250</v>
      </c>
      <c r="L1701" s="14"/>
      <c r="M1701" s="26" t="s">
        <v>5058</v>
      </c>
      <c r="N1701" s="26" t="s">
        <v>2955</v>
      </c>
      <c r="O1701" s="143">
        <v>0</v>
      </c>
      <c r="P1701" s="144">
        <v>964148039</v>
      </c>
      <c r="Q1701" s="13" t="s">
        <v>5059</v>
      </c>
      <c r="R1701" s="15" t="s">
        <v>576</v>
      </c>
      <c r="S1701" s="15" t="s">
        <v>47</v>
      </c>
      <c r="T1701" s="15"/>
      <c r="U1701" s="15" t="s">
        <v>47</v>
      </c>
      <c r="W1701" s="16" t="s">
        <v>251</v>
      </c>
      <c r="X1701" s="16" t="s">
        <v>246</v>
      </c>
      <c r="Y1701" s="16" t="s">
        <v>251</v>
      </c>
    </row>
    <row r="1702" spans="1:26" ht="15" customHeight="1">
      <c r="A1702" s="31">
        <v>14761812</v>
      </c>
      <c r="B1702" s="31" t="s">
        <v>7343</v>
      </c>
      <c r="C1702" s="46">
        <v>42065</v>
      </c>
      <c r="D1702" s="149">
        <v>256945837</v>
      </c>
      <c r="F1702" s="30">
        <v>250</v>
      </c>
      <c r="G1702" s="28"/>
      <c r="H1702" s="17" t="s">
        <v>706</v>
      </c>
      <c r="I1702" s="25" t="s">
        <v>707</v>
      </c>
      <c r="J1702" s="25">
        <v>35443</v>
      </c>
      <c r="K1702" s="12" t="s">
        <v>250</v>
      </c>
      <c r="L1702" s="14" t="s">
        <v>2955</v>
      </c>
      <c r="M1702" s="26" t="s">
        <v>3562</v>
      </c>
      <c r="N1702" s="26" t="s">
        <v>2955</v>
      </c>
      <c r="P1702" s="144"/>
      <c r="Q1702" s="13"/>
      <c r="R1702" s="15" t="s">
        <v>576</v>
      </c>
      <c r="S1702" s="15" t="s">
        <v>567</v>
      </c>
      <c r="T1702" s="15" t="s">
        <v>246</v>
      </c>
      <c r="U1702" s="15" t="s">
        <v>567</v>
      </c>
      <c r="V1702" s="16" t="s">
        <v>248</v>
      </c>
      <c r="W1702" s="16" t="s">
        <v>251</v>
      </c>
      <c r="X1702" s="16" t="s">
        <v>246</v>
      </c>
      <c r="Y1702" s="16" t="s">
        <v>251</v>
      </c>
    </row>
    <row r="1703" spans="1:26" ht="15" customHeight="1">
      <c r="A1703" s="31">
        <v>14761867</v>
      </c>
      <c r="C1703" s="46"/>
      <c r="F1703" s="30"/>
      <c r="G1703" s="28">
        <v>141129</v>
      </c>
      <c r="H1703" s="17" t="s">
        <v>453</v>
      </c>
      <c r="I1703" s="25" t="s">
        <v>226</v>
      </c>
      <c r="J1703" s="25">
        <v>34773</v>
      </c>
      <c r="K1703" s="12" t="s">
        <v>520</v>
      </c>
      <c r="L1703" s="14"/>
      <c r="P1703" s="144"/>
      <c r="Q1703" s="13"/>
      <c r="R1703" s="15" t="s">
        <v>576</v>
      </c>
      <c r="S1703" s="15" t="s">
        <v>47</v>
      </c>
      <c r="T1703" s="15"/>
      <c r="U1703" s="15" t="s">
        <v>47</v>
      </c>
      <c r="W1703" s="16" t="s">
        <v>47</v>
      </c>
      <c r="Y1703" s="16" t="s">
        <v>567</v>
      </c>
    </row>
    <row r="1704" spans="1:26" ht="15" customHeight="1">
      <c r="A1704" s="31">
        <v>14762107</v>
      </c>
      <c r="B1704" s="31" t="s">
        <v>7343</v>
      </c>
      <c r="C1704" s="46">
        <v>41886</v>
      </c>
      <c r="D1704" s="149">
        <v>246464941</v>
      </c>
      <c r="F1704" s="30"/>
      <c r="G1704" s="28"/>
      <c r="H1704" s="17" t="s">
        <v>4374</v>
      </c>
      <c r="I1704" s="25" t="s">
        <v>4375</v>
      </c>
      <c r="J1704" s="25">
        <v>37799</v>
      </c>
      <c r="K1704" s="12" t="s">
        <v>250</v>
      </c>
      <c r="L1704" s="14" t="s">
        <v>3407</v>
      </c>
      <c r="M1704" s="26">
        <v>9325</v>
      </c>
      <c r="N1704" s="26" t="s">
        <v>3022</v>
      </c>
      <c r="O1704" s="143">
        <v>0</v>
      </c>
      <c r="P1704" s="144">
        <v>969395885</v>
      </c>
      <c r="Q1704" s="13"/>
      <c r="R1704" s="15" t="s">
        <v>576</v>
      </c>
      <c r="S1704" s="15" t="s">
        <v>47</v>
      </c>
      <c r="T1704" s="15"/>
      <c r="U1704" s="15" t="s">
        <v>47</v>
      </c>
      <c r="W1704" s="16" t="s">
        <v>567</v>
      </c>
      <c r="X1704" s="16" t="s">
        <v>247</v>
      </c>
      <c r="Y1704" s="16" t="s">
        <v>47</v>
      </c>
      <c r="Z1704" s="16" t="s">
        <v>247</v>
      </c>
    </row>
    <row r="1705" spans="1:26" ht="15" customHeight="1">
      <c r="A1705" s="31">
        <v>14762135</v>
      </c>
      <c r="B1705" s="31" t="s">
        <v>7343</v>
      </c>
      <c r="C1705" s="46">
        <v>41851</v>
      </c>
      <c r="D1705" s="149">
        <v>246884932</v>
      </c>
      <c r="F1705" s="30">
        <v>1229</v>
      </c>
      <c r="G1705" s="28"/>
      <c r="H1705" s="17" t="s">
        <v>8218</v>
      </c>
      <c r="I1705" s="25" t="s">
        <v>8219</v>
      </c>
      <c r="J1705" s="25">
        <v>35726</v>
      </c>
      <c r="K1705" s="12" t="s">
        <v>520</v>
      </c>
      <c r="L1705" s="14" t="s">
        <v>8220</v>
      </c>
      <c r="M1705" s="26" t="s">
        <v>3998</v>
      </c>
      <c r="N1705" s="26" t="s">
        <v>3022</v>
      </c>
      <c r="O1705" s="143">
        <v>960065793</v>
      </c>
      <c r="P1705" s="144">
        <v>927172995</v>
      </c>
      <c r="Q1705" s="13"/>
      <c r="R1705" s="15" t="s">
        <v>576</v>
      </c>
      <c r="T1705" s="15"/>
      <c r="U1705" s="15" t="s">
        <v>47</v>
      </c>
      <c r="W1705" s="16" t="s">
        <v>47</v>
      </c>
      <c r="Y1705" s="16" t="s">
        <v>47</v>
      </c>
    </row>
    <row r="1706" spans="1:26" ht="15" customHeight="1">
      <c r="A1706" s="31">
        <v>14763571</v>
      </c>
      <c r="C1706" s="46"/>
      <c r="F1706" s="30"/>
      <c r="G1706" s="28">
        <v>162604</v>
      </c>
      <c r="H1706" s="17" t="s">
        <v>1192</v>
      </c>
      <c r="I1706" s="25" t="s">
        <v>657</v>
      </c>
      <c r="J1706" s="25">
        <v>33978</v>
      </c>
      <c r="K1706" s="12" t="s">
        <v>520</v>
      </c>
      <c r="L1706" s="14"/>
      <c r="P1706" s="144"/>
      <c r="Q1706" s="13"/>
      <c r="R1706" s="15" t="s">
        <v>576</v>
      </c>
      <c r="S1706" s="15" t="s">
        <v>47</v>
      </c>
      <c r="T1706" s="15"/>
      <c r="U1706" s="15" t="s">
        <v>47</v>
      </c>
      <c r="W1706" s="16" t="s">
        <v>47</v>
      </c>
      <c r="Y1706" s="16" t="s">
        <v>249</v>
      </c>
      <c r="Z1706" s="16" t="s">
        <v>246</v>
      </c>
    </row>
    <row r="1707" spans="1:26" ht="15" customHeight="1">
      <c r="A1707" s="31">
        <v>14765482</v>
      </c>
      <c r="B1707" s="31" t="s">
        <v>7343</v>
      </c>
      <c r="C1707" s="46">
        <v>42050</v>
      </c>
      <c r="D1707" s="149">
        <v>242195687</v>
      </c>
      <c r="F1707" s="30"/>
      <c r="G1707" s="28"/>
      <c r="H1707" s="17" t="s">
        <v>3405</v>
      </c>
      <c r="I1707" s="25" t="s">
        <v>3406</v>
      </c>
      <c r="J1707" s="25">
        <v>37271</v>
      </c>
      <c r="K1707" s="12" t="s">
        <v>250</v>
      </c>
      <c r="L1707" s="14" t="s">
        <v>3407</v>
      </c>
      <c r="M1707" s="26">
        <v>9325</v>
      </c>
      <c r="N1707" s="26" t="s">
        <v>3022</v>
      </c>
      <c r="O1707" s="143">
        <v>0</v>
      </c>
      <c r="P1707" s="144">
        <v>969395885</v>
      </c>
      <c r="Q1707" s="13"/>
      <c r="R1707" s="15" t="s">
        <v>576</v>
      </c>
      <c r="S1707" s="15" t="s">
        <v>47</v>
      </c>
      <c r="T1707" s="15"/>
      <c r="U1707" s="15" t="s">
        <v>47</v>
      </c>
      <c r="W1707" s="16" t="s">
        <v>567</v>
      </c>
      <c r="X1707" s="16" t="s">
        <v>247</v>
      </c>
      <c r="Y1707" s="16" t="s">
        <v>47</v>
      </c>
    </row>
    <row r="1708" spans="1:26" ht="15" customHeight="1">
      <c r="A1708" s="31">
        <v>14765548</v>
      </c>
      <c r="C1708" s="46"/>
      <c r="F1708" s="30">
        <v>3608</v>
      </c>
      <c r="G1708" s="28"/>
      <c r="H1708" s="17" t="s">
        <v>4995</v>
      </c>
      <c r="I1708" s="25" t="s">
        <v>4996</v>
      </c>
      <c r="J1708" s="25">
        <v>37316</v>
      </c>
      <c r="K1708" s="12" t="s">
        <v>250</v>
      </c>
      <c r="L1708" s="14" t="s">
        <v>4997</v>
      </c>
      <c r="M1708" s="26">
        <v>9325</v>
      </c>
      <c r="N1708" s="26" t="s">
        <v>2955</v>
      </c>
      <c r="P1708" s="144"/>
      <c r="Q1708" s="13"/>
      <c r="R1708" s="15" t="s">
        <v>576</v>
      </c>
      <c r="S1708" s="15" t="s">
        <v>1183</v>
      </c>
      <c r="T1708" s="15" t="s">
        <v>246</v>
      </c>
      <c r="U1708" s="15" t="s">
        <v>1183</v>
      </c>
      <c r="V1708" s="16" t="s">
        <v>246</v>
      </c>
      <c r="W1708" s="16" t="s">
        <v>1183</v>
      </c>
      <c r="X1708" s="16" t="s">
        <v>247</v>
      </c>
      <c r="Y1708" s="16" t="s">
        <v>47</v>
      </c>
    </row>
    <row r="1709" spans="1:26" ht="15" customHeight="1">
      <c r="A1709" s="31">
        <v>14766314</v>
      </c>
      <c r="B1709" s="31" t="s">
        <v>7343</v>
      </c>
      <c r="C1709" s="46">
        <v>42138</v>
      </c>
      <c r="D1709" s="149">
        <v>251708896</v>
      </c>
      <c r="F1709" s="30">
        <v>22</v>
      </c>
      <c r="G1709" s="28"/>
      <c r="H1709" s="17" t="s">
        <v>2363</v>
      </c>
      <c r="I1709" s="25" t="s">
        <v>2364</v>
      </c>
      <c r="J1709" s="25">
        <v>34753</v>
      </c>
      <c r="K1709" s="12" t="s">
        <v>250</v>
      </c>
      <c r="L1709" s="14" t="s">
        <v>3956</v>
      </c>
      <c r="M1709" s="26" t="s">
        <v>3957</v>
      </c>
      <c r="N1709" s="26" t="s">
        <v>2912</v>
      </c>
      <c r="O1709" s="143">
        <v>964421387</v>
      </c>
      <c r="P1709" s="144">
        <v>968698802</v>
      </c>
      <c r="Q1709" s="13" t="s">
        <v>3958</v>
      </c>
      <c r="R1709" s="15" t="s">
        <v>576</v>
      </c>
      <c r="S1709" s="15" t="s">
        <v>47</v>
      </c>
      <c r="T1709" s="15"/>
      <c r="U1709" s="15" t="s">
        <v>567</v>
      </c>
      <c r="V1709" s="16" t="s">
        <v>246</v>
      </c>
      <c r="W1709" s="16" t="s">
        <v>567</v>
      </c>
      <c r="X1709" s="16" t="s">
        <v>246</v>
      </c>
      <c r="Y1709" s="16" t="s">
        <v>567</v>
      </c>
    </row>
    <row r="1710" spans="1:26" ht="15" customHeight="1">
      <c r="A1710" s="31">
        <v>14771230</v>
      </c>
      <c r="B1710" s="31" t="s">
        <v>7343</v>
      </c>
      <c r="C1710" s="46">
        <v>42036</v>
      </c>
      <c r="D1710" s="149">
        <v>245341919</v>
      </c>
      <c r="F1710" s="30"/>
      <c r="G1710" s="28"/>
      <c r="H1710" s="17" t="s">
        <v>2036</v>
      </c>
      <c r="I1710" s="25" t="s">
        <v>2037</v>
      </c>
      <c r="J1710" s="25">
        <v>35146</v>
      </c>
      <c r="K1710" s="12" t="s">
        <v>250</v>
      </c>
      <c r="L1710" s="14" t="s">
        <v>3035</v>
      </c>
      <c r="M1710" s="26">
        <v>9350</v>
      </c>
      <c r="N1710" s="26" t="s">
        <v>2983</v>
      </c>
      <c r="P1710" s="144"/>
      <c r="Q1710" s="13"/>
      <c r="R1710" s="15" t="s">
        <v>576</v>
      </c>
      <c r="S1710" s="15" t="s">
        <v>47</v>
      </c>
      <c r="T1710" s="15"/>
      <c r="U1710" s="15" t="s">
        <v>47</v>
      </c>
      <c r="W1710" s="16" t="s">
        <v>249</v>
      </c>
      <c r="X1710" s="16" t="s">
        <v>246</v>
      </c>
      <c r="Y1710" s="16" t="s">
        <v>249</v>
      </c>
      <c r="Z1710" s="16" t="s">
        <v>246</v>
      </c>
    </row>
    <row r="1711" spans="1:26" ht="15" customHeight="1">
      <c r="A1711" s="31">
        <v>14771234</v>
      </c>
      <c r="B1711" s="31" t="s">
        <v>7343</v>
      </c>
      <c r="C1711" s="46">
        <v>42135</v>
      </c>
      <c r="D1711" s="149">
        <v>258082081</v>
      </c>
      <c r="F1711" s="30">
        <v>3571</v>
      </c>
      <c r="G1711" s="28"/>
      <c r="H1711" s="17" t="s">
        <v>8063</v>
      </c>
      <c r="I1711" s="25" t="s">
        <v>8064</v>
      </c>
      <c r="J1711" s="25">
        <v>37949</v>
      </c>
      <c r="K1711" s="12" t="s">
        <v>520</v>
      </c>
      <c r="L1711" s="14" t="s">
        <v>8065</v>
      </c>
      <c r="M1711" s="26" t="s">
        <v>2984</v>
      </c>
      <c r="N1711" s="26" t="s">
        <v>2928</v>
      </c>
      <c r="P1711" s="144">
        <v>968544690</v>
      </c>
      <c r="Q1711" s="13"/>
      <c r="R1711" s="15" t="s">
        <v>576</v>
      </c>
      <c r="S1711" s="15" t="s">
        <v>249</v>
      </c>
      <c r="T1711" s="15" t="s">
        <v>247</v>
      </c>
      <c r="U1711" s="15" t="s">
        <v>47</v>
      </c>
      <c r="W1711" s="16" t="s">
        <v>47</v>
      </c>
      <c r="Y1711" s="16" t="s">
        <v>47</v>
      </c>
    </row>
    <row r="1712" spans="1:26" ht="15" customHeight="1">
      <c r="A1712" s="31">
        <v>14772020</v>
      </c>
      <c r="B1712" s="31" t="s">
        <v>7343</v>
      </c>
      <c r="C1712" s="46">
        <v>42192</v>
      </c>
      <c r="D1712" s="149">
        <v>265586895</v>
      </c>
      <c r="F1712" s="30"/>
      <c r="G1712" s="28"/>
      <c r="H1712" s="17" t="s">
        <v>6000</v>
      </c>
      <c r="I1712" s="25" t="s">
        <v>6001</v>
      </c>
      <c r="J1712" s="25">
        <v>37399</v>
      </c>
      <c r="K1712" s="12" t="s">
        <v>520</v>
      </c>
      <c r="L1712" s="14" t="s">
        <v>6002</v>
      </c>
      <c r="M1712" s="26" t="s">
        <v>6003</v>
      </c>
      <c r="N1712" s="26" t="s">
        <v>2928</v>
      </c>
      <c r="O1712" s="144">
        <v>291954289</v>
      </c>
      <c r="Q1712" s="13" t="s">
        <v>6004</v>
      </c>
      <c r="R1712" s="15" t="s">
        <v>576</v>
      </c>
      <c r="S1712" s="15" t="s">
        <v>47</v>
      </c>
      <c r="T1712" s="15"/>
      <c r="U1712" s="15" t="s">
        <v>249</v>
      </c>
      <c r="V1712" s="16" t="s">
        <v>247</v>
      </c>
      <c r="W1712" s="16" t="s">
        <v>47</v>
      </c>
      <c r="Y1712" s="16" t="s">
        <v>47</v>
      </c>
    </row>
    <row r="1713" spans="1:26" ht="15" customHeight="1">
      <c r="A1713" s="31">
        <v>14772988</v>
      </c>
      <c r="C1713" s="46"/>
      <c r="F1713" s="30"/>
      <c r="G1713" s="28"/>
      <c r="H1713" s="17" t="s">
        <v>2431</v>
      </c>
      <c r="I1713" s="25" t="s">
        <v>2432</v>
      </c>
      <c r="J1713" s="25">
        <v>36493</v>
      </c>
      <c r="K1713" s="12" t="s">
        <v>520</v>
      </c>
      <c r="L1713" s="14"/>
      <c r="P1713" s="144"/>
      <c r="Q1713" s="13"/>
      <c r="R1713" s="15" t="s">
        <v>576</v>
      </c>
      <c r="S1713" s="15" t="s">
        <v>47</v>
      </c>
      <c r="T1713" s="15"/>
      <c r="U1713" s="15" t="s">
        <v>47</v>
      </c>
      <c r="W1713" s="16" t="s">
        <v>47</v>
      </c>
      <c r="Y1713" s="16" t="s">
        <v>249</v>
      </c>
      <c r="Z1713" s="16" t="s">
        <v>246</v>
      </c>
    </row>
    <row r="1714" spans="1:26" ht="15" customHeight="1">
      <c r="A1714" s="31">
        <v>14773240</v>
      </c>
      <c r="B1714" s="31" t="s">
        <v>7343</v>
      </c>
      <c r="C1714" s="46">
        <v>42543</v>
      </c>
      <c r="D1714" s="149">
        <v>249133741</v>
      </c>
      <c r="F1714" s="30">
        <v>4042</v>
      </c>
      <c r="G1714" s="28">
        <v>141334</v>
      </c>
      <c r="H1714" s="17" t="s">
        <v>6491</v>
      </c>
      <c r="I1714" s="25" t="s">
        <v>1349</v>
      </c>
      <c r="J1714" s="25">
        <v>35577</v>
      </c>
      <c r="K1714" s="12" t="s">
        <v>520</v>
      </c>
      <c r="L1714" s="14" t="s">
        <v>2983</v>
      </c>
      <c r="M1714" s="26">
        <v>9350</v>
      </c>
      <c r="N1714" s="26" t="s">
        <v>2983</v>
      </c>
      <c r="P1714" s="144"/>
      <c r="Q1714" s="13"/>
      <c r="R1714" s="15" t="s">
        <v>576</v>
      </c>
      <c r="S1714" s="15" t="s">
        <v>249</v>
      </c>
      <c r="T1714" s="15" t="s">
        <v>246</v>
      </c>
      <c r="U1714" s="15" t="s">
        <v>249</v>
      </c>
      <c r="V1714" s="16" t="s">
        <v>247</v>
      </c>
      <c r="W1714" s="16" t="s">
        <v>47</v>
      </c>
      <c r="Y1714" s="16" t="s">
        <v>47</v>
      </c>
      <c r="Z1714" s="16" t="s">
        <v>246</v>
      </c>
    </row>
    <row r="1715" spans="1:26" ht="15" customHeight="1">
      <c r="A1715" s="31">
        <v>14773718</v>
      </c>
      <c r="B1715" s="31" t="s">
        <v>7343</v>
      </c>
      <c r="C1715" s="46">
        <v>42142</v>
      </c>
      <c r="D1715" s="149">
        <v>249148200</v>
      </c>
      <c r="F1715" s="30">
        <v>4037</v>
      </c>
      <c r="G1715" s="28"/>
      <c r="H1715" s="17" t="s">
        <v>5700</v>
      </c>
      <c r="I1715" s="25" t="s">
        <v>5701</v>
      </c>
      <c r="J1715" s="25">
        <v>36016</v>
      </c>
      <c r="K1715" s="12" t="s">
        <v>520</v>
      </c>
      <c r="L1715" s="14" t="s">
        <v>4884</v>
      </c>
      <c r="M1715" s="26">
        <v>9125</v>
      </c>
      <c r="N1715" s="26" t="s">
        <v>2932</v>
      </c>
      <c r="P1715" s="144"/>
      <c r="Q1715" s="13"/>
      <c r="R1715" s="15" t="s">
        <v>576</v>
      </c>
      <c r="S1715" s="15" t="s">
        <v>337</v>
      </c>
      <c r="T1715" s="15" t="s">
        <v>246</v>
      </c>
      <c r="U1715" s="15" t="s">
        <v>337</v>
      </c>
      <c r="V1715" s="16" t="s">
        <v>247</v>
      </c>
      <c r="W1715" s="16" t="s">
        <v>47</v>
      </c>
      <c r="Y1715" s="16" t="s">
        <v>47</v>
      </c>
      <c r="Z1715" s="16" t="s">
        <v>246</v>
      </c>
    </row>
    <row r="1716" spans="1:26" ht="15" customHeight="1">
      <c r="A1716" s="31">
        <v>14774580</v>
      </c>
      <c r="B1716" s="31" t="s">
        <v>7343</v>
      </c>
      <c r="C1716" s="46">
        <v>42050</v>
      </c>
      <c r="D1716" s="149">
        <v>269381961</v>
      </c>
      <c r="F1716" s="30">
        <v>3542</v>
      </c>
      <c r="G1716" s="28"/>
      <c r="H1716" s="17" t="s">
        <v>7394</v>
      </c>
      <c r="I1716" s="25" t="s">
        <v>7395</v>
      </c>
      <c r="J1716" s="25">
        <v>38164</v>
      </c>
      <c r="K1716" s="12" t="s">
        <v>520</v>
      </c>
      <c r="L1716" s="14" t="s">
        <v>7396</v>
      </c>
      <c r="M1716" s="26" t="s">
        <v>2952</v>
      </c>
      <c r="N1716" s="26" t="s">
        <v>2932</v>
      </c>
      <c r="O1716" s="143">
        <v>914667015</v>
      </c>
      <c r="P1716" s="144">
        <v>966723916</v>
      </c>
      <c r="Q1716" s="13"/>
      <c r="R1716" s="15" t="s">
        <v>576</v>
      </c>
      <c r="S1716" s="15" t="s">
        <v>580</v>
      </c>
      <c r="T1716" s="15" t="s">
        <v>247</v>
      </c>
      <c r="U1716" s="15" t="s">
        <v>47</v>
      </c>
      <c r="W1716" s="16" t="s">
        <v>47</v>
      </c>
      <c r="Y1716" s="16" t="s">
        <v>47</v>
      </c>
      <c r="Z1716" s="16" t="s">
        <v>246</v>
      </c>
    </row>
    <row r="1717" spans="1:26" ht="15" customHeight="1">
      <c r="A1717" s="31">
        <v>14775038</v>
      </c>
      <c r="B1717" s="31" t="s">
        <v>7343</v>
      </c>
      <c r="C1717" s="46">
        <v>42029</v>
      </c>
      <c r="D1717" s="149">
        <v>248908375</v>
      </c>
      <c r="F1717" s="30"/>
      <c r="G1717" s="28"/>
      <c r="H1717" s="17" t="s">
        <v>6837</v>
      </c>
      <c r="I1717" s="25" t="s">
        <v>6838</v>
      </c>
      <c r="J1717" s="25">
        <v>37047</v>
      </c>
      <c r="K1717" s="12" t="s">
        <v>520</v>
      </c>
      <c r="L1717" s="14" t="s">
        <v>6839</v>
      </c>
      <c r="M1717" s="26" t="s">
        <v>6840</v>
      </c>
      <c r="N1717" s="26" t="s">
        <v>2955</v>
      </c>
      <c r="O1717" s="143">
        <v>962986057</v>
      </c>
      <c r="P1717" s="144">
        <v>962996363</v>
      </c>
      <c r="Q1717" s="13"/>
      <c r="R1717" s="15" t="s">
        <v>576</v>
      </c>
      <c r="S1717" s="15" t="s">
        <v>47</v>
      </c>
      <c r="T1717" s="15"/>
      <c r="U1717" s="15" t="s">
        <v>567</v>
      </c>
      <c r="V1717" s="16" t="s">
        <v>247</v>
      </c>
      <c r="W1717" s="16" t="s">
        <v>47</v>
      </c>
      <c r="Y1717" s="16" t="s">
        <v>47</v>
      </c>
      <c r="Z1717" s="16" t="s">
        <v>247</v>
      </c>
    </row>
    <row r="1718" spans="1:26" ht="15" customHeight="1">
      <c r="A1718" s="31">
        <v>14776526</v>
      </c>
      <c r="C1718" s="46"/>
      <c r="F1718" s="30"/>
      <c r="G1718" s="28">
        <v>138132</v>
      </c>
      <c r="H1718" s="17" t="s">
        <v>1946</v>
      </c>
      <c r="I1718" s="25" t="s">
        <v>292</v>
      </c>
      <c r="J1718" s="25">
        <v>34541</v>
      </c>
      <c r="K1718" s="12" t="s">
        <v>250</v>
      </c>
      <c r="L1718" s="14"/>
      <c r="P1718" s="144"/>
      <c r="Q1718" s="13"/>
      <c r="R1718" s="15" t="s">
        <v>576</v>
      </c>
      <c r="S1718" s="15" t="s">
        <v>47</v>
      </c>
      <c r="T1718" s="15"/>
      <c r="U1718" s="15" t="s">
        <v>47</v>
      </c>
      <c r="W1718" s="16" t="s">
        <v>47</v>
      </c>
      <c r="Y1718" s="16" t="s">
        <v>1000</v>
      </c>
    </row>
    <row r="1719" spans="1:26" ht="15" customHeight="1">
      <c r="A1719" s="31">
        <v>14776730</v>
      </c>
      <c r="C1719" s="46"/>
      <c r="F1719" s="30"/>
      <c r="G1719" s="28"/>
      <c r="H1719" s="17" t="s">
        <v>2340</v>
      </c>
      <c r="I1719" s="25" t="s">
        <v>2341</v>
      </c>
      <c r="J1719" s="25">
        <v>36214</v>
      </c>
      <c r="K1719" s="12" t="s">
        <v>520</v>
      </c>
      <c r="L1719" s="14"/>
      <c r="P1719" s="144"/>
      <c r="Q1719" s="13"/>
      <c r="R1719" s="15" t="s">
        <v>576</v>
      </c>
      <c r="S1719" s="15" t="s">
        <v>47</v>
      </c>
      <c r="T1719" s="15"/>
      <c r="U1719" s="15" t="s">
        <v>47</v>
      </c>
      <c r="W1719" s="16" t="s">
        <v>47</v>
      </c>
      <c r="Y1719" s="16" t="s">
        <v>249</v>
      </c>
    </row>
    <row r="1720" spans="1:26" ht="15" customHeight="1">
      <c r="A1720" s="31">
        <v>14777490</v>
      </c>
      <c r="B1720" s="31" t="s">
        <v>7343</v>
      </c>
      <c r="C1720" s="46">
        <v>42053</v>
      </c>
      <c r="D1720" s="149">
        <v>253128420</v>
      </c>
      <c r="F1720" s="30">
        <v>305</v>
      </c>
      <c r="G1720" s="28"/>
      <c r="H1720" s="17" t="s">
        <v>7096</v>
      </c>
      <c r="I1720" s="25" t="s">
        <v>7097</v>
      </c>
      <c r="J1720" s="25">
        <v>34478</v>
      </c>
      <c r="K1720" s="12" t="s">
        <v>520</v>
      </c>
      <c r="L1720" s="14" t="s">
        <v>7098</v>
      </c>
      <c r="M1720" s="26">
        <v>9000</v>
      </c>
      <c r="N1720" s="26" t="s">
        <v>2910</v>
      </c>
      <c r="P1720" s="144">
        <v>963018172</v>
      </c>
      <c r="Q1720" s="13"/>
      <c r="R1720" s="15" t="s">
        <v>576</v>
      </c>
      <c r="S1720" s="15" t="s">
        <v>47</v>
      </c>
      <c r="T1720" s="15"/>
      <c r="U1720" s="15" t="s">
        <v>1984</v>
      </c>
      <c r="V1720" s="16" t="s">
        <v>247</v>
      </c>
      <c r="W1720" s="16" t="s">
        <v>47</v>
      </c>
      <c r="Y1720" s="16" t="s">
        <v>47</v>
      </c>
      <c r="Z1720" s="16" t="s">
        <v>247</v>
      </c>
    </row>
    <row r="1721" spans="1:26" ht="15" customHeight="1">
      <c r="A1721" s="31">
        <v>14777997</v>
      </c>
      <c r="B1721" s="31" t="s">
        <v>7346</v>
      </c>
      <c r="C1721" s="46">
        <v>40466</v>
      </c>
      <c r="E1721" s="13" t="s">
        <v>7322</v>
      </c>
      <c r="F1721" s="30">
        <v>449</v>
      </c>
      <c r="G1721" s="28"/>
      <c r="H1721" s="17" t="s">
        <v>5167</v>
      </c>
      <c r="I1721" s="25" t="s">
        <v>5168</v>
      </c>
      <c r="J1721" s="25">
        <v>35024</v>
      </c>
      <c r="K1721" s="12" t="s">
        <v>520</v>
      </c>
      <c r="L1721" s="14" t="s">
        <v>5169</v>
      </c>
      <c r="M1721" s="26" t="s">
        <v>5170</v>
      </c>
      <c r="N1721" s="26" t="s">
        <v>2963</v>
      </c>
      <c r="O1721" s="144">
        <v>291966064</v>
      </c>
      <c r="P1721" s="143">
        <v>917327644</v>
      </c>
      <c r="Q1721" s="13" t="s">
        <v>5171</v>
      </c>
      <c r="R1721" s="15" t="s">
        <v>576</v>
      </c>
      <c r="S1721" s="15" t="s">
        <v>47</v>
      </c>
      <c r="T1721" s="15"/>
      <c r="U1721" s="15" t="s">
        <v>251</v>
      </c>
      <c r="V1721" s="16" t="s">
        <v>246</v>
      </c>
      <c r="W1721" s="16" t="s">
        <v>251</v>
      </c>
      <c r="X1721" s="16" t="s">
        <v>247</v>
      </c>
      <c r="Y1721" s="16" t="s">
        <v>47</v>
      </c>
      <c r="Z1721" s="16" t="s">
        <v>247</v>
      </c>
    </row>
    <row r="1722" spans="1:26" ht="15" customHeight="1">
      <c r="A1722" s="31">
        <v>14780070</v>
      </c>
      <c r="B1722" s="31" t="s">
        <v>7343</v>
      </c>
      <c r="C1722" s="46">
        <v>42003</v>
      </c>
      <c r="D1722" s="149">
        <v>224149032</v>
      </c>
      <c r="F1722" s="30"/>
      <c r="G1722" s="28">
        <v>159819</v>
      </c>
      <c r="H1722" s="17" t="s">
        <v>446</v>
      </c>
      <c r="I1722" s="25" t="s">
        <v>38</v>
      </c>
      <c r="J1722" s="25">
        <v>35506</v>
      </c>
      <c r="K1722" s="12" t="s">
        <v>520</v>
      </c>
      <c r="L1722" s="14" t="s">
        <v>3345</v>
      </c>
      <c r="M1722" s="26">
        <v>9325</v>
      </c>
      <c r="N1722" s="26" t="s">
        <v>2955</v>
      </c>
      <c r="P1722" s="144">
        <v>965367352</v>
      </c>
      <c r="Q1722" s="13"/>
      <c r="R1722" s="15" t="s">
        <v>576</v>
      </c>
      <c r="S1722" s="15" t="s">
        <v>47</v>
      </c>
      <c r="T1722" s="15"/>
      <c r="U1722" s="15" t="s">
        <v>567</v>
      </c>
      <c r="V1722" s="16" t="s">
        <v>247</v>
      </c>
      <c r="W1722" s="16" t="s">
        <v>47</v>
      </c>
      <c r="Y1722" s="16" t="s">
        <v>47</v>
      </c>
    </row>
    <row r="1723" spans="1:26" ht="15" customHeight="1">
      <c r="A1723" s="31">
        <v>14780596</v>
      </c>
      <c r="B1723" s="31" t="s">
        <v>7343</v>
      </c>
      <c r="C1723" s="46">
        <v>42255</v>
      </c>
      <c r="D1723" s="149">
        <v>226773353</v>
      </c>
      <c r="F1723" s="30">
        <v>4020</v>
      </c>
      <c r="G1723" s="28"/>
      <c r="H1723" s="17" t="s">
        <v>6097</v>
      </c>
      <c r="I1723" s="25" t="s">
        <v>6098</v>
      </c>
      <c r="J1723" s="25">
        <v>35582</v>
      </c>
      <c r="K1723" s="12" t="s">
        <v>520</v>
      </c>
      <c r="L1723" s="14" t="s">
        <v>5546</v>
      </c>
      <c r="M1723" s="26" t="s">
        <v>6099</v>
      </c>
      <c r="N1723" s="26" t="s">
        <v>2963</v>
      </c>
      <c r="P1723" s="144"/>
      <c r="Q1723" s="13"/>
      <c r="R1723" s="15" t="s">
        <v>576</v>
      </c>
      <c r="S1723" s="15" t="s">
        <v>251</v>
      </c>
      <c r="T1723" s="15" t="s">
        <v>246</v>
      </c>
      <c r="U1723" s="15" t="s">
        <v>251</v>
      </c>
      <c r="V1723" s="16" t="s">
        <v>247</v>
      </c>
      <c r="W1723" s="16" t="s">
        <v>47</v>
      </c>
      <c r="Y1723" s="16" t="s">
        <v>47</v>
      </c>
    </row>
    <row r="1724" spans="1:26" ht="15" customHeight="1">
      <c r="A1724" s="31">
        <v>14780600</v>
      </c>
      <c r="B1724" s="31" t="s">
        <v>7343</v>
      </c>
      <c r="C1724" s="46">
        <v>42009</v>
      </c>
      <c r="D1724" s="149">
        <v>241599350</v>
      </c>
      <c r="F1724" s="30"/>
      <c r="G1724" s="28"/>
      <c r="H1724" s="17" t="s">
        <v>1825</v>
      </c>
      <c r="I1724" s="25" t="s">
        <v>5545</v>
      </c>
      <c r="J1724" s="25">
        <v>37224</v>
      </c>
      <c r="K1724" s="12" t="s">
        <v>520</v>
      </c>
      <c r="L1724" s="14" t="s">
        <v>5546</v>
      </c>
      <c r="M1724" s="26" t="s">
        <v>3333</v>
      </c>
      <c r="N1724" s="26" t="s">
        <v>2963</v>
      </c>
      <c r="Q1724" s="13"/>
      <c r="R1724" s="15" t="s">
        <v>576</v>
      </c>
      <c r="S1724" s="15" t="s">
        <v>47</v>
      </c>
      <c r="T1724" s="15"/>
      <c r="U1724" s="15" t="s">
        <v>251</v>
      </c>
      <c r="V1724" s="16" t="s">
        <v>247</v>
      </c>
      <c r="W1724" s="16" t="s">
        <v>47</v>
      </c>
      <c r="Y1724" s="16" t="s">
        <v>47</v>
      </c>
    </row>
    <row r="1725" spans="1:26" ht="15" customHeight="1">
      <c r="A1725" s="31">
        <v>14780892</v>
      </c>
      <c r="B1725" s="31" t="s">
        <v>7346</v>
      </c>
      <c r="C1725" s="46">
        <v>40261</v>
      </c>
      <c r="F1725" s="30"/>
      <c r="G1725" s="28"/>
      <c r="H1725" s="17" t="s">
        <v>1651</v>
      </c>
      <c r="I1725" s="25" t="s">
        <v>2428</v>
      </c>
      <c r="J1725" s="25">
        <v>37024</v>
      </c>
      <c r="K1725" s="12" t="s">
        <v>520</v>
      </c>
      <c r="L1725" s="14" t="s">
        <v>4117</v>
      </c>
      <c r="M1725" s="26" t="s">
        <v>3786</v>
      </c>
      <c r="N1725" s="26" t="s">
        <v>3022</v>
      </c>
      <c r="O1725" s="144">
        <v>291948191</v>
      </c>
      <c r="P1725" s="143">
        <v>967658717</v>
      </c>
      <c r="Q1725" s="13"/>
      <c r="R1725" s="15" t="s">
        <v>576</v>
      </c>
      <c r="S1725" s="15" t="s">
        <v>47</v>
      </c>
      <c r="T1725" s="15"/>
      <c r="U1725" s="15" t="s">
        <v>47</v>
      </c>
      <c r="W1725" s="16" t="s">
        <v>567</v>
      </c>
      <c r="X1725" s="16" t="s">
        <v>246</v>
      </c>
      <c r="Y1725" s="16" t="s">
        <v>567</v>
      </c>
      <c r="Z1725" s="16" t="s">
        <v>246</v>
      </c>
    </row>
    <row r="1726" spans="1:26" ht="15" customHeight="1">
      <c r="A1726" s="31">
        <v>14781240</v>
      </c>
      <c r="C1726" s="46"/>
      <c r="F1726" s="30"/>
      <c r="G1726" s="28"/>
      <c r="H1726" s="17" t="s">
        <v>6338</v>
      </c>
      <c r="I1726" s="25" t="s">
        <v>1640</v>
      </c>
      <c r="J1726" s="25">
        <v>36533</v>
      </c>
      <c r="K1726" s="12" t="s">
        <v>520</v>
      </c>
      <c r="L1726" s="14"/>
      <c r="P1726" s="144"/>
      <c r="Q1726" s="13"/>
      <c r="R1726" s="15" t="s">
        <v>576</v>
      </c>
      <c r="S1726" s="15" t="s">
        <v>47</v>
      </c>
      <c r="T1726" s="15"/>
      <c r="U1726" s="15" t="s">
        <v>47</v>
      </c>
      <c r="W1726" s="16" t="s">
        <v>47</v>
      </c>
      <c r="Y1726" s="16" t="s">
        <v>249</v>
      </c>
    </row>
    <row r="1727" spans="1:26" ht="15" customHeight="1">
      <c r="A1727" s="31">
        <v>14782166</v>
      </c>
      <c r="B1727" s="31" t="s">
        <v>7343</v>
      </c>
      <c r="C1727" s="46">
        <v>42180</v>
      </c>
      <c r="D1727" s="149">
        <v>262708523</v>
      </c>
      <c r="F1727" s="30">
        <v>4059</v>
      </c>
      <c r="G1727" s="28"/>
      <c r="H1727" s="17" t="s">
        <v>6662</v>
      </c>
      <c r="I1727" s="25" t="s">
        <v>6663</v>
      </c>
      <c r="J1727" s="25">
        <v>35977</v>
      </c>
      <c r="K1727" s="12" t="s">
        <v>520</v>
      </c>
      <c r="L1727" s="14" t="s">
        <v>6664</v>
      </c>
      <c r="M1727" s="26" t="s">
        <v>3642</v>
      </c>
      <c r="N1727" s="26" t="s">
        <v>2932</v>
      </c>
      <c r="P1727" s="144">
        <v>962469608</v>
      </c>
      <c r="Q1727" s="13"/>
      <c r="R1727" s="15" t="s">
        <v>576</v>
      </c>
      <c r="S1727" s="15" t="s">
        <v>1183</v>
      </c>
      <c r="T1727" s="15" t="s">
        <v>246</v>
      </c>
      <c r="U1727" s="15" t="s">
        <v>1183</v>
      </c>
      <c r="V1727" s="16" t="s">
        <v>247</v>
      </c>
      <c r="W1727" s="16" t="s">
        <v>47</v>
      </c>
      <c r="Y1727" s="16" t="s">
        <v>47</v>
      </c>
      <c r="Z1727" s="16" t="s">
        <v>247</v>
      </c>
    </row>
    <row r="1728" spans="1:26" ht="15" customHeight="1">
      <c r="A1728" s="31">
        <v>14784877</v>
      </c>
      <c r="C1728" s="46"/>
      <c r="F1728" s="30"/>
      <c r="G1728" s="28">
        <v>165322</v>
      </c>
      <c r="H1728" s="17" t="s">
        <v>1440</v>
      </c>
      <c r="I1728" s="25" t="s">
        <v>1441</v>
      </c>
      <c r="J1728" s="25">
        <v>34839</v>
      </c>
      <c r="K1728" s="12" t="s">
        <v>250</v>
      </c>
      <c r="L1728" s="14"/>
      <c r="P1728" s="144"/>
      <c r="Q1728" s="13"/>
      <c r="R1728" s="15" t="s">
        <v>576</v>
      </c>
      <c r="S1728" s="15" t="s">
        <v>47</v>
      </c>
      <c r="T1728" s="15"/>
      <c r="U1728" s="15" t="s">
        <v>47</v>
      </c>
      <c r="W1728" s="16" t="s">
        <v>47</v>
      </c>
      <c r="Y1728" s="16" t="s">
        <v>1000</v>
      </c>
      <c r="Z1728" s="16" t="s">
        <v>246</v>
      </c>
    </row>
    <row r="1729" spans="1:26" ht="15" customHeight="1">
      <c r="A1729" s="31">
        <v>14785552</v>
      </c>
      <c r="B1729" s="31" t="s">
        <v>7343</v>
      </c>
      <c r="C1729" s="46">
        <v>42197</v>
      </c>
      <c r="D1729" s="149">
        <v>250427672</v>
      </c>
      <c r="F1729" s="30">
        <v>4079</v>
      </c>
      <c r="G1729" s="28"/>
      <c r="H1729" s="17" t="s">
        <v>7578</v>
      </c>
      <c r="I1729" s="25" t="s">
        <v>7579</v>
      </c>
      <c r="J1729" s="25">
        <v>36175</v>
      </c>
      <c r="K1729" s="12" t="s">
        <v>250</v>
      </c>
      <c r="L1729" s="14" t="s">
        <v>7580</v>
      </c>
      <c r="N1729" s="26" t="s">
        <v>3022</v>
      </c>
      <c r="P1729" s="144">
        <v>911530899</v>
      </c>
      <c r="Q1729" s="13"/>
      <c r="R1729" s="15" t="s">
        <v>576</v>
      </c>
      <c r="S1729" s="15" t="s">
        <v>567</v>
      </c>
      <c r="T1729" s="15" t="s">
        <v>247</v>
      </c>
      <c r="U1729" s="15" t="s">
        <v>47</v>
      </c>
      <c r="W1729" s="16" t="s">
        <v>47</v>
      </c>
      <c r="Y1729" s="16" t="s">
        <v>47</v>
      </c>
    </row>
    <row r="1730" spans="1:26" ht="15" customHeight="1">
      <c r="A1730" s="31">
        <v>14785654</v>
      </c>
      <c r="B1730" s="31" t="s">
        <v>7343</v>
      </c>
      <c r="C1730" s="46">
        <v>42043</v>
      </c>
      <c r="D1730" s="149">
        <v>269338618</v>
      </c>
      <c r="F1730" s="30">
        <v>3662</v>
      </c>
      <c r="G1730" s="28"/>
      <c r="H1730" s="17" t="s">
        <v>8361</v>
      </c>
      <c r="I1730" s="25" t="s">
        <v>8362</v>
      </c>
      <c r="J1730" s="25">
        <v>37756</v>
      </c>
      <c r="K1730" s="12" t="s">
        <v>250</v>
      </c>
      <c r="L1730" s="14" t="s">
        <v>8363</v>
      </c>
      <c r="M1730" s="26">
        <v>9100</v>
      </c>
      <c r="N1730" s="26" t="s">
        <v>3032</v>
      </c>
      <c r="P1730" s="144"/>
      <c r="Q1730" s="13"/>
      <c r="R1730" s="15" t="s">
        <v>576</v>
      </c>
      <c r="S1730" s="15" t="s">
        <v>249</v>
      </c>
      <c r="T1730" s="15" t="s">
        <v>247</v>
      </c>
      <c r="U1730" s="15" t="s">
        <v>47</v>
      </c>
      <c r="W1730" s="16" t="s">
        <v>47</v>
      </c>
      <c r="Y1730" s="16" t="s">
        <v>47</v>
      </c>
    </row>
    <row r="1731" spans="1:26" ht="15" customHeight="1">
      <c r="A1731" s="31">
        <v>14788097</v>
      </c>
      <c r="B1731" s="31" t="s">
        <v>7343</v>
      </c>
      <c r="C1731" s="46">
        <v>42315</v>
      </c>
      <c r="D1731" s="149">
        <v>250902923</v>
      </c>
      <c r="F1731" s="30">
        <v>1249</v>
      </c>
      <c r="G1731" s="28"/>
      <c r="H1731" s="17" t="s">
        <v>1908</v>
      </c>
      <c r="I1731" s="25" t="s">
        <v>1909</v>
      </c>
      <c r="J1731" s="25">
        <v>35509</v>
      </c>
      <c r="K1731" s="12" t="s">
        <v>520</v>
      </c>
      <c r="L1731" s="14"/>
      <c r="P1731" s="144"/>
      <c r="Q1731" s="13"/>
      <c r="R1731" s="15" t="s">
        <v>576</v>
      </c>
      <c r="S1731" s="15" t="s">
        <v>1183</v>
      </c>
      <c r="T1731" s="15" t="s">
        <v>246</v>
      </c>
      <c r="U1731" s="15" t="s">
        <v>1183</v>
      </c>
      <c r="V1731" s="16" t="s">
        <v>246</v>
      </c>
      <c r="W1731" s="16" t="s">
        <v>1183</v>
      </c>
      <c r="X1731" s="16" t="s">
        <v>246</v>
      </c>
      <c r="Y1731" s="16" t="s">
        <v>1183</v>
      </c>
    </row>
    <row r="1732" spans="1:26" ht="15" customHeight="1">
      <c r="A1732" s="31">
        <v>14788099</v>
      </c>
      <c r="B1732" s="31" t="s">
        <v>7346</v>
      </c>
      <c r="C1732" s="46">
        <v>40170</v>
      </c>
      <c r="F1732" s="30">
        <v>400</v>
      </c>
      <c r="G1732" s="28">
        <v>164943</v>
      </c>
      <c r="H1732" s="17" t="s">
        <v>1027</v>
      </c>
      <c r="I1732" s="25" t="s">
        <v>1028</v>
      </c>
      <c r="J1732" s="25">
        <v>34678</v>
      </c>
      <c r="K1732" s="12" t="s">
        <v>520</v>
      </c>
      <c r="L1732" s="14"/>
      <c r="P1732" s="144"/>
      <c r="Q1732" s="13"/>
      <c r="R1732" s="15" t="s">
        <v>576</v>
      </c>
      <c r="S1732" s="15" t="s">
        <v>47</v>
      </c>
      <c r="T1732" s="15"/>
      <c r="U1732" s="15" t="s">
        <v>1183</v>
      </c>
      <c r="V1732" s="16" t="s">
        <v>246</v>
      </c>
      <c r="W1732" s="16" t="s">
        <v>1183</v>
      </c>
      <c r="X1732" s="16" t="s">
        <v>246</v>
      </c>
      <c r="Y1732" s="16" t="s">
        <v>1183</v>
      </c>
    </row>
    <row r="1733" spans="1:26" ht="15" customHeight="1">
      <c r="A1733" s="31">
        <v>14791073</v>
      </c>
      <c r="B1733" s="31" t="s">
        <v>7346</v>
      </c>
      <c r="C1733" s="46">
        <v>41381</v>
      </c>
      <c r="F1733" s="30">
        <v>4616</v>
      </c>
      <c r="G1733" s="28"/>
      <c r="H1733" s="17" t="s">
        <v>7535</v>
      </c>
      <c r="I1733" s="25" t="s">
        <v>7536</v>
      </c>
      <c r="J1733" s="25">
        <v>36902</v>
      </c>
      <c r="K1733" s="12" t="s">
        <v>250</v>
      </c>
      <c r="L1733" s="14" t="s">
        <v>7537</v>
      </c>
      <c r="M1733" s="26" t="s">
        <v>7538</v>
      </c>
      <c r="N1733" s="26" t="s">
        <v>2963</v>
      </c>
      <c r="O1733" s="143">
        <v>962960518</v>
      </c>
      <c r="P1733" s="144">
        <v>966654966</v>
      </c>
      <c r="Q1733" s="13" t="s">
        <v>7539</v>
      </c>
      <c r="R1733" s="15" t="s">
        <v>576</v>
      </c>
      <c r="S1733" s="15" t="s">
        <v>251</v>
      </c>
      <c r="T1733" s="15" t="s">
        <v>247</v>
      </c>
      <c r="U1733" s="15" t="s">
        <v>47</v>
      </c>
      <c r="W1733" s="16" t="s">
        <v>47</v>
      </c>
      <c r="Y1733" s="16" t="s">
        <v>47</v>
      </c>
      <c r="Z1733" s="16" t="s">
        <v>247</v>
      </c>
    </row>
    <row r="1734" spans="1:26" ht="15" customHeight="1">
      <c r="A1734" s="31">
        <v>14792284</v>
      </c>
      <c r="B1734" s="31" t="s">
        <v>7343</v>
      </c>
      <c r="C1734" s="46">
        <v>42128</v>
      </c>
      <c r="D1734" s="149">
        <v>240577019</v>
      </c>
      <c r="E1734" s="13" t="s">
        <v>6267</v>
      </c>
      <c r="F1734" s="30">
        <v>225</v>
      </c>
      <c r="G1734" s="28"/>
      <c r="H1734" s="17" t="s">
        <v>6268</v>
      </c>
      <c r="I1734" s="25" t="s">
        <v>6269</v>
      </c>
      <c r="J1734" s="25">
        <v>34466</v>
      </c>
      <c r="K1734" s="12" t="s">
        <v>250</v>
      </c>
      <c r="L1734" s="14" t="s">
        <v>6270</v>
      </c>
      <c r="M1734" s="26" t="s">
        <v>4871</v>
      </c>
      <c r="N1734" s="26" t="s">
        <v>2910</v>
      </c>
      <c r="P1734" s="144">
        <v>966486685</v>
      </c>
      <c r="Q1734" s="13" t="s">
        <v>6271</v>
      </c>
      <c r="R1734" s="15" t="s">
        <v>576</v>
      </c>
      <c r="S1734" s="15" t="s">
        <v>47</v>
      </c>
      <c r="T1734" s="15"/>
      <c r="U1734" s="15" t="s">
        <v>5561</v>
      </c>
      <c r="V1734" s="16" t="s">
        <v>247</v>
      </c>
      <c r="W1734" s="16" t="s">
        <v>47</v>
      </c>
      <c r="Y1734" s="16" t="s">
        <v>47</v>
      </c>
    </row>
    <row r="1735" spans="1:26" ht="15" customHeight="1">
      <c r="A1735" s="31">
        <v>14809693</v>
      </c>
      <c r="C1735" s="46"/>
      <c r="F1735" s="30"/>
      <c r="G1735" s="28"/>
      <c r="H1735" s="17" t="s">
        <v>6741</v>
      </c>
      <c r="I1735" s="25" t="s">
        <v>1754</v>
      </c>
      <c r="J1735" s="25">
        <v>34712</v>
      </c>
      <c r="K1735" s="12" t="s">
        <v>520</v>
      </c>
      <c r="L1735" s="14"/>
      <c r="P1735" s="144"/>
      <c r="Q1735" s="13"/>
      <c r="R1735" s="15" t="s">
        <v>576</v>
      </c>
      <c r="S1735" s="15" t="s">
        <v>47</v>
      </c>
      <c r="T1735" s="15"/>
      <c r="U1735" s="15" t="s">
        <v>47</v>
      </c>
      <c r="W1735" s="16" t="s">
        <v>47</v>
      </c>
      <c r="Y1735" s="16" t="s">
        <v>1984</v>
      </c>
    </row>
    <row r="1736" spans="1:26" ht="15" customHeight="1">
      <c r="A1736" s="31">
        <v>14810112</v>
      </c>
      <c r="C1736" s="46"/>
      <c r="F1736" s="30"/>
      <c r="G1736" s="28">
        <v>165320</v>
      </c>
      <c r="H1736" s="17" t="s">
        <v>435</v>
      </c>
      <c r="I1736" s="25" t="s">
        <v>436</v>
      </c>
      <c r="J1736" s="25">
        <v>34714</v>
      </c>
      <c r="K1736" s="12" t="s">
        <v>520</v>
      </c>
      <c r="L1736" s="14"/>
      <c r="P1736" s="144"/>
      <c r="Q1736" s="13"/>
      <c r="R1736" s="15" t="s">
        <v>576</v>
      </c>
      <c r="S1736" s="15" t="s">
        <v>47</v>
      </c>
      <c r="T1736" s="15"/>
      <c r="U1736" s="15" t="s">
        <v>47</v>
      </c>
      <c r="W1736" s="16" t="s">
        <v>47</v>
      </c>
      <c r="Y1736" s="16" t="s">
        <v>1000</v>
      </c>
      <c r="Z1736" s="16" t="s">
        <v>246</v>
      </c>
    </row>
    <row r="1737" spans="1:26" ht="15" customHeight="1">
      <c r="A1737" s="31">
        <v>14810134</v>
      </c>
      <c r="B1737" s="31" t="s">
        <v>7346</v>
      </c>
      <c r="C1737" s="46">
        <v>40308</v>
      </c>
      <c r="F1737" s="30"/>
      <c r="G1737" s="28"/>
      <c r="H1737" s="17" t="s">
        <v>882</v>
      </c>
      <c r="I1737" s="25" t="s">
        <v>3592</v>
      </c>
      <c r="J1737" s="25">
        <v>36258</v>
      </c>
      <c r="K1737" s="12" t="s">
        <v>520</v>
      </c>
      <c r="L1737" s="14" t="s">
        <v>3593</v>
      </c>
      <c r="M1737" s="26" t="s">
        <v>3594</v>
      </c>
      <c r="N1737" s="26" t="s">
        <v>3179</v>
      </c>
      <c r="P1737" s="144"/>
      <c r="Q1737" s="13"/>
      <c r="R1737" s="15" t="s">
        <v>576</v>
      </c>
      <c r="S1737" s="15" t="s">
        <v>47</v>
      </c>
      <c r="T1737" s="15"/>
      <c r="U1737" s="15" t="s">
        <v>47</v>
      </c>
      <c r="W1737" s="16" t="s">
        <v>1978</v>
      </c>
      <c r="X1737" s="16" t="s">
        <v>247</v>
      </c>
      <c r="Y1737" s="16" t="s">
        <v>47</v>
      </c>
    </row>
    <row r="1738" spans="1:26" ht="15" customHeight="1">
      <c r="A1738" s="31">
        <v>14811824</v>
      </c>
      <c r="C1738" s="46"/>
      <c r="F1738" s="30"/>
      <c r="G1738" s="28"/>
      <c r="H1738" s="17" t="s">
        <v>2084</v>
      </c>
      <c r="I1738" s="25" t="s">
        <v>2085</v>
      </c>
      <c r="J1738" s="25">
        <v>35602</v>
      </c>
      <c r="K1738" s="12" t="s">
        <v>520</v>
      </c>
      <c r="L1738" s="14"/>
      <c r="P1738" s="144"/>
      <c r="Q1738" s="13"/>
      <c r="R1738" s="15" t="s">
        <v>576</v>
      </c>
      <c r="S1738" s="15" t="s">
        <v>47</v>
      </c>
      <c r="T1738" s="15"/>
      <c r="U1738" s="15" t="s">
        <v>47</v>
      </c>
      <c r="W1738" s="16" t="s">
        <v>47</v>
      </c>
      <c r="Y1738" s="16" t="s">
        <v>249</v>
      </c>
      <c r="Z1738" s="16" t="s">
        <v>246</v>
      </c>
    </row>
    <row r="1739" spans="1:26" ht="15" customHeight="1">
      <c r="A1739" s="31">
        <v>14811948</v>
      </c>
      <c r="B1739" s="31" t="s">
        <v>7343</v>
      </c>
      <c r="C1739" s="46">
        <v>42324</v>
      </c>
      <c r="D1739" s="149">
        <v>250537036</v>
      </c>
      <c r="F1739" s="30">
        <v>3534</v>
      </c>
      <c r="G1739" s="28"/>
      <c r="H1739" s="17" t="s">
        <v>8595</v>
      </c>
      <c r="I1739" s="25" t="s">
        <v>8596</v>
      </c>
      <c r="J1739" s="25">
        <v>38061</v>
      </c>
      <c r="K1739" s="12" t="s">
        <v>520</v>
      </c>
      <c r="L1739" s="14" t="s">
        <v>8597</v>
      </c>
      <c r="M1739" s="26" t="s">
        <v>8598</v>
      </c>
      <c r="N1739" s="26" t="s">
        <v>2910</v>
      </c>
      <c r="P1739" s="144">
        <v>962813509</v>
      </c>
      <c r="Q1739" s="13" t="s">
        <v>8599</v>
      </c>
      <c r="R1739" s="15" t="s">
        <v>576</v>
      </c>
      <c r="S1739" s="15" t="s">
        <v>580</v>
      </c>
      <c r="T1739" s="15" t="s">
        <v>247</v>
      </c>
      <c r="U1739" s="15" t="s">
        <v>47</v>
      </c>
      <c r="W1739" s="16" t="s">
        <v>47</v>
      </c>
      <c r="Y1739" s="16" t="s">
        <v>47</v>
      </c>
    </row>
    <row r="1740" spans="1:26" ht="15" customHeight="1">
      <c r="A1740" s="31">
        <v>14813011</v>
      </c>
      <c r="B1740" s="31" t="s">
        <v>7343</v>
      </c>
      <c r="C1740" s="46">
        <v>42482</v>
      </c>
      <c r="D1740" s="149">
        <v>250871769</v>
      </c>
      <c r="F1740" s="30">
        <v>3579</v>
      </c>
      <c r="G1740" s="28"/>
      <c r="H1740" s="17" t="s">
        <v>6210</v>
      </c>
      <c r="I1740" s="25" t="s">
        <v>6211</v>
      </c>
      <c r="J1740" s="25">
        <v>37627</v>
      </c>
      <c r="K1740" s="12" t="s">
        <v>250</v>
      </c>
      <c r="L1740" s="14" t="s">
        <v>7950</v>
      </c>
      <c r="M1740" s="26">
        <v>9325</v>
      </c>
      <c r="N1740" s="26" t="s">
        <v>3022</v>
      </c>
      <c r="P1740" s="144">
        <v>964652426</v>
      </c>
      <c r="Q1740" s="13"/>
      <c r="R1740" s="15" t="s">
        <v>576</v>
      </c>
      <c r="S1740" s="15" t="s">
        <v>567</v>
      </c>
      <c r="T1740" s="15" t="s">
        <v>246</v>
      </c>
      <c r="U1740" s="15" t="s">
        <v>567</v>
      </c>
      <c r="V1740" s="16" t="s">
        <v>247</v>
      </c>
      <c r="W1740" s="16" t="s">
        <v>47</v>
      </c>
      <c r="Y1740" s="16" t="s">
        <v>47</v>
      </c>
    </row>
    <row r="1741" spans="1:26" ht="15" customHeight="1">
      <c r="A1741" s="31">
        <v>14813446</v>
      </c>
      <c r="B1741" s="31" t="s">
        <v>7343</v>
      </c>
      <c r="C1741" s="46">
        <v>42563</v>
      </c>
      <c r="D1741" s="149">
        <v>250792346</v>
      </c>
      <c r="F1741" s="30">
        <v>3660</v>
      </c>
      <c r="G1741" s="28"/>
      <c r="H1741" s="17" t="s">
        <v>8282</v>
      </c>
      <c r="I1741" s="25" t="s">
        <v>8283</v>
      </c>
      <c r="J1741" s="25">
        <v>37370</v>
      </c>
      <c r="K1741" s="12" t="s">
        <v>520</v>
      </c>
      <c r="L1741" s="14" t="s">
        <v>8284</v>
      </c>
      <c r="M1741" s="26" t="s">
        <v>8285</v>
      </c>
      <c r="N1741" s="26" t="s">
        <v>2910</v>
      </c>
      <c r="P1741" s="144">
        <v>967617340</v>
      </c>
      <c r="Q1741" s="13" t="s">
        <v>8286</v>
      </c>
      <c r="R1741" s="15" t="s">
        <v>576</v>
      </c>
      <c r="S1741" s="15" t="s">
        <v>1984</v>
      </c>
      <c r="T1741" s="15" t="s">
        <v>247</v>
      </c>
      <c r="U1741" s="15" t="s">
        <v>47</v>
      </c>
      <c r="W1741" s="16" t="s">
        <v>47</v>
      </c>
      <c r="Y1741" s="16" t="s">
        <v>47</v>
      </c>
    </row>
    <row r="1742" spans="1:26" ht="15" customHeight="1">
      <c r="A1742" s="31">
        <v>14813588</v>
      </c>
      <c r="B1742" s="31" t="s">
        <v>7343</v>
      </c>
      <c r="C1742" s="46">
        <v>41872</v>
      </c>
      <c r="D1742" s="149">
        <v>267842759</v>
      </c>
      <c r="F1742" s="30"/>
      <c r="G1742" s="28"/>
      <c r="H1742" s="17" t="s">
        <v>3265</v>
      </c>
      <c r="I1742" s="25" t="s">
        <v>3266</v>
      </c>
      <c r="J1742" s="25">
        <v>37604</v>
      </c>
      <c r="K1742" s="12" t="s">
        <v>250</v>
      </c>
      <c r="L1742" s="14" t="s">
        <v>3267</v>
      </c>
      <c r="M1742" s="26" t="s">
        <v>3268</v>
      </c>
      <c r="N1742" s="26" t="s">
        <v>2910</v>
      </c>
      <c r="O1742" s="143">
        <v>0</v>
      </c>
      <c r="P1742" s="144">
        <v>925039702</v>
      </c>
      <c r="Q1742" s="13"/>
      <c r="R1742" s="15" t="s">
        <v>576</v>
      </c>
      <c r="S1742" s="15" t="s">
        <v>47</v>
      </c>
      <c r="T1742" s="15"/>
      <c r="U1742" s="15" t="s">
        <v>1183</v>
      </c>
      <c r="V1742" s="16" t="s">
        <v>246</v>
      </c>
      <c r="W1742" s="16" t="s">
        <v>1183</v>
      </c>
      <c r="X1742" s="16" t="s">
        <v>247</v>
      </c>
      <c r="Y1742" s="16" t="s">
        <v>47</v>
      </c>
      <c r="Z1742" s="16" t="s">
        <v>248</v>
      </c>
    </row>
    <row r="1743" spans="1:26" ht="15" customHeight="1">
      <c r="A1743" s="31">
        <v>14813596</v>
      </c>
      <c r="B1743" s="31" t="s">
        <v>7346</v>
      </c>
      <c r="C1743" s="46">
        <v>41173</v>
      </c>
      <c r="F1743" s="30"/>
      <c r="G1743" s="28"/>
      <c r="H1743" s="17" t="s">
        <v>5094</v>
      </c>
      <c r="I1743" s="25" t="s">
        <v>5095</v>
      </c>
      <c r="J1743" s="25">
        <v>36669</v>
      </c>
      <c r="K1743" s="12" t="s">
        <v>520</v>
      </c>
      <c r="L1743" s="14" t="s">
        <v>5096</v>
      </c>
      <c r="M1743" s="26" t="s">
        <v>5097</v>
      </c>
      <c r="N1743" s="26" t="s">
        <v>3022</v>
      </c>
      <c r="O1743" s="143">
        <v>0</v>
      </c>
      <c r="P1743" s="144">
        <v>963278633</v>
      </c>
      <c r="Q1743" s="13"/>
      <c r="R1743" s="15" t="s">
        <v>576</v>
      </c>
      <c r="S1743" s="15" t="s">
        <v>47</v>
      </c>
      <c r="T1743" s="15"/>
      <c r="U1743" s="15" t="s">
        <v>47</v>
      </c>
      <c r="W1743" s="16" t="s">
        <v>567</v>
      </c>
      <c r="X1743" s="16" t="s">
        <v>247</v>
      </c>
      <c r="Y1743" s="16" t="s">
        <v>47</v>
      </c>
      <c r="Z1743" s="16" t="s">
        <v>246</v>
      </c>
    </row>
    <row r="1744" spans="1:26" ht="15" customHeight="1">
      <c r="A1744" s="31">
        <v>14814579</v>
      </c>
      <c r="C1744" s="46"/>
      <c r="F1744" s="30"/>
      <c r="G1744" s="28"/>
      <c r="H1744" s="17" t="s">
        <v>2110</v>
      </c>
      <c r="I1744" s="25" t="s">
        <v>2111</v>
      </c>
      <c r="J1744" s="25">
        <v>35062</v>
      </c>
      <c r="K1744" s="12" t="s">
        <v>250</v>
      </c>
      <c r="L1744" s="14"/>
      <c r="P1744" s="144"/>
      <c r="Q1744" s="13"/>
      <c r="R1744" s="15" t="s">
        <v>576</v>
      </c>
      <c r="S1744" s="15" t="s">
        <v>47</v>
      </c>
      <c r="T1744" s="15"/>
      <c r="U1744" s="15" t="s">
        <v>47</v>
      </c>
      <c r="W1744" s="16" t="s">
        <v>47</v>
      </c>
      <c r="Y1744" s="16" t="s">
        <v>684</v>
      </c>
    </row>
    <row r="1745" spans="1:26" ht="15" customHeight="1">
      <c r="A1745" s="31">
        <v>14815195</v>
      </c>
      <c r="C1745" s="46"/>
      <c r="F1745" s="30"/>
      <c r="G1745" s="28">
        <v>165325</v>
      </c>
      <c r="H1745" s="17" t="s">
        <v>1257</v>
      </c>
      <c r="I1745" s="25" t="s">
        <v>1215</v>
      </c>
      <c r="J1745" s="25">
        <v>34724</v>
      </c>
      <c r="K1745" s="12" t="s">
        <v>250</v>
      </c>
      <c r="L1745" s="14"/>
      <c r="P1745" s="144"/>
      <c r="Q1745" s="13"/>
      <c r="R1745" s="15" t="s">
        <v>576</v>
      </c>
      <c r="S1745" s="15" t="s">
        <v>47</v>
      </c>
      <c r="T1745" s="15"/>
      <c r="U1745" s="15" t="s">
        <v>47</v>
      </c>
      <c r="W1745" s="16" t="s">
        <v>47</v>
      </c>
      <c r="Y1745" s="16" t="s">
        <v>1000</v>
      </c>
    </row>
    <row r="1746" spans="1:26" ht="15" customHeight="1">
      <c r="A1746" s="31">
        <v>14815292</v>
      </c>
      <c r="B1746" s="31" t="s">
        <v>7343</v>
      </c>
      <c r="C1746" s="46">
        <v>42184</v>
      </c>
      <c r="D1746" s="149">
        <v>250995158</v>
      </c>
      <c r="F1746" s="30">
        <v>3596</v>
      </c>
      <c r="G1746" s="28"/>
      <c r="H1746" s="17" t="s">
        <v>7795</v>
      </c>
      <c r="I1746" s="25" t="s">
        <v>7796</v>
      </c>
      <c r="J1746" s="25">
        <v>37594</v>
      </c>
      <c r="K1746" s="12" t="s">
        <v>250</v>
      </c>
      <c r="L1746" s="14" t="s">
        <v>7797</v>
      </c>
      <c r="M1746" s="26" t="s">
        <v>4946</v>
      </c>
      <c r="N1746" s="26" t="s">
        <v>2955</v>
      </c>
      <c r="O1746" s="143">
        <v>291606982</v>
      </c>
      <c r="P1746" s="144">
        <v>926062733</v>
      </c>
      <c r="Q1746" s="13" t="s">
        <v>7798</v>
      </c>
      <c r="R1746" s="15" t="s">
        <v>576</v>
      </c>
      <c r="S1746" s="15" t="s">
        <v>567</v>
      </c>
      <c r="T1746" s="15" t="s">
        <v>247</v>
      </c>
      <c r="U1746" s="15" t="s">
        <v>47</v>
      </c>
      <c r="W1746" s="16" t="s">
        <v>47</v>
      </c>
      <c r="Y1746" s="16" t="s">
        <v>47</v>
      </c>
      <c r="Z1746" s="16" t="s">
        <v>247</v>
      </c>
    </row>
    <row r="1747" spans="1:26" ht="15" customHeight="1">
      <c r="A1747" s="31">
        <v>14815330</v>
      </c>
      <c r="B1747" s="31" t="s">
        <v>7343</v>
      </c>
      <c r="C1747" s="46">
        <v>42233</v>
      </c>
      <c r="D1747" s="149">
        <v>247782386</v>
      </c>
      <c r="F1747" s="30"/>
      <c r="G1747" s="28"/>
      <c r="H1747" s="17" t="s">
        <v>3141</v>
      </c>
      <c r="I1747" s="25" t="s">
        <v>3142</v>
      </c>
      <c r="J1747" s="25">
        <v>37146</v>
      </c>
      <c r="K1747" s="12" t="s">
        <v>520</v>
      </c>
      <c r="L1747" s="14" t="s">
        <v>3143</v>
      </c>
      <c r="M1747" s="26" t="s">
        <v>3144</v>
      </c>
      <c r="N1747" s="26" t="s">
        <v>2912</v>
      </c>
      <c r="P1747" s="144"/>
      <c r="Q1747" s="13"/>
      <c r="R1747" s="15" t="s">
        <v>576</v>
      </c>
      <c r="S1747" s="15" t="s">
        <v>47</v>
      </c>
      <c r="T1747" s="15"/>
      <c r="U1747" s="15" t="s">
        <v>47</v>
      </c>
      <c r="W1747" s="16" t="s">
        <v>249</v>
      </c>
      <c r="X1747" s="16" t="s">
        <v>247</v>
      </c>
      <c r="Y1747" s="16" t="s">
        <v>47</v>
      </c>
    </row>
    <row r="1748" spans="1:26" ht="15" customHeight="1">
      <c r="A1748" s="31">
        <v>14816385</v>
      </c>
      <c r="B1748" s="31" t="s">
        <v>7343</v>
      </c>
      <c r="C1748" s="46">
        <v>42191</v>
      </c>
      <c r="D1748" s="149">
        <v>251018644</v>
      </c>
      <c r="F1748" s="30">
        <v>4624</v>
      </c>
      <c r="G1748" s="28"/>
      <c r="H1748" s="17" t="s">
        <v>8807</v>
      </c>
      <c r="I1748" s="25" t="s">
        <v>8808</v>
      </c>
      <c r="J1748" s="25">
        <v>37232</v>
      </c>
      <c r="K1748" s="12" t="s">
        <v>250</v>
      </c>
      <c r="L1748" s="14" t="s">
        <v>8809</v>
      </c>
      <c r="M1748" s="26" t="s">
        <v>3488</v>
      </c>
      <c r="N1748" s="26" t="s">
        <v>2910</v>
      </c>
      <c r="O1748" s="143">
        <v>960278202</v>
      </c>
      <c r="P1748" s="144">
        <v>965006146</v>
      </c>
      <c r="Q1748" s="13" t="s">
        <v>8810</v>
      </c>
      <c r="R1748" s="15" t="s">
        <v>576</v>
      </c>
      <c r="S1748" s="15" t="s">
        <v>580</v>
      </c>
      <c r="T1748" s="15" t="s">
        <v>247</v>
      </c>
      <c r="U1748" s="15" t="s">
        <v>47</v>
      </c>
      <c r="W1748" s="16" t="s">
        <v>47</v>
      </c>
      <c r="Y1748" s="16" t="s">
        <v>47</v>
      </c>
    </row>
    <row r="1749" spans="1:26" ht="15" customHeight="1">
      <c r="A1749" s="31">
        <v>14816572</v>
      </c>
      <c r="B1749" s="31" t="s">
        <v>7346</v>
      </c>
      <c r="C1749" s="46">
        <v>40263</v>
      </c>
      <c r="F1749" s="30"/>
      <c r="G1749" s="28">
        <v>151691</v>
      </c>
      <c r="H1749" s="17" t="s">
        <v>2881</v>
      </c>
      <c r="I1749" s="25" t="s">
        <v>596</v>
      </c>
      <c r="J1749" s="25">
        <v>34750</v>
      </c>
      <c r="K1749" s="12" t="s">
        <v>250</v>
      </c>
      <c r="L1749" s="14" t="s">
        <v>4376</v>
      </c>
      <c r="M1749" s="26" t="s">
        <v>4377</v>
      </c>
      <c r="N1749" s="26" t="s">
        <v>2983</v>
      </c>
      <c r="P1749" s="144"/>
      <c r="Q1749" s="13"/>
      <c r="R1749" s="15" t="s">
        <v>576</v>
      </c>
      <c r="S1749" s="15" t="s">
        <v>47</v>
      </c>
      <c r="T1749" s="15"/>
      <c r="U1749" s="15" t="s">
        <v>47</v>
      </c>
      <c r="W1749" s="16" t="s">
        <v>249</v>
      </c>
      <c r="X1749" s="16" t="s">
        <v>247</v>
      </c>
      <c r="Y1749" s="16" t="s">
        <v>47</v>
      </c>
      <c r="Z1749" s="16" t="s">
        <v>247</v>
      </c>
    </row>
    <row r="1750" spans="1:26" ht="15" customHeight="1">
      <c r="A1750" s="31">
        <v>14816981</v>
      </c>
      <c r="C1750" s="46"/>
      <c r="F1750" s="30"/>
      <c r="G1750" s="28"/>
      <c r="H1750" s="17" t="s">
        <v>2686</v>
      </c>
      <c r="I1750" s="25" t="s">
        <v>2687</v>
      </c>
      <c r="J1750" s="25">
        <v>33926</v>
      </c>
      <c r="K1750" s="12" t="s">
        <v>520</v>
      </c>
      <c r="L1750" s="14"/>
      <c r="P1750" s="144"/>
      <c r="Q1750" s="13"/>
      <c r="R1750" s="15" t="s">
        <v>576</v>
      </c>
      <c r="S1750" s="15" t="s">
        <v>47</v>
      </c>
      <c r="T1750" s="15"/>
      <c r="U1750" s="15" t="s">
        <v>47</v>
      </c>
      <c r="W1750" s="16" t="s">
        <v>47</v>
      </c>
      <c r="Y1750" s="16" t="s">
        <v>567</v>
      </c>
    </row>
    <row r="1751" spans="1:26" ht="15" customHeight="1">
      <c r="A1751" s="31">
        <v>14817543</v>
      </c>
      <c r="C1751" s="46"/>
      <c r="F1751" s="30"/>
      <c r="G1751" s="28"/>
      <c r="H1751" s="17" t="s">
        <v>5081</v>
      </c>
      <c r="I1751" s="25" t="s">
        <v>5082</v>
      </c>
      <c r="J1751" s="25">
        <v>36318</v>
      </c>
      <c r="K1751" s="12" t="s">
        <v>250</v>
      </c>
      <c r="L1751" s="14"/>
      <c r="O1751" s="143">
        <v>96964465</v>
      </c>
      <c r="P1751" s="144">
        <v>966995748</v>
      </c>
      <c r="Q1751" s="13"/>
      <c r="R1751" s="15" t="s">
        <v>576</v>
      </c>
      <c r="S1751" s="15" t="s">
        <v>47</v>
      </c>
      <c r="T1751" s="15"/>
      <c r="U1751" s="15" t="s">
        <v>47</v>
      </c>
      <c r="W1751" s="16" t="s">
        <v>567</v>
      </c>
      <c r="X1751" s="16" t="s">
        <v>247</v>
      </c>
      <c r="Y1751" s="16" t="s">
        <v>47</v>
      </c>
    </row>
    <row r="1752" spans="1:26" ht="15" customHeight="1">
      <c r="A1752" s="31">
        <v>14818472</v>
      </c>
      <c r="B1752" s="31" t="s">
        <v>7343</v>
      </c>
      <c r="C1752" s="46">
        <v>42195</v>
      </c>
      <c r="D1752" s="149">
        <v>246359102</v>
      </c>
      <c r="F1752" s="30"/>
      <c r="G1752" s="28"/>
      <c r="H1752" s="17" t="s">
        <v>6729</v>
      </c>
      <c r="I1752" s="25" t="s">
        <v>6730</v>
      </c>
      <c r="J1752" s="25">
        <v>36854</v>
      </c>
      <c r="K1752" s="12" t="s">
        <v>520</v>
      </c>
      <c r="L1752" s="14" t="s">
        <v>6731</v>
      </c>
      <c r="M1752" s="26" t="s">
        <v>6732</v>
      </c>
      <c r="N1752" s="26" t="s">
        <v>2912</v>
      </c>
      <c r="O1752" s="143">
        <v>965106953</v>
      </c>
      <c r="P1752" s="144">
        <v>961215681</v>
      </c>
      <c r="Q1752" s="13" t="s">
        <v>6733</v>
      </c>
      <c r="R1752" s="15" t="s">
        <v>576</v>
      </c>
      <c r="S1752" s="15" t="s">
        <v>47</v>
      </c>
      <c r="T1752" s="15"/>
      <c r="U1752" s="15" t="s">
        <v>580</v>
      </c>
      <c r="V1752" s="16" t="s">
        <v>247</v>
      </c>
      <c r="W1752" s="16" t="s">
        <v>47</v>
      </c>
      <c r="Y1752" s="16" t="s">
        <v>47</v>
      </c>
      <c r="Z1752" s="16" t="s">
        <v>247</v>
      </c>
    </row>
    <row r="1753" spans="1:26" ht="15" customHeight="1">
      <c r="A1753" s="31">
        <v>14818511</v>
      </c>
      <c r="B1753" s="31" t="s">
        <v>7343</v>
      </c>
      <c r="C1753" s="46">
        <v>42044</v>
      </c>
      <c r="D1753" s="149">
        <v>239635299</v>
      </c>
      <c r="F1753" s="30"/>
      <c r="G1753" s="28"/>
      <c r="H1753" s="17" t="s">
        <v>4338</v>
      </c>
      <c r="I1753" s="25" t="s">
        <v>4339</v>
      </c>
      <c r="J1753" s="25">
        <v>35800</v>
      </c>
      <c r="K1753" s="12" t="s">
        <v>520</v>
      </c>
      <c r="L1753" s="14" t="s">
        <v>4340</v>
      </c>
      <c r="M1753" s="26" t="s">
        <v>4341</v>
      </c>
      <c r="N1753" s="26" t="s">
        <v>3179</v>
      </c>
      <c r="O1753" s="143">
        <v>0</v>
      </c>
      <c r="P1753" s="144">
        <v>966251494</v>
      </c>
      <c r="Q1753" s="13" t="s">
        <v>4342</v>
      </c>
      <c r="R1753" s="15" t="s">
        <v>576</v>
      </c>
      <c r="S1753" s="15" t="s">
        <v>47</v>
      </c>
      <c r="T1753" s="15"/>
      <c r="U1753" s="15" t="s">
        <v>47</v>
      </c>
      <c r="W1753" s="16" t="s">
        <v>1978</v>
      </c>
      <c r="X1753" s="16" t="s">
        <v>247</v>
      </c>
      <c r="Y1753" s="16" t="s">
        <v>47</v>
      </c>
    </row>
    <row r="1754" spans="1:26" ht="15" customHeight="1">
      <c r="A1754" s="31">
        <v>14821072</v>
      </c>
      <c r="C1754" s="46"/>
      <c r="F1754" s="30"/>
      <c r="G1754" s="28">
        <v>156147</v>
      </c>
      <c r="H1754" s="17" t="s">
        <v>2172</v>
      </c>
      <c r="I1754" s="25" t="s">
        <v>935</v>
      </c>
      <c r="J1754" s="25">
        <v>34848</v>
      </c>
      <c r="K1754" s="12" t="s">
        <v>520</v>
      </c>
      <c r="L1754" s="14"/>
      <c r="P1754" s="144"/>
      <c r="Q1754" s="13"/>
      <c r="R1754" s="15" t="s">
        <v>576</v>
      </c>
      <c r="S1754" s="15" t="s">
        <v>47</v>
      </c>
      <c r="T1754" s="15"/>
      <c r="U1754" s="15" t="s">
        <v>47</v>
      </c>
      <c r="W1754" s="16" t="s">
        <v>47</v>
      </c>
      <c r="Y1754" s="16" t="s">
        <v>580</v>
      </c>
    </row>
    <row r="1755" spans="1:26" ht="15" customHeight="1">
      <c r="A1755" s="31">
        <v>14821090</v>
      </c>
      <c r="B1755" s="31" t="s">
        <v>7346</v>
      </c>
      <c r="C1755" s="46">
        <v>40553</v>
      </c>
      <c r="D1755" s="149">
        <v>233538232</v>
      </c>
      <c r="F1755" s="30"/>
      <c r="G1755" s="28">
        <v>165981</v>
      </c>
      <c r="H1755" s="17" t="s">
        <v>1247</v>
      </c>
      <c r="I1755" s="25" t="s">
        <v>1248</v>
      </c>
      <c r="J1755" s="25">
        <v>36323</v>
      </c>
      <c r="K1755" s="12" t="s">
        <v>520</v>
      </c>
      <c r="L1755" s="14" t="s">
        <v>4469</v>
      </c>
      <c r="M1755" s="26" t="s">
        <v>4470</v>
      </c>
      <c r="N1755" s="26" t="s">
        <v>2910</v>
      </c>
      <c r="O1755" s="143">
        <v>0</v>
      </c>
      <c r="P1755" s="144">
        <v>967276951</v>
      </c>
      <c r="Q1755" s="13"/>
      <c r="R1755" s="15" t="s">
        <v>576</v>
      </c>
      <c r="S1755" s="15" t="s">
        <v>47</v>
      </c>
      <c r="T1755" s="15"/>
      <c r="U1755" s="15" t="s">
        <v>47</v>
      </c>
      <c r="W1755" s="16" t="s">
        <v>1183</v>
      </c>
      <c r="X1755" s="16" t="s">
        <v>248</v>
      </c>
      <c r="Y1755" s="16" t="s">
        <v>684</v>
      </c>
      <c r="Z1755" s="16" t="s">
        <v>246</v>
      </c>
    </row>
    <row r="1756" spans="1:26" ht="15" customHeight="1">
      <c r="A1756" s="31">
        <v>14821979</v>
      </c>
      <c r="B1756" s="31" t="s">
        <v>7347</v>
      </c>
      <c r="C1756" s="46"/>
      <c r="D1756" s="149">
        <v>251275620</v>
      </c>
      <c r="F1756" s="30"/>
      <c r="G1756" s="28"/>
      <c r="H1756" s="17" t="s">
        <v>5018</v>
      </c>
      <c r="I1756" s="25" t="s">
        <v>5019</v>
      </c>
      <c r="J1756" s="25">
        <v>35456</v>
      </c>
      <c r="K1756" s="12" t="s">
        <v>250</v>
      </c>
      <c r="L1756" s="14" t="s">
        <v>2955</v>
      </c>
      <c r="M1756" s="26" t="s">
        <v>3562</v>
      </c>
      <c r="N1756" s="26" t="s">
        <v>2955</v>
      </c>
      <c r="O1756" s="143">
        <v>291945557</v>
      </c>
      <c r="P1756" s="144">
        <v>963185012</v>
      </c>
      <c r="Q1756" s="13" t="s">
        <v>5020</v>
      </c>
      <c r="R1756" s="15" t="s">
        <v>576</v>
      </c>
      <c r="S1756" s="15" t="s">
        <v>47</v>
      </c>
      <c r="T1756" s="15"/>
      <c r="U1756" s="15" t="s">
        <v>567</v>
      </c>
      <c r="V1756" s="16" t="s">
        <v>248</v>
      </c>
      <c r="W1756" s="16" t="s">
        <v>251</v>
      </c>
      <c r="X1756" s="16" t="s">
        <v>247</v>
      </c>
      <c r="Y1756" s="16" t="s">
        <v>47</v>
      </c>
    </row>
    <row r="1757" spans="1:26" ht="15" customHeight="1">
      <c r="A1757" s="31">
        <v>14822964</v>
      </c>
      <c r="C1757" s="46"/>
      <c r="F1757" s="30"/>
      <c r="G1757" s="28"/>
      <c r="H1757" s="17" t="s">
        <v>2166</v>
      </c>
      <c r="I1757" s="25" t="s">
        <v>2167</v>
      </c>
      <c r="J1757" s="25">
        <v>36112</v>
      </c>
      <c r="K1757" s="12" t="s">
        <v>250</v>
      </c>
      <c r="L1757" s="14"/>
      <c r="P1757" s="144"/>
      <c r="Q1757" s="13"/>
      <c r="R1757" s="15" t="s">
        <v>576</v>
      </c>
      <c r="S1757" s="15" t="s">
        <v>47</v>
      </c>
      <c r="T1757" s="15"/>
      <c r="U1757" s="15" t="s">
        <v>47</v>
      </c>
      <c r="W1757" s="16" t="s">
        <v>47</v>
      </c>
      <c r="Y1757" s="16" t="s">
        <v>249</v>
      </c>
      <c r="Z1757" s="16" t="s">
        <v>248</v>
      </c>
    </row>
    <row r="1758" spans="1:26" ht="15" customHeight="1">
      <c r="A1758" s="31">
        <v>14824065</v>
      </c>
      <c r="B1758" s="31" t="s">
        <v>7343</v>
      </c>
      <c r="C1758" s="46">
        <v>41767</v>
      </c>
      <c r="D1758" s="149">
        <v>243930445</v>
      </c>
      <c r="F1758" s="30">
        <v>65</v>
      </c>
      <c r="G1758" s="28">
        <v>136285</v>
      </c>
      <c r="H1758" s="17" t="s">
        <v>2894</v>
      </c>
      <c r="I1758" s="25" t="s">
        <v>1172</v>
      </c>
      <c r="J1758" s="25">
        <v>34913</v>
      </c>
      <c r="K1758" s="12" t="s">
        <v>250</v>
      </c>
      <c r="L1758" s="14" t="s">
        <v>4671</v>
      </c>
      <c r="M1758" s="26" t="s">
        <v>4672</v>
      </c>
      <c r="N1758" s="26" t="s">
        <v>2955</v>
      </c>
      <c r="O1758" s="143">
        <v>0</v>
      </c>
      <c r="P1758" s="144">
        <v>968315817</v>
      </c>
      <c r="Q1758" s="13"/>
      <c r="R1758" s="15" t="s">
        <v>576</v>
      </c>
      <c r="S1758" s="15" t="s">
        <v>567</v>
      </c>
      <c r="T1758" s="15" t="s">
        <v>246</v>
      </c>
      <c r="U1758" s="15" t="s">
        <v>567</v>
      </c>
      <c r="V1758" s="16" t="s">
        <v>248</v>
      </c>
      <c r="W1758" s="16" t="s">
        <v>251</v>
      </c>
      <c r="X1758" s="16" t="s">
        <v>247</v>
      </c>
      <c r="Y1758" s="16" t="s">
        <v>47</v>
      </c>
      <c r="Z1758" s="16" t="s">
        <v>248</v>
      </c>
    </row>
    <row r="1759" spans="1:26" ht="15" customHeight="1">
      <c r="A1759" s="31">
        <v>14824711</v>
      </c>
      <c r="B1759" s="31" t="s">
        <v>7346</v>
      </c>
      <c r="C1759" s="46">
        <v>41330</v>
      </c>
      <c r="F1759" s="30">
        <v>3564</v>
      </c>
      <c r="G1759" s="28"/>
      <c r="H1759" s="17" t="s">
        <v>6812</v>
      </c>
      <c r="I1759" s="25" t="s">
        <v>6813</v>
      </c>
      <c r="J1759" s="25">
        <v>37979</v>
      </c>
      <c r="K1759" s="12" t="s">
        <v>250</v>
      </c>
      <c r="L1759" s="14" t="s">
        <v>6814</v>
      </c>
      <c r="M1759" s="26">
        <v>9325</v>
      </c>
      <c r="N1759" s="26" t="s">
        <v>3022</v>
      </c>
      <c r="P1759" s="144">
        <v>934054936</v>
      </c>
      <c r="Q1759" s="13"/>
      <c r="R1759" s="15" t="s">
        <v>576</v>
      </c>
      <c r="S1759" s="15" t="s">
        <v>567</v>
      </c>
      <c r="T1759" s="15" t="s">
        <v>246</v>
      </c>
      <c r="U1759" s="15" t="s">
        <v>567</v>
      </c>
      <c r="V1759" s="16" t="s">
        <v>247</v>
      </c>
      <c r="W1759" s="16" t="s">
        <v>47</v>
      </c>
      <c r="Y1759" s="16" t="s">
        <v>47</v>
      </c>
      <c r="Z1759" s="16" t="s">
        <v>247</v>
      </c>
    </row>
    <row r="1760" spans="1:26" ht="15" customHeight="1">
      <c r="A1760" s="31">
        <v>14825040</v>
      </c>
      <c r="B1760" s="31" t="s">
        <v>7343</v>
      </c>
      <c r="C1760" s="46">
        <v>42502</v>
      </c>
      <c r="D1760" s="149">
        <v>222691786</v>
      </c>
      <c r="F1760" s="30">
        <v>426</v>
      </c>
      <c r="G1760" s="28"/>
      <c r="H1760" s="17" t="s">
        <v>2712</v>
      </c>
      <c r="I1760" s="25" t="s">
        <v>2713</v>
      </c>
      <c r="J1760" s="25">
        <v>34712</v>
      </c>
      <c r="K1760" s="12" t="s">
        <v>520</v>
      </c>
      <c r="L1760" s="14"/>
      <c r="P1760" s="144"/>
      <c r="Q1760" s="13"/>
      <c r="R1760" s="15" t="s">
        <v>576</v>
      </c>
      <c r="S1760" s="15" t="s">
        <v>47</v>
      </c>
      <c r="T1760" s="15"/>
      <c r="U1760" s="15" t="s">
        <v>251</v>
      </c>
      <c r="V1760" s="16" t="s">
        <v>248</v>
      </c>
      <c r="W1760" s="16" t="s">
        <v>1183</v>
      </c>
      <c r="X1760" s="16" t="s">
        <v>246</v>
      </c>
      <c r="Y1760" s="16" t="s">
        <v>1183</v>
      </c>
      <c r="Z1760" s="16" t="s">
        <v>248</v>
      </c>
    </row>
    <row r="1761" spans="1:26" ht="15" customHeight="1">
      <c r="A1761" s="31">
        <v>14827957</v>
      </c>
      <c r="C1761" s="46"/>
      <c r="F1761" s="30"/>
      <c r="G1761" s="28"/>
      <c r="H1761" s="17" t="s">
        <v>2669</v>
      </c>
      <c r="I1761" s="25" t="s">
        <v>2670</v>
      </c>
      <c r="J1761" s="25">
        <v>35033</v>
      </c>
      <c r="K1761" s="12" t="s">
        <v>250</v>
      </c>
      <c r="L1761" s="14"/>
      <c r="P1761" s="144"/>
      <c r="Q1761" s="13"/>
      <c r="R1761" s="15" t="s">
        <v>576</v>
      </c>
      <c r="S1761" s="15" t="s">
        <v>47</v>
      </c>
      <c r="T1761" s="15"/>
      <c r="U1761" s="15" t="s">
        <v>47</v>
      </c>
      <c r="W1761" s="16" t="s">
        <v>47</v>
      </c>
      <c r="Y1761" s="16" t="s">
        <v>684</v>
      </c>
      <c r="Z1761" s="16" t="s">
        <v>246</v>
      </c>
    </row>
    <row r="1762" spans="1:26" ht="15" customHeight="1">
      <c r="A1762" s="31">
        <v>14828492</v>
      </c>
      <c r="B1762" s="31" t="s">
        <v>7346</v>
      </c>
      <c r="C1762" s="46">
        <v>40979</v>
      </c>
      <c r="E1762" s="13" t="s">
        <v>8181</v>
      </c>
      <c r="F1762" s="30">
        <v>511</v>
      </c>
      <c r="G1762" s="28"/>
      <c r="H1762" s="17" t="s">
        <v>6512</v>
      </c>
      <c r="I1762" s="25" t="s">
        <v>6513</v>
      </c>
      <c r="J1762" s="25">
        <v>34433</v>
      </c>
      <c r="K1762" s="12" t="s">
        <v>520</v>
      </c>
      <c r="L1762" s="14" t="s">
        <v>6514</v>
      </c>
      <c r="M1762" s="26" t="s">
        <v>3421</v>
      </c>
      <c r="N1762" s="26" t="s">
        <v>4128</v>
      </c>
      <c r="O1762" s="144">
        <v>291523702</v>
      </c>
      <c r="Q1762" s="13" t="s">
        <v>6515</v>
      </c>
      <c r="R1762" s="15" t="s">
        <v>576</v>
      </c>
      <c r="S1762" s="15" t="s">
        <v>251</v>
      </c>
      <c r="T1762" s="15" t="s">
        <v>246</v>
      </c>
      <c r="U1762" s="15" t="s">
        <v>251</v>
      </c>
      <c r="V1762" s="16" t="s">
        <v>247</v>
      </c>
      <c r="W1762" s="16" t="s">
        <v>47</v>
      </c>
      <c r="Y1762" s="16" t="s">
        <v>47</v>
      </c>
    </row>
    <row r="1763" spans="1:26" ht="15" customHeight="1">
      <c r="A1763" s="31">
        <v>14828517</v>
      </c>
      <c r="C1763" s="46"/>
      <c r="F1763" s="30"/>
      <c r="G1763" s="28"/>
      <c r="H1763" s="17" t="s">
        <v>1680</v>
      </c>
      <c r="I1763" s="25" t="s">
        <v>1681</v>
      </c>
      <c r="J1763" s="25">
        <v>35653</v>
      </c>
      <c r="K1763" s="12" t="s">
        <v>520</v>
      </c>
      <c r="L1763" s="14"/>
      <c r="P1763" s="144"/>
      <c r="Q1763" s="13"/>
      <c r="R1763" s="15" t="s">
        <v>576</v>
      </c>
      <c r="S1763" s="15" t="s">
        <v>47</v>
      </c>
      <c r="T1763" s="15"/>
      <c r="U1763" s="15" t="s">
        <v>47</v>
      </c>
      <c r="W1763" s="16" t="s">
        <v>47</v>
      </c>
      <c r="Y1763" s="16" t="s">
        <v>249</v>
      </c>
      <c r="Z1763" s="16" t="s">
        <v>247</v>
      </c>
    </row>
    <row r="1764" spans="1:26" ht="15" customHeight="1">
      <c r="A1764" s="31">
        <v>14828521</v>
      </c>
      <c r="B1764" s="31" t="s">
        <v>7343</v>
      </c>
      <c r="C1764" s="46">
        <v>42174</v>
      </c>
      <c r="D1764" s="149">
        <v>251145751</v>
      </c>
      <c r="F1764" s="30">
        <v>3573</v>
      </c>
      <c r="G1764" s="28"/>
      <c r="H1764" s="17" t="s">
        <v>7877</v>
      </c>
      <c r="I1764" s="25" t="s">
        <v>7878</v>
      </c>
      <c r="J1764" s="25">
        <v>37375</v>
      </c>
      <c r="K1764" s="12" t="s">
        <v>520</v>
      </c>
      <c r="L1764" s="14" t="s">
        <v>7879</v>
      </c>
      <c r="M1764" s="26" t="s">
        <v>7880</v>
      </c>
      <c r="N1764" s="26" t="s">
        <v>2928</v>
      </c>
      <c r="P1764" s="144">
        <v>963951821</v>
      </c>
      <c r="Q1764" s="13"/>
      <c r="R1764" s="15" t="s">
        <v>576</v>
      </c>
      <c r="S1764" s="15" t="s">
        <v>249</v>
      </c>
      <c r="T1764" s="15" t="s">
        <v>247</v>
      </c>
      <c r="U1764" s="15" t="s">
        <v>47</v>
      </c>
      <c r="W1764" s="16" t="s">
        <v>47</v>
      </c>
      <c r="Y1764" s="16" t="s">
        <v>47</v>
      </c>
      <c r="Z1764" s="16" t="s">
        <v>247</v>
      </c>
    </row>
    <row r="1765" spans="1:26" ht="15" customHeight="1">
      <c r="A1765" s="31">
        <v>14829033</v>
      </c>
      <c r="B1765" s="31" t="s">
        <v>7343</v>
      </c>
      <c r="C1765" s="46">
        <v>42193</v>
      </c>
      <c r="D1765" s="149">
        <v>251658473</v>
      </c>
      <c r="F1765" s="30">
        <v>4645</v>
      </c>
      <c r="G1765" s="28"/>
      <c r="H1765" s="17" t="s">
        <v>1040</v>
      </c>
      <c r="I1765" s="25" t="s">
        <v>1041</v>
      </c>
      <c r="J1765" s="25">
        <v>36571</v>
      </c>
      <c r="K1765" s="12" t="s">
        <v>520</v>
      </c>
      <c r="L1765" s="14" t="s">
        <v>6402</v>
      </c>
      <c r="M1765" s="26" t="s">
        <v>6403</v>
      </c>
      <c r="N1765" s="26" t="s">
        <v>2912</v>
      </c>
      <c r="O1765" s="143">
        <v>0</v>
      </c>
      <c r="P1765" s="144">
        <v>967526839</v>
      </c>
      <c r="Q1765" s="13"/>
      <c r="R1765" s="15" t="s">
        <v>576</v>
      </c>
      <c r="S1765" s="15" t="s">
        <v>1183</v>
      </c>
      <c r="T1765" s="15" t="s">
        <v>246</v>
      </c>
      <c r="U1765" s="15" t="s">
        <v>1183</v>
      </c>
      <c r="V1765" s="16" t="s">
        <v>246</v>
      </c>
      <c r="W1765" s="16" t="s">
        <v>1183</v>
      </c>
      <c r="X1765" s="16" t="s">
        <v>248</v>
      </c>
      <c r="Y1765" s="16" t="s">
        <v>684</v>
      </c>
      <c r="Z1765" s="16" t="s">
        <v>248</v>
      </c>
    </row>
    <row r="1766" spans="1:26" ht="15" customHeight="1">
      <c r="A1766" s="31">
        <v>14829236</v>
      </c>
      <c r="B1766" s="31" t="s">
        <v>7343</v>
      </c>
      <c r="C1766" s="46">
        <v>42315</v>
      </c>
      <c r="D1766" s="149">
        <v>247573906</v>
      </c>
      <c r="F1766" s="30">
        <v>4500</v>
      </c>
      <c r="G1766" s="28"/>
      <c r="H1766" s="17" t="s">
        <v>1830</v>
      </c>
      <c r="I1766" s="25" t="s">
        <v>1831</v>
      </c>
      <c r="J1766" s="25">
        <v>36231</v>
      </c>
      <c r="K1766" s="12" t="s">
        <v>250</v>
      </c>
      <c r="L1766" s="14" t="s">
        <v>8639</v>
      </c>
      <c r="M1766" s="26" t="s">
        <v>4854</v>
      </c>
      <c r="N1766" s="26" t="s">
        <v>2983</v>
      </c>
      <c r="O1766" s="143">
        <v>966082335</v>
      </c>
      <c r="P1766" s="144">
        <v>963355815</v>
      </c>
      <c r="Q1766" s="13"/>
      <c r="R1766" s="15" t="s">
        <v>576</v>
      </c>
      <c r="S1766" s="15" t="s">
        <v>249</v>
      </c>
      <c r="T1766" s="15" t="s">
        <v>246</v>
      </c>
      <c r="U1766" s="15" t="s">
        <v>249</v>
      </c>
      <c r="V1766" s="16" t="s">
        <v>246</v>
      </c>
      <c r="W1766" s="16" t="s">
        <v>249</v>
      </c>
      <c r="X1766" s="16" t="s">
        <v>246</v>
      </c>
      <c r="Y1766" s="16" t="s">
        <v>249</v>
      </c>
    </row>
    <row r="1767" spans="1:26" ht="15" customHeight="1">
      <c r="A1767" s="31">
        <v>14830458</v>
      </c>
      <c r="C1767" s="46"/>
      <c r="F1767" s="30"/>
      <c r="G1767" s="28"/>
      <c r="H1767" s="17" t="s">
        <v>2311</v>
      </c>
      <c r="I1767" s="25" t="s">
        <v>2312</v>
      </c>
      <c r="J1767" s="25">
        <v>35034</v>
      </c>
      <c r="K1767" s="12" t="s">
        <v>520</v>
      </c>
      <c r="L1767" s="14"/>
      <c r="P1767" s="144"/>
      <c r="Q1767" s="13"/>
      <c r="R1767" s="15" t="s">
        <v>576</v>
      </c>
      <c r="S1767" s="15" t="s">
        <v>47</v>
      </c>
      <c r="T1767" s="15"/>
      <c r="U1767" s="15" t="s">
        <v>47</v>
      </c>
      <c r="W1767" s="16" t="s">
        <v>47</v>
      </c>
      <c r="Y1767" s="16" t="s">
        <v>1000</v>
      </c>
    </row>
    <row r="1768" spans="1:26" ht="15" customHeight="1">
      <c r="A1768" s="31">
        <v>14831218</v>
      </c>
      <c r="B1768" s="31" t="s">
        <v>7343</v>
      </c>
      <c r="C1768" s="46">
        <v>42369</v>
      </c>
      <c r="D1768" s="149">
        <v>230101798</v>
      </c>
      <c r="F1768" s="30">
        <v>1237</v>
      </c>
      <c r="G1768" s="28"/>
      <c r="H1768" s="17" t="s">
        <v>8280</v>
      </c>
      <c r="I1768" s="25" t="s">
        <v>8281</v>
      </c>
      <c r="J1768" s="25">
        <v>35794</v>
      </c>
      <c r="K1768" s="12" t="s">
        <v>520</v>
      </c>
      <c r="L1768" s="14" t="s">
        <v>2963</v>
      </c>
      <c r="N1768" s="26" t="s">
        <v>2963</v>
      </c>
      <c r="P1768" s="144"/>
      <c r="Q1768" s="13"/>
      <c r="R1768" s="15" t="s">
        <v>576</v>
      </c>
      <c r="S1768" s="15" t="s">
        <v>1183</v>
      </c>
      <c r="T1768" s="15" t="s">
        <v>247</v>
      </c>
      <c r="U1768" s="15" t="s">
        <v>47</v>
      </c>
      <c r="W1768" s="16" t="s">
        <v>47</v>
      </c>
      <c r="Y1768" s="16" t="s">
        <v>47</v>
      </c>
    </row>
    <row r="1769" spans="1:26" ht="15" customHeight="1">
      <c r="A1769" s="31">
        <v>14831527</v>
      </c>
      <c r="B1769" s="31" t="s">
        <v>7343</v>
      </c>
      <c r="C1769" s="46">
        <v>42262</v>
      </c>
      <c r="D1769" s="149">
        <v>239905113</v>
      </c>
      <c r="F1769" s="30"/>
      <c r="G1769" s="28"/>
      <c r="H1769" s="17" t="s">
        <v>6743</v>
      </c>
      <c r="I1769" s="25" t="s">
        <v>6744</v>
      </c>
      <c r="J1769" s="25">
        <v>36216</v>
      </c>
      <c r="K1769" s="12" t="s">
        <v>250</v>
      </c>
      <c r="L1769" s="14" t="s">
        <v>6745</v>
      </c>
      <c r="M1769" s="26" t="s">
        <v>2970</v>
      </c>
      <c r="N1769" s="26" t="s">
        <v>2910</v>
      </c>
      <c r="O1769" s="143">
        <v>967097384</v>
      </c>
      <c r="P1769" s="144">
        <v>964577517</v>
      </c>
      <c r="Q1769" s="13" t="s">
        <v>6746</v>
      </c>
      <c r="R1769" s="15" t="s">
        <v>576</v>
      </c>
      <c r="S1769" s="15" t="s">
        <v>47</v>
      </c>
      <c r="T1769" s="15"/>
      <c r="U1769" s="15" t="s">
        <v>580</v>
      </c>
      <c r="V1769" s="16" t="s">
        <v>247</v>
      </c>
      <c r="W1769" s="16" t="s">
        <v>47</v>
      </c>
      <c r="Y1769" s="16" t="s">
        <v>47</v>
      </c>
      <c r="Z1769" s="16" t="s">
        <v>247</v>
      </c>
    </row>
    <row r="1770" spans="1:26" ht="15" customHeight="1">
      <c r="A1770" s="31">
        <v>14831879</v>
      </c>
      <c r="B1770" s="31" t="s">
        <v>7343</v>
      </c>
      <c r="C1770" s="46">
        <v>42346</v>
      </c>
      <c r="D1770" s="149">
        <v>256233691</v>
      </c>
      <c r="F1770" s="30">
        <v>4491</v>
      </c>
      <c r="G1770" s="28"/>
      <c r="H1770" s="17" t="s">
        <v>1402</v>
      </c>
      <c r="I1770" s="25" t="s">
        <v>1403</v>
      </c>
      <c r="J1770" s="25">
        <v>36241</v>
      </c>
      <c r="K1770" s="12" t="s">
        <v>520</v>
      </c>
      <c r="L1770" s="14" t="s">
        <v>5562</v>
      </c>
      <c r="M1770" s="26" t="s">
        <v>2984</v>
      </c>
      <c r="N1770" s="26" t="s">
        <v>2983</v>
      </c>
      <c r="O1770" s="143">
        <v>926559780</v>
      </c>
      <c r="P1770" s="144">
        <v>919891022</v>
      </c>
      <c r="Q1770" s="13" t="s">
        <v>7430</v>
      </c>
      <c r="R1770" s="15" t="s">
        <v>576</v>
      </c>
      <c r="S1770" s="15" t="s">
        <v>249</v>
      </c>
      <c r="T1770" s="15" t="s">
        <v>246</v>
      </c>
      <c r="U1770" s="15" t="s">
        <v>249</v>
      </c>
      <c r="V1770" s="16" t="s">
        <v>246</v>
      </c>
      <c r="W1770" s="16" t="s">
        <v>249</v>
      </c>
      <c r="X1770" s="16" t="s">
        <v>246</v>
      </c>
      <c r="Y1770" s="16" t="s">
        <v>249</v>
      </c>
    </row>
    <row r="1771" spans="1:26" ht="15" customHeight="1">
      <c r="A1771" s="31">
        <v>14832667</v>
      </c>
      <c r="B1771" s="31" t="s">
        <v>7343</v>
      </c>
      <c r="C1771" s="46">
        <v>41592</v>
      </c>
      <c r="D1771" s="149">
        <v>236312308</v>
      </c>
      <c r="F1771" s="30">
        <v>582</v>
      </c>
      <c r="G1771" s="28"/>
      <c r="H1771" s="17" t="s">
        <v>6121</v>
      </c>
      <c r="I1771" s="25" t="s">
        <v>6122</v>
      </c>
      <c r="J1771" s="25">
        <v>28184</v>
      </c>
      <c r="K1771" s="12" t="s">
        <v>520</v>
      </c>
      <c r="L1771" s="14" t="s">
        <v>6123</v>
      </c>
      <c r="M1771" s="26">
        <v>9300</v>
      </c>
      <c r="N1771" s="26" t="s">
        <v>2912</v>
      </c>
      <c r="P1771" s="144">
        <v>962113421</v>
      </c>
      <c r="Q1771" s="13" t="s">
        <v>6124</v>
      </c>
      <c r="R1771" s="15" t="s">
        <v>576</v>
      </c>
      <c r="S1771" s="15" t="s">
        <v>580</v>
      </c>
      <c r="T1771" s="15" t="s">
        <v>246</v>
      </c>
      <c r="U1771" s="15" t="s">
        <v>580</v>
      </c>
      <c r="V1771" s="16" t="s">
        <v>247</v>
      </c>
      <c r="W1771" s="16" t="s">
        <v>47</v>
      </c>
      <c r="Y1771" s="16" t="s">
        <v>47</v>
      </c>
    </row>
    <row r="1772" spans="1:26" ht="15" customHeight="1">
      <c r="A1772" s="31">
        <v>14832795</v>
      </c>
      <c r="B1772" s="31" t="s">
        <v>7343</v>
      </c>
      <c r="C1772" s="46">
        <v>42300</v>
      </c>
      <c r="D1772" s="149">
        <v>245056114</v>
      </c>
      <c r="E1772" s="13" t="s">
        <v>5264</v>
      </c>
      <c r="F1772" s="30">
        <v>857</v>
      </c>
      <c r="G1772" s="28"/>
      <c r="H1772" s="17" t="s">
        <v>492</v>
      </c>
      <c r="I1772" s="25" t="s">
        <v>493</v>
      </c>
      <c r="J1772" s="25">
        <v>34281</v>
      </c>
      <c r="K1772" s="12" t="s">
        <v>520</v>
      </c>
      <c r="L1772" s="14" t="s">
        <v>3475</v>
      </c>
      <c r="M1772" s="26">
        <v>9050</v>
      </c>
      <c r="N1772" s="26" t="s">
        <v>2910</v>
      </c>
      <c r="O1772" s="143">
        <v>0</v>
      </c>
      <c r="P1772" s="144">
        <v>969580047</v>
      </c>
      <c r="Q1772" s="13"/>
      <c r="R1772" s="15" t="s">
        <v>576</v>
      </c>
      <c r="S1772" s="15" t="s">
        <v>337</v>
      </c>
      <c r="T1772" s="15" t="s">
        <v>246</v>
      </c>
      <c r="U1772" s="15" t="s">
        <v>337</v>
      </c>
      <c r="V1772" s="16" t="s">
        <v>246</v>
      </c>
      <c r="W1772" s="16" t="s">
        <v>337</v>
      </c>
      <c r="X1772" s="16" t="s">
        <v>246</v>
      </c>
      <c r="Y1772" s="16" t="s">
        <v>337</v>
      </c>
    </row>
    <row r="1773" spans="1:26" ht="15" customHeight="1">
      <c r="A1773" s="31">
        <v>14833389</v>
      </c>
      <c r="C1773" s="46"/>
      <c r="F1773" s="30"/>
      <c r="G1773" s="28"/>
      <c r="H1773" s="17" t="s">
        <v>1670</v>
      </c>
      <c r="I1773" s="25" t="s">
        <v>1671</v>
      </c>
      <c r="J1773" s="25">
        <v>36559</v>
      </c>
      <c r="K1773" s="12" t="s">
        <v>520</v>
      </c>
      <c r="L1773" s="14"/>
      <c r="P1773" s="144"/>
      <c r="Q1773" s="13"/>
      <c r="R1773" s="15" t="s">
        <v>576</v>
      </c>
      <c r="S1773" s="15" t="s">
        <v>47</v>
      </c>
      <c r="T1773" s="15"/>
      <c r="U1773" s="15" t="s">
        <v>47</v>
      </c>
      <c r="W1773" s="16" t="s">
        <v>47</v>
      </c>
      <c r="Y1773" s="16" t="s">
        <v>249</v>
      </c>
      <c r="Z1773" s="16" t="s">
        <v>248</v>
      </c>
    </row>
    <row r="1774" spans="1:26" ht="15" customHeight="1">
      <c r="A1774" s="31">
        <v>14833720</v>
      </c>
      <c r="B1774" s="31" t="s">
        <v>7343</v>
      </c>
      <c r="C1774" s="46">
        <v>42232</v>
      </c>
      <c r="D1774" s="149">
        <v>256072183</v>
      </c>
      <c r="F1774" s="30">
        <v>3599</v>
      </c>
      <c r="G1774" s="28"/>
      <c r="H1774" s="17" t="s">
        <v>8410</v>
      </c>
      <c r="I1774" s="25" t="s">
        <v>8411</v>
      </c>
      <c r="J1774" s="25">
        <v>37667</v>
      </c>
      <c r="K1774" s="12" t="s">
        <v>520</v>
      </c>
      <c r="L1774" s="14" t="s">
        <v>8379</v>
      </c>
      <c r="M1774" s="26" t="s">
        <v>4999</v>
      </c>
      <c r="N1774" s="26" t="s">
        <v>2928</v>
      </c>
      <c r="P1774" s="144">
        <v>961293291</v>
      </c>
      <c r="Q1774" s="13"/>
      <c r="R1774" s="15" t="s">
        <v>576</v>
      </c>
      <c r="S1774" s="15" t="s">
        <v>41</v>
      </c>
      <c r="T1774" s="15" t="s">
        <v>247</v>
      </c>
      <c r="U1774" s="15" t="s">
        <v>47</v>
      </c>
      <c r="W1774" s="16" t="s">
        <v>47</v>
      </c>
      <c r="Y1774" s="16" t="s">
        <v>47</v>
      </c>
    </row>
    <row r="1775" spans="1:26" ht="15" customHeight="1">
      <c r="A1775" s="31">
        <v>14833724</v>
      </c>
      <c r="B1775" s="31" t="s">
        <v>7343</v>
      </c>
      <c r="C1775" s="46">
        <v>42245</v>
      </c>
      <c r="D1775" s="149">
        <v>256072221</v>
      </c>
      <c r="F1775" s="30">
        <v>3582</v>
      </c>
      <c r="G1775" s="28"/>
      <c r="H1775" s="17" t="s">
        <v>8377</v>
      </c>
      <c r="I1775" s="25" t="s">
        <v>8378</v>
      </c>
      <c r="J1775" s="25">
        <v>37667</v>
      </c>
      <c r="K1775" s="12" t="s">
        <v>250</v>
      </c>
      <c r="L1775" s="14" t="s">
        <v>8379</v>
      </c>
      <c r="M1775" s="26" t="s">
        <v>4999</v>
      </c>
      <c r="N1775" s="26" t="s">
        <v>2928</v>
      </c>
      <c r="P1775" s="144">
        <v>961293291</v>
      </c>
      <c r="Q1775" s="13" t="s">
        <v>8380</v>
      </c>
      <c r="R1775" s="15" t="s">
        <v>576</v>
      </c>
      <c r="S1775" s="15" t="s">
        <v>41</v>
      </c>
      <c r="T1775" s="15" t="s">
        <v>247</v>
      </c>
      <c r="U1775" s="15" t="s">
        <v>47</v>
      </c>
      <c r="W1775" s="16" t="s">
        <v>47</v>
      </c>
      <c r="Y1775" s="16" t="s">
        <v>47</v>
      </c>
      <c r="Z1775" s="16" t="s">
        <v>246</v>
      </c>
    </row>
    <row r="1776" spans="1:26" ht="15" customHeight="1">
      <c r="A1776" s="31">
        <v>14837191</v>
      </c>
      <c r="B1776" s="31" t="s">
        <v>7343</v>
      </c>
      <c r="C1776" s="46">
        <v>42455</v>
      </c>
      <c r="D1776" s="149">
        <v>251854973</v>
      </c>
      <c r="F1776" s="30">
        <v>3529</v>
      </c>
      <c r="G1776" s="28"/>
      <c r="H1776" s="17" t="s">
        <v>7487</v>
      </c>
      <c r="I1776" s="25" t="s">
        <v>7488</v>
      </c>
      <c r="J1776" s="25">
        <v>38260</v>
      </c>
      <c r="K1776" s="12" t="s">
        <v>520</v>
      </c>
      <c r="L1776" s="14" t="s">
        <v>7489</v>
      </c>
      <c r="M1776" s="26" t="s">
        <v>7490</v>
      </c>
      <c r="N1776" s="26" t="s">
        <v>2910</v>
      </c>
      <c r="P1776" s="144">
        <v>917307616</v>
      </c>
      <c r="Q1776" s="13"/>
      <c r="R1776" s="15" t="s">
        <v>576</v>
      </c>
      <c r="S1776" s="15" t="s">
        <v>580</v>
      </c>
      <c r="T1776" s="15" t="s">
        <v>247</v>
      </c>
      <c r="U1776" s="15" t="s">
        <v>47</v>
      </c>
      <c r="W1776" s="16" t="s">
        <v>47</v>
      </c>
      <c r="Y1776" s="16" t="s">
        <v>47</v>
      </c>
    </row>
    <row r="1777" spans="1:26" ht="15" customHeight="1">
      <c r="A1777" s="31">
        <v>14837192</v>
      </c>
      <c r="B1777" s="31" t="s">
        <v>7343</v>
      </c>
      <c r="C1777" s="46">
        <v>42455</v>
      </c>
      <c r="D1777" s="149">
        <v>251855112</v>
      </c>
      <c r="F1777" s="30">
        <v>3530</v>
      </c>
      <c r="G1777" s="28"/>
      <c r="H1777" s="17" t="s">
        <v>7642</v>
      </c>
      <c r="I1777" s="25" t="s">
        <v>7643</v>
      </c>
      <c r="J1777" s="25">
        <v>38260</v>
      </c>
      <c r="K1777" s="12" t="s">
        <v>520</v>
      </c>
      <c r="L1777" s="14" t="s">
        <v>7489</v>
      </c>
      <c r="M1777" s="26" t="s">
        <v>7490</v>
      </c>
      <c r="N1777" s="26" t="s">
        <v>2910</v>
      </c>
      <c r="P1777" s="144">
        <v>917307616</v>
      </c>
      <c r="Q1777" s="13"/>
      <c r="R1777" s="15" t="s">
        <v>576</v>
      </c>
      <c r="S1777" s="15" t="s">
        <v>580</v>
      </c>
      <c r="T1777" s="15" t="s">
        <v>247</v>
      </c>
      <c r="U1777" s="15" t="s">
        <v>47</v>
      </c>
      <c r="W1777" s="16" t="s">
        <v>47</v>
      </c>
      <c r="Y1777" s="16" t="s">
        <v>47</v>
      </c>
      <c r="Z1777" s="16" t="s">
        <v>247</v>
      </c>
    </row>
    <row r="1778" spans="1:26" ht="15" customHeight="1">
      <c r="A1778" s="31">
        <v>14838082</v>
      </c>
      <c r="B1778" s="31" t="s">
        <v>7343</v>
      </c>
      <c r="C1778" s="46">
        <v>42204</v>
      </c>
      <c r="D1778" s="149">
        <v>243562225</v>
      </c>
      <c r="F1778" s="30">
        <v>3643</v>
      </c>
      <c r="G1778" s="28"/>
      <c r="H1778" s="17" t="s">
        <v>8530</v>
      </c>
      <c r="I1778" s="25" t="s">
        <v>8531</v>
      </c>
      <c r="J1778" s="25">
        <v>37599</v>
      </c>
      <c r="K1778" s="12" t="s">
        <v>520</v>
      </c>
      <c r="L1778" s="14" t="s">
        <v>7890</v>
      </c>
      <c r="M1778" s="26" t="s">
        <v>6870</v>
      </c>
      <c r="N1778" s="26" t="s">
        <v>2912</v>
      </c>
      <c r="O1778" s="143">
        <v>967350844</v>
      </c>
      <c r="P1778" s="144">
        <v>969543107</v>
      </c>
      <c r="Q1778" s="13"/>
      <c r="R1778" s="15" t="s">
        <v>576</v>
      </c>
      <c r="T1778" s="15"/>
      <c r="U1778" s="15" t="s">
        <v>47</v>
      </c>
      <c r="W1778" s="16" t="s">
        <v>47</v>
      </c>
      <c r="Y1778" s="16" t="s">
        <v>47</v>
      </c>
    </row>
    <row r="1779" spans="1:26" ht="15" customHeight="1">
      <c r="A1779" s="31">
        <v>14839115</v>
      </c>
      <c r="B1779" s="31" t="s">
        <v>7343</v>
      </c>
      <c r="C1779" s="46">
        <v>42181</v>
      </c>
      <c r="D1779" s="149">
        <v>250363356</v>
      </c>
      <c r="F1779" s="30"/>
      <c r="G1779" s="28"/>
      <c r="H1779" s="17" t="s">
        <v>3004</v>
      </c>
      <c r="I1779" s="25" t="s">
        <v>3005</v>
      </c>
      <c r="J1779" s="25">
        <v>37100</v>
      </c>
      <c r="K1779" s="12" t="s">
        <v>250</v>
      </c>
      <c r="L1779" s="14" t="s">
        <v>3006</v>
      </c>
      <c r="M1779" s="26" t="s">
        <v>3007</v>
      </c>
      <c r="N1779" s="26" t="s">
        <v>2910</v>
      </c>
      <c r="O1779" s="143">
        <v>0</v>
      </c>
      <c r="P1779" s="144">
        <v>963339923</v>
      </c>
      <c r="Q1779" s="13"/>
      <c r="R1779" s="15" t="s">
        <v>576</v>
      </c>
      <c r="S1779" s="15" t="s">
        <v>47</v>
      </c>
      <c r="T1779" s="15"/>
      <c r="U1779" s="15" t="s">
        <v>47</v>
      </c>
      <c r="W1779" s="16" t="s">
        <v>580</v>
      </c>
      <c r="X1779" s="16" t="s">
        <v>247</v>
      </c>
      <c r="Y1779" s="16" t="s">
        <v>47</v>
      </c>
      <c r="Z1779" s="16" t="s">
        <v>246</v>
      </c>
    </row>
    <row r="1780" spans="1:26" ht="15" customHeight="1">
      <c r="A1780" s="31">
        <v>14839297</v>
      </c>
      <c r="B1780" s="31" t="s">
        <v>7343</v>
      </c>
      <c r="C1780" s="46">
        <v>42258</v>
      </c>
      <c r="D1780" s="149">
        <v>247858528</v>
      </c>
      <c r="F1780" s="30">
        <v>3645</v>
      </c>
      <c r="G1780" s="28"/>
      <c r="H1780" s="17" t="s">
        <v>7888</v>
      </c>
      <c r="I1780" s="25" t="s">
        <v>7889</v>
      </c>
      <c r="J1780" s="25">
        <v>37584</v>
      </c>
      <c r="K1780" s="12" t="s">
        <v>520</v>
      </c>
      <c r="L1780" s="14" t="s">
        <v>7890</v>
      </c>
      <c r="M1780" s="26" t="s">
        <v>6732</v>
      </c>
      <c r="N1780" s="26" t="s">
        <v>2912</v>
      </c>
      <c r="P1780" s="144">
        <v>964631225</v>
      </c>
      <c r="Q1780" s="13"/>
      <c r="R1780" s="15" t="s">
        <v>576</v>
      </c>
      <c r="S1780" s="15" t="s">
        <v>580</v>
      </c>
      <c r="T1780" s="15" t="s">
        <v>247</v>
      </c>
      <c r="U1780" s="15" t="s">
        <v>47</v>
      </c>
      <c r="W1780" s="16" t="s">
        <v>47</v>
      </c>
      <c r="Y1780" s="16" t="s">
        <v>47</v>
      </c>
    </row>
    <row r="1781" spans="1:26" ht="15" customHeight="1">
      <c r="A1781" s="31">
        <v>14840177</v>
      </c>
      <c r="B1781" s="31" t="s">
        <v>7346</v>
      </c>
      <c r="C1781" s="46">
        <v>40846</v>
      </c>
      <c r="D1781" s="149">
        <v>236337530</v>
      </c>
      <c r="F1781" s="30">
        <v>4487</v>
      </c>
      <c r="G1781" s="28">
        <v>159948</v>
      </c>
      <c r="H1781" s="17" t="s">
        <v>1093</v>
      </c>
      <c r="I1781" s="25" t="s">
        <v>1125</v>
      </c>
      <c r="J1781" s="25">
        <v>36375</v>
      </c>
      <c r="K1781" s="12" t="s">
        <v>250</v>
      </c>
      <c r="L1781" s="14" t="s">
        <v>3944</v>
      </c>
      <c r="M1781" s="26" t="s">
        <v>3945</v>
      </c>
      <c r="N1781" s="26" t="s">
        <v>2910</v>
      </c>
      <c r="O1781" s="143">
        <v>0</v>
      </c>
      <c r="P1781" s="144">
        <v>916924009</v>
      </c>
      <c r="Q1781" s="13"/>
      <c r="R1781" s="15" t="s">
        <v>576</v>
      </c>
      <c r="S1781" s="15" t="s">
        <v>580</v>
      </c>
      <c r="T1781" s="15" t="s">
        <v>248</v>
      </c>
      <c r="U1781" s="15" t="s">
        <v>554</v>
      </c>
      <c r="V1781" s="16" t="s">
        <v>248</v>
      </c>
      <c r="W1781" s="16" t="s">
        <v>1183</v>
      </c>
      <c r="X1781" s="16" t="s">
        <v>248</v>
      </c>
      <c r="Y1781" s="16" t="s">
        <v>684</v>
      </c>
      <c r="Z1781" s="16" t="s">
        <v>246</v>
      </c>
    </row>
    <row r="1782" spans="1:26" ht="15" customHeight="1">
      <c r="A1782" s="31">
        <v>14840442</v>
      </c>
      <c r="B1782" s="31" t="s">
        <v>7343</v>
      </c>
      <c r="C1782" s="46">
        <v>42102</v>
      </c>
      <c r="D1782" s="149">
        <v>263823369</v>
      </c>
      <c r="F1782" s="30"/>
      <c r="G1782" s="28"/>
      <c r="H1782" s="17" t="s">
        <v>8</v>
      </c>
      <c r="I1782" s="25" t="s">
        <v>1828</v>
      </c>
      <c r="J1782" s="25">
        <v>35570</v>
      </c>
      <c r="K1782" s="12" t="s">
        <v>520</v>
      </c>
      <c r="L1782" s="14" t="s">
        <v>7039</v>
      </c>
      <c r="M1782" s="26" t="s">
        <v>4826</v>
      </c>
      <c r="N1782" s="26" t="s">
        <v>2932</v>
      </c>
      <c r="O1782" s="143">
        <v>968662209</v>
      </c>
      <c r="P1782" s="144"/>
      <c r="Q1782" s="13" t="s">
        <v>7040</v>
      </c>
      <c r="R1782" s="15" t="s">
        <v>576</v>
      </c>
      <c r="S1782" s="15" t="s">
        <v>47</v>
      </c>
      <c r="T1782" s="15"/>
      <c r="U1782" s="15" t="s">
        <v>580</v>
      </c>
      <c r="V1782" s="16" t="s">
        <v>246</v>
      </c>
      <c r="W1782" s="16" t="s">
        <v>580</v>
      </c>
      <c r="X1782" s="16" t="s">
        <v>246</v>
      </c>
      <c r="Y1782" s="16" t="s">
        <v>580</v>
      </c>
    </row>
    <row r="1783" spans="1:26" ht="15" customHeight="1">
      <c r="A1783" s="31">
        <v>14840454</v>
      </c>
      <c r="B1783" s="31" t="s">
        <v>7343</v>
      </c>
      <c r="C1783" s="46">
        <v>42473</v>
      </c>
      <c r="D1783" s="149">
        <v>234831456</v>
      </c>
      <c r="F1783" s="30">
        <v>71</v>
      </c>
      <c r="G1783" s="28">
        <v>166010</v>
      </c>
      <c r="H1783" s="17" t="s">
        <v>1442</v>
      </c>
      <c r="I1783" s="25" t="s">
        <v>1443</v>
      </c>
      <c r="J1783" s="25">
        <v>34929</v>
      </c>
      <c r="K1783" s="12" t="s">
        <v>250</v>
      </c>
      <c r="L1783" s="14" t="s">
        <v>5767</v>
      </c>
      <c r="M1783" s="26" t="s">
        <v>5768</v>
      </c>
      <c r="N1783" s="26" t="s">
        <v>3703</v>
      </c>
      <c r="P1783" s="144">
        <v>963096812</v>
      </c>
      <c r="Q1783" s="13" t="s">
        <v>5769</v>
      </c>
      <c r="R1783" s="15" t="s">
        <v>576</v>
      </c>
      <c r="S1783" s="15" t="s">
        <v>580</v>
      </c>
      <c r="T1783" s="15" t="s">
        <v>246</v>
      </c>
      <c r="U1783" s="15" t="s">
        <v>580</v>
      </c>
      <c r="V1783" s="16" t="s">
        <v>246</v>
      </c>
      <c r="W1783" s="16" t="s">
        <v>580</v>
      </c>
      <c r="X1783" s="16" t="s">
        <v>246</v>
      </c>
      <c r="Y1783" s="16" t="s">
        <v>580</v>
      </c>
    </row>
    <row r="1784" spans="1:26" ht="15" customHeight="1">
      <c r="A1784" s="31">
        <v>14840978</v>
      </c>
      <c r="B1784" s="31" t="s">
        <v>7346</v>
      </c>
      <c r="C1784" s="46">
        <v>40511</v>
      </c>
      <c r="F1784" s="30"/>
      <c r="G1784" s="28"/>
      <c r="H1784" s="17" t="s">
        <v>742</v>
      </c>
      <c r="I1784" s="25" t="s">
        <v>3684</v>
      </c>
      <c r="J1784" s="25">
        <v>36979</v>
      </c>
      <c r="K1784" s="12" t="s">
        <v>250</v>
      </c>
      <c r="L1784" s="14" t="s">
        <v>3685</v>
      </c>
      <c r="M1784" s="26" t="s">
        <v>3686</v>
      </c>
      <c r="N1784" s="26" t="s">
        <v>2910</v>
      </c>
      <c r="O1784" s="144">
        <v>291612343</v>
      </c>
      <c r="P1784" s="143">
        <v>917506882</v>
      </c>
      <c r="Q1784" s="13"/>
      <c r="R1784" s="15" t="s">
        <v>576</v>
      </c>
      <c r="S1784" s="15" t="s">
        <v>47</v>
      </c>
      <c r="T1784" s="15"/>
      <c r="U1784" s="15" t="s">
        <v>47</v>
      </c>
      <c r="W1784" s="16" t="s">
        <v>580</v>
      </c>
      <c r="X1784" s="16" t="s">
        <v>247</v>
      </c>
      <c r="Y1784" s="16" t="s">
        <v>47</v>
      </c>
    </row>
    <row r="1785" spans="1:26" ht="15" customHeight="1">
      <c r="A1785" s="31">
        <v>14843167</v>
      </c>
      <c r="B1785" s="31" t="s">
        <v>7346</v>
      </c>
      <c r="C1785" s="46">
        <v>40482</v>
      </c>
      <c r="F1785" s="30"/>
      <c r="G1785" s="28"/>
      <c r="H1785" s="17" t="s">
        <v>2352</v>
      </c>
      <c r="I1785" s="25" t="s">
        <v>2353</v>
      </c>
      <c r="J1785" s="25">
        <v>35861</v>
      </c>
      <c r="K1785" s="12" t="s">
        <v>250</v>
      </c>
      <c r="L1785" s="14" t="s">
        <v>2955</v>
      </c>
      <c r="M1785" s="26" t="s">
        <v>3312</v>
      </c>
      <c r="N1785" s="26" t="s">
        <v>2955</v>
      </c>
      <c r="O1785" s="143">
        <v>0</v>
      </c>
      <c r="P1785" s="144">
        <v>927463510</v>
      </c>
      <c r="Q1785" s="13" t="s">
        <v>3923</v>
      </c>
      <c r="R1785" s="15" t="s">
        <v>576</v>
      </c>
      <c r="S1785" s="15" t="s">
        <v>47</v>
      </c>
      <c r="T1785" s="15"/>
      <c r="U1785" s="15" t="s">
        <v>47</v>
      </c>
      <c r="W1785" s="16" t="s">
        <v>251</v>
      </c>
      <c r="X1785" s="16" t="s">
        <v>246</v>
      </c>
      <c r="Y1785" s="16" t="s">
        <v>251</v>
      </c>
      <c r="Z1785" s="16" t="s">
        <v>246</v>
      </c>
    </row>
    <row r="1786" spans="1:26" ht="15" customHeight="1">
      <c r="A1786" s="31">
        <v>14843901</v>
      </c>
      <c r="B1786" s="31" t="s">
        <v>7343</v>
      </c>
      <c r="C1786" s="46">
        <v>42439</v>
      </c>
      <c r="D1786" s="149">
        <v>251697673</v>
      </c>
      <c r="F1786" s="30">
        <v>3557</v>
      </c>
      <c r="G1786" s="28"/>
      <c r="H1786" s="17" t="s">
        <v>4645</v>
      </c>
      <c r="I1786" s="25" t="s">
        <v>4646</v>
      </c>
      <c r="J1786" s="25">
        <v>37289</v>
      </c>
      <c r="K1786" s="12" t="s">
        <v>250</v>
      </c>
      <c r="L1786" s="14" t="s">
        <v>4647</v>
      </c>
      <c r="M1786" s="26" t="s">
        <v>3985</v>
      </c>
      <c r="N1786" s="26" t="s">
        <v>3288</v>
      </c>
      <c r="O1786" s="143">
        <v>291522111</v>
      </c>
      <c r="P1786" s="144">
        <v>915199572</v>
      </c>
      <c r="Q1786" s="13" t="s">
        <v>3986</v>
      </c>
      <c r="R1786" s="15" t="s">
        <v>576</v>
      </c>
      <c r="S1786" s="15" t="s">
        <v>251</v>
      </c>
      <c r="T1786" s="15" t="s">
        <v>246</v>
      </c>
      <c r="U1786" s="15" t="s">
        <v>251</v>
      </c>
      <c r="V1786" s="16" t="s">
        <v>246</v>
      </c>
      <c r="W1786" s="16" t="s">
        <v>251</v>
      </c>
      <c r="X1786" s="16" t="s">
        <v>247</v>
      </c>
      <c r="Y1786" s="16" t="s">
        <v>47</v>
      </c>
      <c r="Z1786" s="16" t="s">
        <v>246</v>
      </c>
    </row>
    <row r="1787" spans="1:26" ht="15" customHeight="1">
      <c r="A1787" s="31">
        <v>14846510</v>
      </c>
      <c r="C1787" s="46"/>
      <c r="F1787" s="30"/>
      <c r="G1787" s="28">
        <v>165321</v>
      </c>
      <c r="H1787" s="17" t="s">
        <v>963</v>
      </c>
      <c r="I1787" s="25" t="s">
        <v>964</v>
      </c>
      <c r="J1787" s="25">
        <v>34757</v>
      </c>
      <c r="K1787" s="12" t="s">
        <v>250</v>
      </c>
      <c r="L1787" s="14"/>
      <c r="P1787" s="144"/>
      <c r="Q1787" s="13"/>
      <c r="R1787" s="15" t="s">
        <v>576</v>
      </c>
      <c r="S1787" s="15" t="s">
        <v>47</v>
      </c>
      <c r="T1787" s="15"/>
      <c r="U1787" s="15" t="s">
        <v>47</v>
      </c>
      <c r="W1787" s="16" t="s">
        <v>47</v>
      </c>
      <c r="Y1787" s="16" t="s">
        <v>1000</v>
      </c>
      <c r="Z1787" s="16" t="s">
        <v>247</v>
      </c>
    </row>
    <row r="1788" spans="1:26" ht="15" customHeight="1">
      <c r="A1788" s="31">
        <v>14847620</v>
      </c>
      <c r="B1788" s="31" t="s">
        <v>7346</v>
      </c>
      <c r="C1788" s="46">
        <v>40548</v>
      </c>
      <c r="D1788" s="149">
        <v>253062390</v>
      </c>
      <c r="F1788" s="30">
        <v>106</v>
      </c>
      <c r="G1788" s="28">
        <v>160245</v>
      </c>
      <c r="H1788" s="17" t="s">
        <v>1100</v>
      </c>
      <c r="I1788" s="25" t="s">
        <v>1132</v>
      </c>
      <c r="J1788" s="25">
        <v>34835</v>
      </c>
      <c r="K1788" s="12" t="s">
        <v>250</v>
      </c>
      <c r="L1788" s="14"/>
      <c r="P1788" s="144"/>
      <c r="Q1788" s="13"/>
      <c r="R1788" s="15" t="s">
        <v>576</v>
      </c>
      <c r="S1788" s="15" t="s">
        <v>47</v>
      </c>
      <c r="T1788" s="15"/>
      <c r="U1788" s="15" t="s">
        <v>47</v>
      </c>
      <c r="W1788" s="16" t="s">
        <v>1183</v>
      </c>
      <c r="X1788" s="16" t="s">
        <v>246</v>
      </c>
      <c r="Y1788" s="16" t="s">
        <v>1183</v>
      </c>
      <c r="Z1788" s="16" t="s">
        <v>246</v>
      </c>
    </row>
    <row r="1789" spans="1:26" ht="15" customHeight="1">
      <c r="A1789" s="31">
        <v>14847712</v>
      </c>
      <c r="B1789" s="31" t="s">
        <v>7343</v>
      </c>
      <c r="C1789" s="46"/>
      <c r="D1789" s="149">
        <v>245117377</v>
      </c>
      <c r="F1789" s="30">
        <v>3544</v>
      </c>
      <c r="G1789" s="28"/>
      <c r="H1789" s="17" t="s">
        <v>8759</v>
      </c>
      <c r="I1789" s="25" t="s">
        <v>8760</v>
      </c>
      <c r="J1789" s="25">
        <v>37786</v>
      </c>
      <c r="K1789" s="12" t="s">
        <v>250</v>
      </c>
      <c r="L1789" s="14" t="s">
        <v>8761</v>
      </c>
      <c r="M1789" s="26" t="s">
        <v>8762</v>
      </c>
      <c r="N1789" s="26" t="s">
        <v>2912</v>
      </c>
      <c r="P1789" s="144">
        <v>966556596</v>
      </c>
      <c r="Q1789" s="13"/>
      <c r="R1789" s="15" t="s">
        <v>576</v>
      </c>
      <c r="S1789" s="15" t="s">
        <v>249</v>
      </c>
      <c r="T1789" s="15" t="s">
        <v>247</v>
      </c>
      <c r="U1789" s="15" t="s">
        <v>47</v>
      </c>
      <c r="W1789" s="16" t="s">
        <v>47</v>
      </c>
      <c r="Y1789" s="16" t="s">
        <v>47</v>
      </c>
    </row>
    <row r="1790" spans="1:26" ht="15" customHeight="1">
      <c r="A1790" s="31">
        <v>14847752</v>
      </c>
      <c r="B1790" s="31" t="s">
        <v>7343</v>
      </c>
      <c r="C1790" s="46">
        <v>42563</v>
      </c>
      <c r="D1790" s="149">
        <v>254183042</v>
      </c>
      <c r="F1790" s="30"/>
      <c r="G1790" s="28"/>
      <c r="H1790" s="17" t="s">
        <v>6653</v>
      </c>
      <c r="I1790" s="25" t="s">
        <v>305</v>
      </c>
      <c r="J1790" s="25">
        <v>37282</v>
      </c>
      <c r="K1790" s="12" t="s">
        <v>520</v>
      </c>
      <c r="L1790" s="14" t="s">
        <v>6654</v>
      </c>
      <c r="M1790" s="26" t="s">
        <v>6655</v>
      </c>
      <c r="N1790" s="26" t="s">
        <v>3538</v>
      </c>
      <c r="P1790" s="144">
        <v>924210310</v>
      </c>
      <c r="Q1790" s="13"/>
      <c r="R1790" s="15" t="s">
        <v>576</v>
      </c>
      <c r="S1790" s="15" t="s">
        <v>47</v>
      </c>
      <c r="T1790" s="15"/>
      <c r="U1790" s="15" t="s">
        <v>249</v>
      </c>
      <c r="V1790" s="16" t="s">
        <v>247</v>
      </c>
      <c r="W1790" s="16" t="s">
        <v>47</v>
      </c>
      <c r="Y1790" s="16" t="s">
        <v>47</v>
      </c>
      <c r="Z1790" s="16" t="s">
        <v>248</v>
      </c>
    </row>
    <row r="1791" spans="1:26" ht="15" customHeight="1">
      <c r="A1791" s="31">
        <v>14847858</v>
      </c>
      <c r="B1791" s="31" t="s">
        <v>7346</v>
      </c>
      <c r="C1791" s="46">
        <v>40487</v>
      </c>
      <c r="D1791" s="149">
        <v>242431860</v>
      </c>
      <c r="F1791" s="30">
        <v>4547</v>
      </c>
      <c r="G1791" s="28"/>
      <c r="H1791" s="17" t="s">
        <v>2629</v>
      </c>
      <c r="I1791" s="25" t="s">
        <v>2630</v>
      </c>
      <c r="J1791" s="25">
        <v>36921</v>
      </c>
      <c r="K1791" s="12" t="s">
        <v>250</v>
      </c>
      <c r="L1791" s="14" t="s">
        <v>4584</v>
      </c>
      <c r="M1791" s="26" t="s">
        <v>3629</v>
      </c>
      <c r="N1791" s="26" t="s">
        <v>2910</v>
      </c>
      <c r="O1791" s="143">
        <v>0</v>
      </c>
      <c r="P1791" s="144">
        <v>914731841</v>
      </c>
      <c r="Q1791" s="13"/>
      <c r="R1791" s="15" t="s">
        <v>576</v>
      </c>
      <c r="S1791" s="15" t="s">
        <v>41</v>
      </c>
      <c r="T1791" s="15" t="s">
        <v>246</v>
      </c>
      <c r="U1791" s="15" t="s">
        <v>41</v>
      </c>
      <c r="V1791" s="16" t="s">
        <v>246</v>
      </c>
      <c r="W1791" s="16" t="s">
        <v>41</v>
      </c>
      <c r="X1791" s="16" t="s">
        <v>246</v>
      </c>
      <c r="Y1791" s="16" t="s">
        <v>41</v>
      </c>
      <c r="Z1791" s="16" t="s">
        <v>248</v>
      </c>
    </row>
    <row r="1792" spans="1:26" ht="15" customHeight="1">
      <c r="A1792" s="31">
        <v>14847869</v>
      </c>
      <c r="B1792" s="31" t="s">
        <v>7346</v>
      </c>
      <c r="C1792" s="46">
        <v>40517</v>
      </c>
      <c r="F1792" s="30"/>
      <c r="G1792" s="28"/>
      <c r="H1792" s="17" t="s">
        <v>2742</v>
      </c>
      <c r="I1792" s="25" t="s">
        <v>2743</v>
      </c>
      <c r="J1792" s="25">
        <v>35537</v>
      </c>
      <c r="K1792" s="12" t="s">
        <v>520</v>
      </c>
      <c r="L1792" s="14" t="s">
        <v>4841</v>
      </c>
      <c r="M1792" s="26" t="s">
        <v>4842</v>
      </c>
      <c r="N1792" s="26" t="s">
        <v>2910</v>
      </c>
      <c r="O1792" s="144">
        <v>291615133</v>
      </c>
      <c r="P1792" s="143">
        <v>963372635</v>
      </c>
      <c r="Q1792" s="13" t="s">
        <v>4843</v>
      </c>
      <c r="R1792" s="15" t="s">
        <v>576</v>
      </c>
      <c r="S1792" s="15" t="s">
        <v>47</v>
      </c>
      <c r="T1792" s="15"/>
      <c r="U1792" s="15" t="s">
        <v>47</v>
      </c>
      <c r="W1792" s="16" t="s">
        <v>580</v>
      </c>
      <c r="X1792" s="16" t="s">
        <v>246</v>
      </c>
      <c r="Y1792" s="16" t="s">
        <v>580</v>
      </c>
    </row>
    <row r="1793" spans="1:38" ht="15" customHeight="1">
      <c r="A1793" s="31">
        <v>14849648</v>
      </c>
      <c r="B1793" s="31" t="s">
        <v>7343</v>
      </c>
      <c r="C1793" s="46">
        <v>41885</v>
      </c>
      <c r="D1793" s="149">
        <v>259968676</v>
      </c>
      <c r="F1793" s="30">
        <v>4048</v>
      </c>
      <c r="G1793" s="28">
        <v>159808</v>
      </c>
      <c r="H1793" s="17" t="s">
        <v>585</v>
      </c>
      <c r="I1793" s="25" t="s">
        <v>31</v>
      </c>
      <c r="J1793" s="25">
        <v>35599</v>
      </c>
      <c r="K1793" s="12" t="s">
        <v>250</v>
      </c>
      <c r="L1793" s="14"/>
      <c r="P1793" s="144"/>
      <c r="Q1793" s="13"/>
      <c r="R1793" s="15" t="s">
        <v>576</v>
      </c>
      <c r="S1793" s="15" t="s">
        <v>1183</v>
      </c>
      <c r="T1793" s="15" t="s">
        <v>246</v>
      </c>
      <c r="U1793" s="15" t="s">
        <v>1183</v>
      </c>
      <c r="V1793" s="16" t="s">
        <v>246</v>
      </c>
      <c r="W1793" s="16" t="s">
        <v>1183</v>
      </c>
      <c r="X1793" s="16" t="s">
        <v>246</v>
      </c>
      <c r="Y1793" s="16" t="s">
        <v>1183</v>
      </c>
      <c r="Z1793" s="16" t="s">
        <v>246</v>
      </c>
    </row>
    <row r="1794" spans="1:38" ht="15" customHeight="1">
      <c r="A1794" s="31">
        <v>14853406</v>
      </c>
      <c r="B1794" s="31" t="s">
        <v>7343</v>
      </c>
      <c r="C1794" s="46">
        <v>42239</v>
      </c>
      <c r="D1794" s="149">
        <v>256909008</v>
      </c>
      <c r="F1794" s="30"/>
      <c r="G1794" s="28"/>
      <c r="H1794" s="17" t="s">
        <v>3101</v>
      </c>
      <c r="I1794" s="25" t="s">
        <v>3102</v>
      </c>
      <c r="J1794" s="25">
        <v>37470</v>
      </c>
      <c r="K1794" s="12" t="s">
        <v>520</v>
      </c>
      <c r="L1794" s="14" t="s">
        <v>3103</v>
      </c>
      <c r="M1794" s="26" t="s">
        <v>3104</v>
      </c>
      <c r="N1794" s="26" t="s">
        <v>2910</v>
      </c>
      <c r="O1794" s="144">
        <v>291759532</v>
      </c>
      <c r="P1794" s="143">
        <v>967173099</v>
      </c>
      <c r="Q1794" s="13" t="s">
        <v>3105</v>
      </c>
      <c r="R1794" s="15" t="s">
        <v>576</v>
      </c>
      <c r="S1794" s="15" t="s">
        <v>47</v>
      </c>
      <c r="T1794" s="15"/>
      <c r="U1794" s="15" t="s">
        <v>47</v>
      </c>
      <c r="W1794" s="16" t="s">
        <v>580</v>
      </c>
      <c r="X1794" s="16" t="s">
        <v>247</v>
      </c>
      <c r="Y1794" s="16" t="s">
        <v>47</v>
      </c>
    </row>
    <row r="1795" spans="1:38" ht="15" customHeight="1">
      <c r="A1795" s="31">
        <v>14853463</v>
      </c>
      <c r="B1795" s="31" t="s">
        <v>7343</v>
      </c>
      <c r="C1795" s="46">
        <v>42113</v>
      </c>
      <c r="D1795" s="149">
        <v>252609115</v>
      </c>
      <c r="E1795" s="13" t="s">
        <v>5496</v>
      </c>
      <c r="F1795" s="30">
        <v>331</v>
      </c>
      <c r="G1795" s="28">
        <v>162603</v>
      </c>
      <c r="H1795" s="17" t="s">
        <v>1012</v>
      </c>
      <c r="I1795" s="25" t="s">
        <v>1013</v>
      </c>
      <c r="J1795" s="25">
        <v>34927</v>
      </c>
      <c r="K1795" s="12" t="s">
        <v>520</v>
      </c>
      <c r="L1795" s="14" t="s">
        <v>3707</v>
      </c>
      <c r="M1795" s="26" t="s">
        <v>3708</v>
      </c>
      <c r="N1795" s="26" t="s">
        <v>3293</v>
      </c>
      <c r="O1795" s="143">
        <v>291842817</v>
      </c>
      <c r="P1795" s="144">
        <v>924174582</v>
      </c>
      <c r="Q1795" s="13" t="s">
        <v>3709</v>
      </c>
      <c r="R1795" s="15" t="s">
        <v>576</v>
      </c>
      <c r="S1795" s="15" t="s">
        <v>249</v>
      </c>
      <c r="T1795" s="15" t="s">
        <v>246</v>
      </c>
      <c r="U1795" s="15" t="s">
        <v>249</v>
      </c>
      <c r="V1795" s="16" t="s">
        <v>246</v>
      </c>
      <c r="W1795" s="16" t="s">
        <v>249</v>
      </c>
      <c r="X1795" s="16" t="s">
        <v>246</v>
      </c>
      <c r="Y1795" s="16" t="s">
        <v>249</v>
      </c>
      <c r="Z1795" s="16" t="s">
        <v>247</v>
      </c>
    </row>
    <row r="1796" spans="1:38" ht="15" customHeight="1">
      <c r="A1796" s="31">
        <v>14853467</v>
      </c>
      <c r="B1796" s="31" t="s">
        <v>7343</v>
      </c>
      <c r="C1796" s="46">
        <v>41973</v>
      </c>
      <c r="D1796" s="149">
        <v>252294335</v>
      </c>
      <c r="F1796" s="30"/>
      <c r="G1796" s="28"/>
      <c r="H1796" s="17" t="s">
        <v>3540</v>
      </c>
      <c r="I1796" s="25" t="s">
        <v>3541</v>
      </c>
      <c r="J1796" s="25">
        <v>34722</v>
      </c>
      <c r="K1796" s="12" t="s">
        <v>250</v>
      </c>
      <c r="L1796" s="14" t="s">
        <v>3542</v>
      </c>
      <c r="M1796" s="26" t="s">
        <v>3543</v>
      </c>
      <c r="N1796" s="26" t="s">
        <v>2910</v>
      </c>
      <c r="O1796" s="143">
        <v>0</v>
      </c>
      <c r="P1796" s="144">
        <v>925222572</v>
      </c>
      <c r="Q1796" s="13" t="s">
        <v>3544</v>
      </c>
      <c r="R1796" s="15" t="s">
        <v>576</v>
      </c>
      <c r="S1796" s="15" t="s">
        <v>47</v>
      </c>
      <c r="T1796" s="15"/>
      <c r="U1796" s="15" t="s">
        <v>47</v>
      </c>
      <c r="W1796" s="16" t="s">
        <v>580</v>
      </c>
      <c r="X1796" s="16" t="s">
        <v>247</v>
      </c>
      <c r="Y1796" s="16" t="s">
        <v>47</v>
      </c>
      <c r="Z1796" s="16" t="s">
        <v>247</v>
      </c>
    </row>
    <row r="1797" spans="1:38" ht="15" customHeight="1">
      <c r="A1797" s="31">
        <v>14854645</v>
      </c>
      <c r="B1797" s="31" t="s">
        <v>7343</v>
      </c>
      <c r="C1797" s="46">
        <v>42173</v>
      </c>
      <c r="D1797" s="149">
        <v>252094298</v>
      </c>
      <c r="F1797" s="30"/>
      <c r="G1797" s="28"/>
      <c r="H1797" s="17" t="s">
        <v>3822</v>
      </c>
      <c r="I1797" s="25" t="s">
        <v>3823</v>
      </c>
      <c r="J1797" s="25">
        <v>36681</v>
      </c>
      <c r="K1797" s="12" t="s">
        <v>520</v>
      </c>
      <c r="L1797" s="14" t="s">
        <v>3824</v>
      </c>
      <c r="M1797" s="26" t="s">
        <v>3317</v>
      </c>
      <c r="N1797" s="26" t="s">
        <v>2983</v>
      </c>
      <c r="O1797" s="143">
        <v>0</v>
      </c>
      <c r="P1797" s="144">
        <v>964617648</v>
      </c>
      <c r="Q1797" s="13"/>
      <c r="R1797" s="15" t="s">
        <v>576</v>
      </c>
      <c r="S1797" s="15" t="s">
        <v>47</v>
      </c>
      <c r="T1797" s="15"/>
      <c r="U1797" s="15" t="s">
        <v>47</v>
      </c>
      <c r="W1797" s="16" t="s">
        <v>249</v>
      </c>
      <c r="X1797" s="16" t="s">
        <v>247</v>
      </c>
      <c r="Y1797" s="16" t="s">
        <v>47</v>
      </c>
    </row>
    <row r="1798" spans="1:38" ht="15" customHeight="1">
      <c r="A1798" s="31">
        <v>14854908</v>
      </c>
      <c r="B1798" s="31" t="s">
        <v>7343</v>
      </c>
      <c r="C1798" s="46">
        <v>42290</v>
      </c>
      <c r="D1798" s="149">
        <v>256044538</v>
      </c>
      <c r="F1798" s="30">
        <v>555</v>
      </c>
      <c r="G1798" s="28"/>
      <c r="H1798" s="17" t="s">
        <v>6849</v>
      </c>
      <c r="I1798" s="25" t="s">
        <v>6850</v>
      </c>
      <c r="J1798" s="25">
        <v>35162</v>
      </c>
      <c r="K1798" s="12" t="s">
        <v>520</v>
      </c>
      <c r="L1798" s="14" t="s">
        <v>6851</v>
      </c>
      <c r="P1798" s="144">
        <v>969516972</v>
      </c>
      <c r="Q1798" s="13"/>
      <c r="R1798" s="15" t="s">
        <v>576</v>
      </c>
      <c r="S1798" s="15" t="s">
        <v>47</v>
      </c>
      <c r="T1798" s="15"/>
      <c r="U1798" s="15" t="s">
        <v>567</v>
      </c>
      <c r="V1798" s="16" t="s">
        <v>247</v>
      </c>
      <c r="W1798" s="16" t="s">
        <v>47</v>
      </c>
      <c r="Y1798" s="16" t="s">
        <v>47</v>
      </c>
      <c r="Z1798" s="16" t="s">
        <v>246</v>
      </c>
    </row>
    <row r="1799" spans="1:38" ht="15" customHeight="1">
      <c r="A1799" s="31">
        <v>14859072</v>
      </c>
      <c r="C1799" s="46"/>
      <c r="F1799" s="30"/>
      <c r="G1799" s="28"/>
      <c r="H1799" s="17" t="s">
        <v>1518</v>
      </c>
      <c r="I1799" s="25" t="s">
        <v>1519</v>
      </c>
      <c r="J1799" s="25">
        <v>37035</v>
      </c>
      <c r="K1799" s="12" t="s">
        <v>520</v>
      </c>
      <c r="L1799" s="14"/>
      <c r="P1799" s="144"/>
      <c r="Q1799" s="13"/>
      <c r="R1799" s="15" t="s">
        <v>576</v>
      </c>
      <c r="S1799" s="15" t="s">
        <v>47</v>
      </c>
      <c r="T1799" s="15"/>
      <c r="U1799" s="15" t="s">
        <v>47</v>
      </c>
      <c r="W1799" s="16" t="s">
        <v>47</v>
      </c>
      <c r="Y1799" s="16" t="s">
        <v>251</v>
      </c>
    </row>
    <row r="1800" spans="1:38" ht="15" customHeight="1">
      <c r="A1800" s="31">
        <v>14859595</v>
      </c>
      <c r="B1800" s="31" t="s">
        <v>7343</v>
      </c>
      <c r="C1800" s="46">
        <v>42246</v>
      </c>
      <c r="D1800" s="149">
        <v>251957217</v>
      </c>
      <c r="F1800" s="30">
        <v>4466</v>
      </c>
      <c r="G1800" s="28"/>
      <c r="H1800" s="17" t="s">
        <v>8685</v>
      </c>
      <c r="I1800" s="25" t="s">
        <v>8686</v>
      </c>
      <c r="J1800" s="25">
        <v>37016</v>
      </c>
      <c r="K1800" s="12" t="s">
        <v>520</v>
      </c>
      <c r="L1800" s="14"/>
      <c r="P1800" s="144"/>
      <c r="Q1800" s="13"/>
      <c r="R1800" s="15" t="s">
        <v>576</v>
      </c>
      <c r="S1800" s="15" t="s">
        <v>567</v>
      </c>
      <c r="T1800" s="15" t="s">
        <v>247</v>
      </c>
      <c r="U1800" s="15" t="s">
        <v>47</v>
      </c>
      <c r="W1800" s="16" t="s">
        <v>47</v>
      </c>
      <c r="Y1800" s="16" t="s">
        <v>47</v>
      </c>
      <c r="Z1800" s="16" t="s">
        <v>246</v>
      </c>
    </row>
    <row r="1801" spans="1:38" ht="15" customHeight="1">
      <c r="A1801" s="31">
        <v>14860469</v>
      </c>
      <c r="B1801" s="31" t="s">
        <v>7343</v>
      </c>
      <c r="C1801" s="46">
        <v>42359</v>
      </c>
      <c r="D1801" s="149">
        <v>240074009</v>
      </c>
      <c r="F1801" s="30"/>
      <c r="G1801" s="28"/>
      <c r="H1801" s="17" t="s">
        <v>6023</v>
      </c>
      <c r="I1801" s="25" t="s">
        <v>6024</v>
      </c>
      <c r="J1801" s="25">
        <v>34862</v>
      </c>
      <c r="K1801" s="12" t="s">
        <v>520</v>
      </c>
      <c r="L1801" s="14" t="s">
        <v>6025</v>
      </c>
      <c r="M1801" s="26" t="s">
        <v>3651</v>
      </c>
      <c r="N1801" s="26" t="s">
        <v>2955</v>
      </c>
      <c r="P1801" s="144">
        <v>965761036</v>
      </c>
      <c r="Q1801" s="13" t="s">
        <v>6026</v>
      </c>
      <c r="R1801" s="15" t="s">
        <v>576</v>
      </c>
      <c r="S1801" s="15" t="s">
        <v>47</v>
      </c>
      <c r="T1801" s="15"/>
      <c r="U1801" s="15" t="s">
        <v>567</v>
      </c>
      <c r="V1801" s="16" t="s">
        <v>247</v>
      </c>
      <c r="W1801" s="16" t="s">
        <v>47</v>
      </c>
      <c r="Y1801" s="16" t="s">
        <v>47</v>
      </c>
    </row>
    <row r="1802" spans="1:38" ht="15" customHeight="1">
      <c r="A1802" s="31">
        <v>14860475</v>
      </c>
      <c r="C1802" s="46"/>
      <c r="F1802" s="30"/>
      <c r="G1802" s="28"/>
      <c r="H1802" s="17" t="s">
        <v>2386</v>
      </c>
      <c r="I1802" s="25" t="s">
        <v>2387</v>
      </c>
      <c r="J1802" s="25">
        <v>36817</v>
      </c>
      <c r="K1802" s="12" t="s">
        <v>520</v>
      </c>
      <c r="L1802" s="14"/>
      <c r="P1802" s="144"/>
      <c r="Q1802" s="13"/>
      <c r="R1802" s="15" t="s">
        <v>576</v>
      </c>
      <c r="S1802" s="15" t="s">
        <v>47</v>
      </c>
      <c r="T1802" s="15"/>
      <c r="U1802" s="15" t="s">
        <v>47</v>
      </c>
      <c r="W1802" s="16" t="s">
        <v>47</v>
      </c>
      <c r="Y1802" s="16" t="s">
        <v>580</v>
      </c>
    </row>
    <row r="1803" spans="1:38" ht="15" customHeight="1">
      <c r="A1803" s="31">
        <v>14860528</v>
      </c>
      <c r="B1803" s="31" t="s">
        <v>7343</v>
      </c>
      <c r="C1803" s="46">
        <v>42479</v>
      </c>
      <c r="D1803" s="149">
        <v>259965340</v>
      </c>
      <c r="F1803" s="30">
        <v>4076</v>
      </c>
      <c r="G1803" s="28"/>
      <c r="H1803" s="17" t="s">
        <v>8467</v>
      </c>
      <c r="I1803" s="25" t="s">
        <v>8468</v>
      </c>
      <c r="J1803" s="25">
        <v>35881</v>
      </c>
      <c r="K1803" s="12" t="s">
        <v>250</v>
      </c>
      <c r="L1803" s="14" t="s">
        <v>8469</v>
      </c>
      <c r="M1803" s="26">
        <v>9325</v>
      </c>
      <c r="N1803" s="26" t="s">
        <v>3022</v>
      </c>
      <c r="O1803" s="144">
        <v>291947490</v>
      </c>
      <c r="Q1803" s="13"/>
      <c r="R1803" s="15" t="s">
        <v>576</v>
      </c>
      <c r="T1803" s="15"/>
      <c r="U1803" s="15" t="s">
        <v>47</v>
      </c>
      <c r="W1803" s="16" t="s">
        <v>47</v>
      </c>
      <c r="Y1803" s="16" t="s">
        <v>47</v>
      </c>
    </row>
    <row r="1804" spans="1:38" ht="15" customHeight="1">
      <c r="A1804" s="31">
        <v>14861794</v>
      </c>
      <c r="C1804" s="46"/>
      <c r="F1804" s="30"/>
      <c r="G1804" s="28"/>
      <c r="H1804" s="17" t="s">
        <v>2732</v>
      </c>
      <c r="I1804" s="25" t="s">
        <v>2733</v>
      </c>
      <c r="J1804" s="25">
        <v>35558</v>
      </c>
      <c r="K1804" s="12" t="s">
        <v>520</v>
      </c>
      <c r="L1804" s="14"/>
      <c r="P1804" s="144"/>
      <c r="Q1804" s="13"/>
      <c r="R1804" s="15" t="s">
        <v>576</v>
      </c>
      <c r="S1804" s="15" t="s">
        <v>47</v>
      </c>
      <c r="T1804" s="15"/>
      <c r="U1804" s="15" t="s">
        <v>47</v>
      </c>
      <c r="W1804" s="16" t="s">
        <v>47</v>
      </c>
      <c r="Y1804" s="16" t="s">
        <v>567</v>
      </c>
      <c r="Z1804" s="16" t="s">
        <v>247</v>
      </c>
    </row>
    <row r="1805" spans="1:38" ht="15" customHeight="1">
      <c r="A1805" s="31">
        <v>14863179</v>
      </c>
      <c r="C1805" s="46"/>
      <c r="F1805" s="30"/>
      <c r="G1805" s="28"/>
      <c r="H1805" s="17" t="s">
        <v>6353</v>
      </c>
      <c r="I1805" s="25" t="s">
        <v>2408</v>
      </c>
      <c r="J1805" s="25">
        <v>36294</v>
      </c>
      <c r="K1805" s="12" t="s">
        <v>520</v>
      </c>
      <c r="L1805" s="14"/>
      <c r="P1805" s="144"/>
      <c r="Q1805" s="13"/>
      <c r="R1805" s="15" t="s">
        <v>576</v>
      </c>
      <c r="S1805" s="15" t="s">
        <v>47</v>
      </c>
      <c r="T1805" s="15"/>
      <c r="U1805" s="15" t="s">
        <v>47</v>
      </c>
      <c r="W1805" s="16" t="s">
        <v>47</v>
      </c>
      <c r="Y1805" s="16" t="s">
        <v>249</v>
      </c>
      <c r="Z1805" s="16" t="s">
        <v>246</v>
      </c>
      <c r="AC1805" s="24"/>
      <c r="AD1805" s="24"/>
      <c r="AE1805" s="24"/>
      <c r="AF1805" s="24"/>
      <c r="AG1805" s="24"/>
      <c r="AH1805" s="24"/>
      <c r="AI1805" s="24"/>
      <c r="AJ1805" s="24"/>
      <c r="AK1805" s="24"/>
      <c r="AL1805" s="24"/>
    </row>
    <row r="1806" spans="1:38" ht="15" customHeight="1">
      <c r="A1806" s="31">
        <v>14863313</v>
      </c>
      <c r="C1806" s="46"/>
      <c r="F1806" s="30"/>
      <c r="G1806" s="28"/>
      <c r="H1806" s="17" t="s">
        <v>2671</v>
      </c>
      <c r="I1806" s="25" t="s">
        <v>2672</v>
      </c>
      <c r="J1806" s="25">
        <v>36412</v>
      </c>
      <c r="K1806" s="12" t="s">
        <v>250</v>
      </c>
      <c r="L1806" s="14"/>
      <c r="P1806" s="144"/>
      <c r="Q1806" s="13"/>
      <c r="R1806" s="15" t="s">
        <v>576</v>
      </c>
      <c r="S1806" s="15" t="s">
        <v>47</v>
      </c>
      <c r="T1806" s="15"/>
      <c r="U1806" s="15" t="s">
        <v>47</v>
      </c>
      <c r="W1806" s="16" t="s">
        <v>47</v>
      </c>
      <c r="Y1806" s="16" t="s">
        <v>684</v>
      </c>
      <c r="Z1806" s="16" t="s">
        <v>247</v>
      </c>
    </row>
    <row r="1807" spans="1:38" ht="15" customHeight="1">
      <c r="A1807" s="31">
        <v>14865132</v>
      </c>
      <c r="B1807" s="31" t="s">
        <v>7346</v>
      </c>
      <c r="C1807" s="46">
        <v>40604</v>
      </c>
      <c r="F1807" s="30"/>
      <c r="G1807" s="28"/>
      <c r="H1807" s="17" t="s">
        <v>1832</v>
      </c>
      <c r="I1807" s="25" t="s">
        <v>1833</v>
      </c>
      <c r="J1807" s="25">
        <v>36236</v>
      </c>
      <c r="K1807" s="12" t="s">
        <v>520</v>
      </c>
      <c r="L1807" s="14" t="s">
        <v>4861</v>
      </c>
      <c r="M1807" s="26" t="s">
        <v>3116</v>
      </c>
      <c r="N1807" s="26" t="s">
        <v>2910</v>
      </c>
      <c r="O1807" s="144">
        <v>291604851</v>
      </c>
      <c r="P1807" s="143">
        <v>914760747</v>
      </c>
      <c r="Q1807" s="13" t="s">
        <v>4862</v>
      </c>
      <c r="R1807" s="15" t="s">
        <v>576</v>
      </c>
      <c r="S1807" s="15" t="s">
        <v>47</v>
      </c>
      <c r="T1807" s="15"/>
      <c r="U1807" s="15" t="s">
        <v>47</v>
      </c>
      <c r="W1807" s="16" t="s">
        <v>580</v>
      </c>
      <c r="X1807" s="16" t="s">
        <v>246</v>
      </c>
      <c r="Y1807" s="16" t="s">
        <v>580</v>
      </c>
      <c r="Z1807" s="16" t="s">
        <v>246</v>
      </c>
    </row>
    <row r="1808" spans="1:38" ht="15" customHeight="1">
      <c r="A1808" s="31">
        <v>14865144</v>
      </c>
      <c r="B1808" s="31" t="s">
        <v>7343</v>
      </c>
      <c r="C1808" s="46">
        <v>42174</v>
      </c>
      <c r="D1808" s="149">
        <v>244145547</v>
      </c>
      <c r="F1808" s="30">
        <v>341</v>
      </c>
      <c r="G1808" s="28">
        <v>164936</v>
      </c>
      <c r="H1808" s="17" t="s">
        <v>1430</v>
      </c>
      <c r="I1808" s="25" t="s">
        <v>1431</v>
      </c>
      <c r="J1808" s="25">
        <v>34686</v>
      </c>
      <c r="K1808" s="12" t="s">
        <v>520</v>
      </c>
      <c r="L1808" s="14" t="s">
        <v>3234</v>
      </c>
      <c r="M1808" s="26" t="s">
        <v>3235</v>
      </c>
      <c r="N1808" s="26" t="s">
        <v>2910</v>
      </c>
      <c r="O1808" s="143">
        <v>962941856</v>
      </c>
      <c r="P1808" s="144">
        <v>964668903</v>
      </c>
      <c r="Q1808" s="13" t="s">
        <v>3236</v>
      </c>
      <c r="R1808" s="15" t="s">
        <v>576</v>
      </c>
      <c r="S1808" s="15" t="s">
        <v>1183</v>
      </c>
      <c r="T1808" s="15" t="s">
        <v>246</v>
      </c>
      <c r="U1808" s="15" t="s">
        <v>1183</v>
      </c>
      <c r="V1808" s="16" t="s">
        <v>246</v>
      </c>
      <c r="W1808" s="16" t="s">
        <v>1183</v>
      </c>
      <c r="X1808" s="16" t="s">
        <v>246</v>
      </c>
      <c r="Y1808" s="16" t="s">
        <v>1183</v>
      </c>
      <c r="Z1808" s="16" t="s">
        <v>246</v>
      </c>
    </row>
    <row r="1809" spans="1:26" ht="15" customHeight="1">
      <c r="A1809" s="31">
        <v>14867107</v>
      </c>
      <c r="B1809" s="31" t="s">
        <v>7346</v>
      </c>
      <c r="C1809" s="46">
        <v>40455</v>
      </c>
      <c r="F1809" s="30">
        <v>547</v>
      </c>
      <c r="G1809" s="28"/>
      <c r="H1809" s="17" t="s">
        <v>7036</v>
      </c>
      <c r="I1809" s="25" t="s">
        <v>7037</v>
      </c>
      <c r="J1809" s="25">
        <v>34527</v>
      </c>
      <c r="K1809" s="12" t="s">
        <v>520</v>
      </c>
      <c r="L1809" s="14" t="s">
        <v>7038</v>
      </c>
      <c r="M1809" s="26" t="s">
        <v>3570</v>
      </c>
      <c r="N1809" s="26" t="s">
        <v>2912</v>
      </c>
      <c r="P1809" s="144"/>
      <c r="Q1809" s="13"/>
      <c r="R1809" s="15" t="s">
        <v>576</v>
      </c>
      <c r="S1809" s="15" t="s">
        <v>47</v>
      </c>
      <c r="T1809" s="15"/>
      <c r="U1809" s="15" t="s">
        <v>567</v>
      </c>
      <c r="V1809" s="16" t="s">
        <v>247</v>
      </c>
      <c r="W1809" s="16" t="s">
        <v>47</v>
      </c>
      <c r="Y1809" s="16" t="s">
        <v>47</v>
      </c>
      <c r="Z1809" s="16" t="s">
        <v>246</v>
      </c>
    </row>
    <row r="1810" spans="1:26" ht="15" customHeight="1">
      <c r="A1810" s="31">
        <v>14868684</v>
      </c>
      <c r="B1810" s="31" t="s">
        <v>7343</v>
      </c>
      <c r="C1810" s="46">
        <v>42114</v>
      </c>
      <c r="D1810" s="149">
        <v>229686605</v>
      </c>
      <c r="F1810" s="30">
        <v>87</v>
      </c>
      <c r="G1810" s="28"/>
      <c r="H1810" s="17" t="s">
        <v>2376</v>
      </c>
      <c r="I1810" s="25" t="s">
        <v>2377</v>
      </c>
      <c r="J1810" s="25">
        <v>34798</v>
      </c>
      <c r="K1810" s="12" t="s">
        <v>250</v>
      </c>
      <c r="L1810" s="14"/>
      <c r="M1810" s="26" t="s">
        <v>3998</v>
      </c>
      <c r="N1810" s="26" t="s">
        <v>2955</v>
      </c>
      <c r="O1810" s="143">
        <v>969502567</v>
      </c>
      <c r="P1810" s="144">
        <v>962105959</v>
      </c>
      <c r="Q1810" s="13" t="s">
        <v>3999</v>
      </c>
      <c r="R1810" s="15" t="s">
        <v>576</v>
      </c>
      <c r="S1810" s="15" t="s">
        <v>567</v>
      </c>
      <c r="T1810" s="15" t="s">
        <v>246</v>
      </c>
      <c r="U1810" s="15" t="s">
        <v>567</v>
      </c>
      <c r="V1810" s="16" t="s">
        <v>248</v>
      </c>
      <c r="W1810" s="16" t="s">
        <v>251</v>
      </c>
      <c r="X1810" s="16" t="s">
        <v>246</v>
      </c>
      <c r="Y1810" s="16" t="s">
        <v>251</v>
      </c>
      <c r="Z1810" s="16" t="s">
        <v>246</v>
      </c>
    </row>
    <row r="1811" spans="1:26" ht="15" customHeight="1">
      <c r="A1811" s="31">
        <v>14868726</v>
      </c>
      <c r="C1811" s="46"/>
      <c r="F1811" s="30"/>
      <c r="G1811" s="28"/>
      <c r="H1811" s="17" t="s">
        <v>2460</v>
      </c>
      <c r="I1811" s="25" t="s">
        <v>2461</v>
      </c>
      <c r="J1811" s="25">
        <v>35968</v>
      </c>
      <c r="K1811" s="12" t="s">
        <v>520</v>
      </c>
      <c r="L1811" s="14"/>
      <c r="P1811" s="144"/>
      <c r="Q1811" s="13"/>
      <c r="R1811" s="15" t="s">
        <v>576</v>
      </c>
      <c r="S1811" s="15" t="s">
        <v>47</v>
      </c>
      <c r="T1811" s="15"/>
      <c r="U1811" s="15" t="s">
        <v>47</v>
      </c>
      <c r="W1811" s="16" t="s">
        <v>47</v>
      </c>
      <c r="Y1811" s="16" t="s">
        <v>567</v>
      </c>
    </row>
    <row r="1812" spans="1:26" ht="15" customHeight="1">
      <c r="A1812" s="31">
        <v>14869990</v>
      </c>
      <c r="C1812" s="46"/>
      <c r="F1812" s="30"/>
      <c r="G1812" s="28"/>
      <c r="H1812" s="17" t="s">
        <v>1782</v>
      </c>
      <c r="I1812" s="25" t="s">
        <v>1783</v>
      </c>
      <c r="J1812" s="25">
        <v>36152</v>
      </c>
      <c r="K1812" s="12" t="s">
        <v>250</v>
      </c>
      <c r="L1812" s="14"/>
      <c r="P1812" s="144"/>
      <c r="Q1812" s="13"/>
      <c r="R1812" s="15" t="s">
        <v>576</v>
      </c>
      <c r="S1812" s="15" t="s">
        <v>47</v>
      </c>
      <c r="T1812" s="15"/>
      <c r="U1812" s="15" t="s">
        <v>47</v>
      </c>
      <c r="W1812" s="16" t="s">
        <v>47</v>
      </c>
      <c r="Y1812" s="16" t="s">
        <v>251</v>
      </c>
      <c r="Z1812" s="16" t="s">
        <v>248</v>
      </c>
    </row>
    <row r="1813" spans="1:26" ht="15" customHeight="1">
      <c r="A1813" s="31">
        <v>14871538</v>
      </c>
      <c r="B1813" s="31" t="s">
        <v>7343</v>
      </c>
      <c r="C1813" s="46">
        <v>42087</v>
      </c>
      <c r="D1813" s="149">
        <v>251610632</v>
      </c>
      <c r="F1813" s="30"/>
      <c r="G1813" s="28"/>
      <c r="H1813" s="17" t="s">
        <v>4777</v>
      </c>
      <c r="I1813" s="25" t="s">
        <v>4778</v>
      </c>
      <c r="J1813" s="25">
        <v>33975</v>
      </c>
      <c r="K1813" s="12" t="s">
        <v>520</v>
      </c>
      <c r="L1813" s="14" t="s">
        <v>4779</v>
      </c>
      <c r="M1813" s="26" t="s">
        <v>3870</v>
      </c>
      <c r="N1813" s="26" t="s">
        <v>2910</v>
      </c>
      <c r="O1813" s="143">
        <v>0</v>
      </c>
      <c r="P1813" s="144">
        <v>962054145</v>
      </c>
      <c r="Q1813" s="13" t="s">
        <v>4780</v>
      </c>
      <c r="R1813" s="15" t="s">
        <v>576</v>
      </c>
      <c r="S1813" s="15" t="s">
        <v>47</v>
      </c>
      <c r="T1813" s="15"/>
      <c r="U1813" s="15" t="s">
        <v>47</v>
      </c>
      <c r="W1813" s="16" t="s">
        <v>580</v>
      </c>
      <c r="X1813" s="16" t="s">
        <v>247</v>
      </c>
      <c r="Y1813" s="16" t="s">
        <v>47</v>
      </c>
    </row>
    <row r="1814" spans="1:26" ht="15" customHeight="1">
      <c r="A1814" s="31">
        <v>14888093</v>
      </c>
      <c r="B1814" s="31" t="s">
        <v>7343</v>
      </c>
      <c r="C1814" s="46">
        <v>42550</v>
      </c>
      <c r="D1814" s="149">
        <v>252917120</v>
      </c>
      <c r="F1814" s="30"/>
      <c r="G1814" s="28"/>
      <c r="H1814" s="17" t="s">
        <v>5702</v>
      </c>
      <c r="I1814" s="25" t="s">
        <v>5703</v>
      </c>
      <c r="J1814" s="25">
        <v>37307</v>
      </c>
      <c r="K1814" s="12" t="s">
        <v>250</v>
      </c>
      <c r="L1814" s="14" t="s">
        <v>5704</v>
      </c>
      <c r="M1814" s="26" t="s">
        <v>3144</v>
      </c>
      <c r="N1814" s="26" t="s">
        <v>3538</v>
      </c>
      <c r="P1814" s="144">
        <v>919419911</v>
      </c>
      <c r="Q1814" s="13"/>
      <c r="R1814" s="15" t="s">
        <v>576</v>
      </c>
      <c r="S1814" s="15" t="s">
        <v>47</v>
      </c>
      <c r="T1814" s="15"/>
      <c r="U1814" s="15" t="s">
        <v>249</v>
      </c>
      <c r="V1814" s="16" t="s">
        <v>247</v>
      </c>
      <c r="W1814" s="16" t="s">
        <v>47</v>
      </c>
      <c r="Y1814" s="16" t="s">
        <v>47</v>
      </c>
      <c r="Z1814" s="16" t="s">
        <v>247</v>
      </c>
    </row>
    <row r="1815" spans="1:26" ht="15" customHeight="1">
      <c r="A1815" s="31">
        <v>14888102</v>
      </c>
      <c r="C1815" s="46"/>
      <c r="F1815" s="30"/>
      <c r="G1815" s="28"/>
      <c r="H1815" s="17" t="s">
        <v>2370</v>
      </c>
      <c r="I1815" s="25" t="s">
        <v>2371</v>
      </c>
      <c r="J1815" s="25">
        <v>34863</v>
      </c>
      <c r="K1815" s="12" t="s">
        <v>250</v>
      </c>
      <c r="L1815" s="14"/>
      <c r="P1815" s="144"/>
      <c r="Q1815" s="13"/>
      <c r="R1815" s="15" t="s">
        <v>576</v>
      </c>
      <c r="S1815" s="15" t="s">
        <v>47</v>
      </c>
      <c r="T1815" s="15"/>
      <c r="U1815" s="15" t="s">
        <v>47</v>
      </c>
      <c r="W1815" s="16" t="s">
        <v>47</v>
      </c>
      <c r="Y1815" s="16" t="s">
        <v>580</v>
      </c>
    </row>
    <row r="1816" spans="1:26" ht="15" customHeight="1">
      <c r="A1816" s="31">
        <v>14890941</v>
      </c>
      <c r="B1816" s="31" t="s">
        <v>7343</v>
      </c>
      <c r="C1816" s="46">
        <v>42108</v>
      </c>
      <c r="D1816" s="149">
        <v>246906391</v>
      </c>
      <c r="F1816" s="30"/>
      <c r="G1816" s="28"/>
      <c r="H1816" s="17" t="s">
        <v>5859</v>
      </c>
      <c r="I1816" s="25" t="s">
        <v>5860</v>
      </c>
      <c r="J1816" s="25">
        <v>36671</v>
      </c>
      <c r="K1816" s="12" t="s">
        <v>250</v>
      </c>
      <c r="L1816" s="14" t="s">
        <v>5861</v>
      </c>
      <c r="M1816" s="26" t="s">
        <v>3160</v>
      </c>
      <c r="N1816" s="26" t="s">
        <v>2955</v>
      </c>
      <c r="O1816" s="144">
        <v>291945524</v>
      </c>
      <c r="P1816" s="143">
        <v>966179192</v>
      </c>
      <c r="Q1816" s="13" t="s">
        <v>5862</v>
      </c>
      <c r="R1816" s="15" t="s">
        <v>576</v>
      </c>
      <c r="S1816" s="15" t="s">
        <v>47</v>
      </c>
      <c r="T1816" s="15"/>
      <c r="U1816" s="15" t="s">
        <v>567</v>
      </c>
      <c r="V1816" s="16" t="s">
        <v>247</v>
      </c>
      <c r="W1816" s="16" t="s">
        <v>47</v>
      </c>
      <c r="Y1816" s="16" t="s">
        <v>47</v>
      </c>
    </row>
    <row r="1817" spans="1:26" ht="15" customHeight="1">
      <c r="A1817" s="31">
        <v>14893045</v>
      </c>
      <c r="B1817" s="31" t="s">
        <v>7343</v>
      </c>
      <c r="C1817" s="46">
        <v>42194</v>
      </c>
      <c r="D1817" s="149">
        <v>241508843</v>
      </c>
      <c r="F1817" s="30"/>
      <c r="G1817" s="28"/>
      <c r="H1817" s="17" t="s">
        <v>4384</v>
      </c>
      <c r="I1817" s="25" t="s">
        <v>4385</v>
      </c>
      <c r="J1817" s="25">
        <v>37446</v>
      </c>
      <c r="K1817" s="12" t="s">
        <v>520</v>
      </c>
      <c r="L1817" s="14" t="s">
        <v>4386</v>
      </c>
      <c r="M1817" s="26" t="s">
        <v>3140</v>
      </c>
      <c r="N1817" s="26" t="s">
        <v>2963</v>
      </c>
      <c r="O1817" s="143">
        <v>964959715</v>
      </c>
      <c r="P1817" s="144">
        <v>927115785</v>
      </c>
      <c r="Q1817" s="13" t="s">
        <v>4387</v>
      </c>
      <c r="R1817" s="15" t="s">
        <v>576</v>
      </c>
      <c r="S1817" s="15" t="s">
        <v>47</v>
      </c>
      <c r="T1817" s="15"/>
      <c r="U1817" s="15" t="s">
        <v>47</v>
      </c>
      <c r="W1817" s="16" t="s">
        <v>251</v>
      </c>
      <c r="X1817" s="16" t="s">
        <v>247</v>
      </c>
      <c r="Y1817" s="16" t="s">
        <v>47</v>
      </c>
    </row>
    <row r="1818" spans="1:26" ht="15" customHeight="1">
      <c r="A1818" s="31">
        <v>14893075</v>
      </c>
      <c r="B1818" s="31" t="s">
        <v>7343</v>
      </c>
      <c r="C1818" s="46">
        <v>42176</v>
      </c>
      <c r="D1818" s="149">
        <v>248775340</v>
      </c>
      <c r="F1818" s="30"/>
      <c r="G1818" s="28"/>
      <c r="H1818" s="17" t="s">
        <v>3994</v>
      </c>
      <c r="I1818" s="25" t="s">
        <v>3995</v>
      </c>
      <c r="J1818" s="25">
        <v>37560</v>
      </c>
      <c r="K1818" s="12" t="s">
        <v>250</v>
      </c>
      <c r="L1818" s="14" t="s">
        <v>3996</v>
      </c>
      <c r="M1818" s="26" t="s">
        <v>3790</v>
      </c>
      <c r="N1818" s="26" t="s">
        <v>2963</v>
      </c>
      <c r="O1818" s="144">
        <v>291616494</v>
      </c>
      <c r="P1818" s="143">
        <v>964198425</v>
      </c>
      <c r="Q1818" s="13"/>
      <c r="R1818" s="15" t="s">
        <v>576</v>
      </c>
      <c r="S1818" s="15" t="s">
        <v>47</v>
      </c>
      <c r="T1818" s="15"/>
      <c r="U1818" s="15" t="s">
        <v>251</v>
      </c>
      <c r="V1818" s="16" t="s">
        <v>246</v>
      </c>
      <c r="W1818" s="16" t="s">
        <v>251</v>
      </c>
      <c r="X1818" s="16" t="s">
        <v>247</v>
      </c>
      <c r="Y1818" s="16" t="s">
        <v>47</v>
      </c>
      <c r="Z1818" s="16" t="s">
        <v>247</v>
      </c>
    </row>
    <row r="1819" spans="1:26" ht="15" customHeight="1">
      <c r="A1819" s="31">
        <v>14893184</v>
      </c>
      <c r="C1819" s="46"/>
      <c r="F1819" s="30"/>
      <c r="G1819" s="28">
        <v>160201</v>
      </c>
      <c r="H1819" s="17" t="s">
        <v>363</v>
      </c>
      <c r="I1819" s="25" t="s">
        <v>409</v>
      </c>
      <c r="J1819" s="25">
        <v>36325</v>
      </c>
      <c r="K1819" s="12" t="s">
        <v>520</v>
      </c>
      <c r="L1819" s="14"/>
      <c r="P1819" s="144"/>
      <c r="Q1819" s="13"/>
      <c r="R1819" s="15" t="s">
        <v>576</v>
      </c>
      <c r="S1819" s="15" t="s">
        <v>47</v>
      </c>
      <c r="T1819" s="15"/>
      <c r="U1819" s="15" t="s">
        <v>47</v>
      </c>
      <c r="W1819" s="16" t="s">
        <v>47</v>
      </c>
      <c r="Y1819" s="16" t="s">
        <v>684</v>
      </c>
    </row>
    <row r="1820" spans="1:26" ht="15" customHeight="1">
      <c r="A1820" s="31">
        <v>14893359</v>
      </c>
      <c r="B1820" s="31" t="s">
        <v>7343</v>
      </c>
      <c r="C1820" s="46">
        <v>42374</v>
      </c>
      <c r="D1820" s="149">
        <v>235030937</v>
      </c>
      <c r="F1820" s="30">
        <v>581</v>
      </c>
      <c r="G1820" s="28"/>
      <c r="H1820" s="17" t="s">
        <v>6254</v>
      </c>
      <c r="I1820" s="25" t="s">
        <v>6255</v>
      </c>
      <c r="J1820" s="25">
        <v>34369</v>
      </c>
      <c r="K1820" s="12" t="s">
        <v>520</v>
      </c>
      <c r="L1820" s="14"/>
      <c r="P1820" s="144"/>
      <c r="Q1820" s="13"/>
      <c r="R1820" s="15" t="s">
        <v>576</v>
      </c>
      <c r="S1820" s="15" t="s">
        <v>47</v>
      </c>
      <c r="T1820" s="15"/>
      <c r="U1820" s="15" t="s">
        <v>567</v>
      </c>
      <c r="V1820" s="16" t="s">
        <v>247</v>
      </c>
      <c r="W1820" s="16" t="s">
        <v>47</v>
      </c>
      <c r="Y1820" s="16" t="s">
        <v>47</v>
      </c>
      <c r="Z1820" s="16" t="s">
        <v>247</v>
      </c>
    </row>
    <row r="1821" spans="1:26" ht="15" customHeight="1">
      <c r="A1821" s="31">
        <v>14893610</v>
      </c>
      <c r="C1821" s="46"/>
      <c r="F1821" s="30"/>
      <c r="G1821" s="28"/>
      <c r="H1821" s="17" t="s">
        <v>2058</v>
      </c>
      <c r="I1821" s="25" t="s">
        <v>2059</v>
      </c>
      <c r="J1821" s="25">
        <v>34755</v>
      </c>
      <c r="K1821" s="12" t="s">
        <v>520</v>
      </c>
      <c r="L1821" s="14"/>
      <c r="P1821" s="144"/>
      <c r="Q1821" s="13"/>
      <c r="R1821" s="15" t="s">
        <v>576</v>
      </c>
      <c r="S1821" s="15" t="s">
        <v>47</v>
      </c>
      <c r="T1821" s="15"/>
      <c r="U1821" s="15" t="s">
        <v>47</v>
      </c>
      <c r="W1821" s="16" t="s">
        <v>47</v>
      </c>
      <c r="Y1821" s="16" t="s">
        <v>567</v>
      </c>
      <c r="Z1821" s="16" t="s">
        <v>247</v>
      </c>
    </row>
    <row r="1822" spans="1:26" ht="15" customHeight="1">
      <c r="A1822" s="31">
        <v>14893689</v>
      </c>
      <c r="B1822" s="31" t="s">
        <v>7343</v>
      </c>
      <c r="C1822" s="46">
        <v>42380</v>
      </c>
      <c r="D1822" s="149">
        <v>249771241</v>
      </c>
      <c r="F1822" s="30"/>
      <c r="G1822" s="28"/>
      <c r="H1822" s="17" t="s">
        <v>5739</v>
      </c>
      <c r="I1822" s="25" t="s">
        <v>5740</v>
      </c>
      <c r="J1822" s="25">
        <v>36643</v>
      </c>
      <c r="K1822" s="12" t="s">
        <v>250</v>
      </c>
      <c r="L1822" s="14" t="s">
        <v>5741</v>
      </c>
      <c r="M1822" s="26" t="s">
        <v>5742</v>
      </c>
      <c r="N1822" s="26" t="s">
        <v>2963</v>
      </c>
      <c r="O1822" s="143">
        <v>963934985</v>
      </c>
      <c r="P1822" s="144">
        <v>963303512</v>
      </c>
      <c r="Q1822" s="13" t="s">
        <v>5743</v>
      </c>
      <c r="R1822" s="15" t="s">
        <v>576</v>
      </c>
      <c r="S1822" s="15" t="s">
        <v>47</v>
      </c>
      <c r="T1822" s="15"/>
      <c r="U1822" s="15" t="s">
        <v>251</v>
      </c>
      <c r="V1822" s="16" t="s">
        <v>247</v>
      </c>
      <c r="W1822" s="16" t="s">
        <v>47</v>
      </c>
      <c r="Y1822" s="16" t="s">
        <v>47</v>
      </c>
    </row>
    <row r="1823" spans="1:26" ht="15" customHeight="1">
      <c r="A1823" s="31">
        <v>14895471</v>
      </c>
      <c r="B1823" s="31" t="s">
        <v>7346</v>
      </c>
      <c r="C1823" s="46">
        <v>40598</v>
      </c>
      <c r="F1823" s="30"/>
      <c r="G1823" s="28"/>
      <c r="H1823" s="17" t="s">
        <v>3260</v>
      </c>
      <c r="I1823" s="25" t="s">
        <v>3261</v>
      </c>
      <c r="J1823" s="25">
        <v>37668</v>
      </c>
      <c r="K1823" s="12" t="s">
        <v>520</v>
      </c>
      <c r="L1823" s="14" t="s">
        <v>3262</v>
      </c>
      <c r="M1823" s="26">
        <v>9240</v>
      </c>
      <c r="N1823" s="26" t="s">
        <v>3066</v>
      </c>
      <c r="O1823" s="143">
        <v>0</v>
      </c>
      <c r="P1823" s="144">
        <v>963277709</v>
      </c>
      <c r="Q1823" s="13"/>
      <c r="R1823" s="15" t="s">
        <v>576</v>
      </c>
      <c r="S1823" s="15" t="s">
        <v>47</v>
      </c>
      <c r="T1823" s="15"/>
      <c r="U1823" s="15" t="s">
        <v>47</v>
      </c>
      <c r="W1823" s="16" t="s">
        <v>79</v>
      </c>
      <c r="X1823" s="16" t="s">
        <v>247</v>
      </c>
      <c r="Y1823" s="16" t="s">
        <v>47</v>
      </c>
    </row>
    <row r="1824" spans="1:26" ht="15" customHeight="1">
      <c r="A1824" s="31">
        <v>14895494</v>
      </c>
      <c r="B1824" s="31" t="s">
        <v>7343</v>
      </c>
      <c r="C1824" s="46">
        <v>42121</v>
      </c>
      <c r="D1824" s="149">
        <v>252683544</v>
      </c>
      <c r="F1824" s="30"/>
      <c r="G1824" s="28"/>
      <c r="H1824" s="17" t="s">
        <v>8587</v>
      </c>
      <c r="I1824" s="25" t="s">
        <v>1826</v>
      </c>
      <c r="J1824" s="25">
        <v>36409</v>
      </c>
      <c r="K1824" s="12" t="s">
        <v>520</v>
      </c>
      <c r="L1824" s="14" t="s">
        <v>3262</v>
      </c>
      <c r="M1824" s="26">
        <v>9240</v>
      </c>
      <c r="N1824" s="26" t="s">
        <v>3066</v>
      </c>
      <c r="O1824" s="144">
        <v>291863162</v>
      </c>
      <c r="P1824" s="143">
        <v>0</v>
      </c>
      <c r="Q1824" s="13"/>
      <c r="R1824" s="15" t="s">
        <v>576</v>
      </c>
      <c r="S1824" s="15" t="s">
        <v>47</v>
      </c>
      <c r="T1824" s="15"/>
      <c r="U1824" s="15" t="s">
        <v>47</v>
      </c>
      <c r="W1824" s="16" t="s">
        <v>79</v>
      </c>
      <c r="X1824" s="16" t="s">
        <v>246</v>
      </c>
      <c r="Y1824" s="16" t="s">
        <v>47</v>
      </c>
    </row>
    <row r="1825" spans="1:26" ht="15" customHeight="1">
      <c r="A1825" s="31">
        <v>14895567</v>
      </c>
      <c r="B1825" s="31" t="s">
        <v>7343</v>
      </c>
      <c r="C1825" s="46">
        <v>42490</v>
      </c>
      <c r="D1825" s="149">
        <v>236721810</v>
      </c>
      <c r="F1825" s="30"/>
      <c r="G1825" s="28"/>
      <c r="H1825" s="17" t="s">
        <v>5506</v>
      </c>
      <c r="I1825" s="25" t="s">
        <v>5507</v>
      </c>
      <c r="J1825" s="25">
        <v>34505</v>
      </c>
      <c r="K1825" s="12" t="s">
        <v>250</v>
      </c>
      <c r="L1825" s="14" t="s">
        <v>5508</v>
      </c>
      <c r="M1825" s="26" t="s">
        <v>3154</v>
      </c>
      <c r="N1825" s="26" t="s">
        <v>2912</v>
      </c>
      <c r="O1825" s="144">
        <v>291619340</v>
      </c>
      <c r="P1825" s="143">
        <v>0</v>
      </c>
      <c r="Q1825" s="13" t="s">
        <v>5509</v>
      </c>
      <c r="R1825" s="15" t="s">
        <v>576</v>
      </c>
      <c r="S1825" s="15" t="s">
        <v>47</v>
      </c>
      <c r="T1825" s="15"/>
      <c r="U1825" s="15" t="s">
        <v>47</v>
      </c>
      <c r="W1825" s="16" t="s">
        <v>567</v>
      </c>
      <c r="X1825" s="16" t="s">
        <v>247</v>
      </c>
      <c r="Y1825" s="16" t="s">
        <v>47</v>
      </c>
    </row>
    <row r="1826" spans="1:26" ht="15" customHeight="1">
      <c r="A1826" s="31">
        <v>14895606</v>
      </c>
      <c r="C1826" s="46"/>
      <c r="F1826" s="30"/>
      <c r="G1826" s="28"/>
      <c r="H1826" s="17" t="s">
        <v>2332</v>
      </c>
      <c r="I1826" s="25" t="s">
        <v>2333</v>
      </c>
      <c r="J1826" s="25">
        <v>34801</v>
      </c>
      <c r="K1826" s="12" t="s">
        <v>520</v>
      </c>
      <c r="L1826" s="14"/>
      <c r="P1826" s="144"/>
      <c r="Q1826" s="13"/>
      <c r="R1826" s="15" t="s">
        <v>576</v>
      </c>
      <c r="S1826" s="15" t="s">
        <v>47</v>
      </c>
      <c r="T1826" s="15"/>
      <c r="U1826" s="15" t="s">
        <v>47</v>
      </c>
      <c r="W1826" s="16" t="s">
        <v>47</v>
      </c>
      <c r="Y1826" s="16" t="s">
        <v>567</v>
      </c>
      <c r="Z1826" s="16" t="s">
        <v>246</v>
      </c>
    </row>
    <row r="1827" spans="1:26" ht="15" customHeight="1">
      <c r="A1827" s="31">
        <v>14898219</v>
      </c>
      <c r="B1827" s="31" t="s">
        <v>7343</v>
      </c>
      <c r="C1827" s="46">
        <v>42386</v>
      </c>
      <c r="D1827" s="149">
        <v>254175783</v>
      </c>
      <c r="F1827" s="30">
        <v>139</v>
      </c>
      <c r="G1827" s="28"/>
      <c r="H1827" s="17" t="s">
        <v>8737</v>
      </c>
      <c r="I1827" s="25" t="s">
        <v>8738</v>
      </c>
      <c r="J1827" s="25">
        <v>35110</v>
      </c>
      <c r="K1827" s="12" t="s">
        <v>250</v>
      </c>
      <c r="L1827" s="14" t="s">
        <v>2963</v>
      </c>
      <c r="N1827" s="26" t="s">
        <v>2963</v>
      </c>
      <c r="P1827" s="144"/>
      <c r="Q1827" s="13"/>
      <c r="R1827" s="15" t="s">
        <v>576</v>
      </c>
      <c r="S1827" s="15" t="s">
        <v>1183</v>
      </c>
      <c r="T1827" s="15" t="s">
        <v>247</v>
      </c>
      <c r="U1827" s="15" t="s">
        <v>47</v>
      </c>
      <c r="W1827" s="16" t="s">
        <v>47</v>
      </c>
      <c r="Y1827" s="16" t="s">
        <v>47</v>
      </c>
    </row>
    <row r="1828" spans="1:26" ht="15" customHeight="1">
      <c r="A1828" s="31">
        <v>14898738</v>
      </c>
      <c r="B1828" s="31" t="s">
        <v>7343</v>
      </c>
      <c r="C1828" s="46">
        <v>42388</v>
      </c>
      <c r="D1828" s="149">
        <v>272918989</v>
      </c>
      <c r="F1828" s="30"/>
      <c r="G1828" s="28"/>
      <c r="H1828" s="17" t="s">
        <v>6934</v>
      </c>
      <c r="I1828" s="25" t="s">
        <v>6935</v>
      </c>
      <c r="J1828" s="25">
        <v>38121</v>
      </c>
      <c r="K1828" s="12" t="s">
        <v>520</v>
      </c>
      <c r="L1828" s="14"/>
      <c r="N1828" s="26" t="s">
        <v>2932</v>
      </c>
      <c r="P1828" s="144">
        <v>964844794</v>
      </c>
      <c r="Q1828" s="13"/>
      <c r="R1828" s="15" t="s">
        <v>576</v>
      </c>
      <c r="S1828" s="15" t="s">
        <v>47</v>
      </c>
      <c r="T1828" s="15"/>
      <c r="U1828" s="15" t="s">
        <v>41</v>
      </c>
      <c r="V1828" s="16" t="s">
        <v>247</v>
      </c>
      <c r="W1828" s="16" t="s">
        <v>47</v>
      </c>
      <c r="Y1828" s="16" t="s">
        <v>47</v>
      </c>
    </row>
    <row r="1829" spans="1:26" ht="15" customHeight="1">
      <c r="A1829" s="31">
        <v>14898742</v>
      </c>
      <c r="B1829" s="31" t="s">
        <v>7343</v>
      </c>
      <c r="C1829" s="46">
        <v>42436</v>
      </c>
      <c r="D1829" s="149">
        <v>274016842</v>
      </c>
      <c r="F1829" s="30">
        <v>3585</v>
      </c>
      <c r="G1829" s="28"/>
      <c r="H1829" s="17" t="s">
        <v>6103</v>
      </c>
      <c r="I1829" s="25" t="s">
        <v>6104</v>
      </c>
      <c r="J1829" s="25">
        <v>37361</v>
      </c>
      <c r="K1829" s="12" t="s">
        <v>520</v>
      </c>
      <c r="L1829" s="14"/>
      <c r="P1829" s="144">
        <v>964844794</v>
      </c>
      <c r="Q1829" s="13"/>
      <c r="R1829" s="15" t="s">
        <v>576</v>
      </c>
      <c r="S1829" s="15" t="s">
        <v>41</v>
      </c>
      <c r="T1829" s="15" t="s">
        <v>246</v>
      </c>
      <c r="U1829" s="15" t="s">
        <v>41</v>
      </c>
      <c r="V1829" s="16" t="s">
        <v>247</v>
      </c>
      <c r="W1829" s="16" t="s">
        <v>47</v>
      </c>
      <c r="Y1829" s="16" t="s">
        <v>47</v>
      </c>
    </row>
    <row r="1830" spans="1:26" ht="15" customHeight="1">
      <c r="A1830" s="31">
        <v>14898920</v>
      </c>
      <c r="C1830" s="46"/>
      <c r="F1830" s="30"/>
      <c r="G1830" s="28"/>
      <c r="H1830" s="17" t="s">
        <v>1218</v>
      </c>
      <c r="I1830" s="25" t="s">
        <v>1219</v>
      </c>
      <c r="J1830" s="25">
        <v>35015</v>
      </c>
      <c r="K1830" s="12" t="s">
        <v>250</v>
      </c>
      <c r="L1830" s="14"/>
      <c r="P1830" s="144"/>
      <c r="Q1830" s="13"/>
      <c r="R1830" s="15" t="s">
        <v>576</v>
      </c>
      <c r="S1830" s="15" t="s">
        <v>47</v>
      </c>
      <c r="T1830" s="15"/>
      <c r="U1830" s="15" t="s">
        <v>47</v>
      </c>
      <c r="W1830" s="16" t="s">
        <v>47</v>
      </c>
      <c r="Y1830" s="16" t="s">
        <v>684</v>
      </c>
      <c r="Z1830" s="16" t="s">
        <v>248</v>
      </c>
    </row>
    <row r="1831" spans="1:26" ht="15" customHeight="1">
      <c r="A1831" s="31">
        <v>14902694</v>
      </c>
      <c r="B1831" s="31" t="s">
        <v>7343</v>
      </c>
      <c r="C1831" s="46">
        <v>41718</v>
      </c>
      <c r="D1831" s="149">
        <v>259265985</v>
      </c>
      <c r="F1831" s="30"/>
      <c r="G1831" s="28"/>
      <c r="H1831" s="17" t="s">
        <v>6901</v>
      </c>
      <c r="I1831" s="25" t="s">
        <v>6902</v>
      </c>
      <c r="J1831" s="25">
        <v>36883</v>
      </c>
      <c r="K1831" s="12" t="s">
        <v>250</v>
      </c>
      <c r="L1831" s="14"/>
      <c r="M1831" s="26" t="s">
        <v>6903</v>
      </c>
      <c r="N1831" s="26" t="s">
        <v>2955</v>
      </c>
      <c r="P1831" s="144">
        <v>961233969</v>
      </c>
      <c r="Q1831" s="13"/>
      <c r="R1831" s="15" t="s">
        <v>576</v>
      </c>
      <c r="S1831" s="15" t="s">
        <v>47</v>
      </c>
      <c r="T1831" s="15"/>
      <c r="U1831" s="15" t="s">
        <v>567</v>
      </c>
      <c r="V1831" s="16" t="s">
        <v>247</v>
      </c>
      <c r="W1831" s="16" t="s">
        <v>47</v>
      </c>
      <c r="Y1831" s="16" t="s">
        <v>47</v>
      </c>
    </row>
    <row r="1832" spans="1:26" ht="15" customHeight="1">
      <c r="A1832" s="31">
        <v>14903009</v>
      </c>
      <c r="B1832" s="31" t="s">
        <v>7346</v>
      </c>
      <c r="C1832" s="46">
        <v>40515</v>
      </c>
      <c r="F1832" s="30"/>
      <c r="G1832" s="28"/>
      <c r="H1832" s="17" t="s">
        <v>5033</v>
      </c>
      <c r="I1832" s="25" t="s">
        <v>5034</v>
      </c>
      <c r="J1832" s="25">
        <v>36331</v>
      </c>
      <c r="K1832" s="12" t="s">
        <v>520</v>
      </c>
      <c r="L1832" s="14" t="s">
        <v>5035</v>
      </c>
      <c r="M1832" s="26" t="s">
        <v>5036</v>
      </c>
      <c r="N1832" s="26" t="s">
        <v>2910</v>
      </c>
      <c r="O1832" s="143">
        <v>964674744</v>
      </c>
      <c r="P1832" s="144">
        <v>968906726</v>
      </c>
      <c r="Q1832" s="13" t="s">
        <v>5037</v>
      </c>
      <c r="R1832" s="15" t="s">
        <v>576</v>
      </c>
      <c r="S1832" s="15" t="s">
        <v>47</v>
      </c>
      <c r="T1832" s="15"/>
      <c r="U1832" s="15" t="s">
        <v>47</v>
      </c>
      <c r="W1832" s="16" t="s">
        <v>1984</v>
      </c>
      <c r="X1832" s="16" t="s">
        <v>247</v>
      </c>
      <c r="Y1832" s="16" t="s">
        <v>47</v>
      </c>
    </row>
    <row r="1833" spans="1:26" ht="15" customHeight="1">
      <c r="A1833" s="31">
        <v>14905500</v>
      </c>
      <c r="B1833" s="31" t="s">
        <v>7343</v>
      </c>
      <c r="C1833" s="46">
        <v>42388</v>
      </c>
      <c r="D1833" s="149">
        <v>253091845</v>
      </c>
      <c r="F1833" s="30">
        <v>3547</v>
      </c>
      <c r="G1833" s="28"/>
      <c r="H1833" s="17" t="s">
        <v>7286</v>
      </c>
      <c r="I1833" s="25" t="s">
        <v>7287</v>
      </c>
      <c r="J1833" s="25">
        <v>37824</v>
      </c>
      <c r="K1833" s="12" t="s">
        <v>520</v>
      </c>
      <c r="L1833" s="14" t="s">
        <v>6145</v>
      </c>
      <c r="M1833" s="26" t="s">
        <v>6146</v>
      </c>
      <c r="N1833" s="26" t="s">
        <v>2910</v>
      </c>
      <c r="P1833" s="144">
        <v>963228572</v>
      </c>
      <c r="Q1833" s="13"/>
      <c r="R1833" s="15" t="s">
        <v>576</v>
      </c>
      <c r="S1833" s="15" t="s">
        <v>580</v>
      </c>
      <c r="T1833" s="15" t="s">
        <v>246</v>
      </c>
      <c r="U1833" s="15" t="s">
        <v>580</v>
      </c>
      <c r="V1833" s="16" t="s">
        <v>247</v>
      </c>
      <c r="W1833" s="16" t="s">
        <v>47</v>
      </c>
      <c r="Y1833" s="16" t="s">
        <v>47</v>
      </c>
      <c r="Z1833" s="16" t="s">
        <v>247</v>
      </c>
    </row>
    <row r="1834" spans="1:26" ht="15" customHeight="1">
      <c r="A1834" s="31">
        <v>14905503</v>
      </c>
      <c r="B1834" s="31" t="s">
        <v>7343</v>
      </c>
      <c r="C1834" s="46">
        <v>42490</v>
      </c>
      <c r="D1834" s="149">
        <v>253091977</v>
      </c>
      <c r="F1834" s="30">
        <v>3546</v>
      </c>
      <c r="G1834" s="28"/>
      <c r="H1834" s="17" t="s">
        <v>6143</v>
      </c>
      <c r="I1834" s="25" t="s">
        <v>6144</v>
      </c>
      <c r="J1834" s="25">
        <v>37824</v>
      </c>
      <c r="K1834" s="12" t="s">
        <v>520</v>
      </c>
      <c r="L1834" s="14" t="s">
        <v>6145</v>
      </c>
      <c r="M1834" s="26" t="s">
        <v>6146</v>
      </c>
      <c r="N1834" s="26" t="s">
        <v>2910</v>
      </c>
      <c r="P1834" s="144">
        <v>963228572</v>
      </c>
      <c r="Q1834" s="13"/>
      <c r="R1834" s="15" t="s">
        <v>576</v>
      </c>
      <c r="S1834" s="15" t="s">
        <v>580</v>
      </c>
      <c r="T1834" s="15" t="s">
        <v>246</v>
      </c>
      <c r="U1834" s="15" t="s">
        <v>580</v>
      </c>
      <c r="V1834" s="16" t="s">
        <v>247</v>
      </c>
      <c r="W1834" s="16" t="s">
        <v>47</v>
      </c>
      <c r="Y1834" s="16" t="s">
        <v>47</v>
      </c>
    </row>
    <row r="1835" spans="1:26" ht="15" customHeight="1">
      <c r="A1835" s="31">
        <v>14908139</v>
      </c>
      <c r="B1835" s="31" t="s">
        <v>7343</v>
      </c>
      <c r="C1835" s="46">
        <v>42440</v>
      </c>
      <c r="D1835" s="149">
        <v>247365840</v>
      </c>
      <c r="F1835" s="30"/>
      <c r="G1835" s="28"/>
      <c r="H1835" s="17" t="s">
        <v>6032</v>
      </c>
      <c r="I1835" s="25" t="s">
        <v>6033</v>
      </c>
      <c r="J1835" s="25">
        <v>37100</v>
      </c>
      <c r="K1835" s="12" t="s">
        <v>250</v>
      </c>
      <c r="L1835" s="14" t="s">
        <v>6034</v>
      </c>
      <c r="M1835" s="26" t="s">
        <v>4854</v>
      </c>
      <c r="N1835" s="26" t="s">
        <v>2928</v>
      </c>
      <c r="P1835" s="144">
        <v>926243607</v>
      </c>
      <c r="Q1835" s="13"/>
      <c r="R1835" s="15" t="s">
        <v>576</v>
      </c>
      <c r="S1835" s="15" t="s">
        <v>47</v>
      </c>
      <c r="T1835" s="15"/>
      <c r="U1835" s="15" t="s">
        <v>249</v>
      </c>
      <c r="V1835" s="16" t="s">
        <v>247</v>
      </c>
      <c r="W1835" s="16" t="s">
        <v>47</v>
      </c>
      <c r="Y1835" s="16" t="s">
        <v>47</v>
      </c>
      <c r="Z1835" s="16" t="s">
        <v>247</v>
      </c>
    </row>
    <row r="1836" spans="1:26" ht="15" customHeight="1">
      <c r="A1836" s="31">
        <v>14908717</v>
      </c>
      <c r="B1836" s="31" t="s">
        <v>7346</v>
      </c>
      <c r="C1836" s="46">
        <v>41567</v>
      </c>
      <c r="F1836" s="30"/>
      <c r="G1836" s="28">
        <v>160244</v>
      </c>
      <c r="H1836" s="17" t="s">
        <v>743</v>
      </c>
      <c r="I1836" s="25" t="s">
        <v>1124</v>
      </c>
      <c r="J1836" s="25">
        <v>36037</v>
      </c>
      <c r="K1836" s="12" t="s">
        <v>520</v>
      </c>
      <c r="L1836" s="14" t="s">
        <v>3874</v>
      </c>
      <c r="M1836" s="26" t="s">
        <v>3638</v>
      </c>
      <c r="N1836" s="26" t="s">
        <v>2910</v>
      </c>
      <c r="O1836" s="143">
        <v>0</v>
      </c>
      <c r="P1836" s="144">
        <v>916268121</v>
      </c>
      <c r="Q1836" s="13"/>
      <c r="R1836" s="15" t="s">
        <v>576</v>
      </c>
      <c r="S1836" s="15" t="s">
        <v>47</v>
      </c>
      <c r="T1836" s="15"/>
      <c r="U1836" s="15" t="s">
        <v>47</v>
      </c>
      <c r="W1836" s="16" t="s">
        <v>1183</v>
      </c>
      <c r="X1836" s="16" t="s">
        <v>248</v>
      </c>
      <c r="Y1836" s="16" t="s">
        <v>684</v>
      </c>
    </row>
    <row r="1837" spans="1:26" ht="15" customHeight="1">
      <c r="A1837" s="31">
        <v>14908980</v>
      </c>
      <c r="C1837" s="46"/>
      <c r="F1837" s="30"/>
      <c r="G1837" s="28"/>
      <c r="H1837" s="17" t="s">
        <v>2481</v>
      </c>
      <c r="I1837" s="25" t="s">
        <v>2482</v>
      </c>
      <c r="J1837" s="25">
        <v>34396</v>
      </c>
      <c r="K1837" s="12" t="s">
        <v>520</v>
      </c>
      <c r="L1837" s="14"/>
      <c r="P1837" s="144"/>
      <c r="Q1837" s="13"/>
      <c r="R1837" s="15" t="s">
        <v>576</v>
      </c>
      <c r="S1837" s="15" t="s">
        <v>47</v>
      </c>
      <c r="T1837" s="15"/>
      <c r="U1837" s="15" t="s">
        <v>47</v>
      </c>
      <c r="W1837" s="16" t="s">
        <v>47</v>
      </c>
      <c r="Y1837" s="16" t="s">
        <v>580</v>
      </c>
      <c r="Z1837" s="16" t="s">
        <v>248</v>
      </c>
    </row>
    <row r="1838" spans="1:26" ht="15" customHeight="1">
      <c r="A1838" s="31">
        <v>14912451</v>
      </c>
      <c r="B1838" s="31" t="s">
        <v>7343</v>
      </c>
      <c r="C1838" s="46">
        <v>42402</v>
      </c>
      <c r="D1838" s="149">
        <v>249901900</v>
      </c>
      <c r="F1838" s="30"/>
      <c r="G1838" s="28"/>
      <c r="H1838" s="17" t="s">
        <v>4211</v>
      </c>
      <c r="I1838" s="25" t="s">
        <v>4212</v>
      </c>
      <c r="J1838" s="25">
        <v>37283</v>
      </c>
      <c r="K1838" s="12" t="s">
        <v>520</v>
      </c>
      <c r="L1838" s="14" t="s">
        <v>4213</v>
      </c>
      <c r="M1838" s="26" t="s">
        <v>3675</v>
      </c>
      <c r="N1838" s="26" t="s">
        <v>2963</v>
      </c>
      <c r="O1838" s="143">
        <v>291622845</v>
      </c>
      <c r="P1838" s="144">
        <v>962996868</v>
      </c>
      <c r="Q1838" s="13"/>
      <c r="R1838" s="15" t="s">
        <v>576</v>
      </c>
      <c r="S1838" s="15" t="s">
        <v>47</v>
      </c>
      <c r="T1838" s="15"/>
      <c r="U1838" s="15" t="s">
        <v>47</v>
      </c>
      <c r="W1838" s="16" t="s">
        <v>251</v>
      </c>
      <c r="X1838" s="16" t="s">
        <v>247</v>
      </c>
      <c r="Y1838" s="16" t="s">
        <v>47</v>
      </c>
      <c r="Z1838" s="16" t="s">
        <v>246</v>
      </c>
    </row>
    <row r="1839" spans="1:26" ht="15" customHeight="1">
      <c r="A1839" s="31">
        <v>14912721</v>
      </c>
      <c r="B1839" s="31" t="s">
        <v>7343</v>
      </c>
      <c r="C1839" s="46">
        <v>42447</v>
      </c>
      <c r="D1839" s="149">
        <v>253039754</v>
      </c>
      <c r="F1839" s="30"/>
      <c r="G1839" s="28"/>
      <c r="H1839" s="17" t="s">
        <v>4985</v>
      </c>
      <c r="I1839" s="25" t="s">
        <v>4986</v>
      </c>
      <c r="J1839" s="25">
        <v>35564</v>
      </c>
      <c r="K1839" s="12" t="s">
        <v>250</v>
      </c>
      <c r="L1839" s="14" t="s">
        <v>4987</v>
      </c>
      <c r="M1839" s="26" t="s">
        <v>2975</v>
      </c>
      <c r="N1839" s="26" t="s">
        <v>2912</v>
      </c>
      <c r="O1839" s="143">
        <v>291941969</v>
      </c>
      <c r="P1839" s="144">
        <v>969005624</v>
      </c>
      <c r="Q1839" s="13" t="s">
        <v>4988</v>
      </c>
      <c r="R1839" s="15" t="s">
        <v>576</v>
      </c>
      <c r="S1839" s="15" t="s">
        <v>47</v>
      </c>
      <c r="T1839" s="15"/>
      <c r="U1839" s="15" t="s">
        <v>47</v>
      </c>
      <c r="W1839" s="16" t="s">
        <v>580</v>
      </c>
      <c r="X1839" s="16" t="s">
        <v>247</v>
      </c>
      <c r="Y1839" s="16" t="s">
        <v>47</v>
      </c>
      <c r="Z1839" s="16" t="s">
        <v>246</v>
      </c>
    </row>
    <row r="1840" spans="1:26" ht="15" customHeight="1">
      <c r="A1840" s="31">
        <v>14913847</v>
      </c>
      <c r="B1840" s="31" t="s">
        <v>7343</v>
      </c>
      <c r="C1840" s="46">
        <v>42239</v>
      </c>
      <c r="D1840" s="149">
        <v>270859977</v>
      </c>
      <c r="F1840" s="30"/>
      <c r="G1840" s="28"/>
      <c r="H1840" s="17" t="s">
        <v>4764</v>
      </c>
      <c r="I1840" s="25" t="s">
        <v>4765</v>
      </c>
      <c r="J1840" s="25">
        <v>37594</v>
      </c>
      <c r="K1840" s="12" t="s">
        <v>520</v>
      </c>
      <c r="L1840" s="14" t="s">
        <v>4766</v>
      </c>
      <c r="M1840" s="26" t="s">
        <v>4767</v>
      </c>
      <c r="N1840" s="26" t="s">
        <v>2910</v>
      </c>
      <c r="O1840" s="144">
        <v>291751250</v>
      </c>
      <c r="P1840" s="143">
        <v>968312175</v>
      </c>
      <c r="Q1840" s="13"/>
      <c r="R1840" s="15" t="s">
        <v>576</v>
      </c>
      <c r="S1840" s="15" t="s">
        <v>47</v>
      </c>
      <c r="T1840" s="15"/>
      <c r="U1840" s="15" t="s">
        <v>47</v>
      </c>
      <c r="W1840" s="16" t="s">
        <v>580</v>
      </c>
      <c r="X1840" s="16" t="s">
        <v>247</v>
      </c>
      <c r="Y1840" s="16" t="s">
        <v>47</v>
      </c>
      <c r="Z1840" s="16" t="s">
        <v>246</v>
      </c>
    </row>
    <row r="1841" spans="1:26" ht="15" customHeight="1">
      <c r="A1841" s="31">
        <v>14915407</v>
      </c>
      <c r="B1841" s="31" t="s">
        <v>7343</v>
      </c>
      <c r="C1841" s="46">
        <v>42305</v>
      </c>
      <c r="D1841" s="149">
        <v>220801746</v>
      </c>
      <c r="F1841" s="30">
        <v>196</v>
      </c>
      <c r="G1841" s="28"/>
      <c r="H1841" s="17" t="s">
        <v>6806</v>
      </c>
      <c r="I1841" s="25" t="s">
        <v>6807</v>
      </c>
      <c r="J1841" s="25">
        <v>33892</v>
      </c>
      <c r="K1841" s="12" t="s">
        <v>250</v>
      </c>
      <c r="L1841" s="14" t="s">
        <v>6808</v>
      </c>
      <c r="M1841" s="26" t="s">
        <v>6809</v>
      </c>
      <c r="N1841" s="26" t="s">
        <v>3293</v>
      </c>
      <c r="P1841" s="144"/>
      <c r="Q1841" s="13"/>
      <c r="R1841" s="15" t="s">
        <v>576</v>
      </c>
      <c r="S1841" s="15" t="s">
        <v>47</v>
      </c>
      <c r="T1841" s="15"/>
      <c r="U1841" s="15" t="s">
        <v>1183</v>
      </c>
      <c r="V1841" s="16" t="s">
        <v>247</v>
      </c>
      <c r="W1841" s="16" t="s">
        <v>47</v>
      </c>
      <c r="Y1841" s="16" t="s">
        <v>47</v>
      </c>
    </row>
    <row r="1842" spans="1:26" ht="15" customHeight="1">
      <c r="A1842" s="31">
        <v>14916512</v>
      </c>
      <c r="C1842" s="46"/>
      <c r="F1842" s="30"/>
      <c r="G1842" s="28"/>
      <c r="H1842" s="17" t="s">
        <v>2641</v>
      </c>
      <c r="I1842" s="25" t="s">
        <v>2642</v>
      </c>
      <c r="J1842" s="25">
        <v>36710</v>
      </c>
      <c r="K1842" s="12" t="s">
        <v>520</v>
      </c>
      <c r="L1842" s="14"/>
      <c r="P1842" s="144"/>
      <c r="Q1842" s="13"/>
      <c r="R1842" s="15" t="s">
        <v>576</v>
      </c>
      <c r="S1842" s="15" t="s">
        <v>47</v>
      </c>
      <c r="T1842" s="15"/>
      <c r="U1842" s="15" t="s">
        <v>47</v>
      </c>
      <c r="W1842" s="16" t="s">
        <v>47</v>
      </c>
      <c r="Y1842" s="16" t="s">
        <v>580</v>
      </c>
      <c r="Z1842" s="16" t="s">
        <v>247</v>
      </c>
    </row>
    <row r="1843" spans="1:26" ht="15" customHeight="1">
      <c r="A1843" s="31">
        <v>14919864</v>
      </c>
      <c r="B1843" s="31" t="s">
        <v>7343</v>
      </c>
      <c r="C1843" s="46">
        <v>42537</v>
      </c>
      <c r="D1843" s="149">
        <v>238541509</v>
      </c>
      <c r="F1843" s="30">
        <v>173</v>
      </c>
      <c r="G1843" s="28"/>
      <c r="H1843" s="17" t="s">
        <v>5810</v>
      </c>
      <c r="I1843" s="25" t="s">
        <v>5811</v>
      </c>
      <c r="J1843" s="25">
        <v>34657</v>
      </c>
      <c r="K1843" s="12" t="s">
        <v>250</v>
      </c>
      <c r="L1843" s="14" t="s">
        <v>5812</v>
      </c>
      <c r="M1843" s="26" t="s">
        <v>3240</v>
      </c>
      <c r="N1843" s="26" t="s">
        <v>2910</v>
      </c>
      <c r="P1843" s="144">
        <v>965048254</v>
      </c>
      <c r="Q1843" s="13"/>
      <c r="R1843" s="15" t="s">
        <v>576</v>
      </c>
      <c r="S1843" s="15" t="s">
        <v>47</v>
      </c>
      <c r="T1843" s="15"/>
      <c r="U1843" s="15" t="s">
        <v>1984</v>
      </c>
      <c r="V1843" s="16" t="s">
        <v>247</v>
      </c>
      <c r="W1843" s="16" t="s">
        <v>47</v>
      </c>
      <c r="Y1843" s="16" t="s">
        <v>47</v>
      </c>
    </row>
    <row r="1844" spans="1:26" ht="15" customHeight="1">
      <c r="A1844" s="31">
        <v>14920396</v>
      </c>
      <c r="C1844" s="46"/>
      <c r="F1844" s="30"/>
      <c r="G1844" s="28"/>
      <c r="H1844" s="17" t="s">
        <v>2763</v>
      </c>
      <c r="I1844" s="25" t="s">
        <v>2764</v>
      </c>
      <c r="J1844" s="25">
        <v>35402</v>
      </c>
      <c r="K1844" s="12" t="s">
        <v>520</v>
      </c>
      <c r="L1844" s="14"/>
      <c r="P1844" s="144"/>
      <c r="Q1844" s="13"/>
      <c r="R1844" s="15" t="s">
        <v>576</v>
      </c>
      <c r="S1844" s="15" t="s">
        <v>47</v>
      </c>
      <c r="T1844" s="15"/>
      <c r="U1844" s="15" t="s">
        <v>47</v>
      </c>
      <c r="W1844" s="16" t="s">
        <v>47</v>
      </c>
      <c r="Y1844" s="16" t="s">
        <v>1183</v>
      </c>
    </row>
    <row r="1845" spans="1:26" ht="15" customHeight="1">
      <c r="A1845" s="31">
        <v>14923776</v>
      </c>
      <c r="B1845" s="31" t="s">
        <v>7343</v>
      </c>
      <c r="C1845" s="46">
        <v>42353</v>
      </c>
      <c r="D1845" s="149">
        <v>247994553</v>
      </c>
      <c r="F1845" s="30">
        <v>3663</v>
      </c>
      <c r="G1845" s="28"/>
      <c r="H1845" s="17" t="s">
        <v>8831</v>
      </c>
      <c r="I1845" s="25" t="s">
        <v>8832</v>
      </c>
      <c r="J1845" s="25">
        <v>37996</v>
      </c>
      <c r="K1845" s="12" t="s">
        <v>520</v>
      </c>
      <c r="L1845" s="14" t="s">
        <v>2963</v>
      </c>
      <c r="M1845" s="26">
        <v>9200</v>
      </c>
      <c r="N1845" s="26" t="s">
        <v>2963</v>
      </c>
      <c r="P1845" s="144"/>
      <c r="Q1845" s="13"/>
      <c r="R1845" s="15" t="s">
        <v>576</v>
      </c>
      <c r="S1845" s="15" t="s">
        <v>251</v>
      </c>
      <c r="T1845" s="15" t="s">
        <v>247</v>
      </c>
      <c r="U1845" s="15" t="s">
        <v>47</v>
      </c>
      <c r="W1845" s="16" t="s">
        <v>47</v>
      </c>
      <c r="Y1845" s="16" t="s">
        <v>47</v>
      </c>
    </row>
    <row r="1846" spans="1:26" ht="15" customHeight="1">
      <c r="A1846" s="31">
        <v>14927278</v>
      </c>
      <c r="C1846" s="46"/>
      <c r="F1846" s="30"/>
      <c r="G1846" s="28"/>
      <c r="H1846" s="17" t="s">
        <v>4663</v>
      </c>
      <c r="I1846" s="25" t="s">
        <v>4664</v>
      </c>
      <c r="J1846" s="25">
        <v>36260</v>
      </c>
      <c r="K1846" s="12" t="s">
        <v>520</v>
      </c>
      <c r="L1846" s="14" t="s">
        <v>3148</v>
      </c>
      <c r="M1846" s="26" t="s">
        <v>3149</v>
      </c>
      <c r="N1846" s="26" t="s">
        <v>2910</v>
      </c>
      <c r="O1846" s="144">
        <v>291765256</v>
      </c>
      <c r="P1846" s="143">
        <v>965072767</v>
      </c>
      <c r="Q1846" s="13" t="s">
        <v>3150</v>
      </c>
      <c r="R1846" s="15" t="s">
        <v>576</v>
      </c>
      <c r="S1846" s="15" t="s">
        <v>47</v>
      </c>
      <c r="T1846" s="15"/>
      <c r="U1846" s="15" t="s">
        <v>47</v>
      </c>
      <c r="W1846" s="16" t="s">
        <v>580</v>
      </c>
      <c r="X1846" s="16" t="s">
        <v>247</v>
      </c>
      <c r="Y1846" s="16" t="s">
        <v>47</v>
      </c>
      <c r="Z1846" s="16" t="s">
        <v>246</v>
      </c>
    </row>
    <row r="1847" spans="1:26" ht="15" customHeight="1">
      <c r="A1847" s="31">
        <v>14927983</v>
      </c>
      <c r="B1847" s="31" t="s">
        <v>7343</v>
      </c>
      <c r="C1847" s="46">
        <v>42505</v>
      </c>
      <c r="D1847" s="149">
        <v>241924855</v>
      </c>
      <c r="E1847" s="13" t="s">
        <v>8445</v>
      </c>
      <c r="F1847" s="30">
        <v>1066</v>
      </c>
      <c r="G1847" s="28"/>
      <c r="H1847" s="17" t="s">
        <v>8446</v>
      </c>
      <c r="I1847" s="25" t="s">
        <v>8447</v>
      </c>
      <c r="J1847" s="25">
        <v>34985</v>
      </c>
      <c r="K1847" s="12" t="s">
        <v>520</v>
      </c>
      <c r="L1847" s="14" t="s">
        <v>7607</v>
      </c>
      <c r="M1847" s="26" t="s">
        <v>7608</v>
      </c>
      <c r="N1847" s="26" t="s">
        <v>2910</v>
      </c>
      <c r="P1847" s="144">
        <v>927026646</v>
      </c>
      <c r="Q1847" s="13" t="s">
        <v>8448</v>
      </c>
      <c r="R1847" s="15" t="s">
        <v>576</v>
      </c>
      <c r="S1847" s="15" t="s">
        <v>221</v>
      </c>
      <c r="T1847" s="15" t="s">
        <v>247</v>
      </c>
      <c r="U1847" s="15" t="s">
        <v>47</v>
      </c>
      <c r="W1847" s="16" t="s">
        <v>47</v>
      </c>
      <c r="Y1847" s="16" t="s">
        <v>47</v>
      </c>
      <c r="Z1847" s="16" t="s">
        <v>246</v>
      </c>
    </row>
    <row r="1848" spans="1:26" ht="15" customHeight="1">
      <c r="A1848" s="31">
        <v>14928891</v>
      </c>
      <c r="C1848" s="46"/>
      <c r="F1848" s="30"/>
      <c r="G1848" s="28"/>
      <c r="H1848" s="17" t="s">
        <v>2560</v>
      </c>
      <c r="I1848" s="25" t="s">
        <v>2561</v>
      </c>
      <c r="J1848" s="25">
        <v>37150</v>
      </c>
      <c r="K1848" s="12" t="s">
        <v>520</v>
      </c>
      <c r="L1848" s="14"/>
      <c r="P1848" s="144"/>
      <c r="Q1848" s="13"/>
      <c r="R1848" s="15" t="s">
        <v>576</v>
      </c>
      <c r="S1848" s="15" t="s">
        <v>47</v>
      </c>
      <c r="T1848" s="15"/>
      <c r="U1848" s="15" t="s">
        <v>47</v>
      </c>
      <c r="W1848" s="16" t="s">
        <v>47</v>
      </c>
      <c r="Y1848" s="16" t="s">
        <v>251</v>
      </c>
      <c r="Z1848" s="16" t="s">
        <v>247</v>
      </c>
    </row>
    <row r="1849" spans="1:26" ht="15" customHeight="1">
      <c r="A1849" s="31">
        <v>14928970</v>
      </c>
      <c r="B1849" s="31" t="s">
        <v>7343</v>
      </c>
      <c r="C1849" s="46">
        <v>41716</v>
      </c>
      <c r="D1849" s="149">
        <v>266176585</v>
      </c>
      <c r="F1849" s="30"/>
      <c r="G1849" s="28"/>
      <c r="H1849" s="17" t="s">
        <v>3146</v>
      </c>
      <c r="I1849" s="25" t="s">
        <v>3147</v>
      </c>
      <c r="J1849" s="25">
        <v>37079</v>
      </c>
      <c r="K1849" s="12" t="s">
        <v>250</v>
      </c>
      <c r="L1849" s="14" t="s">
        <v>3148</v>
      </c>
      <c r="M1849" s="26" t="s">
        <v>3149</v>
      </c>
      <c r="N1849" s="26" t="s">
        <v>2910</v>
      </c>
      <c r="O1849" s="144">
        <v>291765256</v>
      </c>
      <c r="P1849" s="143">
        <v>965072767</v>
      </c>
      <c r="Q1849" s="13" t="s">
        <v>3150</v>
      </c>
      <c r="R1849" s="15" t="s">
        <v>576</v>
      </c>
      <c r="S1849" s="15" t="s">
        <v>47</v>
      </c>
      <c r="T1849" s="15"/>
      <c r="U1849" s="15" t="s">
        <v>47</v>
      </c>
      <c r="W1849" s="16" t="s">
        <v>580</v>
      </c>
      <c r="X1849" s="16" t="s">
        <v>247</v>
      </c>
      <c r="Y1849" s="16" t="s">
        <v>47</v>
      </c>
      <c r="Z1849" s="16" t="s">
        <v>247</v>
      </c>
    </row>
    <row r="1850" spans="1:26" ht="15" customHeight="1">
      <c r="A1850" s="31">
        <v>14930016</v>
      </c>
      <c r="C1850" s="46"/>
      <c r="F1850" s="30"/>
      <c r="G1850" s="28"/>
      <c r="H1850" s="17" t="s">
        <v>1715</v>
      </c>
      <c r="I1850" s="25" t="s">
        <v>1716</v>
      </c>
      <c r="J1850" s="25">
        <v>36718</v>
      </c>
      <c r="K1850" s="12" t="s">
        <v>250</v>
      </c>
      <c r="L1850" s="14"/>
      <c r="P1850" s="144"/>
      <c r="Q1850" s="13"/>
      <c r="R1850" s="15" t="s">
        <v>576</v>
      </c>
      <c r="S1850" s="15" t="s">
        <v>47</v>
      </c>
      <c r="T1850" s="15"/>
      <c r="U1850" s="15" t="s">
        <v>47</v>
      </c>
      <c r="W1850" s="16" t="s">
        <v>47</v>
      </c>
      <c r="Y1850" s="16" t="s">
        <v>567</v>
      </c>
    </row>
    <row r="1851" spans="1:26" ht="15" customHeight="1">
      <c r="A1851" s="31">
        <v>14930254</v>
      </c>
      <c r="B1851" s="31" t="s">
        <v>7343</v>
      </c>
      <c r="C1851" s="46">
        <v>42471</v>
      </c>
      <c r="D1851" s="149">
        <v>243783256</v>
      </c>
      <c r="F1851" s="30">
        <v>156</v>
      </c>
      <c r="G1851" s="28"/>
      <c r="H1851" s="17" t="s">
        <v>8302</v>
      </c>
      <c r="I1851" s="25" t="s">
        <v>8303</v>
      </c>
      <c r="J1851" s="25">
        <v>35752</v>
      </c>
      <c r="K1851" s="12" t="s">
        <v>250</v>
      </c>
      <c r="L1851" s="14" t="s">
        <v>8304</v>
      </c>
      <c r="M1851" s="26" t="s">
        <v>5821</v>
      </c>
      <c r="N1851" s="26" t="s">
        <v>2912</v>
      </c>
      <c r="O1851" s="143">
        <v>291940468</v>
      </c>
      <c r="P1851" s="144"/>
      <c r="Q1851" s="13" t="s">
        <v>8305</v>
      </c>
      <c r="R1851" s="15" t="s">
        <v>576</v>
      </c>
      <c r="S1851" s="15" t="s">
        <v>567</v>
      </c>
      <c r="T1851" s="15" t="s">
        <v>247</v>
      </c>
      <c r="U1851" s="15" t="s">
        <v>47</v>
      </c>
      <c r="W1851" s="16" t="s">
        <v>47</v>
      </c>
      <c r="Y1851" s="16" t="s">
        <v>47</v>
      </c>
      <c r="Z1851" s="16" t="s">
        <v>247</v>
      </c>
    </row>
    <row r="1852" spans="1:26" ht="15" customHeight="1">
      <c r="A1852" s="31">
        <v>14930952</v>
      </c>
      <c r="B1852" s="31" t="s">
        <v>7346</v>
      </c>
      <c r="C1852" s="46">
        <v>40610</v>
      </c>
      <c r="F1852" s="30">
        <v>456</v>
      </c>
      <c r="G1852" s="28"/>
      <c r="H1852" s="17" t="s">
        <v>974</v>
      </c>
      <c r="I1852" s="25" t="s">
        <v>4410</v>
      </c>
      <c r="J1852" s="25">
        <v>34710</v>
      </c>
      <c r="K1852" s="12" t="s">
        <v>520</v>
      </c>
      <c r="L1852" s="14" t="s">
        <v>4411</v>
      </c>
      <c r="M1852" s="26" t="s">
        <v>4412</v>
      </c>
      <c r="N1852" s="26" t="s">
        <v>3179</v>
      </c>
      <c r="O1852" s="144">
        <v>291573189</v>
      </c>
      <c r="P1852" s="143">
        <v>916874649</v>
      </c>
      <c r="Q1852" s="13"/>
      <c r="R1852" s="15" t="s">
        <v>576</v>
      </c>
      <c r="S1852" s="15" t="s">
        <v>47</v>
      </c>
      <c r="T1852" s="15"/>
      <c r="U1852" s="15" t="s">
        <v>47</v>
      </c>
      <c r="W1852" s="16" t="s">
        <v>1978</v>
      </c>
      <c r="X1852" s="16" t="s">
        <v>247</v>
      </c>
      <c r="Y1852" s="16" t="s">
        <v>47</v>
      </c>
      <c r="Z1852" s="16" t="s">
        <v>246</v>
      </c>
    </row>
    <row r="1853" spans="1:26" ht="15" customHeight="1">
      <c r="A1853" s="31">
        <v>14931095</v>
      </c>
      <c r="B1853" s="31" t="s">
        <v>7343</v>
      </c>
      <c r="C1853" s="46">
        <v>41827</v>
      </c>
      <c r="D1853" s="149">
        <v>230873758</v>
      </c>
      <c r="F1853" s="30">
        <v>458</v>
      </c>
      <c r="G1853" s="28"/>
      <c r="H1853" s="17" t="s">
        <v>1032</v>
      </c>
      <c r="I1853" s="25" t="s">
        <v>4014</v>
      </c>
      <c r="J1853" s="25">
        <v>34761</v>
      </c>
      <c r="K1853" s="12" t="s">
        <v>520</v>
      </c>
      <c r="L1853" s="14" t="s">
        <v>4015</v>
      </c>
      <c r="M1853" s="26" t="s">
        <v>4016</v>
      </c>
      <c r="N1853" s="26" t="s">
        <v>3179</v>
      </c>
      <c r="O1853" s="143">
        <v>0</v>
      </c>
      <c r="P1853" s="144">
        <v>962615158</v>
      </c>
      <c r="Q1853" s="13"/>
      <c r="R1853" s="15" t="s">
        <v>576</v>
      </c>
      <c r="S1853" s="15" t="s">
        <v>47</v>
      </c>
      <c r="T1853" s="15"/>
      <c r="U1853" s="15" t="s">
        <v>47</v>
      </c>
      <c r="W1853" s="16" t="s">
        <v>1978</v>
      </c>
      <c r="X1853" s="16" t="s">
        <v>247</v>
      </c>
      <c r="Y1853" s="16" t="s">
        <v>47</v>
      </c>
      <c r="Z1853" s="16" t="s">
        <v>247</v>
      </c>
    </row>
    <row r="1854" spans="1:26" ht="15" customHeight="1">
      <c r="A1854" s="31">
        <v>14932185</v>
      </c>
      <c r="B1854" s="31" t="s">
        <v>7346</v>
      </c>
      <c r="C1854" s="46">
        <v>40705</v>
      </c>
      <c r="F1854" s="30"/>
      <c r="G1854" s="28"/>
      <c r="H1854" s="17" t="s">
        <v>4612</v>
      </c>
      <c r="I1854" s="25" t="s">
        <v>4613</v>
      </c>
      <c r="J1854" s="25">
        <v>37480</v>
      </c>
      <c r="K1854" s="12" t="s">
        <v>250</v>
      </c>
      <c r="L1854" s="14" t="s">
        <v>4614</v>
      </c>
      <c r="M1854" s="26" t="s">
        <v>4615</v>
      </c>
      <c r="N1854" s="26" t="s">
        <v>2963</v>
      </c>
      <c r="O1854" s="143">
        <v>965023995</v>
      </c>
      <c r="P1854" s="144">
        <v>965341133</v>
      </c>
      <c r="Q1854" s="13"/>
      <c r="R1854" s="15" t="s">
        <v>576</v>
      </c>
      <c r="S1854" s="15" t="s">
        <v>47</v>
      </c>
      <c r="T1854" s="15"/>
      <c r="U1854" s="15" t="s">
        <v>47</v>
      </c>
      <c r="W1854" s="16" t="s">
        <v>251</v>
      </c>
      <c r="X1854" s="16" t="s">
        <v>247</v>
      </c>
      <c r="Y1854" s="16" t="s">
        <v>47</v>
      </c>
    </row>
    <row r="1855" spans="1:26" ht="15" customHeight="1">
      <c r="A1855" s="31">
        <v>14932368</v>
      </c>
      <c r="C1855" s="46"/>
      <c r="F1855" s="30"/>
      <c r="G1855" s="28"/>
      <c r="H1855" s="17" t="s">
        <v>7021</v>
      </c>
      <c r="I1855" s="25" t="s">
        <v>2725</v>
      </c>
      <c r="J1855" s="25">
        <v>34735</v>
      </c>
      <c r="K1855" s="12" t="s">
        <v>520</v>
      </c>
      <c r="L1855" s="14"/>
      <c r="P1855" s="144"/>
      <c r="Q1855" s="13"/>
      <c r="R1855" s="15" t="s">
        <v>576</v>
      </c>
      <c r="S1855" s="15" t="s">
        <v>47</v>
      </c>
      <c r="T1855" s="15"/>
      <c r="U1855" s="15" t="s">
        <v>47</v>
      </c>
      <c r="W1855" s="16" t="s">
        <v>47</v>
      </c>
      <c r="Y1855" s="16" t="s">
        <v>567</v>
      </c>
      <c r="Z1855" s="16" t="s">
        <v>247</v>
      </c>
    </row>
    <row r="1856" spans="1:26" ht="15" customHeight="1">
      <c r="A1856" s="31">
        <v>14932395</v>
      </c>
      <c r="B1856" s="31" t="s">
        <v>7343</v>
      </c>
      <c r="C1856" s="46">
        <v>42625</v>
      </c>
      <c r="D1856" s="149">
        <v>251308685</v>
      </c>
      <c r="F1856" s="30">
        <v>524</v>
      </c>
      <c r="G1856" s="28"/>
      <c r="H1856" s="17" t="s">
        <v>6593</v>
      </c>
      <c r="I1856" s="25" t="s">
        <v>6594</v>
      </c>
      <c r="J1856" s="25">
        <v>35048</v>
      </c>
      <c r="K1856" s="12" t="s">
        <v>520</v>
      </c>
      <c r="L1856" s="14" t="s">
        <v>6595</v>
      </c>
      <c r="N1856" s="26" t="s">
        <v>2912</v>
      </c>
      <c r="P1856" s="144">
        <v>968094272</v>
      </c>
      <c r="Q1856" s="13" t="s">
        <v>6596</v>
      </c>
      <c r="R1856" s="15" t="s">
        <v>576</v>
      </c>
      <c r="S1856" s="15" t="s">
        <v>47</v>
      </c>
      <c r="T1856" s="15"/>
      <c r="U1856" s="15" t="s">
        <v>1183</v>
      </c>
      <c r="V1856" s="16" t="s">
        <v>247</v>
      </c>
      <c r="W1856" s="16" t="s">
        <v>47</v>
      </c>
      <c r="Y1856" s="16" t="s">
        <v>47</v>
      </c>
    </row>
    <row r="1857" spans="1:26" ht="15" customHeight="1">
      <c r="A1857" s="31">
        <v>14932573</v>
      </c>
      <c r="B1857" s="31" t="s">
        <v>7343</v>
      </c>
      <c r="C1857" s="46">
        <v>42436</v>
      </c>
      <c r="D1857" s="149">
        <v>246996781</v>
      </c>
      <c r="F1857" s="30">
        <v>4475</v>
      </c>
      <c r="G1857" s="28"/>
      <c r="H1857" s="17" t="s">
        <v>7441</v>
      </c>
      <c r="I1857" s="25" t="s">
        <v>7442</v>
      </c>
      <c r="J1857" s="25">
        <v>37056</v>
      </c>
      <c r="K1857" s="12" t="s">
        <v>250</v>
      </c>
      <c r="L1857" s="14" t="s">
        <v>7443</v>
      </c>
      <c r="M1857" s="26" t="s">
        <v>3312</v>
      </c>
      <c r="N1857" s="26" t="s">
        <v>2955</v>
      </c>
      <c r="P1857" s="144"/>
      <c r="Q1857" s="13"/>
      <c r="R1857" s="15" t="s">
        <v>576</v>
      </c>
      <c r="S1857" s="15" t="s">
        <v>567</v>
      </c>
      <c r="T1857" s="15" t="s">
        <v>247</v>
      </c>
      <c r="U1857" s="15" t="s">
        <v>47</v>
      </c>
      <c r="W1857" s="16" t="s">
        <v>47</v>
      </c>
      <c r="Y1857" s="16" t="s">
        <v>47</v>
      </c>
    </row>
    <row r="1858" spans="1:26" ht="15" customHeight="1">
      <c r="A1858" s="31">
        <v>14932579</v>
      </c>
      <c r="C1858" s="46"/>
      <c r="D1858" s="149">
        <v>253491363</v>
      </c>
      <c r="F1858" s="30"/>
      <c r="G1858" s="28"/>
      <c r="H1858" s="17" t="s">
        <v>2038</v>
      </c>
      <c r="I1858" s="25" t="s">
        <v>2039</v>
      </c>
      <c r="J1858" s="25">
        <v>35729</v>
      </c>
      <c r="K1858" s="12" t="s">
        <v>250</v>
      </c>
      <c r="L1858" s="14"/>
      <c r="O1858" s="143">
        <v>965109825</v>
      </c>
      <c r="P1858" s="144">
        <v>969591466</v>
      </c>
      <c r="Q1858" s="13"/>
      <c r="R1858" s="15" t="s">
        <v>576</v>
      </c>
      <c r="S1858" s="15" t="s">
        <v>47</v>
      </c>
      <c r="T1858" s="15"/>
      <c r="U1858" s="15" t="s">
        <v>47</v>
      </c>
      <c r="W1858" s="16" t="s">
        <v>1183</v>
      </c>
      <c r="X1858" s="16" t="s">
        <v>248</v>
      </c>
      <c r="Y1858" s="16" t="s">
        <v>684</v>
      </c>
      <c r="Z1858" s="16" t="s">
        <v>247</v>
      </c>
    </row>
    <row r="1859" spans="1:26" ht="15" customHeight="1">
      <c r="A1859" s="31">
        <v>14932609</v>
      </c>
      <c r="B1859" s="31" t="s">
        <v>7343</v>
      </c>
      <c r="C1859" s="46">
        <v>42443</v>
      </c>
      <c r="D1859" s="149">
        <v>227798619</v>
      </c>
      <c r="F1859" s="30">
        <v>4090</v>
      </c>
      <c r="G1859" s="28"/>
      <c r="H1859" s="17" t="s">
        <v>7644</v>
      </c>
      <c r="I1859" s="25" t="s">
        <v>7645</v>
      </c>
      <c r="J1859" s="25">
        <v>35963</v>
      </c>
      <c r="K1859" s="12" t="s">
        <v>520</v>
      </c>
      <c r="L1859" s="14"/>
      <c r="M1859" s="26" t="s">
        <v>7646</v>
      </c>
      <c r="N1859" s="26" t="s">
        <v>2983</v>
      </c>
      <c r="O1859" s="143">
        <v>291954444</v>
      </c>
      <c r="P1859" s="144">
        <v>962105330</v>
      </c>
      <c r="Q1859" s="13" t="s">
        <v>7647</v>
      </c>
      <c r="R1859" s="15" t="s">
        <v>576</v>
      </c>
      <c r="T1859" s="15"/>
      <c r="U1859" s="15" t="s">
        <v>47</v>
      </c>
      <c r="W1859" s="16" t="s">
        <v>47</v>
      </c>
      <c r="Y1859" s="16" t="s">
        <v>47</v>
      </c>
    </row>
    <row r="1860" spans="1:26" ht="15" customHeight="1">
      <c r="A1860" s="31">
        <v>14933299</v>
      </c>
      <c r="B1860" s="31" t="s">
        <v>7343</v>
      </c>
      <c r="C1860" s="46">
        <v>42359</v>
      </c>
      <c r="D1860" s="149">
        <v>270539514</v>
      </c>
      <c r="F1860" s="30">
        <v>4646</v>
      </c>
      <c r="G1860" s="28"/>
      <c r="H1860" s="17" t="s">
        <v>6770</v>
      </c>
      <c r="I1860" s="25" t="s">
        <v>6771</v>
      </c>
      <c r="J1860" s="25">
        <v>36529</v>
      </c>
      <c r="K1860" s="12" t="s">
        <v>250</v>
      </c>
      <c r="L1860" s="14" t="s">
        <v>6772</v>
      </c>
      <c r="M1860" s="26" t="s">
        <v>6773</v>
      </c>
      <c r="N1860" s="26" t="s">
        <v>2910</v>
      </c>
      <c r="P1860" s="144">
        <v>966198967</v>
      </c>
      <c r="Q1860" s="13" t="s">
        <v>6774</v>
      </c>
      <c r="R1860" s="15" t="s">
        <v>576</v>
      </c>
      <c r="S1860" s="15" t="s">
        <v>580</v>
      </c>
      <c r="T1860" s="15" t="s">
        <v>246</v>
      </c>
      <c r="U1860" s="15" t="s">
        <v>580</v>
      </c>
      <c r="V1860" s="16" t="s">
        <v>247</v>
      </c>
      <c r="W1860" s="16" t="s">
        <v>47</v>
      </c>
      <c r="Y1860" s="16" t="s">
        <v>47</v>
      </c>
    </row>
    <row r="1861" spans="1:26" ht="15" customHeight="1">
      <c r="A1861" s="31">
        <v>14935379</v>
      </c>
      <c r="C1861" s="46"/>
      <c r="F1861" s="30"/>
      <c r="G1861" s="28"/>
      <c r="H1861" s="17" t="s">
        <v>6857</v>
      </c>
      <c r="I1861" s="25" t="s">
        <v>2664</v>
      </c>
      <c r="J1861" s="25">
        <v>34126</v>
      </c>
      <c r="K1861" s="12" t="s">
        <v>250</v>
      </c>
      <c r="L1861" s="14"/>
      <c r="P1861" s="144"/>
      <c r="Q1861" s="13"/>
      <c r="R1861" s="15" t="s">
        <v>576</v>
      </c>
      <c r="S1861" s="15" t="s">
        <v>47</v>
      </c>
      <c r="T1861" s="15"/>
      <c r="U1861" s="15" t="s">
        <v>47</v>
      </c>
      <c r="W1861" s="16" t="s">
        <v>47</v>
      </c>
      <c r="Y1861" s="16" t="s">
        <v>580</v>
      </c>
    </row>
    <row r="1862" spans="1:26" ht="15" customHeight="1">
      <c r="A1862" s="31">
        <v>14935387</v>
      </c>
      <c r="C1862" s="46"/>
      <c r="F1862" s="30"/>
      <c r="G1862" s="28">
        <v>166059</v>
      </c>
      <c r="H1862" s="17" t="s">
        <v>733</v>
      </c>
      <c r="I1862" s="25" t="s">
        <v>734</v>
      </c>
      <c r="J1862" s="25">
        <v>35863</v>
      </c>
      <c r="K1862" s="12" t="s">
        <v>250</v>
      </c>
      <c r="L1862" s="14"/>
      <c r="P1862" s="144"/>
      <c r="Q1862" s="13"/>
      <c r="R1862" s="15" t="s">
        <v>576</v>
      </c>
      <c r="S1862" s="15" t="s">
        <v>47</v>
      </c>
      <c r="T1862" s="15"/>
      <c r="U1862" s="15" t="s">
        <v>47</v>
      </c>
      <c r="W1862" s="16" t="s">
        <v>47</v>
      </c>
      <c r="Y1862" s="16" t="s">
        <v>580</v>
      </c>
    </row>
    <row r="1863" spans="1:26" ht="15" customHeight="1">
      <c r="A1863" s="31">
        <v>14935389</v>
      </c>
      <c r="C1863" s="46"/>
      <c r="F1863" s="30"/>
      <c r="G1863" s="28"/>
      <c r="H1863" s="17" t="s">
        <v>2286</v>
      </c>
      <c r="I1863" s="25" t="s">
        <v>2287</v>
      </c>
      <c r="J1863" s="25">
        <v>36770</v>
      </c>
      <c r="K1863" s="12" t="s">
        <v>520</v>
      </c>
      <c r="L1863" s="14"/>
      <c r="P1863" s="144"/>
      <c r="Q1863" s="13"/>
      <c r="R1863" s="15" t="s">
        <v>576</v>
      </c>
      <c r="S1863" s="15" t="s">
        <v>47</v>
      </c>
      <c r="T1863" s="15"/>
      <c r="U1863" s="15" t="s">
        <v>47</v>
      </c>
      <c r="W1863" s="16" t="s">
        <v>47</v>
      </c>
      <c r="Y1863" s="16" t="s">
        <v>580</v>
      </c>
      <c r="Z1863" s="16" t="s">
        <v>246</v>
      </c>
    </row>
    <row r="1864" spans="1:26" ht="15" customHeight="1">
      <c r="A1864" s="31">
        <v>14935653</v>
      </c>
      <c r="B1864" s="31" t="s">
        <v>7343</v>
      </c>
      <c r="C1864" s="46">
        <v>42491</v>
      </c>
      <c r="D1864" s="149">
        <v>275393453</v>
      </c>
      <c r="F1864" s="30">
        <v>574</v>
      </c>
      <c r="G1864" s="28"/>
      <c r="H1864" s="17" t="s">
        <v>6392</v>
      </c>
      <c r="I1864" s="25" t="s">
        <v>6393</v>
      </c>
      <c r="J1864" s="25">
        <v>35130</v>
      </c>
      <c r="K1864" s="12" t="s">
        <v>520</v>
      </c>
      <c r="L1864" s="14"/>
      <c r="P1864" s="144">
        <v>965356663</v>
      </c>
      <c r="Q1864" s="13"/>
      <c r="R1864" s="15" t="s">
        <v>576</v>
      </c>
      <c r="S1864" s="15" t="s">
        <v>47</v>
      </c>
      <c r="T1864" s="15"/>
      <c r="U1864" s="15" t="s">
        <v>41</v>
      </c>
      <c r="V1864" s="16" t="s">
        <v>247</v>
      </c>
      <c r="W1864" s="16" t="s">
        <v>47</v>
      </c>
      <c r="Y1864" s="16" t="s">
        <v>47</v>
      </c>
      <c r="Z1864" s="16" t="s">
        <v>246</v>
      </c>
    </row>
    <row r="1865" spans="1:26" ht="15" customHeight="1">
      <c r="A1865" s="31">
        <v>14937287</v>
      </c>
      <c r="B1865" s="31" t="s">
        <v>7346</v>
      </c>
      <c r="C1865" s="46">
        <v>41556</v>
      </c>
      <c r="F1865" s="30"/>
      <c r="G1865" s="28"/>
      <c r="H1865" s="17" t="s">
        <v>3252</v>
      </c>
      <c r="I1865" s="25" t="s">
        <v>3253</v>
      </c>
      <c r="J1865" s="25">
        <v>37568</v>
      </c>
      <c r="K1865" s="12" t="s">
        <v>250</v>
      </c>
      <c r="L1865" s="14" t="s">
        <v>3254</v>
      </c>
      <c r="M1865" s="26" t="s">
        <v>3255</v>
      </c>
      <c r="N1865" s="26" t="s">
        <v>2910</v>
      </c>
      <c r="O1865" s="144">
        <v>291762667</v>
      </c>
      <c r="P1865" s="143">
        <v>966573892</v>
      </c>
      <c r="Q1865" s="13"/>
      <c r="R1865" s="15" t="s">
        <v>576</v>
      </c>
      <c r="S1865" s="15" t="s">
        <v>47</v>
      </c>
      <c r="T1865" s="15"/>
      <c r="U1865" s="15" t="s">
        <v>47</v>
      </c>
      <c r="W1865" s="16" t="s">
        <v>567</v>
      </c>
      <c r="X1865" s="16" t="s">
        <v>247</v>
      </c>
      <c r="Y1865" s="16" t="s">
        <v>47</v>
      </c>
      <c r="Z1865" s="16" t="s">
        <v>247</v>
      </c>
    </row>
    <row r="1866" spans="1:26" ht="15" customHeight="1">
      <c r="A1866" s="31">
        <v>14937350</v>
      </c>
      <c r="B1866" s="31" t="s">
        <v>7343</v>
      </c>
      <c r="C1866" s="46">
        <v>42390</v>
      </c>
      <c r="D1866" s="149">
        <v>266440088</v>
      </c>
      <c r="E1866" s="13" t="s">
        <v>8227</v>
      </c>
      <c r="F1866" s="30">
        <v>1225</v>
      </c>
      <c r="G1866" s="28"/>
      <c r="H1866" s="17" t="s">
        <v>8228</v>
      </c>
      <c r="I1866" s="25" t="s">
        <v>8229</v>
      </c>
      <c r="J1866" s="25">
        <v>34422</v>
      </c>
      <c r="K1866" s="12" t="s">
        <v>520</v>
      </c>
      <c r="L1866" s="14" t="s">
        <v>8230</v>
      </c>
      <c r="M1866" s="26" t="s">
        <v>4589</v>
      </c>
      <c r="N1866" s="26" t="s">
        <v>2910</v>
      </c>
      <c r="P1866" s="144">
        <v>960215009</v>
      </c>
      <c r="Q1866" s="13" t="s">
        <v>8231</v>
      </c>
      <c r="R1866" s="15" t="s">
        <v>576</v>
      </c>
      <c r="S1866" s="15" t="s">
        <v>589</v>
      </c>
      <c r="T1866" s="15" t="s">
        <v>247</v>
      </c>
      <c r="U1866" s="15" t="s">
        <v>47</v>
      </c>
      <c r="W1866" s="16" t="s">
        <v>47</v>
      </c>
      <c r="Y1866" s="16" t="s">
        <v>47</v>
      </c>
    </row>
    <row r="1867" spans="1:26" ht="15" customHeight="1">
      <c r="A1867" s="31">
        <v>14938481</v>
      </c>
      <c r="C1867" s="46"/>
      <c r="F1867" s="30"/>
      <c r="G1867" s="28"/>
      <c r="H1867" s="17" t="s">
        <v>6571</v>
      </c>
      <c r="I1867" s="25" t="s">
        <v>2518</v>
      </c>
      <c r="J1867" s="25">
        <v>34896</v>
      </c>
      <c r="K1867" s="12" t="s">
        <v>520</v>
      </c>
      <c r="L1867" s="14"/>
      <c r="P1867" s="144"/>
      <c r="Q1867" s="13"/>
      <c r="R1867" s="15" t="s">
        <v>576</v>
      </c>
      <c r="S1867" s="15" t="s">
        <v>47</v>
      </c>
      <c r="T1867" s="15"/>
      <c r="U1867" s="15" t="s">
        <v>47</v>
      </c>
      <c r="W1867" s="16" t="s">
        <v>47</v>
      </c>
      <c r="Y1867" s="16" t="s">
        <v>249</v>
      </c>
    </row>
    <row r="1868" spans="1:26" ht="15" customHeight="1">
      <c r="A1868" s="31">
        <v>14938612</v>
      </c>
      <c r="B1868" s="31" t="s">
        <v>7343</v>
      </c>
      <c r="C1868" s="46">
        <v>42452</v>
      </c>
      <c r="D1868" s="149">
        <v>244912653</v>
      </c>
      <c r="F1868" s="30"/>
      <c r="G1868" s="28"/>
      <c r="H1868" s="17" t="s">
        <v>2604</v>
      </c>
      <c r="I1868" s="25" t="s">
        <v>2605</v>
      </c>
      <c r="J1868" s="25">
        <v>36509</v>
      </c>
      <c r="K1868" s="12" t="s">
        <v>250</v>
      </c>
      <c r="L1868" s="14" t="s">
        <v>6747</v>
      </c>
      <c r="M1868" s="26" t="s">
        <v>3600</v>
      </c>
      <c r="N1868" s="26" t="s">
        <v>2912</v>
      </c>
      <c r="O1868" s="143">
        <v>968857561</v>
      </c>
      <c r="P1868" s="144">
        <v>964001957</v>
      </c>
      <c r="Q1868" s="13" t="s">
        <v>6748</v>
      </c>
      <c r="R1868" s="15" t="s">
        <v>576</v>
      </c>
      <c r="S1868" s="15" t="s">
        <v>47</v>
      </c>
      <c r="T1868" s="15"/>
      <c r="U1868" s="15" t="s">
        <v>580</v>
      </c>
      <c r="V1868" s="16" t="s">
        <v>246</v>
      </c>
      <c r="W1868" s="16" t="s">
        <v>47</v>
      </c>
      <c r="Y1868" s="16" t="s">
        <v>580</v>
      </c>
    </row>
    <row r="1869" spans="1:26" ht="15" customHeight="1">
      <c r="A1869" s="31">
        <v>14938617</v>
      </c>
      <c r="B1869" s="31" t="s">
        <v>7343</v>
      </c>
      <c r="C1869" s="46">
        <v>42296</v>
      </c>
      <c r="D1869" s="149">
        <v>237127091</v>
      </c>
      <c r="E1869" s="13" t="s">
        <v>5900</v>
      </c>
      <c r="F1869" s="30">
        <v>329</v>
      </c>
      <c r="G1869" s="28"/>
      <c r="H1869" s="17" t="s">
        <v>2197</v>
      </c>
      <c r="I1869" s="25" t="s">
        <v>2198</v>
      </c>
      <c r="J1869" s="25">
        <v>34501</v>
      </c>
      <c r="K1869" s="12" t="s">
        <v>520</v>
      </c>
      <c r="L1869" s="14" t="s">
        <v>3526</v>
      </c>
      <c r="M1869" s="26" t="s">
        <v>3527</v>
      </c>
      <c r="N1869" s="26" t="s">
        <v>2912</v>
      </c>
      <c r="O1869" s="143">
        <v>91874587</v>
      </c>
      <c r="P1869" s="144">
        <v>964628696</v>
      </c>
      <c r="Q1869" s="13" t="s">
        <v>3528</v>
      </c>
      <c r="R1869" s="15" t="s">
        <v>576</v>
      </c>
      <c r="S1869" s="15" t="s">
        <v>580</v>
      </c>
      <c r="T1869" s="15" t="s">
        <v>246</v>
      </c>
      <c r="U1869" s="15" t="s">
        <v>580</v>
      </c>
      <c r="V1869" s="16" t="s">
        <v>246</v>
      </c>
      <c r="W1869" s="16" t="s">
        <v>580</v>
      </c>
      <c r="X1869" s="16" t="s">
        <v>246</v>
      </c>
      <c r="Y1869" s="16" t="s">
        <v>580</v>
      </c>
      <c r="Z1869" s="16" t="s">
        <v>246</v>
      </c>
    </row>
    <row r="1870" spans="1:26" ht="15" customHeight="1">
      <c r="A1870" s="31">
        <v>14938627</v>
      </c>
      <c r="B1870" s="31" t="s">
        <v>7343</v>
      </c>
      <c r="C1870" s="46">
        <v>42296</v>
      </c>
      <c r="D1870" s="149">
        <v>241056675</v>
      </c>
      <c r="F1870" s="30">
        <v>155</v>
      </c>
      <c r="G1870" s="28"/>
      <c r="H1870" s="17" t="s">
        <v>8494</v>
      </c>
      <c r="I1870" s="25" t="s">
        <v>8495</v>
      </c>
      <c r="J1870" s="25">
        <v>35172</v>
      </c>
      <c r="K1870" s="12" t="s">
        <v>250</v>
      </c>
      <c r="L1870" s="14" t="s">
        <v>8496</v>
      </c>
      <c r="M1870" s="26" t="s">
        <v>3527</v>
      </c>
      <c r="N1870" s="26" t="s">
        <v>2912</v>
      </c>
      <c r="P1870" s="144">
        <v>924287753</v>
      </c>
      <c r="Q1870" s="13" t="s">
        <v>8497</v>
      </c>
      <c r="R1870" s="15" t="s">
        <v>576</v>
      </c>
      <c r="S1870" s="15" t="s">
        <v>580</v>
      </c>
      <c r="T1870" s="15" t="s">
        <v>247</v>
      </c>
      <c r="U1870" s="15" t="s">
        <v>47</v>
      </c>
      <c r="W1870" s="16" t="s">
        <v>47</v>
      </c>
      <c r="Y1870" s="16" t="s">
        <v>47</v>
      </c>
      <c r="Z1870" s="16" t="s">
        <v>247</v>
      </c>
    </row>
    <row r="1871" spans="1:26" ht="15" customHeight="1">
      <c r="A1871" s="31">
        <v>14938655</v>
      </c>
      <c r="C1871" s="46"/>
      <c r="F1871" s="30"/>
      <c r="G1871" s="28"/>
      <c r="H1871" s="17" t="s">
        <v>1638</v>
      </c>
      <c r="I1871" s="25" t="s">
        <v>1639</v>
      </c>
      <c r="J1871" s="25">
        <v>36649</v>
      </c>
      <c r="K1871" s="12" t="s">
        <v>520</v>
      </c>
      <c r="L1871" s="14"/>
      <c r="P1871" s="144"/>
      <c r="Q1871" s="13"/>
      <c r="R1871" s="15" t="s">
        <v>576</v>
      </c>
      <c r="S1871" s="15" t="s">
        <v>47</v>
      </c>
      <c r="T1871" s="15"/>
      <c r="U1871" s="15" t="s">
        <v>47</v>
      </c>
      <c r="W1871" s="16" t="s">
        <v>47</v>
      </c>
      <c r="Y1871" s="16" t="s">
        <v>567</v>
      </c>
      <c r="Z1871" s="16" t="s">
        <v>248</v>
      </c>
    </row>
    <row r="1872" spans="1:26" ht="15" customHeight="1">
      <c r="A1872" s="31">
        <v>14939408</v>
      </c>
      <c r="C1872" s="46"/>
      <c r="F1872" s="30"/>
      <c r="G1872" s="28"/>
      <c r="H1872" s="17" t="s">
        <v>1649</v>
      </c>
      <c r="I1872" s="25" t="s">
        <v>1650</v>
      </c>
      <c r="J1872" s="25">
        <v>35552</v>
      </c>
      <c r="K1872" s="12" t="s">
        <v>520</v>
      </c>
      <c r="L1872" s="14"/>
      <c r="P1872" s="144"/>
      <c r="Q1872" s="13"/>
      <c r="R1872" s="15" t="s">
        <v>576</v>
      </c>
      <c r="S1872" s="15" t="s">
        <v>47</v>
      </c>
      <c r="T1872" s="15"/>
      <c r="U1872" s="15" t="s">
        <v>47</v>
      </c>
      <c r="W1872" s="16" t="s">
        <v>47</v>
      </c>
      <c r="Y1872" s="16" t="s">
        <v>580</v>
      </c>
    </row>
    <row r="1873" spans="1:26" ht="15" customHeight="1">
      <c r="A1873" s="31">
        <v>14939518</v>
      </c>
      <c r="B1873" s="31" t="s">
        <v>7346</v>
      </c>
      <c r="C1873" s="46">
        <v>40503</v>
      </c>
      <c r="F1873" s="30"/>
      <c r="G1873" s="28"/>
      <c r="H1873" s="17" t="s">
        <v>2633</v>
      </c>
      <c r="I1873" s="25" t="s">
        <v>2634</v>
      </c>
      <c r="J1873" s="25">
        <v>36182</v>
      </c>
      <c r="K1873" s="12" t="s">
        <v>520</v>
      </c>
      <c r="L1873" s="14" t="s">
        <v>3952</v>
      </c>
      <c r="M1873" s="26">
        <v>9350</v>
      </c>
      <c r="N1873" s="26" t="s">
        <v>2983</v>
      </c>
      <c r="O1873" s="143">
        <v>963913374</v>
      </c>
      <c r="P1873" s="144">
        <v>968948864</v>
      </c>
      <c r="Q1873" s="13"/>
      <c r="R1873" s="15" t="s">
        <v>576</v>
      </c>
      <c r="S1873" s="15" t="s">
        <v>47</v>
      </c>
      <c r="T1873" s="15"/>
      <c r="U1873" s="15" t="s">
        <v>47</v>
      </c>
      <c r="W1873" s="16" t="s">
        <v>684</v>
      </c>
      <c r="X1873" s="16" t="s">
        <v>246</v>
      </c>
      <c r="Y1873" s="16" t="s">
        <v>684</v>
      </c>
      <c r="Z1873" s="16" t="s">
        <v>246</v>
      </c>
    </row>
    <row r="1874" spans="1:26" ht="15" customHeight="1">
      <c r="A1874" s="31">
        <v>14940133</v>
      </c>
      <c r="B1874" s="31" t="s">
        <v>7343</v>
      </c>
      <c r="C1874" s="46">
        <v>42489</v>
      </c>
      <c r="D1874" s="149">
        <v>229303129</v>
      </c>
      <c r="F1874" s="30">
        <v>4017</v>
      </c>
      <c r="G1874" s="28"/>
      <c r="H1874" s="17" t="s">
        <v>5594</v>
      </c>
      <c r="I1874" s="25" t="s">
        <v>5595</v>
      </c>
      <c r="J1874" s="25">
        <v>36084</v>
      </c>
      <c r="K1874" s="12" t="s">
        <v>250</v>
      </c>
      <c r="L1874" s="14" t="s">
        <v>5596</v>
      </c>
      <c r="M1874" s="26" t="s">
        <v>5597</v>
      </c>
      <c r="N1874" s="26" t="s">
        <v>2963</v>
      </c>
      <c r="O1874" s="143">
        <v>966760182</v>
      </c>
      <c r="P1874" s="144">
        <v>963269489</v>
      </c>
      <c r="Q1874" s="13" t="s">
        <v>5598</v>
      </c>
      <c r="R1874" s="15" t="s">
        <v>576</v>
      </c>
      <c r="S1874" s="15" t="s">
        <v>251</v>
      </c>
      <c r="T1874" s="15" t="s">
        <v>246</v>
      </c>
      <c r="U1874" s="15" t="s">
        <v>251</v>
      </c>
      <c r="V1874" s="16" t="s">
        <v>247</v>
      </c>
      <c r="W1874" s="16" t="s">
        <v>47</v>
      </c>
      <c r="Y1874" s="16" t="s">
        <v>47</v>
      </c>
      <c r="Z1874" s="16" t="s">
        <v>247</v>
      </c>
    </row>
    <row r="1875" spans="1:26" ht="15" customHeight="1">
      <c r="A1875" s="31">
        <v>14940309</v>
      </c>
      <c r="B1875" s="31" t="s">
        <v>7343</v>
      </c>
      <c r="C1875" s="46">
        <v>42428</v>
      </c>
      <c r="D1875" s="149">
        <v>244455368</v>
      </c>
      <c r="F1875" s="30">
        <v>3640</v>
      </c>
      <c r="G1875" s="28"/>
      <c r="H1875" s="17" t="s">
        <v>7463</v>
      </c>
      <c r="I1875" s="25" t="s">
        <v>7464</v>
      </c>
      <c r="J1875" s="25">
        <v>37334</v>
      </c>
      <c r="K1875" s="12" t="s">
        <v>250</v>
      </c>
      <c r="L1875" s="14" t="s">
        <v>7465</v>
      </c>
      <c r="M1875" s="26" t="s">
        <v>4035</v>
      </c>
      <c r="N1875" s="26" t="s">
        <v>3022</v>
      </c>
      <c r="P1875" s="144">
        <v>967444790</v>
      </c>
      <c r="Q1875" s="13"/>
      <c r="R1875" s="15" t="s">
        <v>576</v>
      </c>
      <c r="S1875" s="15" t="s">
        <v>567</v>
      </c>
      <c r="T1875" s="15" t="s">
        <v>247</v>
      </c>
      <c r="U1875" s="15" t="s">
        <v>47</v>
      </c>
      <c r="W1875" s="16" t="s">
        <v>47</v>
      </c>
      <c r="Y1875" s="16" t="s">
        <v>47</v>
      </c>
    </row>
    <row r="1876" spans="1:26" ht="15" customHeight="1">
      <c r="A1876" s="31">
        <v>14940319</v>
      </c>
      <c r="B1876" s="31" t="s">
        <v>7343</v>
      </c>
      <c r="C1876" s="46">
        <v>42431</v>
      </c>
      <c r="D1876" s="149">
        <v>244455244</v>
      </c>
      <c r="F1876" s="30">
        <v>4062</v>
      </c>
      <c r="G1876" s="28"/>
      <c r="H1876" s="17" t="s">
        <v>7546</v>
      </c>
      <c r="I1876" s="25" t="s">
        <v>7547</v>
      </c>
      <c r="J1876" s="25">
        <v>36317</v>
      </c>
      <c r="K1876" s="12" t="s">
        <v>250</v>
      </c>
      <c r="L1876" s="14" t="s">
        <v>7465</v>
      </c>
      <c r="M1876" s="26" t="s">
        <v>4035</v>
      </c>
      <c r="N1876" s="26" t="s">
        <v>3022</v>
      </c>
      <c r="P1876" s="144">
        <v>967444790</v>
      </c>
      <c r="Q1876" s="13"/>
      <c r="R1876" s="15" t="s">
        <v>576</v>
      </c>
      <c r="S1876" s="15" t="s">
        <v>567</v>
      </c>
      <c r="T1876" s="15" t="s">
        <v>247</v>
      </c>
      <c r="U1876" s="15" t="s">
        <v>47</v>
      </c>
      <c r="W1876" s="16" t="s">
        <v>47</v>
      </c>
      <c r="Y1876" s="16" t="s">
        <v>47</v>
      </c>
    </row>
    <row r="1877" spans="1:26" ht="15" customHeight="1">
      <c r="A1877" s="31">
        <v>14940402</v>
      </c>
      <c r="B1877" s="31" t="s">
        <v>7346</v>
      </c>
      <c r="C1877" s="46">
        <v>40624</v>
      </c>
      <c r="F1877" s="30"/>
      <c r="G1877" s="28"/>
      <c r="H1877" s="17" t="s">
        <v>2433</v>
      </c>
      <c r="I1877" s="25" t="s">
        <v>2434</v>
      </c>
      <c r="J1877" s="25">
        <v>35748</v>
      </c>
      <c r="K1877" s="12" t="s">
        <v>520</v>
      </c>
      <c r="L1877" s="14"/>
      <c r="P1877" s="144"/>
      <c r="Q1877" s="13"/>
      <c r="R1877" s="15" t="s">
        <v>576</v>
      </c>
      <c r="S1877" s="15" t="s">
        <v>47</v>
      </c>
      <c r="T1877" s="15"/>
      <c r="U1877" s="15" t="s">
        <v>47</v>
      </c>
      <c r="W1877" s="16" t="s">
        <v>567</v>
      </c>
      <c r="X1877" s="16" t="s">
        <v>246</v>
      </c>
      <c r="Y1877" s="16" t="s">
        <v>567</v>
      </c>
    </row>
    <row r="1878" spans="1:26" ht="15" customHeight="1">
      <c r="A1878" s="31">
        <v>14941235</v>
      </c>
      <c r="B1878" s="31" t="s">
        <v>7343</v>
      </c>
      <c r="C1878" s="46">
        <v>42258</v>
      </c>
      <c r="D1878" s="149">
        <v>237566591</v>
      </c>
      <c r="F1878" s="30"/>
      <c r="G1878" s="28"/>
      <c r="H1878" s="17" t="s">
        <v>2512</v>
      </c>
      <c r="I1878" s="25" t="s">
        <v>2513</v>
      </c>
      <c r="J1878" s="25">
        <v>37080</v>
      </c>
      <c r="K1878" s="12" t="s">
        <v>250</v>
      </c>
      <c r="L1878" s="14" t="s">
        <v>4326</v>
      </c>
      <c r="M1878" s="26" t="s">
        <v>4327</v>
      </c>
      <c r="N1878" s="26" t="s">
        <v>2910</v>
      </c>
      <c r="O1878" s="143">
        <v>0</v>
      </c>
      <c r="P1878" s="144">
        <v>912344797</v>
      </c>
      <c r="Q1878" s="13" t="s">
        <v>4328</v>
      </c>
      <c r="R1878" s="15" t="s">
        <v>576</v>
      </c>
      <c r="S1878" s="15" t="s">
        <v>47</v>
      </c>
      <c r="T1878" s="15"/>
      <c r="U1878" s="15" t="s">
        <v>47</v>
      </c>
      <c r="W1878" s="16" t="s">
        <v>580</v>
      </c>
      <c r="X1878" s="16" t="s">
        <v>246</v>
      </c>
      <c r="Y1878" s="16" t="s">
        <v>580</v>
      </c>
    </row>
    <row r="1879" spans="1:26" ht="15" customHeight="1">
      <c r="A1879" s="31">
        <v>14942176</v>
      </c>
      <c r="B1879" s="31" t="s">
        <v>7343</v>
      </c>
      <c r="C1879" s="46">
        <v>42271</v>
      </c>
      <c r="D1879" s="149">
        <v>257019120</v>
      </c>
      <c r="F1879" s="30"/>
      <c r="G1879" s="28"/>
      <c r="H1879" s="17" t="s">
        <v>2193</v>
      </c>
      <c r="I1879" s="25" t="s">
        <v>2194</v>
      </c>
      <c r="J1879" s="25">
        <v>36764</v>
      </c>
      <c r="K1879" s="12" t="s">
        <v>250</v>
      </c>
      <c r="L1879" s="14"/>
      <c r="P1879" s="144"/>
      <c r="Q1879" s="13"/>
      <c r="R1879" s="15" t="s">
        <v>576</v>
      </c>
      <c r="S1879" s="15" t="s">
        <v>47</v>
      </c>
      <c r="T1879" s="15"/>
      <c r="U1879" s="15" t="s">
        <v>47</v>
      </c>
      <c r="W1879" s="16" t="s">
        <v>684</v>
      </c>
      <c r="X1879" s="16" t="s">
        <v>246</v>
      </c>
      <c r="Y1879" s="16" t="s">
        <v>684</v>
      </c>
    </row>
    <row r="1880" spans="1:26" ht="15" customHeight="1">
      <c r="A1880" s="31">
        <v>14942376</v>
      </c>
      <c r="B1880" s="31" t="s">
        <v>7346</v>
      </c>
      <c r="C1880" s="46">
        <v>40448</v>
      </c>
      <c r="F1880" s="30"/>
      <c r="G1880" s="28"/>
      <c r="H1880" s="17" t="s">
        <v>3567</v>
      </c>
      <c r="I1880" s="25" t="s">
        <v>3568</v>
      </c>
      <c r="J1880" s="25">
        <v>35678</v>
      </c>
      <c r="K1880" s="12" t="s">
        <v>250</v>
      </c>
      <c r="L1880" s="14" t="s">
        <v>3569</v>
      </c>
      <c r="M1880" s="26" t="s">
        <v>3570</v>
      </c>
      <c r="N1880" s="26" t="s">
        <v>2912</v>
      </c>
      <c r="O1880" s="144">
        <v>291944606</v>
      </c>
      <c r="P1880" s="143">
        <v>0</v>
      </c>
      <c r="Q1880" s="13"/>
      <c r="R1880" s="15" t="s">
        <v>576</v>
      </c>
      <c r="S1880" s="15" t="s">
        <v>47</v>
      </c>
      <c r="T1880" s="15"/>
      <c r="U1880" s="15" t="s">
        <v>1183</v>
      </c>
      <c r="V1880" s="16" t="s">
        <v>246</v>
      </c>
      <c r="W1880" s="16" t="s">
        <v>1183</v>
      </c>
      <c r="X1880" s="16" t="s">
        <v>247</v>
      </c>
      <c r="Y1880" s="16" t="s">
        <v>47</v>
      </c>
    </row>
    <row r="1881" spans="1:26" ht="15" customHeight="1">
      <c r="A1881" s="31">
        <v>14942868</v>
      </c>
      <c r="C1881" s="46"/>
      <c r="F1881" s="30"/>
      <c r="G1881" s="28">
        <v>156681</v>
      </c>
      <c r="H1881" s="17" t="s">
        <v>2099</v>
      </c>
      <c r="I1881" s="25" t="s">
        <v>88</v>
      </c>
      <c r="J1881" s="25">
        <v>34949</v>
      </c>
      <c r="K1881" s="12" t="s">
        <v>520</v>
      </c>
      <c r="L1881" s="14"/>
      <c r="P1881" s="144"/>
      <c r="Q1881" s="13"/>
      <c r="R1881" s="15" t="s">
        <v>576</v>
      </c>
      <c r="S1881" s="15" t="s">
        <v>47</v>
      </c>
      <c r="T1881" s="15"/>
      <c r="U1881" s="15" t="s">
        <v>47</v>
      </c>
      <c r="W1881" s="16" t="s">
        <v>47</v>
      </c>
      <c r="Y1881" s="16" t="s">
        <v>684</v>
      </c>
    </row>
    <row r="1882" spans="1:26" ht="15" customHeight="1">
      <c r="A1882" s="31">
        <v>14944286</v>
      </c>
      <c r="B1882" s="31" t="s">
        <v>7346</v>
      </c>
      <c r="C1882" s="46">
        <v>42603</v>
      </c>
      <c r="D1882" s="149">
        <v>228188059</v>
      </c>
      <c r="F1882" s="30">
        <v>1357</v>
      </c>
      <c r="G1882" s="28"/>
      <c r="H1882" s="17" t="s">
        <v>8658</v>
      </c>
      <c r="I1882" s="25" t="s">
        <v>8659</v>
      </c>
      <c r="J1882" s="25">
        <v>31273</v>
      </c>
      <c r="K1882" s="12" t="s">
        <v>520</v>
      </c>
      <c r="L1882" s="14" t="s">
        <v>8660</v>
      </c>
      <c r="M1882" s="26">
        <v>9000</v>
      </c>
      <c r="N1882" s="26" t="s">
        <v>2910</v>
      </c>
      <c r="P1882" s="144"/>
      <c r="Q1882" s="13"/>
      <c r="R1882" s="15" t="s">
        <v>576</v>
      </c>
      <c r="T1882" s="15"/>
      <c r="U1882" s="15" t="s">
        <v>47</v>
      </c>
      <c r="W1882" s="16" t="s">
        <v>47</v>
      </c>
      <c r="Y1882" s="16" t="s">
        <v>47</v>
      </c>
    </row>
    <row r="1883" spans="1:26" ht="15" customHeight="1">
      <c r="A1883" s="31">
        <v>14944985</v>
      </c>
      <c r="B1883" s="31" t="s">
        <v>7343</v>
      </c>
      <c r="C1883" s="46">
        <v>42607</v>
      </c>
      <c r="D1883" s="149">
        <v>247042617</v>
      </c>
      <c r="E1883" s="13" t="s">
        <v>7992</v>
      </c>
      <c r="F1883" s="30">
        <v>231</v>
      </c>
      <c r="G1883" s="28"/>
      <c r="H1883" s="17" t="s">
        <v>7993</v>
      </c>
      <c r="I1883" s="25" t="s">
        <v>7994</v>
      </c>
      <c r="J1883" s="25">
        <v>35783</v>
      </c>
      <c r="K1883" s="12" t="s">
        <v>250</v>
      </c>
      <c r="L1883" s="14" t="s">
        <v>7995</v>
      </c>
      <c r="M1883" s="26" t="s">
        <v>3192</v>
      </c>
      <c r="N1883" s="26" t="s">
        <v>2912</v>
      </c>
      <c r="P1883" s="144">
        <v>961576509</v>
      </c>
      <c r="Q1883" s="13"/>
      <c r="R1883" s="15" t="s">
        <v>576</v>
      </c>
      <c r="S1883" s="15" t="s">
        <v>572</v>
      </c>
      <c r="T1883" s="15" t="s">
        <v>247</v>
      </c>
      <c r="U1883" s="15" t="s">
        <v>47</v>
      </c>
      <c r="W1883" s="16" t="s">
        <v>47</v>
      </c>
      <c r="Y1883" s="16" t="s">
        <v>47</v>
      </c>
    </row>
    <row r="1884" spans="1:26" ht="15" customHeight="1">
      <c r="A1884" s="31">
        <v>14945398</v>
      </c>
      <c r="B1884" s="31" t="s">
        <v>7343</v>
      </c>
      <c r="C1884" s="46">
        <v>42269</v>
      </c>
      <c r="D1884" s="149">
        <v>254111211</v>
      </c>
      <c r="F1884" s="30"/>
      <c r="G1884" s="28"/>
      <c r="H1884" s="17" t="s">
        <v>5674</v>
      </c>
      <c r="I1884" s="25" t="s">
        <v>5675</v>
      </c>
      <c r="J1884" s="25">
        <v>35939</v>
      </c>
      <c r="K1884" s="12" t="s">
        <v>250</v>
      </c>
      <c r="L1884" s="14" t="s">
        <v>5676</v>
      </c>
      <c r="M1884" s="26" t="s">
        <v>5677</v>
      </c>
      <c r="N1884" s="26" t="s">
        <v>2955</v>
      </c>
      <c r="O1884" s="144">
        <v>291946026</v>
      </c>
      <c r="Q1884" s="13"/>
      <c r="R1884" s="15" t="s">
        <v>576</v>
      </c>
      <c r="S1884" s="15" t="s">
        <v>47</v>
      </c>
      <c r="T1884" s="15"/>
      <c r="U1884" s="15" t="s">
        <v>567</v>
      </c>
      <c r="V1884" s="16" t="s">
        <v>247</v>
      </c>
      <c r="W1884" s="16" t="s">
        <v>47</v>
      </c>
      <c r="Y1884" s="16" t="s">
        <v>47</v>
      </c>
    </row>
    <row r="1885" spans="1:26" ht="15" customHeight="1">
      <c r="A1885" s="31">
        <v>14946265</v>
      </c>
      <c r="B1885" s="31" t="s">
        <v>7343</v>
      </c>
      <c r="C1885" s="46">
        <v>42800</v>
      </c>
      <c r="D1885" s="149">
        <v>244848904</v>
      </c>
      <c r="F1885" s="30">
        <v>4080</v>
      </c>
      <c r="G1885" s="28"/>
      <c r="H1885" s="17" t="s">
        <v>6014</v>
      </c>
      <c r="I1885" s="25" t="s">
        <v>6015</v>
      </c>
      <c r="J1885" s="25">
        <v>36499</v>
      </c>
      <c r="K1885" s="12" t="s">
        <v>520</v>
      </c>
      <c r="L1885" s="14" t="s">
        <v>6016</v>
      </c>
      <c r="M1885" s="26" t="s">
        <v>6017</v>
      </c>
      <c r="N1885" s="26" t="s">
        <v>2912</v>
      </c>
      <c r="P1885" s="144">
        <v>961831981</v>
      </c>
      <c r="Q1885" s="13" t="s">
        <v>6018</v>
      </c>
      <c r="R1885" s="15" t="s">
        <v>576</v>
      </c>
      <c r="S1885" s="15" t="s">
        <v>1183</v>
      </c>
      <c r="T1885" s="15" t="s">
        <v>246</v>
      </c>
      <c r="U1885" s="15" t="s">
        <v>1183</v>
      </c>
      <c r="V1885" s="16" t="s">
        <v>247</v>
      </c>
      <c r="W1885" s="16" t="s">
        <v>47</v>
      </c>
      <c r="Y1885" s="16" t="s">
        <v>47</v>
      </c>
    </row>
    <row r="1886" spans="1:26" ht="15" customHeight="1">
      <c r="A1886" s="31">
        <v>14946477</v>
      </c>
      <c r="C1886" s="46"/>
      <c r="F1886" s="30"/>
      <c r="G1886" s="28"/>
      <c r="H1886" s="17" t="s">
        <v>2122</v>
      </c>
      <c r="I1886" s="25" t="s">
        <v>2123</v>
      </c>
      <c r="J1886" s="25">
        <v>36398</v>
      </c>
      <c r="K1886" s="12" t="s">
        <v>520</v>
      </c>
      <c r="L1886" s="14"/>
      <c r="P1886" s="144"/>
      <c r="Q1886" s="13"/>
      <c r="R1886" s="15" t="s">
        <v>576</v>
      </c>
      <c r="S1886" s="15" t="s">
        <v>47</v>
      </c>
      <c r="T1886" s="15"/>
      <c r="U1886" s="15" t="s">
        <v>47</v>
      </c>
      <c r="W1886" s="16" t="s">
        <v>47</v>
      </c>
      <c r="Y1886" s="16" t="s">
        <v>2047</v>
      </c>
      <c r="Z1886" s="16" t="s">
        <v>246</v>
      </c>
    </row>
    <row r="1887" spans="1:26" ht="15" customHeight="1">
      <c r="A1887" s="31">
        <v>14946483</v>
      </c>
      <c r="B1887" s="31" t="s">
        <v>7343</v>
      </c>
      <c r="C1887" s="46">
        <v>42466</v>
      </c>
      <c r="D1887" s="149">
        <v>267329857</v>
      </c>
      <c r="F1887" s="30"/>
      <c r="G1887" s="28"/>
      <c r="H1887" s="17" t="s">
        <v>6105</v>
      </c>
      <c r="I1887" s="25" t="s">
        <v>6106</v>
      </c>
      <c r="J1887" s="25">
        <v>36419</v>
      </c>
      <c r="K1887" s="12" t="s">
        <v>520</v>
      </c>
      <c r="L1887" s="14" t="s">
        <v>6107</v>
      </c>
      <c r="M1887" s="26" t="s">
        <v>6108</v>
      </c>
      <c r="N1887" s="26" t="s">
        <v>2955</v>
      </c>
      <c r="O1887" s="144">
        <v>291947452</v>
      </c>
      <c r="P1887" s="143">
        <v>966193964</v>
      </c>
      <c r="Q1887" s="13" t="s">
        <v>6109</v>
      </c>
      <c r="R1887" s="15" t="s">
        <v>576</v>
      </c>
      <c r="S1887" s="15" t="s">
        <v>47</v>
      </c>
      <c r="T1887" s="15"/>
      <c r="U1887" s="15" t="s">
        <v>567</v>
      </c>
      <c r="V1887" s="16" t="s">
        <v>247</v>
      </c>
      <c r="W1887" s="16" t="s">
        <v>47</v>
      </c>
      <c r="Y1887" s="16" t="s">
        <v>47</v>
      </c>
    </row>
    <row r="1888" spans="1:26" ht="15" customHeight="1">
      <c r="A1888" s="31">
        <v>14946677</v>
      </c>
      <c r="B1888" s="31" t="s">
        <v>7346</v>
      </c>
      <c r="C1888" s="46">
        <v>40454</v>
      </c>
      <c r="D1888" s="149">
        <v>239042530</v>
      </c>
      <c r="F1888" s="30"/>
      <c r="G1888" s="28">
        <v>160745</v>
      </c>
      <c r="H1888" s="17" t="s">
        <v>1101</v>
      </c>
      <c r="I1888" s="25" t="s">
        <v>1134</v>
      </c>
      <c r="J1888" s="25">
        <v>34864</v>
      </c>
      <c r="K1888" s="12" t="s">
        <v>250</v>
      </c>
      <c r="L1888" s="14"/>
      <c r="P1888" s="144"/>
      <c r="Q1888" s="13"/>
      <c r="R1888" s="15" t="s">
        <v>576</v>
      </c>
      <c r="S1888" s="15" t="s">
        <v>47</v>
      </c>
      <c r="T1888" s="15"/>
      <c r="U1888" s="15" t="s">
        <v>47</v>
      </c>
      <c r="W1888" s="16" t="s">
        <v>1183</v>
      </c>
      <c r="X1888" s="16" t="s">
        <v>248</v>
      </c>
      <c r="Y1888" s="16" t="s">
        <v>567</v>
      </c>
    </row>
    <row r="1889" spans="1:38" ht="15" customHeight="1">
      <c r="A1889" s="31">
        <v>14946688</v>
      </c>
      <c r="C1889" s="46"/>
      <c r="F1889" s="30"/>
      <c r="G1889" s="28"/>
      <c r="H1889" s="17" t="s">
        <v>2282</v>
      </c>
      <c r="I1889" s="25" t="s">
        <v>2283</v>
      </c>
      <c r="J1889" s="25">
        <v>35105</v>
      </c>
      <c r="K1889" s="12" t="s">
        <v>250</v>
      </c>
      <c r="L1889" s="14"/>
      <c r="P1889" s="144"/>
      <c r="Q1889" s="13"/>
      <c r="R1889" s="15" t="s">
        <v>576</v>
      </c>
      <c r="S1889" s="15" t="s">
        <v>47</v>
      </c>
      <c r="T1889" s="15"/>
      <c r="U1889" s="15" t="s">
        <v>47</v>
      </c>
      <c r="W1889" s="16" t="s">
        <v>47</v>
      </c>
      <c r="Y1889" s="16" t="s">
        <v>251</v>
      </c>
    </row>
    <row r="1890" spans="1:38" ht="15" customHeight="1">
      <c r="A1890" s="31">
        <v>14948245</v>
      </c>
      <c r="C1890" s="46"/>
      <c r="F1890" s="30"/>
      <c r="G1890" s="28"/>
      <c r="H1890" s="17" t="s">
        <v>2303</v>
      </c>
      <c r="I1890" s="25" t="s">
        <v>2304</v>
      </c>
      <c r="J1890" s="25">
        <v>36358</v>
      </c>
      <c r="K1890" s="12" t="s">
        <v>250</v>
      </c>
      <c r="L1890" s="14"/>
      <c r="P1890" s="144"/>
      <c r="Q1890" s="13"/>
      <c r="R1890" s="15" t="s">
        <v>576</v>
      </c>
      <c r="S1890" s="15" t="s">
        <v>47</v>
      </c>
      <c r="T1890" s="15"/>
      <c r="U1890" s="15" t="s">
        <v>47</v>
      </c>
      <c r="W1890" s="16" t="s">
        <v>47</v>
      </c>
      <c r="Y1890" s="16" t="s">
        <v>251</v>
      </c>
    </row>
    <row r="1891" spans="1:38" ht="15" customHeight="1">
      <c r="A1891" s="31">
        <v>14948293</v>
      </c>
      <c r="B1891" s="31" t="s">
        <v>7346</v>
      </c>
      <c r="C1891" s="46">
        <v>40638</v>
      </c>
      <c r="D1891" s="149">
        <v>254066364</v>
      </c>
      <c r="F1891" s="30"/>
      <c r="G1891" s="28">
        <v>153618</v>
      </c>
      <c r="H1891" s="17" t="s">
        <v>294</v>
      </c>
      <c r="I1891" s="25" t="s">
        <v>894</v>
      </c>
      <c r="J1891" s="25">
        <v>35143</v>
      </c>
      <c r="K1891" s="12" t="s">
        <v>250</v>
      </c>
      <c r="L1891" s="14" t="s">
        <v>5125</v>
      </c>
      <c r="M1891" s="26" t="s">
        <v>5126</v>
      </c>
      <c r="N1891" s="26" t="s">
        <v>3022</v>
      </c>
      <c r="O1891" s="143">
        <v>0</v>
      </c>
      <c r="P1891" s="144">
        <v>968699566</v>
      </c>
      <c r="Q1891" s="13" t="s">
        <v>5127</v>
      </c>
      <c r="R1891" s="15" t="s">
        <v>576</v>
      </c>
      <c r="S1891" s="15" t="s">
        <v>47</v>
      </c>
      <c r="T1891" s="15"/>
      <c r="U1891" s="15" t="s">
        <v>47</v>
      </c>
      <c r="W1891" s="16" t="s">
        <v>567</v>
      </c>
      <c r="X1891" s="16" t="s">
        <v>246</v>
      </c>
      <c r="Y1891" s="16" t="s">
        <v>567</v>
      </c>
      <c r="Z1891" s="16" t="s">
        <v>246</v>
      </c>
    </row>
    <row r="1892" spans="1:38" ht="15" customHeight="1">
      <c r="A1892" s="31">
        <v>14949043</v>
      </c>
      <c r="B1892" s="31" t="s">
        <v>7346</v>
      </c>
      <c r="C1892" s="46">
        <v>40641</v>
      </c>
      <c r="F1892" s="30"/>
      <c r="G1892" s="28">
        <v>165964</v>
      </c>
      <c r="H1892" s="17" t="s">
        <v>505</v>
      </c>
      <c r="I1892" s="25" t="s">
        <v>506</v>
      </c>
      <c r="J1892" s="25">
        <v>36853</v>
      </c>
      <c r="K1892" s="12" t="s">
        <v>250</v>
      </c>
      <c r="L1892" s="14" t="s">
        <v>3012</v>
      </c>
      <c r="M1892" s="26" t="s">
        <v>3013</v>
      </c>
      <c r="N1892" s="26" t="s">
        <v>2910</v>
      </c>
      <c r="O1892" s="143">
        <v>0</v>
      </c>
      <c r="P1892" s="144">
        <v>969447333</v>
      </c>
      <c r="Q1892" s="13"/>
      <c r="R1892" s="15" t="s">
        <v>576</v>
      </c>
      <c r="S1892" s="15" t="s">
        <v>47</v>
      </c>
      <c r="T1892" s="15"/>
      <c r="U1892" s="15" t="s">
        <v>47</v>
      </c>
      <c r="W1892" s="16" t="s">
        <v>1183</v>
      </c>
      <c r="X1892" s="16" t="s">
        <v>248</v>
      </c>
      <c r="Y1892" s="16" t="s">
        <v>684</v>
      </c>
    </row>
    <row r="1893" spans="1:38" ht="15" customHeight="1">
      <c r="A1893" s="31">
        <v>14949079</v>
      </c>
      <c r="B1893" s="31" t="s">
        <v>7346</v>
      </c>
      <c r="C1893" s="46">
        <v>40520</v>
      </c>
      <c r="F1893" s="30"/>
      <c r="G1893" s="28"/>
      <c r="H1893" s="17" t="s">
        <v>3899</v>
      </c>
      <c r="I1893" s="25" t="s">
        <v>3900</v>
      </c>
      <c r="J1893" s="25">
        <v>34841</v>
      </c>
      <c r="K1893" s="12" t="s">
        <v>520</v>
      </c>
      <c r="L1893" s="14">
        <v>0</v>
      </c>
      <c r="P1893" s="144"/>
      <c r="Q1893" s="13"/>
      <c r="R1893" s="15" t="s">
        <v>576</v>
      </c>
      <c r="S1893" s="15" t="s">
        <v>47</v>
      </c>
      <c r="T1893" s="15"/>
      <c r="U1893" s="15" t="s">
        <v>1984</v>
      </c>
      <c r="V1893" s="16" t="s">
        <v>246</v>
      </c>
      <c r="W1893" s="16" t="s">
        <v>1984</v>
      </c>
      <c r="X1893" s="16" t="s">
        <v>247</v>
      </c>
      <c r="Y1893" s="16" t="s">
        <v>47</v>
      </c>
      <c r="Z1893" s="16" t="s">
        <v>246</v>
      </c>
    </row>
    <row r="1894" spans="1:38" ht="15" customHeight="1">
      <c r="A1894" s="31">
        <v>14949938</v>
      </c>
      <c r="B1894" s="31" t="s">
        <v>7343</v>
      </c>
      <c r="C1894" s="46">
        <v>42552</v>
      </c>
      <c r="D1894" s="149">
        <v>241233674</v>
      </c>
      <c r="F1894" s="30">
        <v>3651</v>
      </c>
      <c r="G1894" s="28"/>
      <c r="H1894" s="17" t="s">
        <v>8640</v>
      </c>
      <c r="I1894" s="25" t="s">
        <v>8641</v>
      </c>
      <c r="J1894" s="25">
        <v>37355</v>
      </c>
      <c r="K1894" s="12" t="s">
        <v>520</v>
      </c>
      <c r="L1894" s="14" t="s">
        <v>5571</v>
      </c>
      <c r="M1894" s="26">
        <v>9300</v>
      </c>
      <c r="N1894" s="26" t="s">
        <v>2912</v>
      </c>
      <c r="P1894" s="144">
        <v>969584881</v>
      </c>
      <c r="Q1894" s="13"/>
      <c r="R1894" s="15" t="s">
        <v>576</v>
      </c>
      <c r="S1894" s="15" t="s">
        <v>1183</v>
      </c>
      <c r="T1894" s="15" t="s">
        <v>247</v>
      </c>
      <c r="U1894" s="15" t="s">
        <v>47</v>
      </c>
      <c r="W1894" s="16" t="s">
        <v>47</v>
      </c>
      <c r="Y1894" s="16" t="s">
        <v>47</v>
      </c>
    </row>
    <row r="1895" spans="1:38" ht="15" customHeight="1">
      <c r="A1895" s="31">
        <v>14949962</v>
      </c>
      <c r="B1895" s="31" t="s">
        <v>7343</v>
      </c>
      <c r="C1895" s="46">
        <v>42236</v>
      </c>
      <c r="D1895" s="149">
        <v>254499937</v>
      </c>
      <c r="F1895" s="30">
        <v>3543</v>
      </c>
      <c r="G1895" s="28"/>
      <c r="H1895" s="17" t="s">
        <v>7685</v>
      </c>
      <c r="I1895" s="25" t="s">
        <v>7686</v>
      </c>
      <c r="J1895" s="25">
        <v>37836</v>
      </c>
      <c r="K1895" s="12" t="s">
        <v>520</v>
      </c>
      <c r="L1895" s="14" t="s">
        <v>7687</v>
      </c>
      <c r="M1895" s="26" t="s">
        <v>7154</v>
      </c>
      <c r="N1895" s="26" t="s">
        <v>3538</v>
      </c>
      <c r="O1895" s="143">
        <v>963608135</v>
      </c>
      <c r="P1895" s="144">
        <v>966230116</v>
      </c>
      <c r="Q1895" s="13"/>
      <c r="R1895" s="15" t="s">
        <v>576</v>
      </c>
      <c r="S1895" s="15" t="s">
        <v>249</v>
      </c>
      <c r="T1895" s="15" t="s">
        <v>247</v>
      </c>
      <c r="U1895" s="15" t="s">
        <v>47</v>
      </c>
      <c r="W1895" s="16" t="s">
        <v>47</v>
      </c>
      <c r="Y1895" s="16" t="s">
        <v>47</v>
      </c>
    </row>
    <row r="1896" spans="1:38" ht="15" customHeight="1">
      <c r="A1896" s="31">
        <v>14951295</v>
      </c>
      <c r="B1896" s="31" t="s">
        <v>7343</v>
      </c>
      <c r="C1896" s="46">
        <v>41808</v>
      </c>
      <c r="D1896" s="149">
        <v>237583763</v>
      </c>
      <c r="F1896" s="30"/>
      <c r="G1896" s="28"/>
      <c r="H1896" s="17" t="s">
        <v>5153</v>
      </c>
      <c r="I1896" s="25" t="s">
        <v>5154</v>
      </c>
      <c r="J1896" s="25">
        <v>34052</v>
      </c>
      <c r="K1896" s="12" t="s">
        <v>520</v>
      </c>
      <c r="L1896" s="14" t="s">
        <v>5155</v>
      </c>
      <c r="M1896" s="26" t="s">
        <v>3454</v>
      </c>
      <c r="N1896" s="26" t="s">
        <v>2912</v>
      </c>
      <c r="O1896" s="143">
        <v>0</v>
      </c>
      <c r="P1896" s="144">
        <v>965872691</v>
      </c>
      <c r="Q1896" s="13" t="s">
        <v>5156</v>
      </c>
      <c r="R1896" s="15" t="s">
        <v>576</v>
      </c>
      <c r="S1896" s="15" t="s">
        <v>47</v>
      </c>
      <c r="T1896" s="15"/>
      <c r="U1896" s="15" t="s">
        <v>47</v>
      </c>
      <c r="W1896" s="16" t="s">
        <v>580</v>
      </c>
      <c r="X1896" s="16" t="s">
        <v>247</v>
      </c>
      <c r="Y1896" s="16" t="s">
        <v>47</v>
      </c>
    </row>
    <row r="1897" spans="1:38" ht="15" customHeight="1">
      <c r="A1897" s="31">
        <v>14951653</v>
      </c>
      <c r="B1897" s="31" t="s">
        <v>7346</v>
      </c>
      <c r="C1897" s="46">
        <v>40644</v>
      </c>
      <c r="F1897" s="30"/>
      <c r="G1897" s="28"/>
      <c r="H1897" s="17" t="s">
        <v>2447</v>
      </c>
      <c r="I1897" s="25" t="s">
        <v>2448</v>
      </c>
      <c r="J1897" s="25">
        <v>35076</v>
      </c>
      <c r="K1897" s="12" t="s">
        <v>520</v>
      </c>
      <c r="L1897" s="14" t="s">
        <v>4199</v>
      </c>
      <c r="M1897" s="26" t="s">
        <v>4200</v>
      </c>
      <c r="N1897" s="26" t="s">
        <v>2955</v>
      </c>
      <c r="O1897" s="143">
        <v>0</v>
      </c>
      <c r="P1897" s="144">
        <v>967428030</v>
      </c>
      <c r="Q1897" s="13"/>
      <c r="R1897" s="15" t="s">
        <v>576</v>
      </c>
      <c r="S1897" s="15" t="s">
        <v>47</v>
      </c>
      <c r="T1897" s="15"/>
      <c r="U1897" s="15" t="s">
        <v>47</v>
      </c>
      <c r="W1897" s="16" t="s">
        <v>251</v>
      </c>
      <c r="X1897" s="16" t="s">
        <v>246</v>
      </c>
      <c r="Y1897" s="16" t="s">
        <v>251</v>
      </c>
      <c r="Z1897" s="16" t="s">
        <v>246</v>
      </c>
    </row>
    <row r="1898" spans="1:38" ht="15" customHeight="1">
      <c r="A1898" s="31">
        <v>14952123</v>
      </c>
      <c r="B1898" s="31" t="s">
        <v>7343</v>
      </c>
      <c r="C1898" s="46">
        <v>42201</v>
      </c>
      <c r="D1898" s="149">
        <v>270777857</v>
      </c>
      <c r="F1898" s="30">
        <v>4533</v>
      </c>
      <c r="G1898" s="28"/>
      <c r="H1898" s="17" t="s">
        <v>7978</v>
      </c>
      <c r="I1898" s="25" t="s">
        <v>7979</v>
      </c>
      <c r="J1898" s="25">
        <v>36476</v>
      </c>
      <c r="K1898" s="12" t="s">
        <v>520</v>
      </c>
      <c r="L1898" s="14" t="s">
        <v>7980</v>
      </c>
      <c r="M1898" s="26" t="s">
        <v>7981</v>
      </c>
      <c r="N1898" s="26" t="s">
        <v>3022</v>
      </c>
      <c r="P1898" s="144">
        <v>967524286</v>
      </c>
      <c r="Q1898" s="13"/>
      <c r="R1898" s="15" t="s">
        <v>576</v>
      </c>
      <c r="S1898" s="15" t="s">
        <v>567</v>
      </c>
      <c r="T1898" s="15" t="s">
        <v>247</v>
      </c>
      <c r="U1898" s="15" t="s">
        <v>47</v>
      </c>
      <c r="W1898" s="16" t="s">
        <v>47</v>
      </c>
      <c r="Y1898" s="16" t="s">
        <v>47</v>
      </c>
      <c r="Z1898" s="16" t="s">
        <v>246</v>
      </c>
    </row>
    <row r="1899" spans="1:38" ht="15" customHeight="1">
      <c r="A1899" s="31">
        <v>14952538</v>
      </c>
      <c r="B1899" s="31" t="s">
        <v>7346</v>
      </c>
      <c r="C1899" s="46">
        <v>41594</v>
      </c>
      <c r="F1899" s="30">
        <v>508</v>
      </c>
      <c r="G1899" s="28">
        <v>155937</v>
      </c>
      <c r="H1899" s="17" t="s">
        <v>1957</v>
      </c>
      <c r="I1899" s="25" t="s">
        <v>1145</v>
      </c>
      <c r="J1899" s="25">
        <v>35074</v>
      </c>
      <c r="K1899" s="12" t="s">
        <v>520</v>
      </c>
      <c r="L1899" s="14" t="s">
        <v>4105</v>
      </c>
      <c r="M1899" s="26" t="s">
        <v>4106</v>
      </c>
      <c r="N1899" s="26" t="s">
        <v>3293</v>
      </c>
      <c r="O1899" s="143">
        <v>291846017</v>
      </c>
      <c r="P1899" s="144">
        <v>969858677</v>
      </c>
      <c r="Q1899" s="13" t="s">
        <v>4107</v>
      </c>
      <c r="R1899" s="15" t="s">
        <v>576</v>
      </c>
      <c r="S1899" s="15" t="s">
        <v>249</v>
      </c>
      <c r="T1899" s="15" t="s">
        <v>246</v>
      </c>
      <c r="U1899" s="15" t="s">
        <v>249</v>
      </c>
      <c r="V1899" s="16" t="s">
        <v>246</v>
      </c>
      <c r="W1899" s="16" t="s">
        <v>249</v>
      </c>
      <c r="X1899" s="16" t="s">
        <v>246</v>
      </c>
      <c r="Y1899" s="16" t="s">
        <v>249</v>
      </c>
      <c r="Z1899" s="16" t="s">
        <v>247</v>
      </c>
    </row>
    <row r="1900" spans="1:38" ht="15" customHeight="1">
      <c r="A1900" s="31">
        <v>14953103</v>
      </c>
      <c r="C1900" s="46"/>
      <c r="F1900" s="30"/>
      <c r="G1900" s="28"/>
      <c r="H1900" s="17" t="s">
        <v>1820</v>
      </c>
      <c r="I1900" s="25" t="s">
        <v>1821</v>
      </c>
      <c r="J1900" s="25">
        <v>36574</v>
      </c>
      <c r="K1900" s="12" t="s">
        <v>520</v>
      </c>
      <c r="L1900" s="14"/>
      <c r="P1900" s="144"/>
      <c r="Q1900" s="13"/>
      <c r="R1900" s="15" t="s">
        <v>576</v>
      </c>
      <c r="S1900" s="15" t="s">
        <v>47</v>
      </c>
      <c r="T1900" s="15"/>
      <c r="U1900" s="15" t="s">
        <v>47</v>
      </c>
      <c r="W1900" s="16" t="s">
        <v>47</v>
      </c>
      <c r="Y1900" s="16" t="s">
        <v>249</v>
      </c>
    </row>
    <row r="1901" spans="1:38" ht="15" customHeight="1">
      <c r="A1901" s="31">
        <v>14953280</v>
      </c>
      <c r="C1901" s="46"/>
      <c r="F1901" s="30"/>
      <c r="G1901" s="28"/>
      <c r="H1901" s="17" t="s">
        <v>1038</v>
      </c>
      <c r="I1901" s="25" t="s">
        <v>1039</v>
      </c>
      <c r="J1901" s="25">
        <v>35906</v>
      </c>
      <c r="K1901" s="12" t="s">
        <v>520</v>
      </c>
      <c r="L1901" s="14"/>
      <c r="P1901" s="144"/>
      <c r="Q1901" s="13"/>
      <c r="R1901" s="15" t="s">
        <v>576</v>
      </c>
      <c r="S1901" s="15" t="s">
        <v>47</v>
      </c>
      <c r="T1901" s="15"/>
      <c r="U1901" s="15" t="s">
        <v>47</v>
      </c>
      <c r="W1901" s="16" t="s">
        <v>47</v>
      </c>
      <c r="Y1901" s="16" t="s">
        <v>684</v>
      </c>
      <c r="Z1901" s="16" t="s">
        <v>246</v>
      </c>
      <c r="AC1901" s="24"/>
      <c r="AD1901" s="24"/>
      <c r="AE1901" s="24"/>
      <c r="AF1901" s="24"/>
      <c r="AG1901" s="24"/>
      <c r="AH1901" s="24"/>
      <c r="AI1901" s="24"/>
      <c r="AJ1901" s="24"/>
      <c r="AK1901" s="24"/>
      <c r="AL1901" s="24"/>
    </row>
    <row r="1902" spans="1:38" ht="15" customHeight="1">
      <c r="A1902" s="31">
        <v>14954619</v>
      </c>
      <c r="B1902" s="31" t="s">
        <v>7343</v>
      </c>
      <c r="C1902" s="46">
        <v>42447</v>
      </c>
      <c r="D1902" s="149">
        <v>256654913</v>
      </c>
      <c r="F1902" s="30">
        <v>4499</v>
      </c>
      <c r="G1902" s="28"/>
      <c r="H1902" s="17" t="s">
        <v>4395</v>
      </c>
      <c r="I1902" s="25" t="s">
        <v>4396</v>
      </c>
      <c r="J1902" s="25">
        <v>36481</v>
      </c>
      <c r="K1902" s="12" t="s">
        <v>520</v>
      </c>
      <c r="L1902" s="14" t="s">
        <v>4397</v>
      </c>
      <c r="M1902" s="26" t="s">
        <v>4398</v>
      </c>
      <c r="N1902" s="26" t="s">
        <v>2912</v>
      </c>
      <c r="O1902" s="143">
        <v>0</v>
      </c>
      <c r="P1902" s="144">
        <v>961919780</v>
      </c>
      <c r="Q1902" s="13"/>
      <c r="R1902" s="15" t="s">
        <v>576</v>
      </c>
      <c r="S1902" s="15" t="s">
        <v>249</v>
      </c>
      <c r="T1902" s="15" t="s">
        <v>246</v>
      </c>
      <c r="U1902" s="15" t="s">
        <v>249</v>
      </c>
      <c r="V1902" s="16" t="s">
        <v>246</v>
      </c>
      <c r="W1902" s="16" t="s">
        <v>249</v>
      </c>
      <c r="X1902" s="16" t="s">
        <v>247</v>
      </c>
      <c r="Y1902" s="16" t="s">
        <v>47</v>
      </c>
      <c r="Z1902" s="16" t="s">
        <v>247</v>
      </c>
    </row>
    <row r="1903" spans="1:38" ht="15" customHeight="1">
      <c r="A1903" s="31">
        <v>14955027</v>
      </c>
      <c r="B1903" s="31" t="s">
        <v>7343</v>
      </c>
      <c r="C1903" s="46">
        <v>41701</v>
      </c>
      <c r="D1903" s="149">
        <v>252165403</v>
      </c>
      <c r="F1903" s="30"/>
      <c r="G1903" s="28"/>
      <c r="H1903" s="17" t="s">
        <v>3498</v>
      </c>
      <c r="I1903" s="25" t="s">
        <v>3499</v>
      </c>
      <c r="J1903" s="25">
        <v>36551</v>
      </c>
      <c r="K1903" s="12" t="s">
        <v>250</v>
      </c>
      <c r="L1903" s="14" t="s">
        <v>3500</v>
      </c>
      <c r="M1903" s="26" t="s">
        <v>3501</v>
      </c>
      <c r="N1903" s="26" t="s">
        <v>2910</v>
      </c>
      <c r="O1903" s="144">
        <v>291201950</v>
      </c>
      <c r="P1903" s="143">
        <v>961388389</v>
      </c>
      <c r="Q1903" s="13" t="s">
        <v>3502</v>
      </c>
      <c r="R1903" s="15" t="s">
        <v>576</v>
      </c>
      <c r="S1903" s="15" t="s">
        <v>47</v>
      </c>
      <c r="T1903" s="15"/>
      <c r="U1903" s="15" t="s">
        <v>47</v>
      </c>
      <c r="W1903" s="16" t="s">
        <v>580</v>
      </c>
      <c r="X1903" s="16" t="s">
        <v>247</v>
      </c>
      <c r="Y1903" s="16" t="s">
        <v>47</v>
      </c>
      <c r="Z1903" s="16" t="s">
        <v>246</v>
      </c>
    </row>
    <row r="1904" spans="1:38" ht="15" customHeight="1">
      <c r="A1904" s="31">
        <v>14955199</v>
      </c>
      <c r="B1904" s="31" t="s">
        <v>7343</v>
      </c>
      <c r="C1904" s="46">
        <v>42500</v>
      </c>
      <c r="D1904" s="149">
        <v>251921557</v>
      </c>
      <c r="F1904" s="30">
        <v>4458</v>
      </c>
      <c r="G1904" s="28"/>
      <c r="H1904" s="17" t="s">
        <v>686</v>
      </c>
      <c r="I1904" s="25" t="s">
        <v>2731</v>
      </c>
      <c r="J1904" s="25">
        <v>37026</v>
      </c>
      <c r="K1904" s="12" t="s">
        <v>520</v>
      </c>
      <c r="L1904" s="14" t="s">
        <v>8609</v>
      </c>
      <c r="M1904" s="26" t="s">
        <v>4470</v>
      </c>
      <c r="N1904" s="26" t="s">
        <v>2910</v>
      </c>
      <c r="P1904" s="144">
        <v>963829382</v>
      </c>
      <c r="Q1904" s="13" t="s">
        <v>8610</v>
      </c>
      <c r="R1904" s="15" t="s">
        <v>576</v>
      </c>
      <c r="S1904" s="15" t="s">
        <v>41</v>
      </c>
      <c r="T1904" s="15" t="s">
        <v>248</v>
      </c>
      <c r="U1904" s="15" t="s">
        <v>47</v>
      </c>
      <c r="W1904" s="16" t="s">
        <v>1183</v>
      </c>
      <c r="X1904" s="16" t="s">
        <v>248</v>
      </c>
      <c r="Y1904" s="16" t="s">
        <v>684</v>
      </c>
    </row>
    <row r="1905" spans="1:26" ht="15" customHeight="1">
      <c r="A1905" s="31">
        <v>14955882</v>
      </c>
      <c r="B1905" s="31" t="s">
        <v>7343</v>
      </c>
      <c r="C1905" s="46">
        <v>42473</v>
      </c>
      <c r="D1905" s="149">
        <v>254108113</v>
      </c>
      <c r="F1905" s="30">
        <v>15</v>
      </c>
      <c r="G1905" s="28">
        <v>164934</v>
      </c>
      <c r="H1905" s="17" t="s">
        <v>965</v>
      </c>
      <c r="I1905" s="25" t="s">
        <v>966</v>
      </c>
      <c r="J1905" s="25">
        <v>34678</v>
      </c>
      <c r="K1905" s="12" t="s">
        <v>250</v>
      </c>
      <c r="L1905" s="14" t="s">
        <v>5641</v>
      </c>
      <c r="M1905" s="26" t="s">
        <v>5642</v>
      </c>
      <c r="N1905" s="26" t="s">
        <v>2955</v>
      </c>
      <c r="P1905" s="144">
        <v>967697095</v>
      </c>
      <c r="Q1905" s="13"/>
      <c r="R1905" s="15" t="s">
        <v>576</v>
      </c>
      <c r="S1905" s="15" t="s">
        <v>47</v>
      </c>
      <c r="T1905" s="15"/>
      <c r="U1905" s="15" t="s">
        <v>567</v>
      </c>
      <c r="V1905" s="16" t="s">
        <v>247</v>
      </c>
      <c r="W1905" s="16" t="s">
        <v>47</v>
      </c>
      <c r="Y1905" s="16" t="s">
        <v>47</v>
      </c>
      <c r="Z1905" s="16" t="s">
        <v>247</v>
      </c>
    </row>
    <row r="1906" spans="1:26" ht="15" customHeight="1">
      <c r="A1906" s="31">
        <v>14956717</v>
      </c>
      <c r="B1906" s="31" t="s">
        <v>7343</v>
      </c>
      <c r="C1906" s="46">
        <v>42271</v>
      </c>
      <c r="D1906" s="149">
        <v>254225780</v>
      </c>
      <c r="F1906" s="30">
        <v>3556</v>
      </c>
      <c r="G1906" s="28"/>
      <c r="H1906" s="17" t="s">
        <v>6798</v>
      </c>
      <c r="I1906" s="25" t="s">
        <v>6799</v>
      </c>
      <c r="J1906" s="25">
        <v>37528</v>
      </c>
      <c r="K1906" s="12" t="s">
        <v>250</v>
      </c>
      <c r="L1906" s="14" t="s">
        <v>6800</v>
      </c>
      <c r="M1906" s="26" t="s">
        <v>3855</v>
      </c>
      <c r="N1906" s="26" t="s">
        <v>3288</v>
      </c>
      <c r="O1906" s="143">
        <v>966633901</v>
      </c>
      <c r="P1906" s="144">
        <v>962829239</v>
      </c>
      <c r="Q1906" s="13" t="s">
        <v>6801</v>
      </c>
      <c r="R1906" s="15" t="s">
        <v>576</v>
      </c>
      <c r="S1906" s="15" t="s">
        <v>251</v>
      </c>
      <c r="T1906" s="15" t="s">
        <v>246</v>
      </c>
      <c r="U1906" s="15" t="s">
        <v>251</v>
      </c>
      <c r="V1906" s="16" t="s">
        <v>247</v>
      </c>
      <c r="W1906" s="16" t="s">
        <v>47</v>
      </c>
      <c r="Y1906" s="16" t="s">
        <v>47</v>
      </c>
    </row>
    <row r="1907" spans="1:26" ht="15" customHeight="1">
      <c r="A1907" s="31">
        <v>14956719</v>
      </c>
      <c r="B1907" s="31" t="s">
        <v>7343</v>
      </c>
      <c r="C1907" s="46">
        <v>42263</v>
      </c>
      <c r="D1907" s="149">
        <v>254225829</v>
      </c>
      <c r="E1907" s="13" t="s">
        <v>6825</v>
      </c>
      <c r="F1907" s="30">
        <v>4024</v>
      </c>
      <c r="G1907" s="28"/>
      <c r="H1907" s="17" t="s">
        <v>7028</v>
      </c>
      <c r="I1907" s="25" t="s">
        <v>7029</v>
      </c>
      <c r="J1907" s="25">
        <v>35586</v>
      </c>
      <c r="K1907" s="12" t="s">
        <v>520</v>
      </c>
      <c r="L1907" s="14" t="s">
        <v>6800</v>
      </c>
      <c r="M1907" s="26" t="s">
        <v>3855</v>
      </c>
      <c r="N1907" s="26" t="s">
        <v>3288</v>
      </c>
      <c r="O1907" s="143">
        <v>966633901</v>
      </c>
      <c r="P1907" s="144">
        <v>962829239</v>
      </c>
      <c r="Q1907" s="13" t="s">
        <v>6801</v>
      </c>
      <c r="R1907" s="15" t="s">
        <v>576</v>
      </c>
      <c r="S1907" s="15" t="s">
        <v>251</v>
      </c>
      <c r="T1907" s="15" t="s">
        <v>246</v>
      </c>
      <c r="U1907" s="15" t="s">
        <v>251</v>
      </c>
      <c r="V1907" s="16" t="s">
        <v>247</v>
      </c>
      <c r="W1907" s="16" t="s">
        <v>47</v>
      </c>
      <c r="Y1907" s="16" t="s">
        <v>47</v>
      </c>
      <c r="Z1907" s="16" t="s">
        <v>247</v>
      </c>
    </row>
    <row r="1908" spans="1:26" ht="15" customHeight="1">
      <c r="A1908" s="31">
        <v>14957238</v>
      </c>
      <c r="B1908" s="31" t="s">
        <v>7343</v>
      </c>
      <c r="C1908" s="46">
        <v>42360</v>
      </c>
      <c r="D1908" s="149">
        <v>253936080</v>
      </c>
      <c r="F1908" s="30">
        <v>4508</v>
      </c>
      <c r="G1908" s="28"/>
      <c r="H1908" s="17" t="s">
        <v>8720</v>
      </c>
      <c r="I1908" s="25" t="s">
        <v>8721</v>
      </c>
      <c r="J1908" s="25">
        <v>36874</v>
      </c>
      <c r="K1908" s="12" t="s">
        <v>520</v>
      </c>
      <c r="L1908" s="14" t="s">
        <v>3464</v>
      </c>
      <c r="M1908" s="26">
        <v>9200</v>
      </c>
      <c r="N1908" s="26" t="s">
        <v>2963</v>
      </c>
      <c r="P1908" s="144"/>
      <c r="Q1908" s="13"/>
      <c r="R1908" s="15" t="s">
        <v>576</v>
      </c>
      <c r="S1908" s="15" t="s">
        <v>251</v>
      </c>
      <c r="T1908" s="15" t="s">
        <v>247</v>
      </c>
      <c r="U1908" s="15" t="s">
        <v>47</v>
      </c>
      <c r="W1908" s="16" t="s">
        <v>47</v>
      </c>
      <c r="Y1908" s="16" t="s">
        <v>47</v>
      </c>
      <c r="Z1908" s="16" t="s">
        <v>248</v>
      </c>
    </row>
    <row r="1909" spans="1:26" ht="15" customHeight="1">
      <c r="A1909" s="31">
        <v>14958057</v>
      </c>
      <c r="B1909" s="31" t="s">
        <v>7346</v>
      </c>
      <c r="C1909" s="46">
        <v>40475</v>
      </c>
      <c r="D1909" s="149">
        <v>260789437</v>
      </c>
      <c r="F1909" s="30">
        <v>4619</v>
      </c>
      <c r="G1909" s="28"/>
      <c r="H1909" s="17" t="s">
        <v>726</v>
      </c>
      <c r="I1909" s="25" t="s">
        <v>2698</v>
      </c>
      <c r="J1909" s="25">
        <v>36857</v>
      </c>
      <c r="K1909" s="12" t="s">
        <v>520</v>
      </c>
      <c r="L1909" s="14" t="s">
        <v>3509</v>
      </c>
      <c r="M1909" s="26" t="s">
        <v>3368</v>
      </c>
      <c r="N1909" s="26" t="s">
        <v>2910</v>
      </c>
      <c r="O1909" s="143">
        <v>0</v>
      </c>
      <c r="P1909" s="144">
        <v>962802135</v>
      </c>
      <c r="Q1909" s="13"/>
      <c r="R1909" s="15" t="s">
        <v>576</v>
      </c>
      <c r="S1909" s="15" t="s">
        <v>1183</v>
      </c>
      <c r="T1909" s="15" t="s">
        <v>246</v>
      </c>
      <c r="U1909" s="15" t="s">
        <v>1183</v>
      </c>
      <c r="V1909" s="16" t="s">
        <v>248</v>
      </c>
      <c r="W1909" s="16" t="s">
        <v>41</v>
      </c>
      <c r="X1909" s="16" t="s">
        <v>246</v>
      </c>
      <c r="Y1909" s="16" t="s">
        <v>41</v>
      </c>
    </row>
    <row r="1910" spans="1:26" ht="15" customHeight="1">
      <c r="A1910" s="31">
        <v>14960818</v>
      </c>
      <c r="B1910" s="31" t="s">
        <v>7343</v>
      </c>
      <c r="C1910" s="46">
        <v>42246</v>
      </c>
      <c r="D1910" s="149">
        <v>233651519</v>
      </c>
      <c r="F1910" s="30">
        <v>4506</v>
      </c>
      <c r="G1910" s="28"/>
      <c r="H1910" s="17" t="s">
        <v>7885</v>
      </c>
      <c r="I1910" s="25" t="s">
        <v>7886</v>
      </c>
      <c r="J1910" s="25">
        <v>36480</v>
      </c>
      <c r="K1910" s="12" t="s">
        <v>520</v>
      </c>
      <c r="L1910" s="14" t="s">
        <v>7849</v>
      </c>
      <c r="M1910" s="26" t="s">
        <v>7850</v>
      </c>
      <c r="N1910" s="26" t="s">
        <v>3179</v>
      </c>
      <c r="O1910" s="143">
        <v>969603736</v>
      </c>
      <c r="P1910" s="144">
        <v>963841750</v>
      </c>
      <c r="Q1910" s="13" t="s">
        <v>7887</v>
      </c>
      <c r="R1910" s="15" t="s">
        <v>576</v>
      </c>
      <c r="S1910" s="15" t="s">
        <v>251</v>
      </c>
      <c r="T1910" s="15" t="s">
        <v>247</v>
      </c>
      <c r="U1910" s="15" t="s">
        <v>47</v>
      </c>
      <c r="W1910" s="16" t="s">
        <v>47</v>
      </c>
      <c r="Y1910" s="16" t="s">
        <v>47</v>
      </c>
      <c r="Z1910" s="16" t="s">
        <v>247</v>
      </c>
    </row>
    <row r="1911" spans="1:26" ht="15" customHeight="1">
      <c r="A1911" s="31">
        <v>14960827</v>
      </c>
      <c r="B1911" s="31" t="s">
        <v>7343</v>
      </c>
      <c r="C1911" s="46">
        <v>42246</v>
      </c>
      <c r="D1911" s="149">
        <v>233651616</v>
      </c>
      <c r="F1911" s="30">
        <v>4021</v>
      </c>
      <c r="G1911" s="28"/>
      <c r="H1911" s="17" t="s">
        <v>7847</v>
      </c>
      <c r="I1911" s="25" t="s">
        <v>7848</v>
      </c>
      <c r="J1911" s="25">
        <v>35914</v>
      </c>
      <c r="K1911" s="12" t="s">
        <v>520</v>
      </c>
      <c r="L1911" s="14" t="s">
        <v>7849</v>
      </c>
      <c r="M1911" s="26" t="s">
        <v>7850</v>
      </c>
      <c r="N1911" s="26" t="s">
        <v>3179</v>
      </c>
      <c r="O1911" s="143">
        <v>969603736</v>
      </c>
      <c r="P1911" s="144">
        <v>963841750</v>
      </c>
      <c r="Q1911" s="13" t="s">
        <v>7851</v>
      </c>
      <c r="R1911" s="15" t="s">
        <v>576</v>
      </c>
      <c r="S1911" s="15" t="s">
        <v>251</v>
      </c>
      <c r="T1911" s="15" t="s">
        <v>247</v>
      </c>
      <c r="U1911" s="15" t="s">
        <v>47</v>
      </c>
      <c r="W1911" s="16" t="s">
        <v>47</v>
      </c>
      <c r="Y1911" s="16" t="s">
        <v>47</v>
      </c>
    </row>
    <row r="1912" spans="1:26" ht="15" customHeight="1">
      <c r="A1912" s="31">
        <v>14961361</v>
      </c>
      <c r="C1912" s="46"/>
      <c r="F1912" s="30"/>
      <c r="G1912" s="28"/>
      <c r="H1912" s="17" t="s">
        <v>2143</v>
      </c>
      <c r="I1912" s="25" t="s">
        <v>2144</v>
      </c>
      <c r="J1912" s="25">
        <v>36732</v>
      </c>
      <c r="K1912" s="12" t="s">
        <v>250</v>
      </c>
      <c r="L1912" s="14"/>
      <c r="P1912" s="144"/>
      <c r="Q1912" s="13"/>
      <c r="R1912" s="15" t="s">
        <v>576</v>
      </c>
      <c r="S1912" s="15" t="s">
        <v>47</v>
      </c>
      <c r="T1912" s="15"/>
      <c r="U1912" s="15" t="s">
        <v>47</v>
      </c>
      <c r="W1912" s="16" t="s">
        <v>47</v>
      </c>
      <c r="Y1912" s="16" t="s">
        <v>249</v>
      </c>
      <c r="Z1912" s="16" t="s">
        <v>247</v>
      </c>
    </row>
    <row r="1913" spans="1:26" ht="15" customHeight="1">
      <c r="A1913" s="31">
        <v>14961835</v>
      </c>
      <c r="C1913" s="46"/>
      <c r="F1913" s="30"/>
      <c r="G1913" s="28"/>
      <c r="H1913" s="17" t="s">
        <v>2396</v>
      </c>
      <c r="I1913" s="25" t="s">
        <v>2397</v>
      </c>
      <c r="J1913" s="25">
        <v>36498</v>
      </c>
      <c r="K1913" s="12" t="s">
        <v>520</v>
      </c>
      <c r="L1913" s="14"/>
      <c r="P1913" s="144"/>
      <c r="Q1913" s="13"/>
      <c r="R1913" s="15" t="s">
        <v>576</v>
      </c>
      <c r="S1913" s="15" t="s">
        <v>47</v>
      </c>
      <c r="T1913" s="15"/>
      <c r="U1913" s="15" t="s">
        <v>47</v>
      </c>
      <c r="W1913" s="16" t="s">
        <v>47</v>
      </c>
      <c r="Y1913" s="16" t="s">
        <v>249</v>
      </c>
    </row>
    <row r="1914" spans="1:26" ht="15" customHeight="1">
      <c r="A1914" s="31">
        <v>14962240</v>
      </c>
      <c r="B1914" s="31" t="s">
        <v>7343</v>
      </c>
      <c r="C1914" s="46">
        <v>42493</v>
      </c>
      <c r="D1914" s="149">
        <v>262743388</v>
      </c>
      <c r="F1914" s="30">
        <v>4524</v>
      </c>
      <c r="G1914" s="28"/>
      <c r="H1914" s="17" t="s">
        <v>8441</v>
      </c>
      <c r="I1914" s="25" t="s">
        <v>8442</v>
      </c>
      <c r="J1914" s="25">
        <v>36866</v>
      </c>
      <c r="K1914" s="12" t="s">
        <v>520</v>
      </c>
      <c r="L1914" s="14" t="s">
        <v>8443</v>
      </c>
      <c r="M1914" s="26" t="s">
        <v>8444</v>
      </c>
      <c r="N1914" s="26" t="s">
        <v>3022</v>
      </c>
      <c r="P1914" s="144"/>
      <c r="Q1914" s="13"/>
      <c r="R1914" s="15" t="s">
        <v>576</v>
      </c>
      <c r="S1914" s="15" t="s">
        <v>567</v>
      </c>
      <c r="T1914" s="15" t="s">
        <v>247</v>
      </c>
      <c r="U1914" s="15" t="s">
        <v>47</v>
      </c>
      <c r="W1914" s="16" t="s">
        <v>47</v>
      </c>
      <c r="Y1914" s="16" t="s">
        <v>47</v>
      </c>
      <c r="Z1914" s="16" t="s">
        <v>247</v>
      </c>
    </row>
    <row r="1915" spans="1:26" ht="15" customHeight="1">
      <c r="A1915" s="31">
        <v>14962242</v>
      </c>
      <c r="B1915" s="31" t="s">
        <v>7343</v>
      </c>
      <c r="C1915" s="46">
        <v>42548</v>
      </c>
      <c r="D1915" s="149">
        <v>242496970</v>
      </c>
      <c r="F1915" s="30"/>
      <c r="G1915" s="28"/>
      <c r="H1915" s="17" t="s">
        <v>497</v>
      </c>
      <c r="I1915" s="25" t="s">
        <v>1520</v>
      </c>
      <c r="J1915" s="25">
        <v>37191</v>
      </c>
      <c r="K1915" s="12" t="s">
        <v>250</v>
      </c>
      <c r="L1915" s="14" t="s">
        <v>2928</v>
      </c>
      <c r="M1915" s="26">
        <v>9350</v>
      </c>
      <c r="N1915" s="26" t="s">
        <v>2983</v>
      </c>
      <c r="O1915" s="144">
        <v>291954325</v>
      </c>
      <c r="P1915" s="143">
        <v>0</v>
      </c>
      <c r="Q1915" s="13"/>
      <c r="R1915" s="15" t="s">
        <v>576</v>
      </c>
      <c r="S1915" s="15" t="s">
        <v>47</v>
      </c>
      <c r="T1915" s="15"/>
      <c r="U1915" s="15" t="s">
        <v>249</v>
      </c>
      <c r="V1915" s="16" t="s">
        <v>246</v>
      </c>
      <c r="W1915" s="16" t="s">
        <v>249</v>
      </c>
      <c r="X1915" s="16" t="s">
        <v>246</v>
      </c>
      <c r="Y1915" s="16" t="s">
        <v>249</v>
      </c>
    </row>
    <row r="1916" spans="1:26" ht="15" customHeight="1">
      <c r="A1916" s="31">
        <v>14963705</v>
      </c>
      <c r="B1916" s="31" t="s">
        <v>7343</v>
      </c>
      <c r="C1916" s="46">
        <v>42563</v>
      </c>
      <c r="D1916" s="149">
        <v>256946019</v>
      </c>
      <c r="F1916" s="30">
        <v>4055</v>
      </c>
      <c r="G1916" s="28"/>
      <c r="H1916" s="17" t="s">
        <v>2322</v>
      </c>
      <c r="I1916" s="25" t="s">
        <v>2323</v>
      </c>
      <c r="J1916" s="25">
        <v>36124</v>
      </c>
      <c r="K1916" s="12" t="s">
        <v>250</v>
      </c>
      <c r="L1916" s="14"/>
      <c r="M1916" s="26" t="s">
        <v>3562</v>
      </c>
      <c r="N1916" s="26" t="s">
        <v>2955</v>
      </c>
      <c r="O1916" s="144">
        <v>291945560</v>
      </c>
      <c r="P1916" s="143">
        <v>0</v>
      </c>
      <c r="Q1916" s="13" t="s">
        <v>3830</v>
      </c>
      <c r="R1916" s="15" t="s">
        <v>576</v>
      </c>
      <c r="S1916" s="15" t="s">
        <v>567</v>
      </c>
      <c r="T1916" s="15" t="s">
        <v>246</v>
      </c>
      <c r="U1916" s="15" t="s">
        <v>567</v>
      </c>
      <c r="V1916" s="16" t="s">
        <v>248</v>
      </c>
      <c r="W1916" s="16" t="s">
        <v>251</v>
      </c>
      <c r="X1916" s="16" t="s">
        <v>246</v>
      </c>
      <c r="Y1916" s="16" t="s">
        <v>251</v>
      </c>
    </row>
    <row r="1917" spans="1:26" ht="15" customHeight="1">
      <c r="A1917" s="31">
        <v>14963945</v>
      </c>
      <c r="B1917" s="31" t="s">
        <v>7346</v>
      </c>
      <c r="C1917" s="46">
        <v>40695</v>
      </c>
      <c r="F1917" s="30"/>
      <c r="G1917" s="28"/>
      <c r="H1917" s="17" t="s">
        <v>3370</v>
      </c>
      <c r="I1917" s="25" t="s">
        <v>3371</v>
      </c>
      <c r="J1917" s="25">
        <v>37606</v>
      </c>
      <c r="K1917" s="12" t="s">
        <v>250</v>
      </c>
      <c r="L1917" s="14" t="s">
        <v>3372</v>
      </c>
      <c r="M1917" s="26" t="s">
        <v>3373</v>
      </c>
      <c r="N1917" s="26" t="s">
        <v>2910</v>
      </c>
      <c r="O1917" s="144">
        <v>291751389</v>
      </c>
      <c r="P1917" s="143">
        <v>913198538</v>
      </c>
      <c r="Q1917" s="13"/>
      <c r="R1917" s="15" t="s">
        <v>576</v>
      </c>
      <c r="S1917" s="15" t="s">
        <v>47</v>
      </c>
      <c r="T1917" s="15"/>
      <c r="U1917" s="15" t="s">
        <v>47</v>
      </c>
      <c r="W1917" s="16" t="s">
        <v>580</v>
      </c>
      <c r="X1917" s="16" t="s">
        <v>247</v>
      </c>
      <c r="Y1917" s="16" t="s">
        <v>47</v>
      </c>
    </row>
    <row r="1918" spans="1:26" ht="15" customHeight="1">
      <c r="A1918" s="31">
        <v>14963947</v>
      </c>
      <c r="B1918" s="31" t="s">
        <v>7346</v>
      </c>
      <c r="C1918" s="46">
        <v>40452</v>
      </c>
      <c r="F1918" s="30"/>
      <c r="G1918" s="28"/>
      <c r="H1918" s="17" t="s">
        <v>4880</v>
      </c>
      <c r="I1918" s="25" t="s">
        <v>4881</v>
      </c>
      <c r="J1918" s="25">
        <v>37606</v>
      </c>
      <c r="K1918" s="12" t="s">
        <v>520</v>
      </c>
      <c r="L1918" s="14" t="s">
        <v>3372</v>
      </c>
      <c r="M1918" s="26" t="s">
        <v>3373</v>
      </c>
      <c r="N1918" s="26" t="s">
        <v>2910</v>
      </c>
      <c r="O1918" s="144">
        <v>291751389</v>
      </c>
      <c r="P1918" s="143">
        <v>913198538</v>
      </c>
      <c r="Q1918" s="13"/>
      <c r="R1918" s="15" t="s">
        <v>576</v>
      </c>
      <c r="S1918" s="15" t="s">
        <v>47</v>
      </c>
      <c r="T1918" s="15"/>
      <c r="U1918" s="15" t="s">
        <v>47</v>
      </c>
      <c r="W1918" s="16" t="s">
        <v>580</v>
      </c>
      <c r="X1918" s="16" t="s">
        <v>247</v>
      </c>
      <c r="Y1918" s="16" t="s">
        <v>47</v>
      </c>
    </row>
    <row r="1919" spans="1:26" ht="15" customHeight="1">
      <c r="A1919" s="31">
        <v>14964948</v>
      </c>
      <c r="C1919" s="46"/>
      <c r="F1919" s="30"/>
      <c r="G1919" s="28"/>
      <c r="H1919" s="17" t="s">
        <v>1846</v>
      </c>
      <c r="I1919" s="25" t="s">
        <v>1846</v>
      </c>
      <c r="J1919" s="25">
        <v>36507</v>
      </c>
      <c r="K1919" s="12" t="s">
        <v>520</v>
      </c>
      <c r="L1919" s="14"/>
      <c r="P1919" s="144"/>
      <c r="Q1919" s="13"/>
      <c r="R1919" s="15" t="s">
        <v>576</v>
      </c>
      <c r="S1919" s="15" t="s">
        <v>47</v>
      </c>
      <c r="T1919" s="15"/>
      <c r="U1919" s="15" t="s">
        <v>47</v>
      </c>
      <c r="W1919" s="16" t="s">
        <v>47</v>
      </c>
      <c r="Y1919" s="16" t="s">
        <v>567</v>
      </c>
      <c r="Z1919" s="16" t="s">
        <v>246</v>
      </c>
    </row>
    <row r="1920" spans="1:26" ht="15" customHeight="1">
      <c r="A1920" s="31">
        <v>14965763</v>
      </c>
      <c r="B1920" s="31" t="s">
        <v>7343</v>
      </c>
      <c r="C1920" s="46">
        <v>41910</v>
      </c>
      <c r="D1920" s="149">
        <v>268064628</v>
      </c>
      <c r="F1920" s="30"/>
      <c r="G1920" s="28"/>
      <c r="H1920" s="17" t="s">
        <v>7299</v>
      </c>
      <c r="I1920" s="25" t="s">
        <v>7300</v>
      </c>
      <c r="J1920" s="25">
        <v>37216</v>
      </c>
      <c r="K1920" s="12" t="s">
        <v>520</v>
      </c>
      <c r="L1920" s="14" t="s">
        <v>7301</v>
      </c>
      <c r="M1920" s="26" t="s">
        <v>6391</v>
      </c>
      <c r="N1920" s="26" t="s">
        <v>3022</v>
      </c>
      <c r="O1920" s="143">
        <v>925808023</v>
      </c>
      <c r="P1920" s="144">
        <v>926618468</v>
      </c>
      <c r="Q1920" s="13"/>
      <c r="R1920" s="15" t="s">
        <v>576</v>
      </c>
      <c r="S1920" s="15" t="s">
        <v>47</v>
      </c>
      <c r="T1920" s="15"/>
      <c r="U1920" s="15" t="s">
        <v>567</v>
      </c>
      <c r="V1920" s="16" t="s">
        <v>247</v>
      </c>
      <c r="W1920" s="16" t="s">
        <v>47</v>
      </c>
      <c r="Y1920" s="16" t="s">
        <v>47</v>
      </c>
      <c r="Z1920" s="16" t="s">
        <v>247</v>
      </c>
    </row>
    <row r="1921" spans="1:26" ht="15" customHeight="1">
      <c r="A1921" s="31">
        <v>14965856</v>
      </c>
      <c r="B1921" s="31" t="s">
        <v>7343</v>
      </c>
      <c r="C1921" s="46">
        <v>42530</v>
      </c>
      <c r="D1921" s="149">
        <v>254222919</v>
      </c>
      <c r="F1921" s="30">
        <v>4060</v>
      </c>
      <c r="G1921" s="28"/>
      <c r="H1921" s="17" t="s">
        <v>2915</v>
      </c>
      <c r="I1921" s="25" t="s">
        <v>2916</v>
      </c>
      <c r="J1921" s="25">
        <v>35859</v>
      </c>
      <c r="K1921" s="12" t="s">
        <v>520</v>
      </c>
      <c r="L1921" s="14" t="s">
        <v>7386</v>
      </c>
      <c r="M1921" s="26" t="s">
        <v>2918</v>
      </c>
      <c r="N1921" s="26" t="s">
        <v>2919</v>
      </c>
      <c r="O1921" s="143">
        <v>0</v>
      </c>
      <c r="P1921" s="144">
        <v>968759580</v>
      </c>
      <c r="Q1921" s="13" t="s">
        <v>2920</v>
      </c>
      <c r="R1921" s="15" t="s">
        <v>576</v>
      </c>
      <c r="S1921" s="15" t="s">
        <v>249</v>
      </c>
      <c r="T1921" s="15" t="s">
        <v>246</v>
      </c>
      <c r="U1921" s="15" t="s">
        <v>249</v>
      </c>
      <c r="V1921" s="16" t="s">
        <v>246</v>
      </c>
      <c r="W1921" s="16" t="s">
        <v>249</v>
      </c>
      <c r="X1921" s="16" t="s">
        <v>247</v>
      </c>
      <c r="Y1921" s="16" t="s">
        <v>47</v>
      </c>
      <c r="Z1921" s="16" t="s">
        <v>246</v>
      </c>
    </row>
    <row r="1922" spans="1:26" ht="15" customHeight="1">
      <c r="A1922" s="31">
        <v>14966470</v>
      </c>
      <c r="C1922" s="46"/>
      <c r="F1922" s="30"/>
      <c r="G1922" s="28"/>
      <c r="H1922" s="17" t="s">
        <v>2700</v>
      </c>
      <c r="I1922" s="25" t="s">
        <v>2701</v>
      </c>
      <c r="J1922" s="25">
        <v>35982</v>
      </c>
      <c r="K1922" s="12" t="s">
        <v>520</v>
      </c>
      <c r="L1922" s="14"/>
      <c r="P1922" s="144"/>
      <c r="Q1922" s="13"/>
      <c r="R1922" s="15" t="s">
        <v>576</v>
      </c>
      <c r="S1922" s="15" t="s">
        <v>47</v>
      </c>
      <c r="T1922" s="15"/>
      <c r="U1922" s="15" t="s">
        <v>47</v>
      </c>
      <c r="W1922" s="16" t="s">
        <v>47</v>
      </c>
      <c r="Y1922" s="16" t="s">
        <v>567</v>
      </c>
      <c r="Z1922" s="16" t="s">
        <v>247</v>
      </c>
    </row>
    <row r="1923" spans="1:26" ht="15" customHeight="1">
      <c r="A1923" s="31">
        <v>14966478</v>
      </c>
      <c r="C1923" s="46"/>
      <c r="F1923" s="30"/>
      <c r="G1923" s="28"/>
      <c r="H1923" s="17" t="s">
        <v>2176</v>
      </c>
      <c r="I1923" s="25" t="s">
        <v>2177</v>
      </c>
      <c r="J1923" s="25">
        <v>35982</v>
      </c>
      <c r="K1923" s="12" t="s">
        <v>520</v>
      </c>
      <c r="L1923" s="14"/>
      <c r="P1923" s="144"/>
      <c r="Q1923" s="13"/>
      <c r="R1923" s="15" t="s">
        <v>576</v>
      </c>
      <c r="S1923" s="15" t="s">
        <v>47</v>
      </c>
      <c r="T1923" s="15"/>
      <c r="U1923" s="15" t="s">
        <v>47</v>
      </c>
      <c r="W1923" s="16" t="s">
        <v>47</v>
      </c>
      <c r="Y1923" s="16" t="s">
        <v>567</v>
      </c>
    </row>
    <row r="1924" spans="1:26" ht="15" customHeight="1">
      <c r="A1924" s="31">
        <v>14966489</v>
      </c>
      <c r="C1924" s="46"/>
      <c r="F1924" s="30"/>
      <c r="G1924" s="28"/>
      <c r="H1924" s="17" t="s">
        <v>1998</v>
      </c>
      <c r="I1924" s="25" t="s">
        <v>1999</v>
      </c>
      <c r="J1924" s="25">
        <v>35982</v>
      </c>
      <c r="K1924" s="12" t="s">
        <v>520</v>
      </c>
      <c r="L1924" s="14"/>
      <c r="P1924" s="144"/>
      <c r="Q1924" s="13"/>
      <c r="R1924" s="15" t="s">
        <v>576</v>
      </c>
      <c r="S1924" s="15" t="s">
        <v>47</v>
      </c>
      <c r="T1924" s="15"/>
      <c r="U1924" s="15" t="s">
        <v>47</v>
      </c>
      <c r="W1924" s="16" t="s">
        <v>47</v>
      </c>
      <c r="Y1924" s="16" t="s">
        <v>567</v>
      </c>
    </row>
    <row r="1925" spans="1:26" ht="15" customHeight="1">
      <c r="A1925" s="31">
        <v>14968379</v>
      </c>
      <c r="B1925" s="31" t="s">
        <v>7346</v>
      </c>
      <c r="C1925" s="46">
        <v>41272</v>
      </c>
      <c r="F1925" s="30">
        <v>4002</v>
      </c>
      <c r="G1925" s="28"/>
      <c r="H1925" s="17" t="s">
        <v>6956</v>
      </c>
      <c r="I1925" s="25" t="s">
        <v>6957</v>
      </c>
      <c r="J1925" s="25">
        <v>35752</v>
      </c>
      <c r="K1925" s="12" t="s">
        <v>520</v>
      </c>
      <c r="L1925" s="14" t="s">
        <v>6958</v>
      </c>
      <c r="M1925" s="26" t="s">
        <v>6959</v>
      </c>
      <c r="N1925" s="26" t="s">
        <v>2955</v>
      </c>
      <c r="P1925" s="144">
        <v>927842673</v>
      </c>
      <c r="Q1925" s="13" t="s">
        <v>6960</v>
      </c>
      <c r="R1925" s="15" t="s">
        <v>576</v>
      </c>
      <c r="S1925" s="15" t="s">
        <v>580</v>
      </c>
      <c r="T1925" s="15" t="s">
        <v>246</v>
      </c>
      <c r="U1925" s="15" t="s">
        <v>580</v>
      </c>
      <c r="V1925" s="16" t="s">
        <v>247</v>
      </c>
      <c r="W1925" s="16" t="s">
        <v>47</v>
      </c>
      <c r="Y1925" s="16" t="s">
        <v>47</v>
      </c>
      <c r="Z1925" s="16" t="s">
        <v>248</v>
      </c>
    </row>
    <row r="1926" spans="1:26" ht="15" customHeight="1">
      <c r="A1926" s="31">
        <v>14968578</v>
      </c>
      <c r="C1926" s="46"/>
      <c r="F1926" s="30"/>
      <c r="G1926" s="28"/>
      <c r="H1926" s="17" t="s">
        <v>1672</v>
      </c>
      <c r="I1926" s="25" t="s">
        <v>1673</v>
      </c>
      <c r="J1926" s="25">
        <v>36459</v>
      </c>
      <c r="K1926" s="12" t="s">
        <v>520</v>
      </c>
      <c r="L1926" s="14"/>
      <c r="P1926" s="144"/>
      <c r="Q1926" s="13"/>
      <c r="R1926" s="15" t="s">
        <v>576</v>
      </c>
      <c r="S1926" s="15" t="s">
        <v>47</v>
      </c>
      <c r="T1926" s="15"/>
      <c r="U1926" s="15" t="s">
        <v>47</v>
      </c>
      <c r="W1926" s="16" t="s">
        <v>47</v>
      </c>
      <c r="Y1926" s="16" t="s">
        <v>567</v>
      </c>
      <c r="Z1926" s="16" t="s">
        <v>246</v>
      </c>
    </row>
    <row r="1927" spans="1:26" ht="15" customHeight="1">
      <c r="A1927" s="31">
        <v>14969347</v>
      </c>
      <c r="B1927" s="31" t="s">
        <v>7346</v>
      </c>
      <c r="C1927" s="46">
        <v>40460</v>
      </c>
      <c r="F1927" s="30"/>
      <c r="G1927" s="28">
        <v>157888</v>
      </c>
      <c r="H1927" s="17" t="s">
        <v>191</v>
      </c>
      <c r="I1927" s="25" t="s">
        <v>1144</v>
      </c>
      <c r="J1927" s="25">
        <v>35417</v>
      </c>
      <c r="K1927" s="12" t="s">
        <v>520</v>
      </c>
      <c r="L1927" s="14" t="s">
        <v>4247</v>
      </c>
      <c r="O1927" s="143">
        <v>291602225</v>
      </c>
      <c r="P1927" s="144">
        <v>963640891</v>
      </c>
      <c r="Q1927" s="13"/>
      <c r="R1927" s="15" t="s">
        <v>576</v>
      </c>
      <c r="S1927" s="15" t="s">
        <v>47</v>
      </c>
      <c r="T1927" s="15"/>
      <c r="U1927" s="15" t="s">
        <v>47</v>
      </c>
      <c r="W1927" s="16" t="s">
        <v>1984</v>
      </c>
      <c r="X1927" s="16" t="s">
        <v>248</v>
      </c>
      <c r="Y1927" s="16" t="s">
        <v>1183</v>
      </c>
    </row>
    <row r="1928" spans="1:26" ht="15" customHeight="1">
      <c r="A1928" s="31">
        <v>14969356</v>
      </c>
      <c r="B1928" s="31" t="s">
        <v>7346</v>
      </c>
      <c r="C1928" s="46">
        <v>40430</v>
      </c>
      <c r="F1928" s="30"/>
      <c r="G1928" s="28"/>
      <c r="H1928" s="17" t="s">
        <v>1668</v>
      </c>
      <c r="I1928" s="25" t="s">
        <v>1669</v>
      </c>
      <c r="J1928" s="25">
        <v>35964</v>
      </c>
      <c r="K1928" s="12" t="s">
        <v>520</v>
      </c>
      <c r="L1928" s="14"/>
      <c r="P1928" s="144"/>
      <c r="Q1928" s="13"/>
      <c r="R1928" s="15" t="s">
        <v>576</v>
      </c>
      <c r="S1928" s="15" t="s">
        <v>47</v>
      </c>
      <c r="T1928" s="15"/>
      <c r="U1928" s="15" t="s">
        <v>47</v>
      </c>
      <c r="W1928" s="16" t="s">
        <v>1984</v>
      </c>
      <c r="X1928" s="16" t="s">
        <v>246</v>
      </c>
      <c r="Y1928" s="16" t="s">
        <v>1984</v>
      </c>
      <c r="Z1928" s="16" t="s">
        <v>248</v>
      </c>
    </row>
    <row r="1929" spans="1:26" ht="15" customHeight="1">
      <c r="A1929" s="31">
        <v>14969383</v>
      </c>
      <c r="B1929" s="31" t="s">
        <v>7343</v>
      </c>
      <c r="C1929" s="46">
        <v>42495</v>
      </c>
      <c r="D1929" s="149">
        <v>243622864</v>
      </c>
      <c r="F1929" s="30"/>
      <c r="G1929" s="28"/>
      <c r="H1929" s="17" t="s">
        <v>6193</v>
      </c>
      <c r="I1929" s="25" t="s">
        <v>6194</v>
      </c>
      <c r="J1929" s="25">
        <v>35649</v>
      </c>
      <c r="K1929" s="12" t="s">
        <v>520</v>
      </c>
      <c r="L1929" s="14" t="s">
        <v>6195</v>
      </c>
      <c r="M1929" s="26">
        <v>9325</v>
      </c>
      <c r="N1929" s="26" t="s">
        <v>3022</v>
      </c>
      <c r="P1929" s="144">
        <v>966709744</v>
      </c>
      <c r="Q1929" s="13"/>
      <c r="R1929" s="15" t="s">
        <v>576</v>
      </c>
      <c r="S1929" s="15" t="s">
        <v>47</v>
      </c>
      <c r="T1929" s="15"/>
      <c r="U1929" s="15" t="s">
        <v>567</v>
      </c>
      <c r="V1929" s="16" t="s">
        <v>247</v>
      </c>
      <c r="W1929" s="16" t="s">
        <v>47</v>
      </c>
      <c r="Y1929" s="16" t="s">
        <v>47</v>
      </c>
      <c r="Z1929" s="16" t="s">
        <v>246</v>
      </c>
    </row>
    <row r="1930" spans="1:26" ht="15" customHeight="1">
      <c r="A1930" s="31">
        <v>14969436</v>
      </c>
      <c r="B1930" s="31" t="s">
        <v>7343</v>
      </c>
      <c r="C1930" s="46">
        <v>42488</v>
      </c>
      <c r="D1930" s="149">
        <v>251023141</v>
      </c>
      <c r="F1930" s="30">
        <v>4014</v>
      </c>
      <c r="G1930" s="28"/>
      <c r="H1930" s="17" t="s">
        <v>6568</v>
      </c>
      <c r="I1930" s="25" t="s">
        <v>6569</v>
      </c>
      <c r="J1930" s="25">
        <v>36075</v>
      </c>
      <c r="K1930" s="12" t="s">
        <v>520</v>
      </c>
      <c r="L1930" s="14" t="s">
        <v>6570</v>
      </c>
      <c r="M1930" s="26" t="s">
        <v>3515</v>
      </c>
      <c r="N1930" s="26" t="s">
        <v>2955</v>
      </c>
      <c r="O1930" s="144">
        <v>291601402</v>
      </c>
      <c r="Q1930" s="13"/>
      <c r="R1930" s="15" t="s">
        <v>576</v>
      </c>
      <c r="S1930" s="15" t="s">
        <v>567</v>
      </c>
      <c r="T1930" s="15" t="s">
        <v>246</v>
      </c>
      <c r="U1930" s="15" t="s">
        <v>567</v>
      </c>
      <c r="V1930" s="16" t="s">
        <v>247</v>
      </c>
      <c r="W1930" s="16" t="s">
        <v>47</v>
      </c>
      <c r="Y1930" s="16" t="s">
        <v>47</v>
      </c>
      <c r="Z1930" s="16" t="s">
        <v>247</v>
      </c>
    </row>
    <row r="1931" spans="1:26" ht="15" customHeight="1">
      <c r="A1931" s="31">
        <v>14969508</v>
      </c>
      <c r="C1931" s="46"/>
      <c r="F1931" s="30"/>
      <c r="G1931" s="28"/>
      <c r="H1931" s="17" t="s">
        <v>2344</v>
      </c>
      <c r="I1931" s="25" t="s">
        <v>2345</v>
      </c>
      <c r="J1931" s="25">
        <v>34721</v>
      </c>
      <c r="K1931" s="12" t="s">
        <v>520</v>
      </c>
      <c r="L1931" s="14"/>
      <c r="P1931" s="144"/>
      <c r="Q1931" s="13"/>
      <c r="R1931" s="15" t="s">
        <v>576</v>
      </c>
      <c r="S1931" s="15" t="s">
        <v>47</v>
      </c>
      <c r="T1931" s="15"/>
      <c r="U1931" s="15" t="s">
        <v>47</v>
      </c>
      <c r="W1931" s="16" t="s">
        <v>47</v>
      </c>
      <c r="Y1931" s="16" t="s">
        <v>1984</v>
      </c>
    </row>
    <row r="1932" spans="1:26" ht="15" customHeight="1">
      <c r="A1932" s="31">
        <v>14971948</v>
      </c>
      <c r="B1932" s="31" t="s">
        <v>7346</v>
      </c>
      <c r="C1932" s="46">
        <v>40496</v>
      </c>
      <c r="F1932" s="30"/>
      <c r="G1932" s="28">
        <v>158781</v>
      </c>
      <c r="H1932" s="17" t="s">
        <v>1087</v>
      </c>
      <c r="I1932" s="25" t="s">
        <v>1118</v>
      </c>
      <c r="J1932" s="25">
        <v>35316</v>
      </c>
      <c r="K1932" s="12" t="s">
        <v>520</v>
      </c>
      <c r="L1932" s="14" t="s">
        <v>3579</v>
      </c>
      <c r="M1932" s="26" t="s">
        <v>3580</v>
      </c>
      <c r="N1932" s="26" t="s">
        <v>3581</v>
      </c>
      <c r="O1932" s="143">
        <v>0</v>
      </c>
      <c r="P1932" s="144">
        <v>968695448</v>
      </c>
      <c r="Q1932" s="13"/>
      <c r="R1932" s="15" t="s">
        <v>576</v>
      </c>
      <c r="S1932" s="15" t="s">
        <v>47</v>
      </c>
      <c r="T1932" s="15"/>
      <c r="U1932" s="15" t="s">
        <v>47</v>
      </c>
      <c r="W1932" s="16" t="s">
        <v>1183</v>
      </c>
      <c r="X1932" s="16" t="s">
        <v>248</v>
      </c>
      <c r="Y1932" s="16" t="s">
        <v>249</v>
      </c>
      <c r="Z1932" s="16" t="s">
        <v>247</v>
      </c>
    </row>
    <row r="1933" spans="1:26" ht="15" customHeight="1">
      <c r="A1933" s="31">
        <v>14973433</v>
      </c>
      <c r="B1933" s="31" t="s">
        <v>7343</v>
      </c>
      <c r="C1933" s="46">
        <v>42493</v>
      </c>
      <c r="D1933" s="149">
        <v>270719555</v>
      </c>
      <c r="F1933" s="30">
        <v>4655</v>
      </c>
      <c r="G1933" s="28"/>
      <c r="H1933" s="17" t="s">
        <v>8869</v>
      </c>
      <c r="I1933" s="25" t="s">
        <v>8870</v>
      </c>
      <c r="J1933" s="25">
        <v>37212</v>
      </c>
      <c r="K1933" s="12" t="s">
        <v>520</v>
      </c>
      <c r="L1933" s="14" t="s">
        <v>8871</v>
      </c>
      <c r="M1933" s="26" t="s">
        <v>7787</v>
      </c>
      <c r="N1933" s="26" t="s">
        <v>2910</v>
      </c>
      <c r="O1933" s="143">
        <v>291776527</v>
      </c>
      <c r="P1933" s="144">
        <v>963189212</v>
      </c>
      <c r="Q1933" s="13"/>
      <c r="R1933" s="15" t="s">
        <v>576</v>
      </c>
      <c r="S1933" s="15" t="s">
        <v>1984</v>
      </c>
      <c r="T1933" s="15" t="s">
        <v>247</v>
      </c>
      <c r="U1933" s="15" t="s">
        <v>47</v>
      </c>
      <c r="W1933" s="16" t="s">
        <v>47</v>
      </c>
      <c r="Y1933" s="16" t="s">
        <v>47</v>
      </c>
    </row>
    <row r="1934" spans="1:26" ht="15" customHeight="1">
      <c r="A1934" s="31">
        <v>14974296</v>
      </c>
      <c r="B1934" s="31" t="s">
        <v>7343</v>
      </c>
      <c r="C1934" s="46">
        <v>42501</v>
      </c>
      <c r="D1934" s="149">
        <v>239377672</v>
      </c>
      <c r="F1934" s="30">
        <v>24</v>
      </c>
      <c r="G1934" s="28">
        <v>159810</v>
      </c>
      <c r="H1934" s="17" t="s">
        <v>424</v>
      </c>
      <c r="I1934" s="25" t="s">
        <v>32</v>
      </c>
      <c r="J1934" s="25">
        <v>35002</v>
      </c>
      <c r="K1934" s="12" t="s">
        <v>250</v>
      </c>
      <c r="L1934" s="14" t="s">
        <v>5571</v>
      </c>
      <c r="M1934" s="26" t="s">
        <v>5766</v>
      </c>
      <c r="N1934" s="26" t="s">
        <v>2912</v>
      </c>
      <c r="P1934" s="144">
        <v>967759649</v>
      </c>
      <c r="Q1934" s="13"/>
      <c r="R1934" s="15" t="s">
        <v>576</v>
      </c>
      <c r="S1934" s="15" t="s">
        <v>47</v>
      </c>
      <c r="T1934" s="15"/>
      <c r="U1934" s="15" t="s">
        <v>567</v>
      </c>
      <c r="V1934" s="16" t="s">
        <v>246</v>
      </c>
      <c r="W1934" s="16" t="s">
        <v>47</v>
      </c>
      <c r="Y1934" s="16" t="s">
        <v>567</v>
      </c>
    </row>
    <row r="1935" spans="1:26" ht="15" customHeight="1">
      <c r="A1935" s="31">
        <v>14974312</v>
      </c>
      <c r="B1935" s="31" t="s">
        <v>7343</v>
      </c>
      <c r="C1935" s="46">
        <v>42018</v>
      </c>
      <c r="D1935" s="149">
        <v>241968151</v>
      </c>
      <c r="F1935" s="30"/>
      <c r="G1935" s="28"/>
      <c r="H1935" s="17" t="s">
        <v>1317</v>
      </c>
      <c r="I1935" s="25" t="s">
        <v>1318</v>
      </c>
      <c r="J1935" s="25">
        <v>34031</v>
      </c>
      <c r="K1935" s="12" t="s">
        <v>520</v>
      </c>
      <c r="L1935" s="14"/>
      <c r="P1935" s="144"/>
      <c r="Q1935" s="13"/>
      <c r="R1935" s="15" t="s">
        <v>576</v>
      </c>
      <c r="S1935" s="15" t="s">
        <v>47</v>
      </c>
      <c r="T1935" s="15"/>
      <c r="U1935" s="15" t="s">
        <v>47</v>
      </c>
      <c r="W1935" s="16" t="s">
        <v>567</v>
      </c>
      <c r="X1935" s="16" t="s">
        <v>246</v>
      </c>
      <c r="Y1935" s="16" t="s">
        <v>567</v>
      </c>
      <c r="Z1935" s="16" t="s">
        <v>247</v>
      </c>
    </row>
    <row r="1936" spans="1:26" ht="15" customHeight="1">
      <c r="A1936" s="31">
        <v>14974473</v>
      </c>
      <c r="B1936" s="31" t="s">
        <v>7346</v>
      </c>
      <c r="C1936" s="46">
        <v>40649</v>
      </c>
      <c r="F1936" s="30"/>
      <c r="G1936" s="28"/>
      <c r="H1936" s="17" t="s">
        <v>3398</v>
      </c>
      <c r="I1936" s="25" t="s">
        <v>3399</v>
      </c>
      <c r="J1936" s="25">
        <v>37277</v>
      </c>
      <c r="K1936" s="12" t="s">
        <v>250</v>
      </c>
      <c r="L1936" s="14" t="s">
        <v>3400</v>
      </c>
      <c r="M1936" s="26" t="s">
        <v>3401</v>
      </c>
      <c r="N1936" s="26" t="s">
        <v>2963</v>
      </c>
      <c r="O1936" s="144">
        <v>291621568</v>
      </c>
      <c r="P1936" s="143">
        <v>964524229</v>
      </c>
      <c r="Q1936" s="13"/>
      <c r="R1936" s="15" t="s">
        <v>576</v>
      </c>
      <c r="S1936" s="15" t="s">
        <v>47</v>
      </c>
      <c r="T1936" s="15"/>
      <c r="U1936" s="15" t="s">
        <v>251</v>
      </c>
      <c r="V1936" s="16" t="s">
        <v>246</v>
      </c>
      <c r="W1936" s="16" t="s">
        <v>251</v>
      </c>
      <c r="X1936" s="16" t="s">
        <v>247</v>
      </c>
      <c r="Y1936" s="16" t="s">
        <v>47</v>
      </c>
    </row>
    <row r="1937" spans="1:26" ht="15" customHeight="1">
      <c r="A1937" s="31">
        <v>14975025</v>
      </c>
      <c r="B1937" s="31" t="s">
        <v>7343</v>
      </c>
      <c r="C1937" s="46">
        <v>42551</v>
      </c>
      <c r="D1937" s="149">
        <v>254481639</v>
      </c>
      <c r="F1937" s="30"/>
      <c r="G1937" s="28"/>
      <c r="H1937" s="17" t="s">
        <v>6134</v>
      </c>
      <c r="I1937" s="25" t="s">
        <v>6135</v>
      </c>
      <c r="J1937" s="25">
        <v>37054</v>
      </c>
      <c r="K1937" s="12" t="s">
        <v>520</v>
      </c>
      <c r="L1937" s="14" t="s">
        <v>6136</v>
      </c>
      <c r="M1937" s="26" t="s">
        <v>4035</v>
      </c>
      <c r="N1937" s="26" t="s">
        <v>2955</v>
      </c>
      <c r="P1937" s="144">
        <v>965045379</v>
      </c>
      <c r="Q1937" s="13"/>
      <c r="R1937" s="15" t="s">
        <v>576</v>
      </c>
      <c r="S1937" s="15" t="s">
        <v>47</v>
      </c>
      <c r="T1937" s="15"/>
      <c r="U1937" s="15" t="s">
        <v>567</v>
      </c>
      <c r="V1937" s="16" t="s">
        <v>247</v>
      </c>
      <c r="W1937" s="16" t="s">
        <v>47</v>
      </c>
      <c r="Y1937" s="16" t="s">
        <v>47</v>
      </c>
    </row>
    <row r="1938" spans="1:26" ht="15" customHeight="1">
      <c r="A1938" s="31">
        <v>14975097</v>
      </c>
      <c r="B1938" s="31" t="s">
        <v>7343</v>
      </c>
      <c r="C1938" s="46">
        <v>42242</v>
      </c>
      <c r="D1938" s="149">
        <v>254459080</v>
      </c>
      <c r="F1938" s="30"/>
      <c r="G1938" s="28"/>
      <c r="H1938" s="17" t="s">
        <v>3693</v>
      </c>
      <c r="I1938" s="25" t="s">
        <v>3694</v>
      </c>
      <c r="J1938" s="25">
        <v>35161</v>
      </c>
      <c r="K1938" s="12" t="s">
        <v>250</v>
      </c>
      <c r="L1938" s="14" t="s">
        <v>3695</v>
      </c>
      <c r="M1938" s="26" t="s">
        <v>3696</v>
      </c>
      <c r="N1938" s="26" t="s">
        <v>3423</v>
      </c>
      <c r="O1938" s="143">
        <v>0</v>
      </c>
      <c r="P1938" s="144">
        <v>966874241</v>
      </c>
      <c r="Q1938" s="13" t="s">
        <v>3697</v>
      </c>
      <c r="R1938" s="15" t="s">
        <v>576</v>
      </c>
      <c r="S1938" s="15" t="s">
        <v>47</v>
      </c>
      <c r="T1938" s="15"/>
      <c r="U1938" s="15" t="s">
        <v>47</v>
      </c>
      <c r="W1938" s="16" t="s">
        <v>2098</v>
      </c>
      <c r="X1938" s="16" t="s">
        <v>247</v>
      </c>
      <c r="Y1938" s="16" t="s">
        <v>47</v>
      </c>
    </row>
    <row r="1939" spans="1:26" ht="15" customHeight="1">
      <c r="A1939" s="31">
        <v>14975185</v>
      </c>
      <c r="B1939" s="31" t="s">
        <v>7346</v>
      </c>
      <c r="C1939" s="46">
        <v>40713</v>
      </c>
      <c r="F1939" s="30"/>
      <c r="G1939" s="28"/>
      <c r="H1939" s="17" t="s">
        <v>1884</v>
      </c>
      <c r="I1939" s="25" t="s">
        <v>2791</v>
      </c>
      <c r="J1939" s="25">
        <v>36706</v>
      </c>
      <c r="K1939" s="12" t="s">
        <v>250</v>
      </c>
      <c r="L1939" s="14"/>
      <c r="O1939" s="143">
        <v>0</v>
      </c>
      <c r="P1939" s="144">
        <v>963795726</v>
      </c>
      <c r="Q1939" s="13"/>
      <c r="R1939" s="15" t="s">
        <v>576</v>
      </c>
      <c r="S1939" s="15" t="s">
        <v>47</v>
      </c>
      <c r="T1939" s="15"/>
      <c r="U1939" s="15" t="s">
        <v>47</v>
      </c>
      <c r="W1939" s="16" t="s">
        <v>567</v>
      </c>
      <c r="X1939" s="16" t="s">
        <v>246</v>
      </c>
      <c r="Y1939" s="16" t="s">
        <v>567</v>
      </c>
      <c r="Z1939" s="16" t="s">
        <v>247</v>
      </c>
    </row>
    <row r="1940" spans="1:26" ht="15" customHeight="1">
      <c r="A1940" s="31">
        <v>14976290</v>
      </c>
      <c r="B1940" s="31" t="s">
        <v>7343</v>
      </c>
      <c r="C1940" s="46">
        <v>42415</v>
      </c>
      <c r="D1940" s="149">
        <v>258189746</v>
      </c>
      <c r="F1940" s="30"/>
      <c r="G1940" s="28"/>
      <c r="H1940" s="17" t="s">
        <v>4300</v>
      </c>
      <c r="I1940" s="25" t="s">
        <v>4301</v>
      </c>
      <c r="J1940" s="25">
        <v>36938</v>
      </c>
      <c r="K1940" s="12" t="s">
        <v>250</v>
      </c>
      <c r="L1940" s="14" t="s">
        <v>4302</v>
      </c>
      <c r="M1940" s="26" t="s">
        <v>3048</v>
      </c>
      <c r="N1940" s="26" t="s">
        <v>2963</v>
      </c>
      <c r="O1940" s="144">
        <v>291963417</v>
      </c>
      <c r="P1940" s="143">
        <v>964369160</v>
      </c>
      <c r="Q1940" s="13"/>
      <c r="R1940" s="15" t="s">
        <v>576</v>
      </c>
      <c r="S1940" s="15" t="s">
        <v>47</v>
      </c>
      <c r="T1940" s="15"/>
      <c r="U1940" s="15" t="s">
        <v>47</v>
      </c>
      <c r="W1940" s="16" t="s">
        <v>251</v>
      </c>
      <c r="X1940" s="16" t="s">
        <v>247</v>
      </c>
      <c r="Y1940" s="16" t="s">
        <v>47</v>
      </c>
      <c r="Z1940" s="16" t="s">
        <v>246</v>
      </c>
    </row>
    <row r="1941" spans="1:26" ht="15" customHeight="1">
      <c r="A1941" s="31">
        <v>14976524</v>
      </c>
      <c r="B1941" s="31" t="s">
        <v>7343</v>
      </c>
      <c r="C1941" s="46">
        <v>42499</v>
      </c>
      <c r="D1941" s="149">
        <v>252388763</v>
      </c>
      <c r="F1941" s="30">
        <v>3566</v>
      </c>
      <c r="G1941" s="28"/>
      <c r="H1941" s="17" t="s">
        <v>7016</v>
      </c>
      <c r="I1941" s="25" t="s">
        <v>7017</v>
      </c>
      <c r="J1941" s="25">
        <v>37676</v>
      </c>
      <c r="K1941" s="12" t="s">
        <v>520</v>
      </c>
      <c r="L1941" s="14" t="s">
        <v>6326</v>
      </c>
      <c r="M1941" s="26" t="s">
        <v>6327</v>
      </c>
      <c r="N1941" s="26" t="s">
        <v>3022</v>
      </c>
      <c r="P1941" s="144">
        <v>968013896</v>
      </c>
      <c r="Q1941" s="13"/>
      <c r="R1941" s="15" t="s">
        <v>576</v>
      </c>
      <c r="S1941" s="15" t="s">
        <v>567</v>
      </c>
      <c r="T1941" s="15" t="s">
        <v>246</v>
      </c>
      <c r="U1941" s="15" t="s">
        <v>567</v>
      </c>
      <c r="V1941" s="16" t="s">
        <v>247</v>
      </c>
      <c r="W1941" s="16" t="s">
        <v>47</v>
      </c>
      <c r="Y1941" s="16" t="s">
        <v>47</v>
      </c>
      <c r="Z1941" s="16" t="s">
        <v>247</v>
      </c>
    </row>
    <row r="1942" spans="1:26" ht="15" customHeight="1">
      <c r="A1942" s="31">
        <v>14976529</v>
      </c>
      <c r="B1942" s="31" t="s">
        <v>7343</v>
      </c>
      <c r="C1942" s="46">
        <v>42499</v>
      </c>
      <c r="D1942" s="149">
        <v>252388810</v>
      </c>
      <c r="F1942" s="30">
        <v>3565</v>
      </c>
      <c r="G1942" s="28"/>
      <c r="H1942" s="17" t="s">
        <v>850</v>
      </c>
      <c r="I1942" s="25" t="s">
        <v>6325</v>
      </c>
      <c r="J1942" s="25">
        <v>37314</v>
      </c>
      <c r="K1942" s="12" t="s">
        <v>520</v>
      </c>
      <c r="L1942" s="14" t="s">
        <v>6326</v>
      </c>
      <c r="M1942" s="26" t="s">
        <v>6327</v>
      </c>
      <c r="N1942" s="26" t="s">
        <v>3022</v>
      </c>
      <c r="P1942" s="144">
        <v>968013896</v>
      </c>
      <c r="Q1942" s="13"/>
      <c r="R1942" s="15" t="s">
        <v>576</v>
      </c>
      <c r="S1942" s="15" t="s">
        <v>567</v>
      </c>
      <c r="T1942" s="15" t="s">
        <v>246</v>
      </c>
      <c r="U1942" s="15" t="s">
        <v>567</v>
      </c>
      <c r="V1942" s="16" t="s">
        <v>247</v>
      </c>
      <c r="W1942" s="16" t="s">
        <v>47</v>
      </c>
      <c r="Y1942" s="16" t="s">
        <v>47</v>
      </c>
      <c r="Z1942" s="16" t="s">
        <v>246</v>
      </c>
    </row>
    <row r="1943" spans="1:26" ht="15" customHeight="1">
      <c r="A1943" s="31">
        <v>14977473</v>
      </c>
      <c r="B1943" s="31" t="s">
        <v>7346</v>
      </c>
      <c r="C1943" s="46">
        <v>40655</v>
      </c>
      <c r="E1943" s="13" t="s">
        <v>5448</v>
      </c>
      <c r="F1943" s="30">
        <v>273</v>
      </c>
      <c r="G1943" s="28"/>
      <c r="H1943" s="17" t="s">
        <v>2673</v>
      </c>
      <c r="I1943" s="25" t="s">
        <v>2674</v>
      </c>
      <c r="J1943" s="25">
        <v>34621</v>
      </c>
      <c r="K1943" s="12" t="s">
        <v>250</v>
      </c>
      <c r="L1943" s="14" t="s">
        <v>6874</v>
      </c>
      <c r="M1943" s="26" t="s">
        <v>6019</v>
      </c>
      <c r="N1943" s="26" t="s">
        <v>2932</v>
      </c>
      <c r="O1943" s="143">
        <v>0</v>
      </c>
      <c r="P1943" s="144">
        <v>925254163</v>
      </c>
      <c r="Q1943" s="13" t="s">
        <v>6875</v>
      </c>
      <c r="R1943" s="15" t="s">
        <v>576</v>
      </c>
      <c r="S1943" s="15" t="s">
        <v>47</v>
      </c>
      <c r="T1943" s="15"/>
      <c r="U1943" s="15" t="s">
        <v>2098</v>
      </c>
      <c r="V1943" s="16" t="s">
        <v>246</v>
      </c>
      <c r="W1943" s="16" t="s">
        <v>2098</v>
      </c>
      <c r="X1943" s="16" t="s">
        <v>246</v>
      </c>
      <c r="Y1943" s="16" t="s">
        <v>2098</v>
      </c>
    </row>
    <row r="1944" spans="1:26" ht="15" customHeight="1">
      <c r="A1944" s="31">
        <v>14992114</v>
      </c>
      <c r="B1944" s="31" t="s">
        <v>7343</v>
      </c>
      <c r="C1944" s="46">
        <v>41953</v>
      </c>
      <c r="D1944" s="149">
        <v>260228567</v>
      </c>
      <c r="F1944" s="30">
        <v>203</v>
      </c>
      <c r="G1944" s="28"/>
      <c r="H1944" s="17" t="s">
        <v>5667</v>
      </c>
      <c r="I1944" s="25" t="s">
        <v>5668</v>
      </c>
      <c r="J1944" s="25">
        <v>34134</v>
      </c>
      <c r="K1944" s="12" t="s">
        <v>250</v>
      </c>
      <c r="L1944" s="14" t="s">
        <v>5669</v>
      </c>
      <c r="M1944" s="26">
        <v>9200</v>
      </c>
      <c r="N1944" s="26" t="s">
        <v>2963</v>
      </c>
      <c r="P1944" s="144">
        <v>915777433</v>
      </c>
      <c r="Q1944" s="13" t="s">
        <v>5670</v>
      </c>
      <c r="R1944" s="15" t="s">
        <v>576</v>
      </c>
      <c r="S1944" s="15" t="s">
        <v>47</v>
      </c>
      <c r="T1944" s="15"/>
      <c r="U1944" s="15" t="s">
        <v>251</v>
      </c>
      <c r="V1944" s="16" t="s">
        <v>247</v>
      </c>
      <c r="W1944" s="16" t="s">
        <v>47</v>
      </c>
      <c r="Y1944" s="16" t="s">
        <v>47</v>
      </c>
    </row>
    <row r="1945" spans="1:26" ht="15" customHeight="1">
      <c r="A1945" s="31">
        <v>14993925</v>
      </c>
      <c r="B1945" s="31" t="s">
        <v>7343</v>
      </c>
      <c r="C1945" s="46">
        <v>42555</v>
      </c>
      <c r="D1945" s="149">
        <v>244967750</v>
      </c>
      <c r="F1945" s="30"/>
      <c r="G1945" s="28"/>
      <c r="H1945" s="17" t="s">
        <v>5803</v>
      </c>
      <c r="I1945" s="25" t="s">
        <v>5804</v>
      </c>
      <c r="J1945" s="25">
        <v>37096</v>
      </c>
      <c r="K1945" s="12" t="s">
        <v>250</v>
      </c>
      <c r="L1945" s="14" t="s">
        <v>5805</v>
      </c>
      <c r="M1945" s="26">
        <v>9300</v>
      </c>
      <c r="N1945" s="26" t="s">
        <v>3538</v>
      </c>
      <c r="O1945" s="143">
        <v>969053092</v>
      </c>
      <c r="P1945" s="144">
        <v>927556954</v>
      </c>
      <c r="Q1945" s="13"/>
      <c r="R1945" s="15" t="s">
        <v>576</v>
      </c>
      <c r="S1945" s="15" t="s">
        <v>47</v>
      </c>
      <c r="T1945" s="15"/>
      <c r="U1945" s="15" t="s">
        <v>249</v>
      </c>
      <c r="V1945" s="16" t="s">
        <v>247</v>
      </c>
      <c r="W1945" s="16" t="s">
        <v>47</v>
      </c>
      <c r="Y1945" s="16" t="s">
        <v>47</v>
      </c>
    </row>
    <row r="1946" spans="1:26" ht="15" customHeight="1">
      <c r="A1946" s="31">
        <v>14993999</v>
      </c>
      <c r="B1946" s="31" t="s">
        <v>7343</v>
      </c>
      <c r="C1946" s="46">
        <v>41820</v>
      </c>
      <c r="D1946" s="149">
        <v>258995548</v>
      </c>
      <c r="F1946" s="30"/>
      <c r="G1946" s="28"/>
      <c r="H1946" s="17" t="s">
        <v>3981</v>
      </c>
      <c r="I1946" s="25" t="s">
        <v>3982</v>
      </c>
      <c r="J1946" s="25">
        <v>35552</v>
      </c>
      <c r="K1946" s="12" t="s">
        <v>250</v>
      </c>
      <c r="L1946" s="14"/>
      <c r="O1946" s="143">
        <v>0</v>
      </c>
      <c r="P1946" s="144">
        <v>927194133</v>
      </c>
      <c r="Q1946" s="13" t="s">
        <v>3983</v>
      </c>
      <c r="R1946" s="15" t="s">
        <v>576</v>
      </c>
      <c r="S1946" s="15" t="s">
        <v>47</v>
      </c>
      <c r="T1946" s="15"/>
      <c r="U1946" s="15" t="s">
        <v>47</v>
      </c>
      <c r="W1946" s="16" t="s">
        <v>251</v>
      </c>
      <c r="X1946" s="16" t="s">
        <v>247</v>
      </c>
      <c r="Y1946" s="16" t="s">
        <v>47</v>
      </c>
    </row>
    <row r="1947" spans="1:26" ht="15" customHeight="1">
      <c r="A1947" s="31">
        <v>14995326</v>
      </c>
      <c r="C1947" s="46"/>
      <c r="F1947" s="30"/>
      <c r="G1947" s="28"/>
      <c r="H1947" s="17" t="s">
        <v>2708</v>
      </c>
      <c r="I1947" s="25" t="s">
        <v>2709</v>
      </c>
      <c r="J1947" s="25">
        <v>34839</v>
      </c>
      <c r="K1947" s="12" t="s">
        <v>250</v>
      </c>
      <c r="L1947" s="14"/>
      <c r="P1947" s="144"/>
      <c r="Q1947" s="13"/>
      <c r="R1947" s="15" t="s">
        <v>576</v>
      </c>
      <c r="S1947" s="15" t="s">
        <v>47</v>
      </c>
      <c r="T1947" s="15"/>
      <c r="U1947" s="15" t="s">
        <v>47</v>
      </c>
      <c r="W1947" s="16" t="s">
        <v>47</v>
      </c>
      <c r="Y1947" s="16" t="s">
        <v>251</v>
      </c>
    </row>
    <row r="1948" spans="1:26" ht="15" customHeight="1">
      <c r="A1948" s="31">
        <v>14995332</v>
      </c>
      <c r="B1948" s="31" t="s">
        <v>7343</v>
      </c>
      <c r="C1948" s="46">
        <v>42497</v>
      </c>
      <c r="D1948" s="149">
        <v>253542588</v>
      </c>
      <c r="F1948" s="30"/>
      <c r="G1948" s="28"/>
      <c r="H1948" s="17" t="s">
        <v>6260</v>
      </c>
      <c r="I1948" s="25" t="s">
        <v>6261</v>
      </c>
      <c r="J1948" s="25">
        <v>35802</v>
      </c>
      <c r="K1948" s="12" t="s">
        <v>250</v>
      </c>
      <c r="L1948" s="14" t="s">
        <v>6262</v>
      </c>
      <c r="M1948" s="26">
        <v>9325</v>
      </c>
      <c r="N1948" s="26" t="s">
        <v>2955</v>
      </c>
      <c r="P1948" s="144">
        <v>927021246</v>
      </c>
      <c r="Q1948" s="13" t="s">
        <v>6263</v>
      </c>
      <c r="R1948" s="15" t="s">
        <v>576</v>
      </c>
      <c r="S1948" s="15" t="s">
        <v>47</v>
      </c>
      <c r="T1948" s="15"/>
      <c r="U1948" s="15" t="s">
        <v>567</v>
      </c>
      <c r="V1948" s="16" t="s">
        <v>247</v>
      </c>
      <c r="W1948" s="16" t="s">
        <v>47</v>
      </c>
      <c r="Y1948" s="16" t="s">
        <v>47</v>
      </c>
    </row>
    <row r="1949" spans="1:26" ht="15" customHeight="1">
      <c r="A1949" s="31">
        <v>14995982</v>
      </c>
      <c r="B1949" s="31" t="s">
        <v>7343</v>
      </c>
      <c r="C1949" s="46">
        <v>42439</v>
      </c>
      <c r="D1949" s="149">
        <v>223758450</v>
      </c>
      <c r="F1949" s="30">
        <v>166</v>
      </c>
      <c r="G1949" s="28"/>
      <c r="H1949" s="17" t="s">
        <v>6665</v>
      </c>
      <c r="I1949" s="25" t="s">
        <v>6666</v>
      </c>
      <c r="J1949" s="25">
        <v>35157</v>
      </c>
      <c r="K1949" s="12" t="s">
        <v>250</v>
      </c>
      <c r="L1949" s="14" t="s">
        <v>6667</v>
      </c>
      <c r="M1949" s="26" t="s">
        <v>6668</v>
      </c>
      <c r="N1949" s="26" t="s">
        <v>3293</v>
      </c>
      <c r="O1949" s="143">
        <v>291846767</v>
      </c>
      <c r="P1949" s="144">
        <v>968609811</v>
      </c>
      <c r="Q1949" s="13"/>
      <c r="R1949" s="15" t="s">
        <v>576</v>
      </c>
      <c r="S1949" s="15" t="s">
        <v>249</v>
      </c>
      <c r="T1949" s="15" t="s">
        <v>246</v>
      </c>
      <c r="U1949" s="15" t="s">
        <v>249</v>
      </c>
      <c r="V1949" s="16" t="s">
        <v>247</v>
      </c>
      <c r="W1949" s="16" t="s">
        <v>47</v>
      </c>
      <c r="Y1949" s="16" t="s">
        <v>47</v>
      </c>
    </row>
    <row r="1950" spans="1:26" ht="15" customHeight="1">
      <c r="A1950" s="31">
        <v>14996140</v>
      </c>
      <c r="B1950" s="31" t="s">
        <v>7346</v>
      </c>
      <c r="C1950" s="46">
        <v>40572</v>
      </c>
      <c r="F1950" s="30"/>
      <c r="G1950" s="28"/>
      <c r="H1950" s="17" t="s">
        <v>1421</v>
      </c>
      <c r="I1950" s="25" t="s">
        <v>1456</v>
      </c>
      <c r="J1950" s="25">
        <v>36654</v>
      </c>
      <c r="K1950" s="12" t="s">
        <v>250</v>
      </c>
      <c r="L1950" s="14" t="s">
        <v>3145</v>
      </c>
      <c r="M1950" s="26">
        <v>9325</v>
      </c>
      <c r="N1950" s="26" t="s">
        <v>3022</v>
      </c>
      <c r="O1950" s="143">
        <v>291946861</v>
      </c>
      <c r="P1950" s="144">
        <v>969442491</v>
      </c>
      <c r="Q1950" s="13"/>
      <c r="R1950" s="15" t="s">
        <v>576</v>
      </c>
      <c r="S1950" s="15" t="s">
        <v>47</v>
      </c>
      <c r="T1950" s="15"/>
      <c r="U1950" s="15" t="s">
        <v>47</v>
      </c>
      <c r="W1950" s="16" t="s">
        <v>567</v>
      </c>
      <c r="X1950" s="16" t="s">
        <v>246</v>
      </c>
      <c r="Y1950" s="16" t="s">
        <v>567</v>
      </c>
    </row>
    <row r="1951" spans="1:26" ht="15" customHeight="1">
      <c r="A1951" s="31">
        <v>14999425</v>
      </c>
      <c r="B1951" s="31" t="s">
        <v>7343</v>
      </c>
      <c r="C1951" s="46">
        <v>42742</v>
      </c>
      <c r="D1951" s="149">
        <v>239127544</v>
      </c>
      <c r="F1951" s="30">
        <v>533</v>
      </c>
      <c r="G1951" s="28"/>
      <c r="H1951" s="17" t="s">
        <v>6468</v>
      </c>
      <c r="I1951" s="25" t="s">
        <v>6469</v>
      </c>
      <c r="J1951" s="25">
        <v>34319</v>
      </c>
      <c r="K1951" s="12" t="s">
        <v>520</v>
      </c>
      <c r="L1951" s="14"/>
      <c r="M1951" s="26">
        <v>9300</v>
      </c>
      <c r="N1951" s="26" t="s">
        <v>2912</v>
      </c>
      <c r="P1951" s="144"/>
      <c r="Q1951" s="13"/>
      <c r="R1951" s="15" t="s">
        <v>576</v>
      </c>
      <c r="S1951" s="15" t="s">
        <v>567</v>
      </c>
      <c r="T1951" s="15" t="s">
        <v>246</v>
      </c>
      <c r="U1951" s="15" t="s">
        <v>567</v>
      </c>
      <c r="V1951" s="16" t="s">
        <v>247</v>
      </c>
      <c r="W1951" s="16" t="s">
        <v>47</v>
      </c>
      <c r="Y1951" s="16" t="s">
        <v>47</v>
      </c>
      <c r="Z1951" s="16" t="s">
        <v>246</v>
      </c>
    </row>
    <row r="1952" spans="1:26" ht="15" customHeight="1">
      <c r="A1952" s="31">
        <v>14999599</v>
      </c>
      <c r="B1952" s="31" t="s">
        <v>7343</v>
      </c>
      <c r="C1952" s="46">
        <v>41984</v>
      </c>
      <c r="D1952" s="149">
        <v>254710263</v>
      </c>
      <c r="F1952" s="30"/>
      <c r="G1952" s="28"/>
      <c r="H1952" s="17" t="s">
        <v>772</v>
      </c>
      <c r="I1952" s="25" t="s">
        <v>5011</v>
      </c>
      <c r="J1952" s="25">
        <v>37141</v>
      </c>
      <c r="K1952" s="12" t="s">
        <v>250</v>
      </c>
      <c r="L1952" s="14" t="s">
        <v>5012</v>
      </c>
      <c r="M1952" s="26">
        <v>9020</v>
      </c>
      <c r="N1952" s="26" t="s">
        <v>2910</v>
      </c>
      <c r="O1952" s="143">
        <v>0</v>
      </c>
      <c r="P1952" s="144">
        <v>963911890</v>
      </c>
      <c r="Q1952" s="13"/>
      <c r="R1952" s="15" t="s">
        <v>576</v>
      </c>
      <c r="S1952" s="15" t="s">
        <v>47</v>
      </c>
      <c r="T1952" s="15"/>
      <c r="U1952" s="15" t="s">
        <v>47</v>
      </c>
      <c r="W1952" s="16" t="s">
        <v>580</v>
      </c>
      <c r="X1952" s="16" t="s">
        <v>247</v>
      </c>
      <c r="Y1952" s="16" t="s">
        <v>47</v>
      </c>
    </row>
    <row r="1953" spans="1:26" ht="15" customHeight="1">
      <c r="A1953" s="31">
        <v>15002525</v>
      </c>
      <c r="C1953" s="46"/>
      <c r="F1953" s="30"/>
      <c r="G1953" s="28"/>
      <c r="H1953" s="17" t="s">
        <v>2112</v>
      </c>
      <c r="I1953" s="25" t="s">
        <v>2113</v>
      </c>
      <c r="J1953" s="25">
        <v>35805</v>
      </c>
      <c r="K1953" s="12" t="s">
        <v>250</v>
      </c>
      <c r="L1953" s="14"/>
      <c r="P1953" s="144"/>
      <c r="Q1953" s="13"/>
      <c r="R1953" s="15" t="s">
        <v>576</v>
      </c>
      <c r="S1953" s="15" t="s">
        <v>47</v>
      </c>
      <c r="T1953" s="15"/>
      <c r="U1953" s="15" t="s">
        <v>47</v>
      </c>
      <c r="W1953" s="16" t="s">
        <v>47</v>
      </c>
      <c r="Y1953" s="16" t="s">
        <v>1183</v>
      </c>
      <c r="Z1953" s="16" t="s">
        <v>246</v>
      </c>
    </row>
    <row r="1954" spans="1:26" ht="15" customHeight="1">
      <c r="A1954" s="31">
        <v>15004648</v>
      </c>
      <c r="C1954" s="46"/>
      <c r="F1954" s="30"/>
      <c r="G1954" s="28">
        <v>160198</v>
      </c>
      <c r="H1954" s="17" t="s">
        <v>346</v>
      </c>
      <c r="I1954" s="25" t="s">
        <v>400</v>
      </c>
      <c r="J1954" s="25">
        <v>35834</v>
      </c>
      <c r="K1954" s="12" t="s">
        <v>520</v>
      </c>
      <c r="L1954" s="14"/>
      <c r="P1954" s="144"/>
      <c r="Q1954" s="13"/>
      <c r="R1954" s="15" t="s">
        <v>576</v>
      </c>
      <c r="S1954" s="15" t="s">
        <v>47</v>
      </c>
      <c r="T1954" s="15"/>
      <c r="U1954" s="15" t="s">
        <v>47</v>
      </c>
      <c r="W1954" s="16" t="s">
        <v>47</v>
      </c>
      <c r="Y1954" s="16" t="s">
        <v>684</v>
      </c>
      <c r="Z1954" s="16" t="s">
        <v>248</v>
      </c>
    </row>
    <row r="1955" spans="1:26" ht="15" customHeight="1">
      <c r="A1955" s="31">
        <v>15004689</v>
      </c>
      <c r="B1955" s="31" t="s">
        <v>7343</v>
      </c>
      <c r="C1955" s="46">
        <v>42474</v>
      </c>
      <c r="D1955" s="149">
        <v>229222412</v>
      </c>
      <c r="F1955" s="30"/>
      <c r="G1955" s="28"/>
      <c r="H1955" s="17" t="s">
        <v>5818</v>
      </c>
      <c r="I1955" s="25" t="s">
        <v>5819</v>
      </c>
      <c r="J1955" s="25">
        <v>35303</v>
      </c>
      <c r="K1955" s="12" t="s">
        <v>250</v>
      </c>
      <c r="L1955" s="14" t="s">
        <v>5820</v>
      </c>
      <c r="M1955" s="26" t="s">
        <v>5821</v>
      </c>
      <c r="N1955" s="26" t="s">
        <v>2912</v>
      </c>
      <c r="O1955" s="143">
        <v>926565661</v>
      </c>
      <c r="P1955" s="144">
        <v>919691877</v>
      </c>
      <c r="Q1955" s="13" t="s">
        <v>5822</v>
      </c>
      <c r="R1955" s="15" t="s">
        <v>576</v>
      </c>
      <c r="S1955" s="15" t="s">
        <v>47</v>
      </c>
      <c r="T1955" s="15"/>
      <c r="U1955" s="15" t="s">
        <v>580</v>
      </c>
      <c r="V1955" s="16" t="s">
        <v>247</v>
      </c>
      <c r="W1955" s="16" t="s">
        <v>47</v>
      </c>
      <c r="Y1955" s="16" t="s">
        <v>47</v>
      </c>
    </row>
    <row r="1956" spans="1:26" ht="15" customHeight="1">
      <c r="A1956" s="31">
        <v>15004966</v>
      </c>
      <c r="B1956" s="31" t="s">
        <v>7346</v>
      </c>
      <c r="C1956" s="46">
        <v>40803</v>
      </c>
      <c r="F1956" s="30"/>
      <c r="G1956" s="28"/>
      <c r="H1956" s="17" t="s">
        <v>317</v>
      </c>
      <c r="I1956" s="25" t="s">
        <v>318</v>
      </c>
      <c r="J1956" s="25">
        <v>35448</v>
      </c>
      <c r="K1956" s="12" t="s">
        <v>520</v>
      </c>
      <c r="L1956" s="14" t="s">
        <v>3346</v>
      </c>
      <c r="M1956" s="26" t="s">
        <v>3347</v>
      </c>
      <c r="N1956" s="26" t="s">
        <v>3179</v>
      </c>
      <c r="P1956" s="144"/>
      <c r="Q1956" s="13"/>
      <c r="R1956" s="15" t="s">
        <v>576</v>
      </c>
      <c r="S1956" s="15" t="s">
        <v>47</v>
      </c>
      <c r="T1956" s="15"/>
      <c r="U1956" s="15" t="s">
        <v>47</v>
      </c>
      <c r="W1956" s="16" t="s">
        <v>1978</v>
      </c>
      <c r="X1956" s="16" t="s">
        <v>246</v>
      </c>
      <c r="Y1956" s="16" t="s">
        <v>1978</v>
      </c>
    </row>
    <row r="1957" spans="1:26" ht="15" customHeight="1">
      <c r="A1957" s="31">
        <v>15006296</v>
      </c>
      <c r="B1957" s="31" t="s">
        <v>7343</v>
      </c>
      <c r="C1957" s="46">
        <v>41835</v>
      </c>
      <c r="D1957" s="149">
        <v>255173318</v>
      </c>
      <c r="F1957" s="30"/>
      <c r="G1957" s="28"/>
      <c r="H1957" s="17" t="s">
        <v>4136</v>
      </c>
      <c r="I1957" s="25" t="s">
        <v>4137</v>
      </c>
      <c r="J1957" s="25">
        <v>36446</v>
      </c>
      <c r="K1957" s="12" t="s">
        <v>520</v>
      </c>
      <c r="L1957" s="14" t="s">
        <v>4138</v>
      </c>
      <c r="M1957" s="26" t="s">
        <v>4092</v>
      </c>
      <c r="N1957" s="26" t="s">
        <v>2932</v>
      </c>
      <c r="O1957" s="144">
        <v>291603858</v>
      </c>
      <c r="P1957" s="143">
        <v>0</v>
      </c>
      <c r="Q1957" s="13" t="s">
        <v>4139</v>
      </c>
      <c r="R1957" s="15" t="s">
        <v>576</v>
      </c>
      <c r="S1957" s="15" t="s">
        <v>47</v>
      </c>
      <c r="T1957" s="15"/>
      <c r="U1957" s="15" t="s">
        <v>251</v>
      </c>
      <c r="V1957" s="16" t="s">
        <v>246</v>
      </c>
      <c r="W1957" s="16" t="s">
        <v>251</v>
      </c>
      <c r="X1957" s="16" t="s">
        <v>247</v>
      </c>
      <c r="Y1957" s="16" t="s">
        <v>47</v>
      </c>
    </row>
    <row r="1958" spans="1:26" ht="15" customHeight="1">
      <c r="A1958" s="31">
        <v>15007978</v>
      </c>
      <c r="B1958" s="31" t="s">
        <v>7343</v>
      </c>
      <c r="C1958" s="46">
        <v>42293</v>
      </c>
      <c r="D1958" s="149">
        <v>238835871</v>
      </c>
      <c r="F1958" s="30">
        <v>4651</v>
      </c>
      <c r="G1958" s="28"/>
      <c r="H1958" s="17" t="s">
        <v>7784</v>
      </c>
      <c r="I1958" s="25" t="s">
        <v>7785</v>
      </c>
      <c r="J1958" s="25">
        <v>36902</v>
      </c>
      <c r="K1958" s="12" t="s">
        <v>250</v>
      </c>
      <c r="L1958" s="14" t="s">
        <v>7786</v>
      </c>
      <c r="M1958" s="26" t="s">
        <v>7787</v>
      </c>
      <c r="N1958" s="26" t="s">
        <v>2910</v>
      </c>
      <c r="O1958" s="143">
        <v>291775992</v>
      </c>
      <c r="P1958" s="144">
        <v>963543358</v>
      </c>
      <c r="Q1958" s="13"/>
      <c r="R1958" s="15" t="s">
        <v>576</v>
      </c>
      <c r="S1958" s="15" t="s">
        <v>1183</v>
      </c>
      <c r="T1958" s="15" t="s">
        <v>247</v>
      </c>
      <c r="U1958" s="15" t="s">
        <v>47</v>
      </c>
      <c r="W1958" s="16" t="s">
        <v>47</v>
      </c>
      <c r="Y1958" s="16" t="s">
        <v>47</v>
      </c>
    </row>
    <row r="1959" spans="1:26" ht="15" customHeight="1">
      <c r="A1959" s="31">
        <v>15010057</v>
      </c>
      <c r="B1959" s="31" t="s">
        <v>7343</v>
      </c>
      <c r="C1959" s="46">
        <v>42359</v>
      </c>
      <c r="D1959" s="149">
        <v>254832946</v>
      </c>
      <c r="F1959" s="30">
        <v>3594</v>
      </c>
      <c r="G1959" s="28"/>
      <c r="H1959" s="17" t="s">
        <v>7564</v>
      </c>
      <c r="I1959" s="25" t="s">
        <v>7565</v>
      </c>
      <c r="J1959" s="25">
        <v>38575</v>
      </c>
      <c r="K1959" s="12" t="s">
        <v>520</v>
      </c>
      <c r="L1959" s="14" t="s">
        <v>7566</v>
      </c>
      <c r="M1959" s="26" t="s">
        <v>7567</v>
      </c>
      <c r="N1959" s="26" t="s">
        <v>2963</v>
      </c>
      <c r="O1959" s="143">
        <v>291963116</v>
      </c>
      <c r="P1959" s="144">
        <v>966498868</v>
      </c>
      <c r="Q1959" s="13"/>
      <c r="R1959" s="15" t="s">
        <v>576</v>
      </c>
      <c r="S1959" s="15" t="s">
        <v>251</v>
      </c>
      <c r="T1959" s="15" t="s">
        <v>247</v>
      </c>
      <c r="U1959" s="15" t="s">
        <v>47</v>
      </c>
      <c r="W1959" s="16" t="s">
        <v>47</v>
      </c>
      <c r="Y1959" s="16" t="s">
        <v>47</v>
      </c>
      <c r="Z1959" s="16" t="s">
        <v>247</v>
      </c>
    </row>
    <row r="1960" spans="1:26" ht="15" customHeight="1">
      <c r="A1960" s="31">
        <v>15012703</v>
      </c>
      <c r="B1960" s="31" t="s">
        <v>7346</v>
      </c>
      <c r="C1960" s="46">
        <v>40637</v>
      </c>
      <c r="F1960" s="30"/>
      <c r="G1960" s="28"/>
      <c r="H1960" s="17" t="s">
        <v>1265</v>
      </c>
      <c r="I1960" s="25" t="s">
        <v>2722</v>
      </c>
      <c r="J1960" s="25">
        <v>35616</v>
      </c>
      <c r="K1960" s="12" t="s">
        <v>520</v>
      </c>
      <c r="L1960" s="14"/>
      <c r="P1960" s="144"/>
      <c r="Q1960" s="13"/>
      <c r="R1960" s="15" t="s">
        <v>576</v>
      </c>
      <c r="S1960" s="15" t="s">
        <v>47</v>
      </c>
      <c r="T1960" s="15"/>
      <c r="U1960" s="15" t="s">
        <v>47</v>
      </c>
      <c r="W1960" s="16" t="s">
        <v>567</v>
      </c>
      <c r="X1960" s="16" t="s">
        <v>246</v>
      </c>
      <c r="Y1960" s="16" t="s">
        <v>567</v>
      </c>
    </row>
    <row r="1961" spans="1:26" ht="15" customHeight="1">
      <c r="A1961" s="31">
        <v>15013642</v>
      </c>
      <c r="C1961" s="46"/>
      <c r="F1961" s="30"/>
      <c r="G1961" s="28"/>
      <c r="H1961" s="17" t="s">
        <v>1794</v>
      </c>
      <c r="I1961" s="25" t="s">
        <v>1795</v>
      </c>
      <c r="J1961" s="25">
        <v>36745</v>
      </c>
      <c r="K1961" s="12" t="s">
        <v>250</v>
      </c>
      <c r="L1961" s="14"/>
      <c r="P1961" s="144"/>
      <c r="Q1961" s="13"/>
      <c r="R1961" s="15" t="s">
        <v>576</v>
      </c>
      <c r="S1961" s="15" t="s">
        <v>47</v>
      </c>
      <c r="T1961" s="15"/>
      <c r="U1961" s="15" t="s">
        <v>47</v>
      </c>
      <c r="W1961" s="16" t="s">
        <v>47</v>
      </c>
      <c r="Y1961" s="16" t="s">
        <v>580</v>
      </c>
      <c r="Z1961" s="16" t="s">
        <v>247</v>
      </c>
    </row>
    <row r="1962" spans="1:26" ht="15" customHeight="1">
      <c r="A1962" s="31">
        <v>15014121</v>
      </c>
      <c r="B1962" s="31" t="s">
        <v>7343</v>
      </c>
      <c r="C1962" s="46">
        <v>42838</v>
      </c>
      <c r="D1962" s="149">
        <v>244662940</v>
      </c>
      <c r="F1962" s="30">
        <v>3563</v>
      </c>
      <c r="G1962" s="28"/>
      <c r="H1962" s="17" t="s">
        <v>7835</v>
      </c>
      <c r="I1962" s="25" t="s">
        <v>7836</v>
      </c>
      <c r="J1962" s="25">
        <v>37377</v>
      </c>
      <c r="K1962" s="12" t="s">
        <v>520</v>
      </c>
      <c r="L1962" s="14" t="s">
        <v>7837</v>
      </c>
      <c r="M1962" s="26" t="s">
        <v>7838</v>
      </c>
      <c r="N1962" s="26" t="s">
        <v>2912</v>
      </c>
      <c r="P1962" s="144"/>
      <c r="Q1962" s="13"/>
      <c r="R1962" s="15" t="s">
        <v>576</v>
      </c>
      <c r="S1962" s="15" t="s">
        <v>567</v>
      </c>
      <c r="T1962" s="15" t="s">
        <v>247</v>
      </c>
      <c r="U1962" s="15" t="s">
        <v>47</v>
      </c>
      <c r="W1962" s="16" t="s">
        <v>47</v>
      </c>
      <c r="Y1962" s="16" t="s">
        <v>47</v>
      </c>
    </row>
    <row r="1963" spans="1:26" ht="15" customHeight="1">
      <c r="A1963" s="31">
        <v>15014241</v>
      </c>
      <c r="B1963" s="31" t="s">
        <v>7343</v>
      </c>
      <c r="C1963" s="46">
        <v>42448</v>
      </c>
      <c r="D1963" s="149">
        <v>254985467</v>
      </c>
      <c r="F1963" s="30"/>
      <c r="G1963" s="28"/>
      <c r="H1963" s="17" t="s">
        <v>2976</v>
      </c>
      <c r="I1963" s="25" t="s">
        <v>2977</v>
      </c>
      <c r="J1963" s="25">
        <v>36453</v>
      </c>
      <c r="K1963" s="12" t="s">
        <v>250</v>
      </c>
      <c r="L1963" s="14" t="s">
        <v>2978</v>
      </c>
      <c r="M1963" s="26" t="s">
        <v>2979</v>
      </c>
      <c r="N1963" s="26" t="s">
        <v>2912</v>
      </c>
      <c r="O1963" s="143">
        <v>968863140</v>
      </c>
      <c r="P1963" s="144">
        <v>967768696</v>
      </c>
      <c r="Q1963" s="13" t="s">
        <v>2980</v>
      </c>
      <c r="R1963" s="15" t="s">
        <v>576</v>
      </c>
      <c r="S1963" s="15" t="s">
        <v>47</v>
      </c>
      <c r="T1963" s="15"/>
      <c r="U1963" s="15" t="s">
        <v>47</v>
      </c>
      <c r="W1963" s="16" t="s">
        <v>580</v>
      </c>
      <c r="X1963" s="16" t="s">
        <v>247</v>
      </c>
      <c r="Y1963" s="16" t="s">
        <v>47</v>
      </c>
    </row>
    <row r="1964" spans="1:26" ht="15" customHeight="1">
      <c r="A1964" s="31">
        <v>15018270</v>
      </c>
      <c r="B1964" s="31" t="s">
        <v>7343</v>
      </c>
      <c r="C1964" s="46">
        <v>42548</v>
      </c>
      <c r="D1964" s="149">
        <v>257951473</v>
      </c>
      <c r="F1964" s="30">
        <v>3569</v>
      </c>
      <c r="G1964" s="28"/>
      <c r="H1964" s="17" t="s">
        <v>7575</v>
      </c>
      <c r="I1964" s="25" t="s">
        <v>7576</v>
      </c>
      <c r="J1964" s="25">
        <v>38594</v>
      </c>
      <c r="K1964" s="12" t="s">
        <v>250</v>
      </c>
      <c r="L1964" s="14" t="s">
        <v>3288</v>
      </c>
      <c r="M1964" s="26">
        <v>9200</v>
      </c>
      <c r="N1964" s="26" t="s">
        <v>2963</v>
      </c>
      <c r="P1964" s="144"/>
      <c r="Q1964" s="13"/>
      <c r="R1964" s="15" t="s">
        <v>576</v>
      </c>
      <c r="S1964" s="15" t="s">
        <v>251</v>
      </c>
      <c r="T1964" s="15" t="s">
        <v>247</v>
      </c>
      <c r="U1964" s="15" t="s">
        <v>47</v>
      </c>
      <c r="W1964" s="16" t="s">
        <v>47</v>
      </c>
      <c r="Y1964" s="16" t="s">
        <v>47</v>
      </c>
      <c r="Z1964" s="16" t="s">
        <v>247</v>
      </c>
    </row>
    <row r="1965" spans="1:26" ht="15" customHeight="1">
      <c r="A1965" s="31">
        <v>15018571</v>
      </c>
      <c r="B1965" s="31" t="s">
        <v>7343</v>
      </c>
      <c r="C1965" s="46">
        <v>42409</v>
      </c>
      <c r="D1965" s="149">
        <v>229357989</v>
      </c>
      <c r="F1965" s="30">
        <v>4023</v>
      </c>
      <c r="G1965" s="28"/>
      <c r="H1965" s="17" t="s">
        <v>6858</v>
      </c>
      <c r="I1965" s="25" t="s">
        <v>6859</v>
      </c>
      <c r="J1965" s="25">
        <v>36035</v>
      </c>
      <c r="K1965" s="12" t="s">
        <v>250</v>
      </c>
      <c r="L1965" s="14" t="s">
        <v>6860</v>
      </c>
      <c r="M1965" s="26" t="s">
        <v>3125</v>
      </c>
      <c r="N1965" s="26" t="s">
        <v>2963</v>
      </c>
      <c r="O1965" s="143">
        <v>963600600</v>
      </c>
      <c r="P1965" s="144">
        <v>969498713</v>
      </c>
      <c r="Q1965" s="13"/>
      <c r="R1965" s="15" t="s">
        <v>576</v>
      </c>
      <c r="S1965" s="15" t="s">
        <v>251</v>
      </c>
      <c r="T1965" s="15" t="s">
        <v>246</v>
      </c>
      <c r="U1965" s="15" t="s">
        <v>251</v>
      </c>
      <c r="V1965" s="16" t="s">
        <v>247</v>
      </c>
      <c r="W1965" s="16" t="s">
        <v>47</v>
      </c>
      <c r="Y1965" s="16" t="s">
        <v>47</v>
      </c>
    </row>
    <row r="1966" spans="1:26" ht="15" customHeight="1">
      <c r="A1966" s="31">
        <v>15018878</v>
      </c>
      <c r="C1966" s="46"/>
      <c r="F1966" s="30"/>
      <c r="G1966" s="28"/>
      <c r="H1966" s="17" t="s">
        <v>2486</v>
      </c>
      <c r="I1966" s="25" t="s">
        <v>2487</v>
      </c>
      <c r="J1966" s="25">
        <v>34289</v>
      </c>
      <c r="K1966" s="12" t="s">
        <v>520</v>
      </c>
      <c r="L1966" s="14"/>
      <c r="P1966" s="144"/>
      <c r="Q1966" s="13"/>
      <c r="R1966" s="15" t="s">
        <v>576</v>
      </c>
      <c r="S1966" s="15" t="s">
        <v>47</v>
      </c>
      <c r="T1966" s="15"/>
      <c r="U1966" s="15" t="s">
        <v>47</v>
      </c>
      <c r="W1966" s="16" t="s">
        <v>47</v>
      </c>
      <c r="Y1966" s="16" t="s">
        <v>684</v>
      </c>
    </row>
    <row r="1967" spans="1:26" ht="15" customHeight="1">
      <c r="A1967" s="31">
        <v>15019047</v>
      </c>
      <c r="C1967" s="46"/>
      <c r="F1967" s="30"/>
      <c r="G1967" s="28"/>
      <c r="H1967" s="17" t="s">
        <v>1919</v>
      </c>
      <c r="I1967" s="25" t="s">
        <v>1920</v>
      </c>
      <c r="J1967" s="25">
        <v>36899</v>
      </c>
      <c r="K1967" s="12" t="s">
        <v>250</v>
      </c>
      <c r="L1967" s="14"/>
      <c r="P1967" s="144"/>
      <c r="Q1967" s="13"/>
      <c r="R1967" s="15" t="s">
        <v>576</v>
      </c>
      <c r="S1967" s="15" t="s">
        <v>47</v>
      </c>
      <c r="T1967" s="15"/>
      <c r="U1967" s="15" t="s">
        <v>47</v>
      </c>
      <c r="W1967" s="16" t="s">
        <v>47</v>
      </c>
      <c r="Y1967" s="16" t="s">
        <v>249</v>
      </c>
    </row>
    <row r="1968" spans="1:26" ht="15" customHeight="1">
      <c r="A1968" s="31">
        <v>15023324</v>
      </c>
      <c r="B1968" s="31" t="s">
        <v>7343</v>
      </c>
      <c r="C1968" s="46">
        <v>42192</v>
      </c>
      <c r="D1968" s="149">
        <v>241099366</v>
      </c>
      <c r="F1968" s="30">
        <v>4490</v>
      </c>
      <c r="G1968" s="28"/>
      <c r="H1968" s="17" t="s">
        <v>7051</v>
      </c>
      <c r="I1968" s="25" t="s">
        <v>7052</v>
      </c>
      <c r="J1968" s="25">
        <v>36264</v>
      </c>
      <c r="K1968" s="12" t="s">
        <v>520</v>
      </c>
      <c r="L1968" s="14" t="s">
        <v>7053</v>
      </c>
      <c r="M1968" s="26" t="s">
        <v>2970</v>
      </c>
      <c r="N1968" s="26" t="s">
        <v>2910</v>
      </c>
      <c r="P1968" s="144">
        <v>926316946</v>
      </c>
      <c r="Q1968" s="13" t="s">
        <v>7054</v>
      </c>
      <c r="R1968" s="15" t="s">
        <v>576</v>
      </c>
      <c r="S1968" s="15" t="s">
        <v>580</v>
      </c>
      <c r="T1968" s="15" t="s">
        <v>246</v>
      </c>
      <c r="U1968" s="15" t="s">
        <v>580</v>
      </c>
      <c r="V1968" s="16" t="s">
        <v>247</v>
      </c>
      <c r="W1968" s="16" t="s">
        <v>47</v>
      </c>
      <c r="Y1968" s="16" t="s">
        <v>47</v>
      </c>
      <c r="Z1968" s="16" t="s">
        <v>246</v>
      </c>
    </row>
    <row r="1969" spans="1:26" ht="15" customHeight="1">
      <c r="A1969" s="31">
        <v>15023871</v>
      </c>
      <c r="B1969" s="31" t="s">
        <v>7343</v>
      </c>
      <c r="C1969" s="46">
        <v>42257</v>
      </c>
      <c r="D1969" s="149">
        <v>236347195</v>
      </c>
      <c r="F1969" s="30">
        <v>540</v>
      </c>
      <c r="G1969" s="28"/>
      <c r="H1969" s="17" t="s">
        <v>7268</v>
      </c>
      <c r="I1969" s="25" t="s">
        <v>7269</v>
      </c>
      <c r="J1969" s="25">
        <v>34875</v>
      </c>
      <c r="K1969" s="12" t="s">
        <v>520</v>
      </c>
      <c r="L1969" s="14" t="s">
        <v>7270</v>
      </c>
      <c r="M1969" s="26" t="s">
        <v>4824</v>
      </c>
      <c r="N1969" s="26" t="s">
        <v>2912</v>
      </c>
      <c r="O1969" s="144">
        <v>291944683</v>
      </c>
      <c r="Q1969" s="13" t="s">
        <v>7271</v>
      </c>
      <c r="R1969" s="15" t="s">
        <v>576</v>
      </c>
      <c r="S1969" s="15" t="s">
        <v>47</v>
      </c>
      <c r="T1969" s="15"/>
      <c r="U1969" s="15" t="s">
        <v>580</v>
      </c>
      <c r="V1969" s="16" t="s">
        <v>247</v>
      </c>
      <c r="W1969" s="16" t="s">
        <v>47</v>
      </c>
      <c r="Y1969" s="16" t="s">
        <v>47</v>
      </c>
    </row>
    <row r="1970" spans="1:26" ht="15" customHeight="1">
      <c r="A1970" s="31">
        <v>15025258</v>
      </c>
      <c r="B1970" s="31" t="s">
        <v>7346</v>
      </c>
      <c r="C1970" s="46">
        <v>40860</v>
      </c>
      <c r="F1970" s="30"/>
      <c r="G1970" s="28"/>
      <c r="H1970" s="17" t="s">
        <v>2324</v>
      </c>
      <c r="I1970" s="25" t="s">
        <v>2325</v>
      </c>
      <c r="J1970" s="25">
        <v>36682</v>
      </c>
      <c r="K1970" s="12" t="s">
        <v>520</v>
      </c>
      <c r="L1970" s="14"/>
      <c r="P1970" s="144"/>
      <c r="Q1970" s="13"/>
      <c r="R1970" s="15" t="s">
        <v>576</v>
      </c>
      <c r="S1970" s="15" t="s">
        <v>47</v>
      </c>
      <c r="T1970" s="15"/>
      <c r="U1970" s="15" t="s">
        <v>567</v>
      </c>
      <c r="V1970" s="16" t="s">
        <v>246</v>
      </c>
      <c r="W1970" s="16" t="s">
        <v>567</v>
      </c>
      <c r="X1970" s="16" t="s">
        <v>246</v>
      </c>
      <c r="Y1970" s="16" t="s">
        <v>567</v>
      </c>
    </row>
    <row r="1971" spans="1:26" ht="15" customHeight="1">
      <c r="A1971" s="31">
        <v>15028009</v>
      </c>
      <c r="B1971" s="31" t="s">
        <v>7343</v>
      </c>
      <c r="C1971" s="46">
        <v>42400</v>
      </c>
      <c r="D1971" s="149">
        <v>241185068</v>
      </c>
      <c r="F1971" s="30"/>
      <c r="G1971" s="28"/>
      <c r="H1971" s="17" t="s">
        <v>3917</v>
      </c>
      <c r="I1971" s="25" t="s">
        <v>3918</v>
      </c>
      <c r="J1971" s="25">
        <v>36983</v>
      </c>
      <c r="K1971" s="12" t="s">
        <v>250</v>
      </c>
      <c r="L1971" s="14" t="s">
        <v>3919</v>
      </c>
      <c r="M1971" s="26">
        <v>9350</v>
      </c>
      <c r="N1971" s="26" t="s">
        <v>2983</v>
      </c>
      <c r="P1971" s="144"/>
      <c r="Q1971" s="13"/>
      <c r="R1971" s="15" t="s">
        <v>576</v>
      </c>
      <c r="S1971" s="15" t="s">
        <v>47</v>
      </c>
      <c r="T1971" s="15"/>
      <c r="U1971" s="15" t="s">
        <v>249</v>
      </c>
      <c r="V1971" s="16" t="s">
        <v>246</v>
      </c>
      <c r="W1971" s="16" t="s">
        <v>249</v>
      </c>
      <c r="X1971" s="16" t="s">
        <v>247</v>
      </c>
      <c r="Y1971" s="16" t="s">
        <v>47</v>
      </c>
      <c r="Z1971" s="16" t="s">
        <v>247</v>
      </c>
    </row>
    <row r="1972" spans="1:26" ht="15" customHeight="1">
      <c r="A1972" s="31">
        <v>15030291</v>
      </c>
      <c r="C1972" s="46"/>
      <c r="F1972" s="30"/>
      <c r="G1972" s="28"/>
      <c r="H1972" s="17" t="s">
        <v>2610</v>
      </c>
      <c r="I1972" s="25" t="s">
        <v>2611</v>
      </c>
      <c r="J1972" s="25">
        <v>36511</v>
      </c>
      <c r="K1972" s="12" t="s">
        <v>250</v>
      </c>
      <c r="L1972" s="14"/>
      <c r="P1972" s="144"/>
      <c r="Q1972" s="13"/>
      <c r="R1972" s="15" t="s">
        <v>576</v>
      </c>
      <c r="S1972" s="15" t="s">
        <v>47</v>
      </c>
      <c r="T1972" s="15"/>
      <c r="U1972" s="15" t="s">
        <v>47</v>
      </c>
      <c r="W1972" s="16" t="s">
        <v>47</v>
      </c>
      <c r="Y1972" s="16" t="s">
        <v>251</v>
      </c>
    </row>
    <row r="1973" spans="1:26" ht="15" customHeight="1">
      <c r="A1973" s="31">
        <v>15035312</v>
      </c>
      <c r="B1973" s="31" t="s">
        <v>7343</v>
      </c>
      <c r="C1973" s="46">
        <v>42253</v>
      </c>
      <c r="D1973" s="149">
        <v>251747247</v>
      </c>
      <c r="F1973" s="30"/>
      <c r="G1973" s="28"/>
      <c r="H1973" s="17" t="s">
        <v>3815</v>
      </c>
      <c r="I1973" s="25" t="s">
        <v>3816</v>
      </c>
      <c r="J1973" s="25">
        <v>37855</v>
      </c>
      <c r="K1973" s="12" t="s">
        <v>520</v>
      </c>
      <c r="L1973" s="14" t="s">
        <v>3817</v>
      </c>
      <c r="M1973" s="26" t="s">
        <v>3818</v>
      </c>
      <c r="N1973" s="26" t="s">
        <v>3288</v>
      </c>
      <c r="O1973" s="143">
        <v>0</v>
      </c>
      <c r="P1973" s="144">
        <v>910050793</v>
      </c>
      <c r="Q1973" s="13" t="s">
        <v>3819</v>
      </c>
      <c r="R1973" s="15" t="s">
        <v>576</v>
      </c>
      <c r="S1973" s="15" t="s">
        <v>47</v>
      </c>
      <c r="T1973" s="15"/>
      <c r="U1973" s="15" t="s">
        <v>47</v>
      </c>
      <c r="W1973" s="16" t="s">
        <v>251</v>
      </c>
      <c r="X1973" s="16" t="s">
        <v>247</v>
      </c>
      <c r="Y1973" s="16" t="s">
        <v>47</v>
      </c>
      <c r="Z1973" s="16" t="s">
        <v>247</v>
      </c>
    </row>
    <row r="1974" spans="1:26" ht="15" customHeight="1">
      <c r="A1974" s="31">
        <v>15036183</v>
      </c>
      <c r="B1974" s="31" t="s">
        <v>7343</v>
      </c>
      <c r="C1974" s="46">
        <v>42766</v>
      </c>
      <c r="D1974" s="149">
        <v>243544634</v>
      </c>
      <c r="F1974" s="30">
        <v>3614</v>
      </c>
      <c r="G1974" s="28"/>
      <c r="H1974" s="17" t="s">
        <v>7753</v>
      </c>
      <c r="I1974" s="25" t="s">
        <v>7754</v>
      </c>
      <c r="J1974" s="25">
        <v>37290</v>
      </c>
      <c r="K1974" s="12" t="s">
        <v>250</v>
      </c>
      <c r="L1974" s="14" t="s">
        <v>7755</v>
      </c>
      <c r="M1974" s="26" t="s">
        <v>3312</v>
      </c>
      <c r="N1974" s="26" t="s">
        <v>2955</v>
      </c>
      <c r="P1974" s="144">
        <v>964468310</v>
      </c>
      <c r="Q1974" s="13"/>
      <c r="R1974" s="15" t="s">
        <v>576</v>
      </c>
      <c r="S1974" s="15" t="s">
        <v>567</v>
      </c>
      <c r="T1974" s="15" t="s">
        <v>247</v>
      </c>
      <c r="U1974" s="15" t="s">
        <v>47</v>
      </c>
      <c r="W1974" s="16" t="s">
        <v>47</v>
      </c>
      <c r="Y1974" s="16" t="s">
        <v>47</v>
      </c>
    </row>
    <row r="1975" spans="1:26" ht="15" customHeight="1">
      <c r="A1975" s="31">
        <v>15037268</v>
      </c>
      <c r="B1975" s="31" t="s">
        <v>7343</v>
      </c>
      <c r="C1975" s="46">
        <v>42599</v>
      </c>
      <c r="D1975" s="149">
        <v>255779160</v>
      </c>
      <c r="F1975" s="30">
        <v>1315</v>
      </c>
      <c r="G1975" s="28"/>
      <c r="H1975" s="17" t="s">
        <v>7570</v>
      </c>
      <c r="I1975" s="25" t="s">
        <v>7571</v>
      </c>
      <c r="J1975" s="25">
        <v>35352</v>
      </c>
      <c r="K1975" s="12" t="s">
        <v>520</v>
      </c>
      <c r="L1975" s="14" t="s">
        <v>7572</v>
      </c>
      <c r="M1975" s="26" t="s">
        <v>3310</v>
      </c>
      <c r="N1975" s="26" t="s">
        <v>2983</v>
      </c>
      <c r="P1975" s="144">
        <v>925271444</v>
      </c>
      <c r="Q1975" s="13" t="s">
        <v>7573</v>
      </c>
      <c r="R1975" s="15" t="s">
        <v>576</v>
      </c>
      <c r="T1975" s="15"/>
      <c r="U1975" s="15" t="s">
        <v>47</v>
      </c>
      <c r="W1975" s="16" t="s">
        <v>47</v>
      </c>
      <c r="Y1975" s="16" t="s">
        <v>47</v>
      </c>
    </row>
    <row r="1976" spans="1:26" ht="15" customHeight="1">
      <c r="A1976" s="31">
        <v>15045181</v>
      </c>
      <c r="B1976" s="31" t="s">
        <v>7343</v>
      </c>
      <c r="C1976" s="46">
        <v>41751</v>
      </c>
      <c r="D1976" s="149">
        <v>266529542</v>
      </c>
      <c r="F1976" s="30"/>
      <c r="G1976" s="28">
        <v>159952</v>
      </c>
      <c r="H1976" s="17" t="s">
        <v>1099</v>
      </c>
      <c r="I1976" s="25" t="s">
        <v>1131</v>
      </c>
      <c r="J1976" s="25">
        <v>35283</v>
      </c>
      <c r="K1976" s="12" t="s">
        <v>520</v>
      </c>
      <c r="L1976" s="14" t="s">
        <v>3948</v>
      </c>
      <c r="M1976" s="26" t="s">
        <v>3949</v>
      </c>
      <c r="N1976" s="26" t="s">
        <v>2910</v>
      </c>
      <c r="O1976" s="143">
        <v>0</v>
      </c>
      <c r="P1976" s="144">
        <v>960340627</v>
      </c>
      <c r="Q1976" s="13"/>
      <c r="R1976" s="15" t="s">
        <v>576</v>
      </c>
      <c r="S1976" s="15" t="s">
        <v>47</v>
      </c>
      <c r="T1976" s="15"/>
      <c r="U1976" s="15" t="s">
        <v>47</v>
      </c>
      <c r="W1976" s="16" t="s">
        <v>1183</v>
      </c>
      <c r="X1976" s="16" t="s">
        <v>248</v>
      </c>
      <c r="Y1976" s="16" t="s">
        <v>684</v>
      </c>
    </row>
    <row r="1977" spans="1:26" ht="15" customHeight="1">
      <c r="A1977" s="31">
        <v>15045183</v>
      </c>
      <c r="B1977" s="31" t="s">
        <v>7346</v>
      </c>
      <c r="C1977" s="46">
        <v>41020</v>
      </c>
      <c r="F1977" s="30"/>
      <c r="G1977" s="28">
        <v>160740</v>
      </c>
      <c r="H1977" s="17" t="s">
        <v>1095</v>
      </c>
      <c r="I1977" s="25" t="s">
        <v>1127</v>
      </c>
      <c r="J1977" s="25">
        <v>36420</v>
      </c>
      <c r="K1977" s="12" t="s">
        <v>250</v>
      </c>
      <c r="L1977" s="14" t="s">
        <v>3948</v>
      </c>
      <c r="M1977" s="26" t="s">
        <v>3949</v>
      </c>
      <c r="N1977" s="26" t="s">
        <v>2910</v>
      </c>
      <c r="O1977" s="143">
        <v>0</v>
      </c>
      <c r="P1977" s="144">
        <v>960340627</v>
      </c>
      <c r="Q1977" s="13"/>
      <c r="R1977" s="15" t="s">
        <v>576</v>
      </c>
      <c r="S1977" s="15" t="s">
        <v>47</v>
      </c>
      <c r="T1977" s="15"/>
      <c r="U1977" s="15" t="s">
        <v>47</v>
      </c>
      <c r="W1977" s="16" t="s">
        <v>1183</v>
      </c>
      <c r="X1977" s="16" t="s">
        <v>248</v>
      </c>
      <c r="Y1977" s="16" t="s">
        <v>684</v>
      </c>
    </row>
    <row r="1978" spans="1:26" ht="15" customHeight="1">
      <c r="A1978" s="31">
        <v>15052747</v>
      </c>
      <c r="B1978" s="31" t="s">
        <v>7343</v>
      </c>
      <c r="C1978" s="46">
        <v>42578</v>
      </c>
      <c r="D1978" s="149">
        <v>260737488</v>
      </c>
      <c r="E1978" s="13" t="s">
        <v>6680</v>
      </c>
      <c r="F1978" s="30">
        <v>609</v>
      </c>
      <c r="G1978" s="28"/>
      <c r="H1978" s="17" t="s">
        <v>6681</v>
      </c>
      <c r="I1978" s="25" t="s">
        <v>6682</v>
      </c>
      <c r="J1978" s="25">
        <v>14506</v>
      </c>
      <c r="K1978" s="12" t="s">
        <v>520</v>
      </c>
      <c r="L1978" s="14" t="s">
        <v>6683</v>
      </c>
      <c r="M1978" s="26" t="s">
        <v>6684</v>
      </c>
      <c r="N1978" s="26" t="s">
        <v>3285</v>
      </c>
      <c r="O1978" s="143">
        <v>291954850</v>
      </c>
      <c r="P1978" s="144">
        <v>968379090</v>
      </c>
      <c r="Q1978" s="13"/>
      <c r="R1978" s="15" t="s">
        <v>576</v>
      </c>
      <c r="S1978" s="15" t="s">
        <v>47</v>
      </c>
      <c r="T1978" s="15"/>
      <c r="U1978" s="15" t="s">
        <v>5554</v>
      </c>
      <c r="V1978" s="16" t="s">
        <v>247</v>
      </c>
      <c r="W1978" s="16" t="s">
        <v>47</v>
      </c>
      <c r="Y1978" s="16" t="s">
        <v>47</v>
      </c>
    </row>
    <row r="1979" spans="1:26" ht="15" customHeight="1">
      <c r="A1979" s="31">
        <v>15062189</v>
      </c>
      <c r="B1979" s="31" t="s">
        <v>7346</v>
      </c>
      <c r="C1979" s="46">
        <v>40890</v>
      </c>
      <c r="F1979" s="30">
        <v>1241</v>
      </c>
      <c r="G1979" s="28">
        <v>166030</v>
      </c>
      <c r="H1979" s="17" t="s">
        <v>1029</v>
      </c>
      <c r="I1979" s="25" t="s">
        <v>1030</v>
      </c>
      <c r="J1979" s="25">
        <v>35493</v>
      </c>
      <c r="K1979" s="12" t="s">
        <v>520</v>
      </c>
      <c r="L1979" s="14"/>
      <c r="P1979" s="144"/>
      <c r="Q1979" s="13"/>
      <c r="R1979" s="15" t="s">
        <v>576</v>
      </c>
      <c r="S1979" s="15" t="s">
        <v>1183</v>
      </c>
      <c r="T1979" s="15" t="s">
        <v>246</v>
      </c>
      <c r="U1979" s="15" t="s">
        <v>1183</v>
      </c>
      <c r="V1979" s="16" t="s">
        <v>246</v>
      </c>
      <c r="W1979" s="16" t="s">
        <v>1183</v>
      </c>
      <c r="X1979" s="16" t="s">
        <v>246</v>
      </c>
      <c r="Y1979" s="16" t="s">
        <v>1183</v>
      </c>
      <c r="Z1979" s="16" t="s">
        <v>246</v>
      </c>
    </row>
    <row r="1980" spans="1:26" ht="15" customHeight="1">
      <c r="A1980" s="31">
        <v>15062473</v>
      </c>
      <c r="B1980" s="31" t="s">
        <v>7346</v>
      </c>
      <c r="C1980" s="46">
        <v>40647</v>
      </c>
      <c r="F1980" s="30"/>
      <c r="G1980" s="28"/>
      <c r="H1980" s="17" t="s">
        <v>3166</v>
      </c>
      <c r="I1980" s="25" t="s">
        <v>3167</v>
      </c>
      <c r="J1980" s="25">
        <v>36754</v>
      </c>
      <c r="K1980" s="12" t="s">
        <v>520</v>
      </c>
      <c r="L1980" s="14" t="s">
        <v>3168</v>
      </c>
      <c r="M1980" s="26">
        <v>9300</v>
      </c>
      <c r="N1980" s="26" t="s">
        <v>2912</v>
      </c>
      <c r="O1980" s="143">
        <v>914871571</v>
      </c>
      <c r="P1980" s="144">
        <v>914845515</v>
      </c>
      <c r="Q1980" s="13"/>
      <c r="R1980" s="15" t="s">
        <v>576</v>
      </c>
      <c r="S1980" s="15" t="s">
        <v>47</v>
      </c>
      <c r="T1980" s="15"/>
      <c r="U1980" s="15" t="s">
        <v>47</v>
      </c>
      <c r="W1980" s="16" t="s">
        <v>580</v>
      </c>
      <c r="X1980" s="16" t="s">
        <v>247</v>
      </c>
      <c r="Y1980" s="16" t="s">
        <v>47</v>
      </c>
    </row>
    <row r="1981" spans="1:26" ht="15" customHeight="1">
      <c r="A1981" s="31">
        <v>15064606</v>
      </c>
      <c r="B1981" s="31" t="s">
        <v>7347</v>
      </c>
      <c r="C1981" s="46"/>
      <c r="D1981" s="149">
        <v>235508535</v>
      </c>
      <c r="F1981" s="30"/>
      <c r="G1981" s="28"/>
      <c r="H1981" s="17" t="s">
        <v>6294</v>
      </c>
      <c r="I1981" s="25" t="s">
        <v>6295</v>
      </c>
      <c r="J1981" s="25">
        <v>36809</v>
      </c>
      <c r="K1981" s="12" t="s">
        <v>520</v>
      </c>
      <c r="L1981" s="14" t="s">
        <v>6296</v>
      </c>
      <c r="M1981" s="26" t="s">
        <v>4035</v>
      </c>
      <c r="N1981" s="26" t="s">
        <v>2955</v>
      </c>
      <c r="P1981" s="144">
        <v>967162552</v>
      </c>
      <c r="Q1981" s="13" t="s">
        <v>6297</v>
      </c>
      <c r="R1981" s="15" t="s">
        <v>576</v>
      </c>
      <c r="S1981" s="15" t="s">
        <v>47</v>
      </c>
      <c r="T1981" s="15"/>
      <c r="U1981" s="15" t="s">
        <v>567</v>
      </c>
      <c r="V1981" s="16" t="s">
        <v>247</v>
      </c>
      <c r="W1981" s="16" t="s">
        <v>47</v>
      </c>
      <c r="Y1981" s="16" t="s">
        <v>47</v>
      </c>
      <c r="Z1981" s="16" t="s">
        <v>246</v>
      </c>
    </row>
    <row r="1982" spans="1:26" ht="15" customHeight="1">
      <c r="A1982" s="31">
        <v>15064799</v>
      </c>
      <c r="C1982" s="46"/>
      <c r="F1982" s="30"/>
      <c r="G1982" s="28"/>
      <c r="H1982" s="17" t="s">
        <v>1485</v>
      </c>
      <c r="I1982" s="25" t="s">
        <v>1486</v>
      </c>
      <c r="J1982" s="25">
        <v>35416</v>
      </c>
      <c r="K1982" s="12" t="s">
        <v>250</v>
      </c>
      <c r="L1982" s="14"/>
      <c r="P1982" s="144"/>
      <c r="Q1982" s="13"/>
      <c r="R1982" s="15" t="s">
        <v>576</v>
      </c>
      <c r="S1982" s="15" t="s">
        <v>47</v>
      </c>
      <c r="T1982" s="15"/>
      <c r="U1982" s="15" t="s">
        <v>47</v>
      </c>
      <c r="W1982" s="16" t="s">
        <v>47</v>
      </c>
      <c r="Y1982" s="16" t="s">
        <v>1984</v>
      </c>
    </row>
    <row r="1983" spans="1:26" ht="15" customHeight="1">
      <c r="A1983" s="31">
        <v>15065736</v>
      </c>
      <c r="C1983" s="46"/>
      <c r="F1983" s="30"/>
      <c r="G1983" s="28"/>
      <c r="H1983" s="17" t="s">
        <v>2525</v>
      </c>
      <c r="I1983" s="25" t="s">
        <v>2526</v>
      </c>
      <c r="J1983" s="25">
        <v>36182</v>
      </c>
      <c r="K1983" s="12" t="s">
        <v>520</v>
      </c>
      <c r="L1983" s="14" t="s">
        <v>3952</v>
      </c>
      <c r="M1983" s="26">
        <v>9350</v>
      </c>
      <c r="N1983" s="26" t="s">
        <v>2983</v>
      </c>
      <c r="P1983" s="144"/>
      <c r="Q1983" s="13"/>
      <c r="R1983" s="15" t="s">
        <v>576</v>
      </c>
      <c r="S1983" s="15" t="s">
        <v>47</v>
      </c>
      <c r="T1983" s="15"/>
      <c r="U1983" s="15" t="s">
        <v>47</v>
      </c>
      <c r="W1983" s="16" t="s">
        <v>684</v>
      </c>
      <c r="X1983" s="16" t="s">
        <v>246</v>
      </c>
      <c r="Y1983" s="16" t="s">
        <v>684</v>
      </c>
      <c r="Z1983" s="16" t="s">
        <v>247</v>
      </c>
    </row>
    <row r="1984" spans="1:26" ht="15" customHeight="1">
      <c r="A1984" s="31">
        <v>15065753</v>
      </c>
      <c r="B1984" s="31" t="s">
        <v>7346</v>
      </c>
      <c r="C1984" s="46">
        <v>40656</v>
      </c>
      <c r="D1984" s="149">
        <v>255225172</v>
      </c>
      <c r="F1984" s="30"/>
      <c r="G1984" s="28"/>
      <c r="H1984" s="17" t="s">
        <v>2490</v>
      </c>
      <c r="I1984" s="25" t="s">
        <v>2491</v>
      </c>
      <c r="J1984" s="25">
        <v>36984</v>
      </c>
      <c r="K1984" s="12" t="s">
        <v>520</v>
      </c>
      <c r="L1984" s="14" t="s">
        <v>3952</v>
      </c>
      <c r="M1984" s="26">
        <v>9350</v>
      </c>
      <c r="N1984" s="26" t="s">
        <v>2983</v>
      </c>
      <c r="P1984" s="144"/>
      <c r="Q1984" s="13"/>
      <c r="R1984" s="15" t="s">
        <v>576</v>
      </c>
      <c r="S1984" s="15" t="s">
        <v>47</v>
      </c>
      <c r="T1984" s="15"/>
      <c r="U1984" s="15" t="s">
        <v>47</v>
      </c>
      <c r="W1984" s="16" t="s">
        <v>684</v>
      </c>
      <c r="X1984" s="16" t="s">
        <v>246</v>
      </c>
      <c r="Y1984" s="16" t="s">
        <v>684</v>
      </c>
      <c r="Z1984" s="16" t="s">
        <v>246</v>
      </c>
    </row>
    <row r="1985" spans="1:26" ht="15" customHeight="1">
      <c r="A1985" s="31">
        <v>15065979</v>
      </c>
      <c r="B1985" s="31" t="s">
        <v>7343</v>
      </c>
      <c r="C1985" s="46">
        <v>42733</v>
      </c>
      <c r="D1985" s="149">
        <v>271705701</v>
      </c>
      <c r="F1985" s="30">
        <v>3591</v>
      </c>
      <c r="G1985" s="28"/>
      <c r="H1985" s="17" t="s">
        <v>7968</v>
      </c>
      <c r="I1985" s="25" t="s">
        <v>7969</v>
      </c>
      <c r="J1985" s="25">
        <v>38102</v>
      </c>
      <c r="K1985" s="12" t="s">
        <v>520</v>
      </c>
      <c r="L1985" s="14" t="s">
        <v>7970</v>
      </c>
      <c r="M1985" s="26" t="s">
        <v>6435</v>
      </c>
      <c r="N1985" s="26" t="s">
        <v>2912</v>
      </c>
      <c r="O1985" s="143">
        <v>918787679</v>
      </c>
      <c r="P1985" s="144">
        <v>913925120</v>
      </c>
      <c r="Q1985" s="13"/>
      <c r="R1985" s="15" t="s">
        <v>576</v>
      </c>
      <c r="S1985" s="15" t="s">
        <v>567</v>
      </c>
      <c r="T1985" s="15" t="s">
        <v>247</v>
      </c>
      <c r="U1985" s="15" t="s">
        <v>47</v>
      </c>
      <c r="W1985" s="16" t="s">
        <v>47</v>
      </c>
      <c r="Y1985" s="16" t="s">
        <v>47</v>
      </c>
      <c r="Z1985" s="16" t="s">
        <v>247</v>
      </c>
    </row>
    <row r="1986" spans="1:26" ht="15" customHeight="1">
      <c r="A1986" s="31">
        <v>15066247</v>
      </c>
      <c r="B1986" s="31" t="s">
        <v>7346</v>
      </c>
      <c r="C1986" s="46">
        <v>40840</v>
      </c>
      <c r="F1986" s="30"/>
      <c r="G1986" s="28">
        <v>158388</v>
      </c>
      <c r="H1986" s="17" t="s">
        <v>447</v>
      </c>
      <c r="I1986" s="25" t="s">
        <v>39</v>
      </c>
      <c r="J1986" s="25">
        <v>35347</v>
      </c>
      <c r="K1986" s="12" t="s">
        <v>250</v>
      </c>
      <c r="L1986" s="14"/>
      <c r="P1986" s="144"/>
      <c r="Q1986" s="13"/>
      <c r="R1986" s="15" t="s">
        <v>576</v>
      </c>
      <c r="S1986" s="15" t="s">
        <v>47</v>
      </c>
      <c r="T1986" s="15"/>
      <c r="U1986" s="15" t="s">
        <v>567</v>
      </c>
      <c r="V1986" s="16" t="s">
        <v>246</v>
      </c>
      <c r="W1986" s="16" t="s">
        <v>567</v>
      </c>
      <c r="X1986" s="16" t="s">
        <v>246</v>
      </c>
      <c r="Y1986" s="16" t="s">
        <v>567</v>
      </c>
      <c r="Z1986" s="16" t="s">
        <v>246</v>
      </c>
    </row>
    <row r="1987" spans="1:26" ht="15" customHeight="1">
      <c r="A1987" s="31">
        <v>15070100</v>
      </c>
      <c r="B1987" s="31" t="s">
        <v>7343</v>
      </c>
      <c r="C1987" s="46">
        <v>42911</v>
      </c>
      <c r="D1987" s="149">
        <v>256242194</v>
      </c>
      <c r="F1987" s="30">
        <v>3606</v>
      </c>
      <c r="G1987" s="28"/>
      <c r="H1987" s="17" t="s">
        <v>8385</v>
      </c>
      <c r="I1987" s="25" t="s">
        <v>8386</v>
      </c>
      <c r="J1987" s="25">
        <v>37652</v>
      </c>
      <c r="K1987" s="12" t="s">
        <v>250</v>
      </c>
      <c r="L1987" s="14" t="s">
        <v>8387</v>
      </c>
      <c r="M1987" s="26" t="s">
        <v>3170</v>
      </c>
      <c r="N1987" s="26" t="s">
        <v>2910</v>
      </c>
      <c r="P1987" s="144">
        <v>962981463</v>
      </c>
      <c r="Q1987" s="13"/>
      <c r="R1987" s="15" t="s">
        <v>576</v>
      </c>
      <c r="S1987" s="15" t="s">
        <v>41</v>
      </c>
      <c r="T1987" s="15" t="s">
        <v>247</v>
      </c>
      <c r="U1987" s="15" t="s">
        <v>47</v>
      </c>
      <c r="W1987" s="16" t="s">
        <v>47</v>
      </c>
      <c r="Y1987" s="16" t="s">
        <v>47</v>
      </c>
      <c r="Z1987" s="16" t="s">
        <v>247</v>
      </c>
    </row>
    <row r="1988" spans="1:26" ht="15" customHeight="1">
      <c r="A1988" s="31">
        <v>15070252</v>
      </c>
      <c r="B1988" s="31" t="s">
        <v>7346</v>
      </c>
      <c r="C1988" s="46">
        <v>40608</v>
      </c>
      <c r="F1988" s="30"/>
      <c r="G1988" s="28"/>
      <c r="H1988" s="17" t="s">
        <v>4990</v>
      </c>
      <c r="I1988" s="25" t="s">
        <v>4991</v>
      </c>
      <c r="J1988" s="25">
        <v>36681</v>
      </c>
      <c r="K1988" s="12" t="s">
        <v>250</v>
      </c>
      <c r="L1988" s="14" t="s">
        <v>3051</v>
      </c>
      <c r="M1988" s="26" t="s">
        <v>3052</v>
      </c>
      <c r="N1988" s="26" t="s">
        <v>2912</v>
      </c>
      <c r="O1988" s="143">
        <v>0</v>
      </c>
      <c r="P1988" s="144">
        <v>918751098</v>
      </c>
      <c r="Q1988" s="13" t="s">
        <v>3053</v>
      </c>
      <c r="R1988" s="15" t="s">
        <v>576</v>
      </c>
      <c r="S1988" s="15" t="s">
        <v>47</v>
      </c>
      <c r="T1988" s="15"/>
      <c r="U1988" s="15" t="s">
        <v>47</v>
      </c>
      <c r="W1988" s="16" t="s">
        <v>580</v>
      </c>
      <c r="X1988" s="16" t="s">
        <v>247</v>
      </c>
      <c r="Y1988" s="16" t="s">
        <v>47</v>
      </c>
    </row>
    <row r="1989" spans="1:26" ht="15" customHeight="1">
      <c r="A1989" s="31">
        <v>15071386</v>
      </c>
      <c r="B1989" s="31" t="s">
        <v>7343</v>
      </c>
      <c r="C1989" s="46">
        <v>42622</v>
      </c>
      <c r="D1989" s="149">
        <v>253358728</v>
      </c>
      <c r="F1989" s="30">
        <v>3537</v>
      </c>
      <c r="G1989" s="28"/>
      <c r="H1989" s="17" t="s">
        <v>8427</v>
      </c>
      <c r="I1989" s="25" t="s">
        <v>8427</v>
      </c>
      <c r="J1989" s="25">
        <v>38176</v>
      </c>
      <c r="K1989" s="12" t="s">
        <v>250</v>
      </c>
      <c r="L1989" s="14" t="s">
        <v>2983</v>
      </c>
      <c r="M1989" s="26">
        <v>9350</v>
      </c>
      <c r="N1989" s="26" t="s">
        <v>2983</v>
      </c>
      <c r="P1989" s="144"/>
      <c r="Q1989" s="13"/>
      <c r="R1989" s="15" t="s">
        <v>576</v>
      </c>
      <c r="S1989" s="15" t="s">
        <v>249</v>
      </c>
      <c r="T1989" s="15" t="s">
        <v>247</v>
      </c>
      <c r="U1989" s="15" t="s">
        <v>47</v>
      </c>
      <c r="W1989" s="16" t="s">
        <v>47</v>
      </c>
      <c r="Y1989" s="16" t="s">
        <v>47</v>
      </c>
    </row>
    <row r="1990" spans="1:26" ht="15" customHeight="1">
      <c r="A1990" s="31">
        <v>15072176</v>
      </c>
      <c r="B1990" s="31" t="s">
        <v>7343</v>
      </c>
      <c r="C1990" s="46">
        <v>42439</v>
      </c>
      <c r="D1990" s="149">
        <v>252626800</v>
      </c>
      <c r="F1990" s="30">
        <v>3588</v>
      </c>
      <c r="G1990" s="28"/>
      <c r="H1990" s="17" t="s">
        <v>8540</v>
      </c>
      <c r="I1990" s="25" t="s">
        <v>8541</v>
      </c>
      <c r="J1990" s="25">
        <v>38462</v>
      </c>
      <c r="K1990" s="12" t="s">
        <v>250</v>
      </c>
      <c r="L1990" s="14" t="s">
        <v>8542</v>
      </c>
      <c r="M1990" s="26">
        <v>9200</v>
      </c>
      <c r="N1990" s="26" t="s">
        <v>2963</v>
      </c>
      <c r="P1990" s="144">
        <v>962687183</v>
      </c>
      <c r="Q1990" s="13" t="s">
        <v>8543</v>
      </c>
      <c r="R1990" s="15" t="s">
        <v>576</v>
      </c>
      <c r="S1990" s="15" t="s">
        <v>251</v>
      </c>
      <c r="T1990" s="15" t="s">
        <v>247</v>
      </c>
      <c r="U1990" s="15" t="s">
        <v>47</v>
      </c>
      <c r="W1990" s="16" t="s">
        <v>47</v>
      </c>
      <c r="Y1990" s="16" t="s">
        <v>47</v>
      </c>
      <c r="Z1990" s="16" t="s">
        <v>247</v>
      </c>
    </row>
    <row r="1991" spans="1:26" ht="15" customHeight="1">
      <c r="A1991" s="31">
        <v>15072474</v>
      </c>
      <c r="C1991" s="46"/>
      <c r="F1991" s="30"/>
      <c r="G1991" s="28"/>
      <c r="H1991" s="17" t="s">
        <v>2089</v>
      </c>
      <c r="I1991" s="25" t="s">
        <v>2090</v>
      </c>
      <c r="J1991" s="25">
        <v>34930</v>
      </c>
      <c r="K1991" s="12" t="s">
        <v>250</v>
      </c>
      <c r="L1991" s="14"/>
      <c r="P1991" s="144"/>
      <c r="Q1991" s="13"/>
      <c r="R1991" s="15" t="s">
        <v>576</v>
      </c>
      <c r="S1991" s="15" t="s">
        <v>47</v>
      </c>
      <c r="T1991" s="15"/>
      <c r="U1991" s="15" t="s">
        <v>47</v>
      </c>
      <c r="W1991" s="16" t="s">
        <v>47</v>
      </c>
      <c r="Y1991" s="16" t="s">
        <v>580</v>
      </c>
    </row>
    <row r="1992" spans="1:26" ht="15" customHeight="1">
      <c r="A1992" s="31">
        <v>15072490</v>
      </c>
      <c r="B1992" s="31" t="s">
        <v>7346</v>
      </c>
      <c r="C1992" s="46">
        <v>40918</v>
      </c>
      <c r="F1992" s="30"/>
      <c r="G1992" s="28"/>
      <c r="H1992" s="17" t="s">
        <v>3457</v>
      </c>
      <c r="I1992" s="25" t="s">
        <v>3458</v>
      </c>
      <c r="J1992" s="25">
        <v>35360</v>
      </c>
      <c r="K1992" s="12" t="s">
        <v>250</v>
      </c>
      <c r="L1992" s="14"/>
      <c r="O1992" s="143">
        <v>0</v>
      </c>
      <c r="P1992" s="144">
        <v>967972134</v>
      </c>
      <c r="Q1992" s="13" t="s">
        <v>3459</v>
      </c>
      <c r="R1992" s="15" t="s">
        <v>576</v>
      </c>
      <c r="S1992" s="15" t="s">
        <v>47</v>
      </c>
      <c r="T1992" s="15"/>
      <c r="U1992" s="15" t="s">
        <v>567</v>
      </c>
      <c r="V1992" s="16" t="s">
        <v>248</v>
      </c>
      <c r="W1992" s="16" t="s">
        <v>251</v>
      </c>
      <c r="X1992" s="16" t="s">
        <v>247</v>
      </c>
      <c r="Y1992" s="16" t="s">
        <v>47</v>
      </c>
      <c r="Z1992" s="16" t="s">
        <v>246</v>
      </c>
    </row>
    <row r="1993" spans="1:26" ht="15" customHeight="1">
      <c r="A1993" s="31">
        <v>15072498</v>
      </c>
      <c r="B1993" s="31" t="s">
        <v>7343</v>
      </c>
      <c r="C1993" s="46">
        <v>42724</v>
      </c>
      <c r="D1993" s="149">
        <v>246862637</v>
      </c>
      <c r="F1993" s="30">
        <v>3650</v>
      </c>
      <c r="G1993" s="28"/>
      <c r="H1993" s="17" t="s">
        <v>7387</v>
      </c>
      <c r="I1993" s="25" t="s">
        <v>7388</v>
      </c>
      <c r="J1993" s="25">
        <v>37369</v>
      </c>
      <c r="K1993" s="12" t="s">
        <v>250</v>
      </c>
      <c r="L1993" s="14" t="s">
        <v>7389</v>
      </c>
      <c r="M1993" s="26" t="s">
        <v>7390</v>
      </c>
      <c r="N1993" s="26" t="s">
        <v>2912</v>
      </c>
      <c r="P1993" s="144">
        <v>963327078</v>
      </c>
      <c r="Q1993" s="13"/>
      <c r="R1993" s="15" t="s">
        <v>576</v>
      </c>
      <c r="S1993" s="15" t="s">
        <v>1183</v>
      </c>
      <c r="T1993" s="15" t="s">
        <v>247</v>
      </c>
      <c r="U1993" s="15" t="s">
        <v>47</v>
      </c>
      <c r="W1993" s="16" t="s">
        <v>47</v>
      </c>
      <c r="Y1993" s="16" t="s">
        <v>47</v>
      </c>
    </row>
    <row r="1994" spans="1:26" ht="15" customHeight="1">
      <c r="A1994" s="31">
        <v>15074812</v>
      </c>
      <c r="B1994" s="31" t="s">
        <v>7343</v>
      </c>
      <c r="C1994" s="46">
        <v>42246</v>
      </c>
      <c r="D1994" s="149">
        <v>267749171</v>
      </c>
      <c r="F1994" s="30">
        <v>3641</v>
      </c>
      <c r="G1994" s="28"/>
      <c r="H1994" s="17" t="s">
        <v>7471</v>
      </c>
      <c r="I1994" s="25" t="s">
        <v>7472</v>
      </c>
      <c r="J1994" s="25">
        <v>38744</v>
      </c>
      <c r="K1994" s="12" t="s">
        <v>250</v>
      </c>
      <c r="L1994" s="14" t="s">
        <v>3032</v>
      </c>
      <c r="N1994" s="26" t="s">
        <v>3032</v>
      </c>
      <c r="P1994" s="144"/>
      <c r="Q1994" s="13"/>
      <c r="R1994" s="15" t="s">
        <v>576</v>
      </c>
      <c r="S1994" s="15" t="s">
        <v>251</v>
      </c>
      <c r="T1994" s="15" t="s">
        <v>247</v>
      </c>
      <c r="U1994" s="15" t="s">
        <v>47</v>
      </c>
      <c r="W1994" s="16" t="s">
        <v>47</v>
      </c>
      <c r="Y1994" s="16" t="s">
        <v>47</v>
      </c>
    </row>
    <row r="1995" spans="1:26" ht="15" customHeight="1">
      <c r="A1995" s="31">
        <v>15076768</v>
      </c>
      <c r="B1995" s="31" t="s">
        <v>7343</v>
      </c>
      <c r="C1995" s="46">
        <v>41823</v>
      </c>
      <c r="D1995" s="149">
        <v>251072460</v>
      </c>
      <c r="F1995" s="30"/>
      <c r="G1995" s="28"/>
      <c r="H1995" s="17" t="s">
        <v>6937</v>
      </c>
      <c r="I1995" s="25" t="s">
        <v>6938</v>
      </c>
      <c r="J1995" s="25">
        <v>37674</v>
      </c>
      <c r="K1995" s="12" t="s">
        <v>520</v>
      </c>
      <c r="L1995" s="14" t="s">
        <v>6939</v>
      </c>
      <c r="M1995" s="26" t="s">
        <v>2984</v>
      </c>
      <c r="N1995" s="26" t="s">
        <v>2928</v>
      </c>
      <c r="O1995" s="144">
        <v>291954122</v>
      </c>
      <c r="P1995" s="143">
        <v>962440703</v>
      </c>
      <c r="Q1995" s="13" t="s">
        <v>6940</v>
      </c>
      <c r="R1995" s="15" t="s">
        <v>576</v>
      </c>
      <c r="S1995" s="15" t="s">
        <v>47</v>
      </c>
      <c r="T1995" s="15"/>
      <c r="U1995" s="15" t="s">
        <v>249</v>
      </c>
      <c r="V1995" s="16" t="s">
        <v>247</v>
      </c>
      <c r="W1995" s="16" t="s">
        <v>47</v>
      </c>
      <c r="Y1995" s="16" t="s">
        <v>47</v>
      </c>
      <c r="Z1995" s="16" t="s">
        <v>247</v>
      </c>
    </row>
    <row r="1996" spans="1:26" ht="15" customHeight="1">
      <c r="A1996" s="31">
        <v>15078550</v>
      </c>
      <c r="B1996" s="31" t="s">
        <v>7346</v>
      </c>
      <c r="C1996" s="46">
        <v>40936</v>
      </c>
      <c r="F1996" s="30">
        <v>3234</v>
      </c>
      <c r="G1996" s="28"/>
      <c r="H1996" s="17" t="s">
        <v>1595</v>
      </c>
      <c r="I1996" s="25" t="s">
        <v>1596</v>
      </c>
      <c r="J1996" s="25">
        <v>37317</v>
      </c>
      <c r="K1996" s="12" t="s">
        <v>520</v>
      </c>
      <c r="L1996" s="14" t="s">
        <v>3814</v>
      </c>
      <c r="M1996" s="26" t="s">
        <v>4071</v>
      </c>
      <c r="N1996" s="26" t="s">
        <v>2983</v>
      </c>
      <c r="P1996" s="144">
        <v>918537124</v>
      </c>
      <c r="Q1996" s="13" t="s">
        <v>6167</v>
      </c>
      <c r="R1996" s="15" t="s">
        <v>576</v>
      </c>
      <c r="S1996" s="15" t="s">
        <v>249</v>
      </c>
      <c r="T1996" s="15" t="s">
        <v>246</v>
      </c>
      <c r="U1996" s="15" t="s">
        <v>249</v>
      </c>
      <c r="V1996" s="16" t="s">
        <v>246</v>
      </c>
      <c r="W1996" s="16" t="s">
        <v>249</v>
      </c>
      <c r="X1996" s="16" t="s">
        <v>246</v>
      </c>
      <c r="Y1996" s="16" t="s">
        <v>47</v>
      </c>
    </row>
    <row r="1997" spans="1:26" ht="15" customHeight="1">
      <c r="A1997" s="31">
        <v>15078554</v>
      </c>
      <c r="B1997" s="31" t="s">
        <v>7346</v>
      </c>
      <c r="C1997" s="46">
        <v>40691</v>
      </c>
      <c r="F1997" s="30">
        <v>3232</v>
      </c>
      <c r="G1997" s="28"/>
      <c r="H1997" s="17" t="s">
        <v>6864</v>
      </c>
      <c r="I1997" s="25" t="s">
        <v>6865</v>
      </c>
      <c r="J1997" s="25">
        <v>37972</v>
      </c>
      <c r="K1997" s="12" t="s">
        <v>250</v>
      </c>
      <c r="L1997" s="14" t="s">
        <v>6866</v>
      </c>
      <c r="M1997" s="26" t="s">
        <v>4071</v>
      </c>
      <c r="N1997" s="26" t="s">
        <v>2983</v>
      </c>
      <c r="O1997" s="143">
        <v>918537124</v>
      </c>
      <c r="P1997" s="144">
        <v>968956196</v>
      </c>
      <c r="Q1997" s="13" t="s">
        <v>6167</v>
      </c>
      <c r="R1997" s="15" t="s">
        <v>576</v>
      </c>
      <c r="S1997" s="15" t="s">
        <v>249</v>
      </c>
      <c r="T1997" s="15" t="s">
        <v>246</v>
      </c>
      <c r="U1997" s="15" t="s">
        <v>249</v>
      </c>
      <c r="V1997" s="16" t="s">
        <v>247</v>
      </c>
      <c r="W1997" s="16" t="s">
        <v>47</v>
      </c>
      <c r="Y1997" s="16" t="s">
        <v>47</v>
      </c>
    </row>
    <row r="1998" spans="1:26" ht="15" customHeight="1">
      <c r="A1998" s="31">
        <v>15078560</v>
      </c>
      <c r="B1998" s="31" t="s">
        <v>7343</v>
      </c>
      <c r="C1998" s="46">
        <v>42737</v>
      </c>
      <c r="D1998" s="149">
        <v>250083477</v>
      </c>
      <c r="F1998" s="30">
        <v>4483</v>
      </c>
      <c r="G1998" s="28"/>
      <c r="H1998" s="17" t="s">
        <v>7433</v>
      </c>
      <c r="I1998" s="25" t="s">
        <v>1404</v>
      </c>
      <c r="J1998" s="25">
        <v>36856</v>
      </c>
      <c r="K1998" s="12" t="s">
        <v>250</v>
      </c>
      <c r="L1998" s="14" t="s">
        <v>2997</v>
      </c>
      <c r="M1998" s="26" t="s">
        <v>2998</v>
      </c>
      <c r="N1998" s="26" t="s">
        <v>2910</v>
      </c>
      <c r="O1998" s="143">
        <v>0</v>
      </c>
      <c r="P1998" s="144">
        <v>967531359</v>
      </c>
      <c r="Q1998" s="13" t="s">
        <v>7434</v>
      </c>
      <c r="R1998" s="15" t="s">
        <v>576</v>
      </c>
      <c r="S1998" s="15" t="s">
        <v>580</v>
      </c>
      <c r="T1998" s="15" t="s">
        <v>246</v>
      </c>
      <c r="U1998" s="15" t="s">
        <v>580</v>
      </c>
      <c r="V1998" s="16" t="s">
        <v>246</v>
      </c>
      <c r="W1998" s="16" t="s">
        <v>580</v>
      </c>
      <c r="X1998" s="16" t="s">
        <v>246</v>
      </c>
      <c r="Y1998" s="16" t="s">
        <v>580</v>
      </c>
    </row>
    <row r="1999" spans="1:26" ht="15" customHeight="1">
      <c r="A1999" s="31">
        <v>15079644</v>
      </c>
      <c r="B1999" s="31" t="s">
        <v>7346</v>
      </c>
      <c r="C1999" s="46">
        <v>40694</v>
      </c>
      <c r="F1999" s="30"/>
      <c r="G1999" s="28">
        <v>160197</v>
      </c>
      <c r="H1999" s="17" t="s">
        <v>744</v>
      </c>
      <c r="I1999" s="25" t="s">
        <v>399</v>
      </c>
      <c r="J1999" s="25">
        <v>36352</v>
      </c>
      <c r="K1999" s="12" t="s">
        <v>520</v>
      </c>
      <c r="L1999" s="14" t="s">
        <v>2995</v>
      </c>
      <c r="M1999" s="26" t="s">
        <v>2996</v>
      </c>
      <c r="N1999" s="26" t="s">
        <v>2983</v>
      </c>
      <c r="P1999" s="144"/>
      <c r="Q1999" s="13"/>
      <c r="R1999" s="15" t="s">
        <v>576</v>
      </c>
      <c r="S1999" s="15" t="s">
        <v>47</v>
      </c>
      <c r="T1999" s="15"/>
      <c r="U1999" s="15" t="s">
        <v>47</v>
      </c>
      <c r="W1999" s="16" t="s">
        <v>684</v>
      </c>
      <c r="X1999" s="16" t="s">
        <v>246</v>
      </c>
      <c r="Y1999" s="16" t="s">
        <v>684</v>
      </c>
    </row>
    <row r="2000" spans="1:26" ht="15" customHeight="1">
      <c r="A2000" s="31">
        <v>15079648</v>
      </c>
      <c r="C2000" s="46"/>
      <c r="F2000" s="30"/>
      <c r="G2000" s="28"/>
      <c r="H2000" s="17" t="s">
        <v>1141</v>
      </c>
      <c r="I2000" s="25" t="s">
        <v>2543</v>
      </c>
      <c r="J2000" s="25">
        <v>36982</v>
      </c>
      <c r="K2000" s="12" t="s">
        <v>520</v>
      </c>
      <c r="L2000" s="14"/>
      <c r="P2000" s="144"/>
      <c r="Q2000" s="13"/>
      <c r="R2000" s="15" t="s">
        <v>576</v>
      </c>
      <c r="S2000" s="15" t="s">
        <v>47</v>
      </c>
      <c r="T2000" s="15"/>
      <c r="U2000" s="15" t="s">
        <v>47</v>
      </c>
      <c r="W2000" s="16" t="s">
        <v>47</v>
      </c>
      <c r="Y2000" s="16" t="s">
        <v>684</v>
      </c>
    </row>
    <row r="2001" spans="1:26" ht="15" customHeight="1">
      <c r="A2001" s="31">
        <v>15079679</v>
      </c>
      <c r="C2001" s="46"/>
      <c r="F2001" s="30"/>
      <c r="G2001" s="28">
        <v>160202</v>
      </c>
      <c r="H2001" s="17" t="s">
        <v>367</v>
      </c>
      <c r="I2001" s="25" t="s">
        <v>411</v>
      </c>
      <c r="J2001" s="25">
        <v>35143</v>
      </c>
      <c r="K2001" s="12" t="s">
        <v>250</v>
      </c>
      <c r="L2001" s="14"/>
      <c r="P2001" s="144"/>
      <c r="Q2001" s="13"/>
      <c r="R2001" s="15" t="s">
        <v>576</v>
      </c>
      <c r="S2001" s="15" t="s">
        <v>47</v>
      </c>
      <c r="T2001" s="15"/>
      <c r="U2001" s="15" t="s">
        <v>47</v>
      </c>
      <c r="W2001" s="16" t="s">
        <v>47</v>
      </c>
      <c r="Y2001" s="16" t="s">
        <v>684</v>
      </c>
      <c r="Z2001" s="16" t="s">
        <v>246</v>
      </c>
    </row>
    <row r="2002" spans="1:26" ht="15" customHeight="1">
      <c r="A2002" s="31">
        <v>15079690</v>
      </c>
      <c r="C2002" s="46"/>
      <c r="F2002" s="30"/>
      <c r="G2002" s="28"/>
      <c r="H2002" s="17" t="s">
        <v>2258</v>
      </c>
      <c r="I2002" s="25" t="s">
        <v>2259</v>
      </c>
      <c r="J2002" s="25">
        <v>36437</v>
      </c>
      <c r="K2002" s="12" t="s">
        <v>250</v>
      </c>
      <c r="L2002" s="14"/>
      <c r="P2002" s="144"/>
      <c r="Q2002" s="13"/>
      <c r="R2002" s="15" t="s">
        <v>576</v>
      </c>
      <c r="S2002" s="15" t="s">
        <v>47</v>
      </c>
      <c r="T2002" s="15"/>
      <c r="U2002" s="15" t="s">
        <v>47</v>
      </c>
      <c r="W2002" s="16" t="s">
        <v>47</v>
      </c>
      <c r="Y2002" s="16" t="s">
        <v>684</v>
      </c>
      <c r="Z2002" s="16" t="s">
        <v>248</v>
      </c>
    </row>
    <row r="2003" spans="1:26" ht="15" customHeight="1">
      <c r="A2003" s="31">
        <v>15080186</v>
      </c>
      <c r="B2003" s="31" t="s">
        <v>7343</v>
      </c>
      <c r="C2003" s="46">
        <v>42608</v>
      </c>
      <c r="D2003" s="149">
        <v>242888828</v>
      </c>
      <c r="E2003" s="13" t="s">
        <v>8898</v>
      </c>
      <c r="F2003" s="30">
        <v>1322</v>
      </c>
      <c r="G2003" s="28"/>
      <c r="H2003" s="17" t="s">
        <v>8899</v>
      </c>
      <c r="I2003" s="25" t="s">
        <v>8900</v>
      </c>
      <c r="J2003" s="25">
        <v>34223</v>
      </c>
      <c r="K2003" s="12" t="s">
        <v>520</v>
      </c>
      <c r="L2003" s="14" t="s">
        <v>8901</v>
      </c>
      <c r="M2003" s="26" t="s">
        <v>2958</v>
      </c>
      <c r="N2003" s="26" t="s">
        <v>2912</v>
      </c>
      <c r="P2003" s="144">
        <v>968539885</v>
      </c>
      <c r="Q2003" s="13"/>
      <c r="R2003" s="15" t="s">
        <v>576</v>
      </c>
      <c r="S2003" s="15" t="s">
        <v>7411</v>
      </c>
      <c r="T2003" s="15" t="s">
        <v>246</v>
      </c>
      <c r="U2003" s="15" t="s">
        <v>47</v>
      </c>
      <c r="W2003" s="16" t="s">
        <v>47</v>
      </c>
      <c r="Y2003" s="16" t="s">
        <v>47</v>
      </c>
    </row>
    <row r="2004" spans="1:26" ht="15" customHeight="1">
      <c r="A2004" s="31">
        <v>15080346</v>
      </c>
      <c r="B2004" s="31" t="s">
        <v>7343</v>
      </c>
      <c r="C2004" s="46">
        <v>42600</v>
      </c>
      <c r="D2004" s="149">
        <v>272368717</v>
      </c>
      <c r="F2004" s="30">
        <v>430</v>
      </c>
      <c r="G2004" s="28">
        <v>159886</v>
      </c>
      <c r="H2004" s="17" t="s">
        <v>1187</v>
      </c>
      <c r="I2004" s="25" t="s">
        <v>819</v>
      </c>
      <c r="J2004" s="25">
        <v>35033</v>
      </c>
      <c r="K2004" s="12" t="s">
        <v>520</v>
      </c>
      <c r="L2004" s="14" t="s">
        <v>6567</v>
      </c>
      <c r="M2004" s="26">
        <v>9200</v>
      </c>
      <c r="N2004" s="26" t="s">
        <v>2963</v>
      </c>
      <c r="P2004" s="144"/>
      <c r="Q2004" s="13"/>
      <c r="R2004" s="15" t="s">
        <v>576</v>
      </c>
      <c r="S2004" s="15" t="s">
        <v>251</v>
      </c>
      <c r="T2004" s="15" t="s">
        <v>246</v>
      </c>
      <c r="U2004" s="15" t="s">
        <v>251</v>
      </c>
      <c r="V2004" s="16" t="s">
        <v>246</v>
      </c>
      <c r="W2004" s="16" t="s">
        <v>251</v>
      </c>
      <c r="X2004" s="16" t="s">
        <v>246</v>
      </c>
      <c r="Y2004" s="16" t="s">
        <v>251</v>
      </c>
      <c r="Z2004" s="16" t="s">
        <v>247</v>
      </c>
    </row>
    <row r="2005" spans="1:26" ht="15" customHeight="1">
      <c r="A2005" s="31">
        <v>15084976</v>
      </c>
      <c r="C2005" s="46"/>
      <c r="F2005" s="30"/>
      <c r="G2005" s="28"/>
      <c r="H2005" s="17" t="s">
        <v>1803</v>
      </c>
      <c r="I2005" s="25" t="s">
        <v>1804</v>
      </c>
      <c r="J2005" s="25">
        <v>35985</v>
      </c>
      <c r="K2005" s="12" t="s">
        <v>520</v>
      </c>
      <c r="L2005" s="14"/>
      <c r="P2005" s="144"/>
      <c r="Q2005" s="13"/>
      <c r="R2005" s="15" t="s">
        <v>576</v>
      </c>
      <c r="S2005" s="15" t="s">
        <v>47</v>
      </c>
      <c r="T2005" s="15"/>
      <c r="U2005" s="15" t="s">
        <v>47</v>
      </c>
      <c r="W2005" s="16" t="s">
        <v>47</v>
      </c>
      <c r="Y2005" s="16" t="s">
        <v>1984</v>
      </c>
      <c r="Z2005" s="16" t="s">
        <v>246</v>
      </c>
    </row>
    <row r="2006" spans="1:26" ht="15" customHeight="1">
      <c r="A2006" s="31">
        <v>15085727</v>
      </c>
      <c r="B2006" s="31" t="s">
        <v>7343</v>
      </c>
      <c r="C2006" s="46">
        <v>42663</v>
      </c>
      <c r="D2006" s="149">
        <v>266528554</v>
      </c>
      <c r="F2006" s="30">
        <v>565</v>
      </c>
      <c r="G2006" s="28"/>
      <c r="H2006" s="17" t="s">
        <v>6563</v>
      </c>
      <c r="I2006" s="25" t="s">
        <v>6564</v>
      </c>
      <c r="J2006" s="25">
        <v>35365</v>
      </c>
      <c r="K2006" s="12" t="s">
        <v>520</v>
      </c>
      <c r="L2006" s="14" t="s">
        <v>6565</v>
      </c>
      <c r="M2006" s="26">
        <v>9325</v>
      </c>
      <c r="N2006" s="26" t="s">
        <v>2955</v>
      </c>
      <c r="P2006" s="144">
        <v>962602658</v>
      </c>
      <c r="Q2006" s="13" t="s">
        <v>6566</v>
      </c>
      <c r="R2006" s="15" t="s">
        <v>576</v>
      </c>
      <c r="S2006" s="15" t="s">
        <v>47</v>
      </c>
      <c r="T2006" s="15"/>
      <c r="U2006" s="15" t="s">
        <v>567</v>
      </c>
      <c r="V2006" s="16" t="s">
        <v>247</v>
      </c>
      <c r="W2006" s="16" t="s">
        <v>47</v>
      </c>
      <c r="Y2006" s="16" t="s">
        <v>47</v>
      </c>
      <c r="Z2006" s="16" t="s">
        <v>246</v>
      </c>
    </row>
    <row r="2007" spans="1:26" ht="15" customHeight="1">
      <c r="A2007" s="31">
        <v>15086400</v>
      </c>
      <c r="B2007" s="31" t="s">
        <v>7343</v>
      </c>
      <c r="C2007" s="46">
        <v>42821</v>
      </c>
      <c r="D2007" s="149">
        <v>252455738</v>
      </c>
      <c r="F2007" s="30">
        <v>3551</v>
      </c>
      <c r="G2007" s="28"/>
      <c r="H2007" s="17" t="s">
        <v>5635</v>
      </c>
      <c r="I2007" s="25" t="s">
        <v>5636</v>
      </c>
      <c r="J2007" s="25">
        <v>37794</v>
      </c>
      <c r="K2007" s="12" t="s">
        <v>250</v>
      </c>
      <c r="L2007" s="14" t="s">
        <v>5637</v>
      </c>
      <c r="M2007" s="26" t="s">
        <v>5638</v>
      </c>
      <c r="N2007" s="26" t="s">
        <v>3538</v>
      </c>
      <c r="P2007" s="144">
        <v>967257033</v>
      </c>
      <c r="Q2007" s="13"/>
      <c r="R2007" s="15" t="s">
        <v>576</v>
      </c>
      <c r="S2007" s="15" t="s">
        <v>249</v>
      </c>
      <c r="T2007" s="15" t="s">
        <v>246</v>
      </c>
      <c r="U2007" s="15" t="s">
        <v>249</v>
      </c>
      <c r="V2007" s="16" t="s">
        <v>247</v>
      </c>
      <c r="W2007" s="16" t="s">
        <v>47</v>
      </c>
      <c r="Y2007" s="16" t="s">
        <v>47</v>
      </c>
      <c r="Z2007" s="16" t="s">
        <v>246</v>
      </c>
    </row>
    <row r="2008" spans="1:26" ht="15" customHeight="1">
      <c r="A2008" s="31">
        <v>15087040</v>
      </c>
      <c r="B2008" s="31" t="s">
        <v>7343</v>
      </c>
      <c r="C2008" s="46">
        <v>42870</v>
      </c>
      <c r="D2008" s="149">
        <v>245463518</v>
      </c>
      <c r="F2008" s="30">
        <v>4514</v>
      </c>
      <c r="G2008" s="28"/>
      <c r="H2008" s="17" t="s">
        <v>7526</v>
      </c>
      <c r="I2008" s="25" t="s">
        <v>7527</v>
      </c>
      <c r="J2008" s="25">
        <v>36503</v>
      </c>
      <c r="K2008" s="12" t="s">
        <v>520</v>
      </c>
      <c r="L2008" s="14" t="s">
        <v>7528</v>
      </c>
      <c r="M2008" s="26" t="s">
        <v>7529</v>
      </c>
      <c r="N2008" s="26" t="s">
        <v>2955</v>
      </c>
      <c r="O2008" s="143">
        <v>291616262</v>
      </c>
      <c r="P2008" s="144">
        <v>967369072</v>
      </c>
      <c r="Q2008" s="13"/>
      <c r="R2008" s="15" t="s">
        <v>576</v>
      </c>
      <c r="S2008" s="15" t="s">
        <v>567</v>
      </c>
      <c r="T2008" s="15" t="s">
        <v>247</v>
      </c>
      <c r="U2008" s="15" t="s">
        <v>47</v>
      </c>
      <c r="W2008" s="16" t="s">
        <v>47</v>
      </c>
      <c r="Y2008" s="16" t="s">
        <v>47</v>
      </c>
      <c r="Z2008" s="16" t="s">
        <v>246</v>
      </c>
    </row>
    <row r="2009" spans="1:26" ht="15" customHeight="1">
      <c r="A2009" s="31">
        <v>15087219</v>
      </c>
      <c r="B2009" s="31" t="s">
        <v>7346</v>
      </c>
      <c r="C2009" s="46">
        <v>40889</v>
      </c>
      <c r="F2009" s="30">
        <v>488</v>
      </c>
      <c r="G2009" s="28"/>
      <c r="H2009" s="17" t="s">
        <v>4807</v>
      </c>
      <c r="I2009" s="25" t="s">
        <v>4808</v>
      </c>
      <c r="J2009" s="25">
        <v>35061</v>
      </c>
      <c r="K2009" s="12" t="s">
        <v>520</v>
      </c>
      <c r="L2009" s="14" t="s">
        <v>4809</v>
      </c>
      <c r="M2009" s="26" t="s">
        <v>4490</v>
      </c>
      <c r="N2009" s="26" t="s">
        <v>2912</v>
      </c>
      <c r="P2009" s="144"/>
      <c r="Q2009" s="13" t="s">
        <v>4810</v>
      </c>
      <c r="R2009" s="15" t="s">
        <v>576</v>
      </c>
      <c r="S2009" s="15" t="s">
        <v>47</v>
      </c>
      <c r="T2009" s="15"/>
      <c r="U2009" s="15" t="s">
        <v>47</v>
      </c>
      <c r="W2009" s="16" t="s">
        <v>1183</v>
      </c>
      <c r="X2009" s="16" t="s">
        <v>247</v>
      </c>
      <c r="Y2009" s="16" t="s">
        <v>47</v>
      </c>
    </row>
    <row r="2010" spans="1:26" ht="15" customHeight="1">
      <c r="A2010" s="31">
        <v>15087663</v>
      </c>
      <c r="B2010" s="31" t="s">
        <v>7343</v>
      </c>
      <c r="C2010" s="46">
        <v>42548</v>
      </c>
      <c r="D2010" s="149">
        <v>249456338</v>
      </c>
      <c r="F2010" s="30"/>
      <c r="G2010" s="28"/>
      <c r="H2010" s="17" t="s">
        <v>6351</v>
      </c>
      <c r="I2010" s="25" t="s">
        <v>6352</v>
      </c>
      <c r="J2010" s="25">
        <v>37301</v>
      </c>
      <c r="K2010" s="12" t="s">
        <v>520</v>
      </c>
      <c r="L2010" s="14" t="s">
        <v>3538</v>
      </c>
      <c r="M2010" s="26">
        <v>9300</v>
      </c>
      <c r="N2010" s="26" t="s">
        <v>2912</v>
      </c>
      <c r="P2010" s="144"/>
      <c r="Q2010" s="13"/>
      <c r="R2010" s="15" t="s">
        <v>576</v>
      </c>
      <c r="S2010" s="15" t="s">
        <v>47</v>
      </c>
      <c r="T2010" s="15"/>
      <c r="U2010" s="15" t="s">
        <v>249</v>
      </c>
      <c r="V2010" s="16" t="s">
        <v>247</v>
      </c>
      <c r="W2010" s="16" t="s">
        <v>47</v>
      </c>
      <c r="Y2010" s="16" t="s">
        <v>47</v>
      </c>
    </row>
    <row r="2011" spans="1:26" ht="15" customHeight="1">
      <c r="A2011" s="31">
        <v>15088069</v>
      </c>
      <c r="C2011" s="46"/>
      <c r="F2011" s="30"/>
      <c r="G2011" s="28"/>
      <c r="H2011" s="17" t="s">
        <v>2360</v>
      </c>
      <c r="I2011" s="25" t="s">
        <v>2361</v>
      </c>
      <c r="J2011" s="25">
        <v>35154</v>
      </c>
      <c r="K2011" s="12" t="s">
        <v>250</v>
      </c>
      <c r="L2011" s="14"/>
      <c r="P2011" s="144"/>
      <c r="Q2011" s="13"/>
      <c r="R2011" s="15" t="s">
        <v>576</v>
      </c>
      <c r="S2011" s="15" t="s">
        <v>47</v>
      </c>
      <c r="T2011" s="15"/>
      <c r="U2011" s="15" t="s">
        <v>47</v>
      </c>
      <c r="W2011" s="16" t="s">
        <v>47</v>
      </c>
      <c r="Y2011" s="16" t="s">
        <v>684</v>
      </c>
      <c r="Z2011" s="16" t="s">
        <v>247</v>
      </c>
    </row>
    <row r="2012" spans="1:26" ht="15" customHeight="1">
      <c r="A2012" s="31">
        <v>15088109</v>
      </c>
      <c r="B2012" s="31" t="s">
        <v>7346</v>
      </c>
      <c r="C2012" s="46">
        <v>40894</v>
      </c>
      <c r="F2012" s="30"/>
      <c r="G2012" s="28"/>
      <c r="H2012" s="17" t="s">
        <v>546</v>
      </c>
      <c r="I2012" s="25" t="s">
        <v>547</v>
      </c>
      <c r="J2012" s="25">
        <v>36340</v>
      </c>
      <c r="K2012" s="12" t="s">
        <v>250</v>
      </c>
      <c r="L2012" s="14" t="s">
        <v>3952</v>
      </c>
      <c r="M2012" s="26">
        <v>9350</v>
      </c>
      <c r="N2012" s="26" t="s">
        <v>2983</v>
      </c>
      <c r="P2012" s="144"/>
      <c r="Q2012" s="13"/>
      <c r="R2012" s="15" t="s">
        <v>576</v>
      </c>
      <c r="S2012" s="15" t="s">
        <v>47</v>
      </c>
      <c r="T2012" s="15"/>
      <c r="U2012" s="15" t="s">
        <v>47</v>
      </c>
      <c r="W2012" s="16" t="s">
        <v>684</v>
      </c>
      <c r="X2012" s="16" t="s">
        <v>246</v>
      </c>
      <c r="Y2012" s="16" t="s">
        <v>684</v>
      </c>
    </row>
    <row r="2013" spans="1:26" ht="15" customHeight="1">
      <c r="A2013" s="31">
        <v>15088492</v>
      </c>
      <c r="B2013" s="31" t="s">
        <v>7346</v>
      </c>
      <c r="C2013" s="46">
        <v>40985</v>
      </c>
      <c r="F2013" s="30">
        <v>176</v>
      </c>
      <c r="G2013" s="28"/>
      <c r="H2013" s="17" t="s">
        <v>6215</v>
      </c>
      <c r="I2013" s="25" t="s">
        <v>6216</v>
      </c>
      <c r="J2013" s="25">
        <v>35370</v>
      </c>
      <c r="K2013" s="12" t="s">
        <v>250</v>
      </c>
      <c r="L2013" s="14" t="s">
        <v>6217</v>
      </c>
      <c r="M2013" s="26" t="s">
        <v>6218</v>
      </c>
      <c r="N2013" s="26" t="s">
        <v>2910</v>
      </c>
      <c r="P2013" s="144">
        <v>968097137</v>
      </c>
      <c r="Q2013" s="13"/>
      <c r="R2013" s="15" t="s">
        <v>576</v>
      </c>
      <c r="S2013" s="15" t="s">
        <v>580</v>
      </c>
      <c r="T2013" s="15" t="s">
        <v>246</v>
      </c>
      <c r="U2013" s="15" t="s">
        <v>580</v>
      </c>
      <c r="V2013" s="16" t="s">
        <v>247</v>
      </c>
      <c r="W2013" s="16" t="s">
        <v>47</v>
      </c>
      <c r="Y2013" s="16" t="s">
        <v>47</v>
      </c>
    </row>
    <row r="2014" spans="1:26" ht="15" customHeight="1">
      <c r="A2014" s="31">
        <v>15088549</v>
      </c>
      <c r="B2014" s="31" t="s">
        <v>7346</v>
      </c>
      <c r="C2014" s="46">
        <v>40894</v>
      </c>
      <c r="D2014" s="149">
        <v>248257200</v>
      </c>
      <c r="F2014" s="30"/>
      <c r="G2014" s="28"/>
      <c r="H2014" s="17" t="s">
        <v>4875</v>
      </c>
      <c r="I2014" s="25" t="s">
        <v>4876</v>
      </c>
      <c r="J2014" s="25">
        <v>37164</v>
      </c>
      <c r="K2014" s="12" t="s">
        <v>520</v>
      </c>
      <c r="L2014" s="14" t="s">
        <v>3649</v>
      </c>
      <c r="M2014" s="26">
        <v>9350</v>
      </c>
      <c r="N2014" s="26" t="s">
        <v>2983</v>
      </c>
      <c r="P2014" s="144"/>
      <c r="Q2014" s="13"/>
      <c r="R2014" s="15" t="s">
        <v>576</v>
      </c>
      <c r="S2014" s="15" t="s">
        <v>47</v>
      </c>
      <c r="T2014" s="15"/>
      <c r="U2014" s="15" t="s">
        <v>47</v>
      </c>
      <c r="W2014" s="16" t="s">
        <v>249</v>
      </c>
      <c r="X2014" s="16" t="s">
        <v>247</v>
      </c>
      <c r="Y2014" s="16" t="s">
        <v>47</v>
      </c>
    </row>
    <row r="2015" spans="1:26" ht="15" customHeight="1">
      <c r="A2015" s="31">
        <v>15088559</v>
      </c>
      <c r="B2015" s="31" t="s">
        <v>7346</v>
      </c>
      <c r="C2015" s="46">
        <v>40894</v>
      </c>
      <c r="F2015" s="30"/>
      <c r="G2015" s="28">
        <v>160200</v>
      </c>
      <c r="H2015" s="17" t="s">
        <v>1149</v>
      </c>
      <c r="I2015" s="25" t="s">
        <v>408</v>
      </c>
      <c r="J2015" s="25">
        <v>36364</v>
      </c>
      <c r="K2015" s="12" t="s">
        <v>520</v>
      </c>
      <c r="L2015" s="14" t="s">
        <v>3952</v>
      </c>
      <c r="M2015" s="26">
        <v>9350</v>
      </c>
      <c r="N2015" s="26" t="s">
        <v>2983</v>
      </c>
      <c r="P2015" s="144"/>
      <c r="Q2015" s="13"/>
      <c r="R2015" s="15" t="s">
        <v>576</v>
      </c>
      <c r="S2015" s="15" t="s">
        <v>47</v>
      </c>
      <c r="T2015" s="15"/>
      <c r="U2015" s="15" t="s">
        <v>47</v>
      </c>
      <c r="W2015" s="16" t="s">
        <v>684</v>
      </c>
      <c r="X2015" s="16" t="s">
        <v>246</v>
      </c>
      <c r="Y2015" s="16" t="s">
        <v>684</v>
      </c>
      <c r="Z2015" s="16" t="s">
        <v>246</v>
      </c>
    </row>
    <row r="2016" spans="1:26" ht="15" customHeight="1">
      <c r="A2016" s="31">
        <v>15088591</v>
      </c>
      <c r="B2016" s="31" t="s">
        <v>7346</v>
      </c>
      <c r="C2016" s="46">
        <v>40956</v>
      </c>
      <c r="F2016" s="30"/>
      <c r="G2016" s="28"/>
      <c r="H2016" s="17" t="s">
        <v>2647</v>
      </c>
      <c r="I2016" s="25" t="s">
        <v>2648</v>
      </c>
      <c r="J2016" s="25">
        <v>37028</v>
      </c>
      <c r="K2016" s="12" t="s">
        <v>250</v>
      </c>
      <c r="L2016" s="14" t="s">
        <v>3952</v>
      </c>
      <c r="M2016" s="26">
        <v>9350</v>
      </c>
      <c r="N2016" s="26" t="s">
        <v>2983</v>
      </c>
      <c r="P2016" s="144"/>
      <c r="Q2016" s="13"/>
      <c r="R2016" s="15" t="s">
        <v>576</v>
      </c>
      <c r="S2016" s="15" t="s">
        <v>47</v>
      </c>
      <c r="T2016" s="15"/>
      <c r="U2016" s="15" t="s">
        <v>47</v>
      </c>
      <c r="W2016" s="16" t="s">
        <v>684</v>
      </c>
      <c r="X2016" s="16" t="s">
        <v>246</v>
      </c>
      <c r="Y2016" s="16" t="s">
        <v>684</v>
      </c>
      <c r="Z2016" s="16" t="s">
        <v>247</v>
      </c>
    </row>
    <row r="2017" spans="1:26" ht="15" customHeight="1">
      <c r="A2017" s="31">
        <v>15088600</v>
      </c>
      <c r="C2017" s="46"/>
      <c r="F2017" s="30"/>
      <c r="G2017" s="28"/>
      <c r="H2017" s="17" t="s">
        <v>714</v>
      </c>
      <c r="I2017" s="25" t="s">
        <v>715</v>
      </c>
      <c r="J2017" s="25">
        <v>36284</v>
      </c>
      <c r="K2017" s="12" t="s">
        <v>250</v>
      </c>
      <c r="L2017" s="14"/>
      <c r="P2017" s="144"/>
      <c r="Q2017" s="13"/>
      <c r="R2017" s="15" t="s">
        <v>576</v>
      </c>
      <c r="S2017" s="15" t="s">
        <v>47</v>
      </c>
      <c r="T2017" s="15"/>
      <c r="U2017" s="15" t="s">
        <v>47</v>
      </c>
      <c r="W2017" s="16" t="s">
        <v>47</v>
      </c>
      <c r="Y2017" s="16" t="s">
        <v>684</v>
      </c>
      <c r="Z2017" s="16" t="s">
        <v>247</v>
      </c>
    </row>
    <row r="2018" spans="1:26" ht="15" customHeight="1">
      <c r="A2018" s="31">
        <v>15088604</v>
      </c>
      <c r="C2018" s="46"/>
      <c r="F2018" s="30"/>
      <c r="G2018" s="28">
        <v>140827</v>
      </c>
      <c r="H2018" s="17" t="s">
        <v>1954</v>
      </c>
      <c r="I2018" s="25" t="s">
        <v>1347</v>
      </c>
      <c r="J2018" s="25">
        <v>35378</v>
      </c>
      <c r="K2018" s="12" t="s">
        <v>520</v>
      </c>
      <c r="L2018" s="14"/>
      <c r="P2018" s="144"/>
      <c r="Q2018" s="13"/>
      <c r="R2018" s="15" t="s">
        <v>576</v>
      </c>
      <c r="S2018" s="15" t="s">
        <v>47</v>
      </c>
      <c r="T2018" s="15"/>
      <c r="U2018" s="15" t="s">
        <v>47</v>
      </c>
      <c r="W2018" s="16" t="s">
        <v>47</v>
      </c>
      <c r="Y2018" s="16" t="s">
        <v>684</v>
      </c>
      <c r="Z2018" s="16" t="s">
        <v>247</v>
      </c>
    </row>
    <row r="2019" spans="1:26" ht="15" customHeight="1">
      <c r="A2019" s="31">
        <v>15088612</v>
      </c>
      <c r="C2019" s="46"/>
      <c r="F2019" s="30"/>
      <c r="G2019" s="28">
        <v>160199</v>
      </c>
      <c r="H2019" s="17" t="s">
        <v>359</v>
      </c>
      <c r="I2019" s="25" t="s">
        <v>407</v>
      </c>
      <c r="J2019" s="25">
        <v>36090</v>
      </c>
      <c r="K2019" s="12" t="s">
        <v>250</v>
      </c>
      <c r="L2019" s="14"/>
      <c r="P2019" s="144"/>
      <c r="Q2019" s="13"/>
      <c r="R2019" s="15" t="s">
        <v>576</v>
      </c>
      <c r="S2019" s="15" t="s">
        <v>47</v>
      </c>
      <c r="T2019" s="15"/>
      <c r="U2019" s="15" t="s">
        <v>47</v>
      </c>
      <c r="W2019" s="16" t="s">
        <v>47</v>
      </c>
      <c r="Y2019" s="16" t="s">
        <v>684</v>
      </c>
      <c r="Z2019" s="16" t="s">
        <v>246</v>
      </c>
    </row>
    <row r="2020" spans="1:26" ht="15" customHeight="1">
      <c r="A2020" s="31">
        <v>15088614</v>
      </c>
      <c r="C2020" s="46"/>
      <c r="F2020" s="30"/>
      <c r="G2020" s="28">
        <v>137609</v>
      </c>
      <c r="H2020" s="17" t="s">
        <v>2400</v>
      </c>
      <c r="I2020" s="25" t="s">
        <v>614</v>
      </c>
      <c r="J2020" s="25">
        <v>34542</v>
      </c>
      <c r="K2020" s="12" t="s">
        <v>520</v>
      </c>
      <c r="L2020" s="14"/>
      <c r="P2020" s="144"/>
      <c r="Q2020" s="13"/>
      <c r="R2020" s="15" t="s">
        <v>576</v>
      </c>
      <c r="S2020" s="15" t="s">
        <v>47</v>
      </c>
      <c r="T2020" s="15"/>
      <c r="U2020" s="15" t="s">
        <v>47</v>
      </c>
      <c r="W2020" s="16" t="s">
        <v>47</v>
      </c>
      <c r="Y2020" s="16" t="s">
        <v>684</v>
      </c>
      <c r="Z2020" s="16" t="s">
        <v>247</v>
      </c>
    </row>
    <row r="2021" spans="1:26" ht="15" customHeight="1">
      <c r="A2021" s="31">
        <v>15089208</v>
      </c>
      <c r="B2021" s="31" t="s">
        <v>7346</v>
      </c>
      <c r="C2021" s="46">
        <v>40865</v>
      </c>
      <c r="F2021" s="30"/>
      <c r="G2021" s="28"/>
      <c r="H2021" s="17" t="s">
        <v>6043</v>
      </c>
      <c r="I2021" s="25" t="s">
        <v>6044</v>
      </c>
      <c r="J2021" s="25">
        <v>36419</v>
      </c>
      <c r="K2021" s="12" t="s">
        <v>250</v>
      </c>
      <c r="L2021" s="14" t="s">
        <v>6045</v>
      </c>
      <c r="M2021" s="26">
        <v>9000</v>
      </c>
      <c r="N2021" s="26" t="s">
        <v>2910</v>
      </c>
      <c r="P2021" s="144">
        <v>966094584</v>
      </c>
      <c r="Q2021" s="13" t="s">
        <v>6046</v>
      </c>
      <c r="R2021" s="15" t="s">
        <v>576</v>
      </c>
      <c r="S2021" s="15" t="s">
        <v>47</v>
      </c>
      <c r="T2021" s="15"/>
      <c r="U2021" s="15" t="s">
        <v>580</v>
      </c>
      <c r="V2021" s="16" t="s">
        <v>247</v>
      </c>
      <c r="W2021" s="16" t="s">
        <v>47</v>
      </c>
      <c r="Y2021" s="16" t="s">
        <v>47</v>
      </c>
      <c r="Z2021" s="16" t="s">
        <v>247</v>
      </c>
    </row>
    <row r="2022" spans="1:26" ht="15" customHeight="1">
      <c r="A2022" s="31">
        <v>15089230</v>
      </c>
      <c r="B2022" s="31" t="s">
        <v>7346</v>
      </c>
      <c r="C2022" s="46">
        <v>40926</v>
      </c>
      <c r="F2022" s="30"/>
      <c r="G2022" s="28">
        <v>164866</v>
      </c>
      <c r="H2022" s="17" t="s">
        <v>658</v>
      </c>
      <c r="I2022" s="25" t="s">
        <v>659</v>
      </c>
      <c r="J2022" s="25">
        <v>36808</v>
      </c>
      <c r="K2022" s="12" t="s">
        <v>520</v>
      </c>
      <c r="L2022" s="14" t="s">
        <v>3952</v>
      </c>
      <c r="M2022" s="26">
        <v>9350</v>
      </c>
      <c r="N2022" s="26" t="s">
        <v>2983</v>
      </c>
      <c r="P2022" s="144"/>
      <c r="Q2022" s="13"/>
      <c r="R2022" s="15" t="s">
        <v>576</v>
      </c>
      <c r="S2022" s="15" t="s">
        <v>47</v>
      </c>
      <c r="T2022" s="15"/>
      <c r="U2022" s="15" t="s">
        <v>47</v>
      </c>
      <c r="W2022" s="16" t="s">
        <v>684</v>
      </c>
      <c r="X2022" s="16" t="s">
        <v>246</v>
      </c>
      <c r="Y2022" s="16" t="s">
        <v>684</v>
      </c>
      <c r="Z2022" s="16" t="s">
        <v>247</v>
      </c>
    </row>
    <row r="2023" spans="1:26" ht="15" customHeight="1">
      <c r="A2023" s="31">
        <v>15089245</v>
      </c>
      <c r="C2023" s="46"/>
      <c r="F2023" s="30"/>
      <c r="G2023" s="28">
        <v>163580</v>
      </c>
      <c r="H2023" s="17" t="s">
        <v>6842</v>
      </c>
      <c r="I2023" s="25" t="s">
        <v>1224</v>
      </c>
      <c r="J2023" s="25">
        <v>35225</v>
      </c>
      <c r="K2023" s="12" t="s">
        <v>250</v>
      </c>
      <c r="L2023" s="14"/>
      <c r="P2023" s="144"/>
      <c r="Q2023" s="13"/>
      <c r="R2023" s="15" t="s">
        <v>576</v>
      </c>
      <c r="S2023" s="15" t="s">
        <v>47</v>
      </c>
      <c r="T2023" s="15"/>
      <c r="U2023" s="15" t="s">
        <v>47</v>
      </c>
      <c r="W2023" s="16" t="s">
        <v>47</v>
      </c>
      <c r="Y2023" s="16" t="s">
        <v>684</v>
      </c>
      <c r="Z2023" s="16" t="s">
        <v>246</v>
      </c>
    </row>
    <row r="2024" spans="1:26" ht="15" customHeight="1">
      <c r="A2024" s="31">
        <v>15089307</v>
      </c>
      <c r="C2024" s="46"/>
      <c r="F2024" s="30"/>
      <c r="G2024" s="28"/>
      <c r="H2024" s="17" t="s">
        <v>6394</v>
      </c>
      <c r="I2024" s="25" t="s">
        <v>1655</v>
      </c>
      <c r="J2024" s="25">
        <v>36434</v>
      </c>
      <c r="K2024" s="12" t="s">
        <v>520</v>
      </c>
      <c r="L2024" s="14"/>
      <c r="P2024" s="144"/>
      <c r="Q2024" s="13"/>
      <c r="R2024" s="15" t="s">
        <v>576</v>
      </c>
      <c r="S2024" s="15" t="s">
        <v>47</v>
      </c>
      <c r="T2024" s="15"/>
      <c r="U2024" s="15" t="s">
        <v>47</v>
      </c>
      <c r="W2024" s="16" t="s">
        <v>47</v>
      </c>
      <c r="Y2024" s="16" t="s">
        <v>249</v>
      </c>
    </row>
    <row r="2025" spans="1:26" ht="15" customHeight="1">
      <c r="A2025" s="31">
        <v>15089609</v>
      </c>
      <c r="B2025" s="31" t="s">
        <v>7343</v>
      </c>
      <c r="C2025" s="46">
        <v>42670</v>
      </c>
      <c r="D2025" s="149">
        <v>245204830</v>
      </c>
      <c r="F2025" s="30">
        <v>551</v>
      </c>
      <c r="G2025" s="28"/>
      <c r="H2025" s="17" t="s">
        <v>6919</v>
      </c>
      <c r="I2025" s="25" t="s">
        <v>6920</v>
      </c>
      <c r="J2025" s="25">
        <v>35218</v>
      </c>
      <c r="K2025" s="12" t="s">
        <v>520</v>
      </c>
      <c r="L2025" s="14"/>
      <c r="M2025" s="26" t="s">
        <v>6921</v>
      </c>
      <c r="N2025" s="26" t="s">
        <v>3022</v>
      </c>
      <c r="P2025" s="144">
        <v>969458807</v>
      </c>
      <c r="Q2025" s="13" t="s">
        <v>6922</v>
      </c>
      <c r="R2025" s="15" t="s">
        <v>576</v>
      </c>
      <c r="S2025" s="15" t="s">
        <v>47</v>
      </c>
      <c r="T2025" s="15"/>
      <c r="U2025" s="15" t="s">
        <v>567</v>
      </c>
      <c r="V2025" s="16" t="s">
        <v>247</v>
      </c>
      <c r="W2025" s="16" t="s">
        <v>47</v>
      </c>
      <c r="Y2025" s="16" t="s">
        <v>47</v>
      </c>
    </row>
    <row r="2026" spans="1:26" ht="15" customHeight="1">
      <c r="A2026" s="31">
        <v>15089677</v>
      </c>
      <c r="B2026" s="31" t="s">
        <v>7346</v>
      </c>
      <c r="C2026" s="46">
        <v>40834</v>
      </c>
      <c r="F2026" s="30"/>
      <c r="G2026" s="28">
        <v>159864</v>
      </c>
      <c r="H2026" s="17" t="s">
        <v>353</v>
      </c>
      <c r="I2026" s="25" t="s">
        <v>404</v>
      </c>
      <c r="J2026" s="25">
        <v>36565</v>
      </c>
      <c r="K2026" s="12" t="s">
        <v>250</v>
      </c>
      <c r="L2026" s="14" t="s">
        <v>4347</v>
      </c>
      <c r="M2026" s="26" t="s">
        <v>4348</v>
      </c>
      <c r="N2026" s="26" t="s">
        <v>2983</v>
      </c>
      <c r="O2026" s="144">
        <v>291957162</v>
      </c>
      <c r="P2026" s="143">
        <v>966046508</v>
      </c>
      <c r="Q2026" s="13"/>
      <c r="R2026" s="15" t="s">
        <v>576</v>
      </c>
      <c r="S2026" s="15" t="s">
        <v>47</v>
      </c>
      <c r="T2026" s="15"/>
      <c r="U2026" s="15" t="s">
        <v>47</v>
      </c>
      <c r="W2026" s="16" t="s">
        <v>684</v>
      </c>
      <c r="X2026" s="16" t="s">
        <v>246</v>
      </c>
      <c r="Y2026" s="16" t="s">
        <v>684</v>
      </c>
    </row>
    <row r="2027" spans="1:26" ht="15" customHeight="1">
      <c r="A2027" s="31">
        <v>15089696</v>
      </c>
      <c r="B2027" s="31" t="s">
        <v>7346</v>
      </c>
      <c r="C2027" s="46">
        <v>40804</v>
      </c>
      <c r="F2027" s="30"/>
      <c r="G2027" s="28"/>
      <c r="H2027" s="17" t="s">
        <v>2812</v>
      </c>
      <c r="I2027" s="25" t="s">
        <v>2813</v>
      </c>
      <c r="J2027" s="25">
        <v>36712</v>
      </c>
      <c r="K2027" s="12" t="s">
        <v>520</v>
      </c>
      <c r="L2027" s="14" t="s">
        <v>3952</v>
      </c>
      <c r="M2027" s="26" t="s">
        <v>3034</v>
      </c>
      <c r="N2027" s="26" t="s">
        <v>2983</v>
      </c>
      <c r="P2027" s="144"/>
      <c r="Q2027" s="13"/>
      <c r="R2027" s="15" t="s">
        <v>576</v>
      </c>
      <c r="S2027" s="15" t="s">
        <v>47</v>
      </c>
      <c r="T2027" s="15"/>
      <c r="U2027" s="15" t="s">
        <v>47</v>
      </c>
      <c r="W2027" s="16" t="s">
        <v>684</v>
      </c>
      <c r="X2027" s="16" t="s">
        <v>246</v>
      </c>
      <c r="Y2027" s="16" t="s">
        <v>684</v>
      </c>
    </row>
    <row r="2028" spans="1:26" ht="15" customHeight="1">
      <c r="A2028" s="31">
        <v>15089716</v>
      </c>
      <c r="B2028" s="31" t="s">
        <v>7346</v>
      </c>
      <c r="C2028" s="46">
        <v>40804</v>
      </c>
      <c r="F2028" s="30"/>
      <c r="G2028" s="28"/>
      <c r="H2028" s="17" t="s">
        <v>2247</v>
      </c>
      <c r="I2028" s="25" t="s">
        <v>2248</v>
      </c>
      <c r="J2028" s="25">
        <v>37554</v>
      </c>
      <c r="K2028" s="12" t="s">
        <v>250</v>
      </c>
      <c r="L2028" s="14" t="s">
        <v>2995</v>
      </c>
      <c r="M2028" s="26" t="s">
        <v>2996</v>
      </c>
      <c r="N2028" s="26" t="s">
        <v>2983</v>
      </c>
      <c r="O2028" s="143">
        <v>965383622</v>
      </c>
      <c r="P2028" s="144">
        <v>964324370</v>
      </c>
      <c r="Q2028" s="13" t="s">
        <v>3621</v>
      </c>
      <c r="R2028" s="15" t="s">
        <v>576</v>
      </c>
      <c r="S2028" s="15" t="s">
        <v>47</v>
      </c>
      <c r="T2028" s="15"/>
      <c r="U2028" s="15" t="s">
        <v>47</v>
      </c>
      <c r="W2028" s="16" t="s">
        <v>684</v>
      </c>
      <c r="X2028" s="16" t="s">
        <v>246</v>
      </c>
      <c r="Y2028" s="16" t="s">
        <v>684</v>
      </c>
      <c r="Z2028" s="16" t="s">
        <v>246</v>
      </c>
    </row>
    <row r="2029" spans="1:26" ht="15" customHeight="1">
      <c r="A2029" s="31">
        <v>15089719</v>
      </c>
      <c r="C2029" s="46"/>
      <c r="F2029" s="30"/>
      <c r="G2029" s="28">
        <v>132369</v>
      </c>
      <c r="H2029" s="17" t="s">
        <v>2591</v>
      </c>
      <c r="I2029" s="25" t="s">
        <v>394</v>
      </c>
      <c r="J2029" s="25">
        <v>34934</v>
      </c>
      <c r="K2029" s="12" t="s">
        <v>520</v>
      </c>
      <c r="L2029" s="14"/>
      <c r="P2029" s="144"/>
      <c r="Q2029" s="13"/>
      <c r="R2029" s="15" t="s">
        <v>576</v>
      </c>
      <c r="S2029" s="15" t="s">
        <v>47</v>
      </c>
      <c r="T2029" s="15"/>
      <c r="U2029" s="15" t="s">
        <v>47</v>
      </c>
      <c r="W2029" s="16" t="s">
        <v>47</v>
      </c>
      <c r="Y2029" s="16" t="s">
        <v>684</v>
      </c>
      <c r="Z2029" s="16" t="s">
        <v>247</v>
      </c>
    </row>
    <row r="2030" spans="1:26" ht="15" customHeight="1">
      <c r="A2030" s="31">
        <v>15089905</v>
      </c>
      <c r="C2030" s="46"/>
      <c r="F2030" s="30"/>
      <c r="G2030" s="28">
        <v>163579</v>
      </c>
      <c r="H2030" s="17" t="s">
        <v>1249</v>
      </c>
      <c r="I2030" s="25" t="s">
        <v>1250</v>
      </c>
      <c r="J2030" s="25">
        <v>35182</v>
      </c>
      <c r="K2030" s="12" t="s">
        <v>520</v>
      </c>
      <c r="L2030" s="14"/>
      <c r="P2030" s="144"/>
      <c r="Q2030" s="13"/>
      <c r="R2030" s="15" t="s">
        <v>576</v>
      </c>
      <c r="S2030" s="15" t="s">
        <v>47</v>
      </c>
      <c r="T2030" s="15"/>
      <c r="U2030" s="15" t="s">
        <v>47</v>
      </c>
      <c r="W2030" s="16" t="s">
        <v>47</v>
      </c>
      <c r="Y2030" s="16" t="s">
        <v>684</v>
      </c>
      <c r="Z2030" s="16" t="s">
        <v>246</v>
      </c>
    </row>
    <row r="2031" spans="1:26" ht="15" customHeight="1">
      <c r="A2031" s="31">
        <v>15089924</v>
      </c>
      <c r="B2031" s="31" t="s">
        <v>7346</v>
      </c>
      <c r="C2031" s="46">
        <v>40681</v>
      </c>
      <c r="F2031" s="30"/>
      <c r="G2031" s="28"/>
      <c r="H2031" s="17" t="s">
        <v>6853</v>
      </c>
      <c r="I2031" s="25" t="s">
        <v>2660</v>
      </c>
      <c r="J2031" s="25">
        <v>37083</v>
      </c>
      <c r="K2031" s="12" t="s">
        <v>520</v>
      </c>
      <c r="L2031" s="14"/>
      <c r="P2031" s="144"/>
      <c r="Q2031" s="13"/>
      <c r="R2031" s="15" t="s">
        <v>576</v>
      </c>
      <c r="S2031" s="15" t="s">
        <v>47</v>
      </c>
      <c r="T2031" s="15"/>
      <c r="U2031" s="15" t="s">
        <v>47</v>
      </c>
      <c r="W2031" s="16" t="s">
        <v>684</v>
      </c>
      <c r="X2031" s="16" t="s">
        <v>246</v>
      </c>
      <c r="Y2031" s="16" t="s">
        <v>684</v>
      </c>
    </row>
    <row r="2032" spans="1:26" ht="15" customHeight="1">
      <c r="A2032" s="31">
        <v>15089933</v>
      </c>
      <c r="C2032" s="46"/>
      <c r="F2032" s="30"/>
      <c r="G2032" s="28">
        <v>164867</v>
      </c>
      <c r="H2032" s="17" t="s">
        <v>667</v>
      </c>
      <c r="I2032" s="25" t="s">
        <v>668</v>
      </c>
      <c r="J2032" s="25">
        <v>34659</v>
      </c>
      <c r="K2032" s="12" t="s">
        <v>520</v>
      </c>
      <c r="L2032" s="14"/>
      <c r="P2032" s="144"/>
      <c r="Q2032" s="13"/>
      <c r="R2032" s="15" t="s">
        <v>576</v>
      </c>
      <c r="S2032" s="15" t="s">
        <v>47</v>
      </c>
      <c r="T2032" s="15"/>
      <c r="U2032" s="15" t="s">
        <v>47</v>
      </c>
      <c r="W2032" s="16" t="s">
        <v>47</v>
      </c>
      <c r="Y2032" s="16" t="s">
        <v>684</v>
      </c>
      <c r="Z2032" s="16" t="s">
        <v>246</v>
      </c>
    </row>
    <row r="2033" spans="1:26" ht="15" customHeight="1">
      <c r="A2033" s="31">
        <v>15091540</v>
      </c>
      <c r="C2033" s="46"/>
      <c r="F2033" s="30"/>
      <c r="G2033" s="28">
        <v>138147</v>
      </c>
      <c r="H2033" s="17" t="s">
        <v>1962</v>
      </c>
      <c r="I2033" s="25" t="s">
        <v>1358</v>
      </c>
      <c r="J2033" s="25">
        <v>35176</v>
      </c>
      <c r="K2033" s="12" t="s">
        <v>250</v>
      </c>
      <c r="L2033" s="14"/>
      <c r="P2033" s="144"/>
      <c r="Q2033" s="13"/>
      <c r="R2033" s="15" t="s">
        <v>576</v>
      </c>
      <c r="S2033" s="15" t="s">
        <v>47</v>
      </c>
      <c r="T2033" s="15"/>
      <c r="U2033" s="15" t="s">
        <v>47</v>
      </c>
      <c r="W2033" s="16" t="s">
        <v>47</v>
      </c>
      <c r="Y2033" s="16" t="s">
        <v>1000</v>
      </c>
    </row>
    <row r="2034" spans="1:26" ht="15" customHeight="1">
      <c r="A2034" s="31">
        <v>15091543</v>
      </c>
      <c r="B2034" s="31" t="s">
        <v>7346</v>
      </c>
      <c r="C2034" s="46">
        <v>40652</v>
      </c>
      <c r="F2034" s="30"/>
      <c r="G2034" s="28">
        <v>165326</v>
      </c>
      <c r="H2034" s="17" t="s">
        <v>1261</v>
      </c>
      <c r="I2034" s="25" t="s">
        <v>1262</v>
      </c>
      <c r="J2034" s="25">
        <v>35666</v>
      </c>
      <c r="K2034" s="12" t="s">
        <v>520</v>
      </c>
      <c r="L2034" s="14" t="s">
        <v>4798</v>
      </c>
      <c r="M2034" s="26" t="s">
        <v>4799</v>
      </c>
      <c r="N2034" s="26" t="s">
        <v>4186</v>
      </c>
      <c r="P2034" s="144"/>
      <c r="Q2034" s="13"/>
      <c r="R2034" s="15" t="s">
        <v>576</v>
      </c>
      <c r="S2034" s="15" t="s">
        <v>47</v>
      </c>
      <c r="T2034" s="15"/>
      <c r="U2034" s="15" t="s">
        <v>47</v>
      </c>
      <c r="W2034" s="16" t="s">
        <v>580</v>
      </c>
      <c r="X2034" s="16" t="s">
        <v>248</v>
      </c>
      <c r="Y2034" s="16" t="s">
        <v>1000</v>
      </c>
    </row>
    <row r="2035" spans="1:26" ht="15" customHeight="1">
      <c r="A2035" s="31">
        <v>15091662</v>
      </c>
      <c r="C2035" s="46"/>
      <c r="F2035" s="30"/>
      <c r="G2035" s="28">
        <v>160599</v>
      </c>
      <c r="H2035" s="17" t="s">
        <v>1088</v>
      </c>
      <c r="I2035" s="25" t="s">
        <v>1120</v>
      </c>
      <c r="J2035" s="25">
        <v>35081</v>
      </c>
      <c r="K2035" s="12" t="s">
        <v>250</v>
      </c>
      <c r="L2035" s="14"/>
      <c r="P2035" s="144"/>
      <c r="Q2035" s="13"/>
      <c r="R2035" s="15" t="s">
        <v>576</v>
      </c>
      <c r="S2035" s="15" t="s">
        <v>47</v>
      </c>
      <c r="T2035" s="15"/>
      <c r="U2035" s="15" t="s">
        <v>47</v>
      </c>
      <c r="W2035" s="16" t="s">
        <v>47</v>
      </c>
      <c r="Y2035" s="16" t="s">
        <v>1183</v>
      </c>
    </row>
    <row r="2036" spans="1:26" ht="15" customHeight="1">
      <c r="A2036" s="31">
        <v>15091961</v>
      </c>
      <c r="B2036" s="31" t="s">
        <v>7346</v>
      </c>
      <c r="C2036" s="46">
        <v>40959</v>
      </c>
      <c r="F2036" s="30">
        <v>4043</v>
      </c>
      <c r="G2036" s="28"/>
      <c r="H2036" s="17" t="s">
        <v>1717</v>
      </c>
      <c r="I2036" s="25" t="s">
        <v>1718</v>
      </c>
      <c r="J2036" s="25">
        <v>35571</v>
      </c>
      <c r="K2036" s="12" t="s">
        <v>250</v>
      </c>
      <c r="L2036" s="14"/>
      <c r="M2036" s="26" t="s">
        <v>3135</v>
      </c>
      <c r="N2036" s="26" t="s">
        <v>2963</v>
      </c>
      <c r="P2036" s="144"/>
      <c r="Q2036" s="13"/>
      <c r="R2036" s="15" t="s">
        <v>576</v>
      </c>
      <c r="S2036" s="15" t="s">
        <v>1183</v>
      </c>
      <c r="T2036" s="15" t="s">
        <v>248</v>
      </c>
      <c r="U2036" s="15" t="s">
        <v>251</v>
      </c>
      <c r="V2036" s="16" t="s">
        <v>248</v>
      </c>
      <c r="W2036" s="16" t="s">
        <v>1183</v>
      </c>
      <c r="X2036" s="16" t="s">
        <v>246</v>
      </c>
      <c r="Y2036" s="16" t="s">
        <v>1183</v>
      </c>
      <c r="Z2036" s="16" t="s">
        <v>246</v>
      </c>
    </row>
    <row r="2037" spans="1:26" ht="15" customHeight="1">
      <c r="A2037" s="31">
        <v>15091975</v>
      </c>
      <c r="C2037" s="46"/>
      <c r="F2037" s="30"/>
      <c r="G2037" s="28"/>
      <c r="H2037" s="17" t="s">
        <v>971</v>
      </c>
      <c r="I2037" s="25" t="s">
        <v>2429</v>
      </c>
      <c r="J2037" s="25">
        <v>36202</v>
      </c>
      <c r="K2037" s="12" t="s">
        <v>520</v>
      </c>
      <c r="L2037" s="14"/>
      <c r="P2037" s="144"/>
      <c r="Q2037" s="13"/>
      <c r="R2037" s="15" t="s">
        <v>576</v>
      </c>
      <c r="S2037" s="15" t="s">
        <v>47</v>
      </c>
      <c r="T2037" s="15"/>
      <c r="U2037" s="15" t="s">
        <v>47</v>
      </c>
      <c r="W2037" s="16" t="s">
        <v>47</v>
      </c>
      <c r="Y2037" s="16" t="s">
        <v>251</v>
      </c>
    </row>
    <row r="2038" spans="1:26" ht="15" customHeight="1">
      <c r="A2038" s="31">
        <v>15092261</v>
      </c>
      <c r="B2038" s="31" t="s">
        <v>7343</v>
      </c>
      <c r="C2038" s="46">
        <v>42921</v>
      </c>
      <c r="D2038" s="149">
        <v>243420820</v>
      </c>
      <c r="F2038" s="30">
        <v>3587</v>
      </c>
      <c r="G2038" s="28"/>
      <c r="H2038" s="17" t="s">
        <v>7531</v>
      </c>
      <c r="I2038" s="25" t="s">
        <v>7532</v>
      </c>
      <c r="J2038" s="25">
        <v>37671</v>
      </c>
      <c r="K2038" s="12" t="s">
        <v>520</v>
      </c>
      <c r="L2038" s="14" t="s">
        <v>7533</v>
      </c>
      <c r="M2038" s="26">
        <v>9200</v>
      </c>
      <c r="N2038" s="26" t="s">
        <v>2963</v>
      </c>
      <c r="P2038" s="144">
        <v>926471016</v>
      </c>
      <c r="Q2038" s="13" t="s">
        <v>7534</v>
      </c>
      <c r="R2038" s="15" t="s">
        <v>576</v>
      </c>
      <c r="S2038" s="15" t="s">
        <v>251</v>
      </c>
      <c r="T2038" s="15" t="s">
        <v>247</v>
      </c>
      <c r="U2038" s="15" t="s">
        <v>47</v>
      </c>
      <c r="W2038" s="16" t="s">
        <v>47</v>
      </c>
      <c r="Y2038" s="16" t="s">
        <v>47</v>
      </c>
    </row>
    <row r="2039" spans="1:26" ht="15" customHeight="1">
      <c r="A2039" s="31">
        <v>15092320</v>
      </c>
      <c r="B2039" s="31" t="s">
        <v>7343</v>
      </c>
      <c r="C2039" s="46">
        <v>43828</v>
      </c>
      <c r="D2039" s="149">
        <v>246059907</v>
      </c>
      <c r="F2039" s="30">
        <v>4088</v>
      </c>
      <c r="G2039" s="28"/>
      <c r="H2039" s="17" t="s">
        <v>8537</v>
      </c>
      <c r="I2039" s="25" t="s">
        <v>8538</v>
      </c>
      <c r="J2039" s="25">
        <v>36071</v>
      </c>
      <c r="K2039" s="12" t="s">
        <v>520</v>
      </c>
      <c r="L2039" s="14" t="s">
        <v>2963</v>
      </c>
      <c r="M2039" s="26" t="s">
        <v>8539</v>
      </c>
      <c r="N2039" s="26" t="s">
        <v>2963</v>
      </c>
      <c r="P2039" s="144"/>
      <c r="Q2039" s="13"/>
      <c r="R2039" s="15" t="s">
        <v>576</v>
      </c>
      <c r="S2039" s="15" t="s">
        <v>1183</v>
      </c>
      <c r="T2039" s="15" t="s">
        <v>247</v>
      </c>
      <c r="U2039" s="15" t="s">
        <v>47</v>
      </c>
      <c r="W2039" s="16" t="s">
        <v>47</v>
      </c>
      <c r="Y2039" s="16" t="s">
        <v>47</v>
      </c>
    </row>
    <row r="2040" spans="1:26" ht="15" customHeight="1">
      <c r="A2040" s="31">
        <v>15092725</v>
      </c>
      <c r="B2040" s="31" t="s">
        <v>7343</v>
      </c>
      <c r="C2040" s="46">
        <v>42534</v>
      </c>
      <c r="D2040" s="149">
        <v>240813197</v>
      </c>
      <c r="F2040" s="30">
        <v>4632</v>
      </c>
      <c r="G2040" s="28"/>
      <c r="H2040" s="17" t="s">
        <v>8691</v>
      </c>
      <c r="I2040" s="25" t="s">
        <v>8692</v>
      </c>
      <c r="J2040" s="25">
        <v>37090</v>
      </c>
      <c r="K2040" s="12" t="s">
        <v>520</v>
      </c>
      <c r="L2040" s="14" t="s">
        <v>8693</v>
      </c>
      <c r="M2040" s="26" t="s">
        <v>4092</v>
      </c>
      <c r="N2040" s="26" t="s">
        <v>2932</v>
      </c>
      <c r="P2040" s="144">
        <v>968065985</v>
      </c>
      <c r="Q2040" s="13"/>
      <c r="R2040" s="15" t="s">
        <v>576</v>
      </c>
      <c r="S2040" s="15" t="s">
        <v>580</v>
      </c>
      <c r="T2040" s="15" t="s">
        <v>247</v>
      </c>
      <c r="U2040" s="15" t="s">
        <v>47</v>
      </c>
      <c r="W2040" s="16" t="s">
        <v>47</v>
      </c>
      <c r="Y2040" s="16" t="s">
        <v>47</v>
      </c>
    </row>
    <row r="2041" spans="1:26" ht="15" customHeight="1">
      <c r="A2041" s="31">
        <v>15110156</v>
      </c>
      <c r="B2041" s="31" t="s">
        <v>7346</v>
      </c>
      <c r="C2041" s="46">
        <v>40812</v>
      </c>
      <c r="D2041" s="149">
        <v>215652614</v>
      </c>
      <c r="F2041" s="30"/>
      <c r="G2041" s="28"/>
      <c r="H2041" s="17" t="s">
        <v>3307</v>
      </c>
      <c r="I2041" s="25" t="s">
        <v>3308</v>
      </c>
      <c r="J2041" s="25">
        <v>37162</v>
      </c>
      <c r="K2041" s="12" t="s">
        <v>520</v>
      </c>
      <c r="L2041" s="14" t="s">
        <v>3309</v>
      </c>
      <c r="M2041" s="26" t="s">
        <v>3310</v>
      </c>
      <c r="N2041" s="26" t="s">
        <v>2983</v>
      </c>
      <c r="P2041" s="144"/>
      <c r="Q2041" s="13"/>
      <c r="R2041" s="15" t="s">
        <v>576</v>
      </c>
      <c r="S2041" s="15" t="s">
        <v>47</v>
      </c>
      <c r="T2041" s="15"/>
      <c r="U2041" s="15" t="s">
        <v>47</v>
      </c>
      <c r="W2041" s="16" t="s">
        <v>249</v>
      </c>
      <c r="X2041" s="16" t="s">
        <v>247</v>
      </c>
      <c r="Y2041" s="16" t="s">
        <v>47</v>
      </c>
    </row>
    <row r="2042" spans="1:26" ht="15" customHeight="1">
      <c r="A2042" s="31">
        <v>15110178</v>
      </c>
      <c r="C2042" s="46"/>
      <c r="F2042" s="30"/>
      <c r="G2042" s="28">
        <v>138137</v>
      </c>
      <c r="H2042" s="17" t="s">
        <v>1955</v>
      </c>
      <c r="I2042" s="25" t="s">
        <v>905</v>
      </c>
      <c r="J2042" s="25">
        <v>34845</v>
      </c>
      <c r="K2042" s="12" t="s">
        <v>520</v>
      </c>
      <c r="L2042" s="14"/>
      <c r="P2042" s="144"/>
      <c r="Q2042" s="13"/>
      <c r="R2042" s="15" t="s">
        <v>576</v>
      </c>
      <c r="S2042" s="15" t="s">
        <v>47</v>
      </c>
      <c r="T2042" s="15"/>
      <c r="U2042" s="15" t="s">
        <v>47</v>
      </c>
      <c r="W2042" s="16" t="s">
        <v>47</v>
      </c>
      <c r="Y2042" s="16" t="s">
        <v>1000</v>
      </c>
    </row>
    <row r="2043" spans="1:26" ht="15" customHeight="1">
      <c r="A2043" s="31">
        <v>15110212</v>
      </c>
      <c r="B2043" s="31" t="s">
        <v>7343</v>
      </c>
      <c r="C2043" s="46">
        <v>42092</v>
      </c>
      <c r="D2043" s="149">
        <v>246477172</v>
      </c>
      <c r="F2043" s="30"/>
      <c r="G2043" s="28"/>
      <c r="H2043" s="17" t="s">
        <v>7263</v>
      </c>
      <c r="I2043" s="25" t="s">
        <v>5078</v>
      </c>
      <c r="J2043" s="25">
        <v>36575</v>
      </c>
      <c r="K2043" s="12" t="s">
        <v>250</v>
      </c>
      <c r="L2043" s="14"/>
      <c r="O2043" s="143">
        <v>0</v>
      </c>
      <c r="P2043" s="144">
        <v>927711250</v>
      </c>
      <c r="Q2043" s="13"/>
      <c r="R2043" s="15" t="s">
        <v>576</v>
      </c>
      <c r="S2043" s="15" t="s">
        <v>47</v>
      </c>
      <c r="T2043" s="15"/>
      <c r="U2043" s="15" t="s">
        <v>47</v>
      </c>
      <c r="W2043" s="16" t="s">
        <v>251</v>
      </c>
      <c r="X2043" s="16" t="s">
        <v>247</v>
      </c>
      <c r="Y2043" s="16" t="s">
        <v>47</v>
      </c>
    </row>
    <row r="2044" spans="1:26" ht="15" customHeight="1">
      <c r="A2044" s="31">
        <v>15110214</v>
      </c>
      <c r="B2044" s="31" t="s">
        <v>7343</v>
      </c>
      <c r="C2044" s="46">
        <v>42604</v>
      </c>
      <c r="D2044" s="149">
        <v>256672067</v>
      </c>
      <c r="F2044" s="30">
        <v>3648</v>
      </c>
      <c r="G2044" s="28"/>
      <c r="H2044" s="17" t="s">
        <v>7397</v>
      </c>
      <c r="I2044" s="25" t="s">
        <v>7398</v>
      </c>
      <c r="J2044" s="25">
        <v>37542</v>
      </c>
      <c r="K2044" s="12" t="s">
        <v>520</v>
      </c>
      <c r="L2044" s="14" t="s">
        <v>7399</v>
      </c>
      <c r="M2044" s="26" t="s">
        <v>6435</v>
      </c>
      <c r="N2044" s="26" t="s">
        <v>3022</v>
      </c>
      <c r="P2044" s="144">
        <v>964684530</v>
      </c>
      <c r="Q2044" s="13"/>
      <c r="R2044" s="15" t="s">
        <v>576</v>
      </c>
      <c r="S2044" s="15" t="s">
        <v>1183</v>
      </c>
      <c r="T2044" s="15" t="s">
        <v>247</v>
      </c>
      <c r="U2044" s="15" t="s">
        <v>47</v>
      </c>
      <c r="W2044" s="16" t="s">
        <v>47</v>
      </c>
      <c r="Y2044" s="16" t="s">
        <v>47</v>
      </c>
    </row>
    <row r="2045" spans="1:26" ht="15" customHeight="1">
      <c r="A2045" s="31">
        <v>15110484</v>
      </c>
      <c r="C2045" s="46"/>
      <c r="F2045" s="30"/>
      <c r="G2045" s="28"/>
      <c r="H2045" s="17" t="s">
        <v>2079</v>
      </c>
      <c r="I2045" s="25" t="s">
        <v>2080</v>
      </c>
      <c r="J2045" s="25">
        <v>35593</v>
      </c>
      <c r="K2045" s="12" t="s">
        <v>520</v>
      </c>
      <c r="L2045" s="14"/>
      <c r="P2045" s="144"/>
      <c r="Q2045" s="13"/>
      <c r="R2045" s="15" t="s">
        <v>576</v>
      </c>
      <c r="S2045" s="15" t="s">
        <v>47</v>
      </c>
      <c r="T2045" s="15"/>
      <c r="U2045" s="15" t="s">
        <v>47</v>
      </c>
      <c r="W2045" s="16" t="s">
        <v>47</v>
      </c>
      <c r="Y2045" s="16" t="s">
        <v>567</v>
      </c>
      <c r="Z2045" s="16" t="s">
        <v>246</v>
      </c>
    </row>
    <row r="2046" spans="1:26" ht="15" customHeight="1">
      <c r="A2046" s="31">
        <v>15110489</v>
      </c>
      <c r="B2046" s="31" t="s">
        <v>7343</v>
      </c>
      <c r="C2046" s="46">
        <v>42605</v>
      </c>
      <c r="D2046" s="149">
        <v>244540535</v>
      </c>
      <c r="F2046" s="30">
        <v>3533</v>
      </c>
      <c r="G2046" s="28"/>
      <c r="H2046" s="17" t="s">
        <v>8501</v>
      </c>
      <c r="I2046" s="25" t="s">
        <v>8502</v>
      </c>
      <c r="J2046" s="25">
        <v>37516</v>
      </c>
      <c r="K2046" s="12" t="s">
        <v>520</v>
      </c>
      <c r="L2046" s="14" t="s">
        <v>8503</v>
      </c>
      <c r="M2046" s="26" t="s">
        <v>3898</v>
      </c>
      <c r="N2046" s="26" t="s">
        <v>2910</v>
      </c>
      <c r="P2046" s="144">
        <v>963302143</v>
      </c>
      <c r="Q2046" s="13" t="s">
        <v>8504</v>
      </c>
      <c r="R2046" s="15" t="s">
        <v>576</v>
      </c>
      <c r="S2046" s="15" t="s">
        <v>580</v>
      </c>
      <c r="T2046" s="15" t="s">
        <v>247</v>
      </c>
      <c r="U2046" s="15" t="s">
        <v>47</v>
      </c>
      <c r="W2046" s="16" t="s">
        <v>47</v>
      </c>
      <c r="Y2046" s="16" t="s">
        <v>47</v>
      </c>
      <c r="Z2046" s="16" t="s">
        <v>246</v>
      </c>
    </row>
    <row r="2047" spans="1:26" ht="15" customHeight="1">
      <c r="A2047" s="31">
        <v>15110551</v>
      </c>
      <c r="B2047" s="31" t="s">
        <v>7343</v>
      </c>
      <c r="C2047" s="46">
        <v>42919</v>
      </c>
      <c r="D2047" s="149">
        <v>232819572</v>
      </c>
      <c r="F2047" s="30">
        <v>4488</v>
      </c>
      <c r="G2047" s="28"/>
      <c r="H2047" s="17" t="s">
        <v>4038</v>
      </c>
      <c r="I2047" s="25" t="s">
        <v>4039</v>
      </c>
      <c r="J2047" s="25">
        <v>36518</v>
      </c>
      <c r="K2047" s="12" t="s">
        <v>520</v>
      </c>
      <c r="L2047" s="14" t="s">
        <v>4040</v>
      </c>
      <c r="M2047" s="26" t="s">
        <v>3095</v>
      </c>
      <c r="N2047" s="26" t="s">
        <v>2912</v>
      </c>
      <c r="O2047" s="143">
        <v>960472968</v>
      </c>
      <c r="P2047" s="144">
        <v>967264980</v>
      </c>
      <c r="Q2047" s="13"/>
      <c r="R2047" s="15" t="s">
        <v>576</v>
      </c>
      <c r="S2047" s="15" t="s">
        <v>580</v>
      </c>
      <c r="T2047" s="15" t="s">
        <v>246</v>
      </c>
      <c r="U2047" s="15" t="s">
        <v>580</v>
      </c>
      <c r="V2047" s="16" t="s">
        <v>246</v>
      </c>
      <c r="W2047" s="16" t="s">
        <v>580</v>
      </c>
      <c r="X2047" s="16" t="s">
        <v>247</v>
      </c>
      <c r="Y2047" s="16" t="s">
        <v>47</v>
      </c>
      <c r="Z2047" s="16" t="s">
        <v>248</v>
      </c>
    </row>
    <row r="2048" spans="1:26" ht="15" customHeight="1">
      <c r="A2048" s="31">
        <v>15110556</v>
      </c>
      <c r="B2048" s="31" t="s">
        <v>7343</v>
      </c>
      <c r="C2048" s="46">
        <v>42690</v>
      </c>
      <c r="D2048" s="149">
        <v>246990775</v>
      </c>
      <c r="F2048" s="30">
        <v>4471</v>
      </c>
      <c r="G2048" s="28"/>
      <c r="H2048" s="17" t="s">
        <v>2579</v>
      </c>
      <c r="I2048" s="25" t="s">
        <v>2580</v>
      </c>
      <c r="J2048" s="25">
        <v>37215</v>
      </c>
      <c r="K2048" s="12" t="s">
        <v>250</v>
      </c>
      <c r="L2048" s="14" t="s">
        <v>4040</v>
      </c>
      <c r="M2048" s="26" t="s">
        <v>3095</v>
      </c>
      <c r="N2048" s="26" t="s">
        <v>2912</v>
      </c>
      <c r="O2048" s="144">
        <v>291946468</v>
      </c>
      <c r="Q2048" s="13"/>
      <c r="R2048" s="15" t="s">
        <v>576</v>
      </c>
      <c r="S2048" s="15" t="s">
        <v>580</v>
      </c>
      <c r="T2048" s="15" t="s">
        <v>246</v>
      </c>
      <c r="U2048" s="15" t="s">
        <v>580</v>
      </c>
      <c r="V2048" s="16" t="s">
        <v>246</v>
      </c>
      <c r="W2048" s="16" t="s">
        <v>580</v>
      </c>
      <c r="X2048" s="16" t="s">
        <v>246</v>
      </c>
      <c r="Y2048" s="16" t="s">
        <v>580</v>
      </c>
      <c r="Z2048" s="16" t="s">
        <v>246</v>
      </c>
    </row>
    <row r="2049" spans="1:26" ht="15" customHeight="1">
      <c r="A2049" s="31">
        <v>15110594</v>
      </c>
      <c r="B2049" s="31" t="s">
        <v>7346</v>
      </c>
      <c r="C2049" s="46">
        <v>40689</v>
      </c>
      <c r="D2049" s="149">
        <v>249904713</v>
      </c>
      <c r="F2049" s="30"/>
      <c r="G2049" s="28"/>
      <c r="H2049" s="17" t="s">
        <v>4422</v>
      </c>
      <c r="I2049" s="25" t="s">
        <v>1353</v>
      </c>
      <c r="J2049" s="25">
        <v>36091</v>
      </c>
      <c r="K2049" s="12" t="s">
        <v>520</v>
      </c>
      <c r="L2049" s="14" t="s">
        <v>3538</v>
      </c>
      <c r="M2049" s="26">
        <v>9300</v>
      </c>
      <c r="N2049" s="26" t="s">
        <v>2912</v>
      </c>
      <c r="P2049" s="144"/>
      <c r="Q2049" s="13"/>
      <c r="R2049" s="15" t="s">
        <v>576</v>
      </c>
      <c r="S2049" s="15" t="s">
        <v>47</v>
      </c>
      <c r="T2049" s="15"/>
      <c r="U2049" s="15" t="s">
        <v>47</v>
      </c>
      <c r="W2049" s="16" t="s">
        <v>249</v>
      </c>
      <c r="X2049" s="16" t="s">
        <v>247</v>
      </c>
      <c r="Y2049" s="16" t="s">
        <v>47</v>
      </c>
    </row>
    <row r="2050" spans="1:26" ht="15" customHeight="1">
      <c r="A2050" s="31">
        <v>15111206</v>
      </c>
      <c r="B2050" s="31" t="s">
        <v>7343</v>
      </c>
      <c r="C2050" s="46">
        <v>42426</v>
      </c>
      <c r="D2050" s="149">
        <v>262963744</v>
      </c>
      <c r="F2050" s="30"/>
      <c r="G2050" s="28"/>
      <c r="H2050" s="17" t="s">
        <v>6172</v>
      </c>
      <c r="I2050" s="25" t="s">
        <v>6173</v>
      </c>
      <c r="J2050" s="25">
        <v>37157</v>
      </c>
      <c r="K2050" s="12" t="s">
        <v>520</v>
      </c>
      <c r="L2050" s="14" t="s">
        <v>6174</v>
      </c>
      <c r="M2050" s="26" t="s">
        <v>6175</v>
      </c>
      <c r="N2050" s="26" t="s">
        <v>3022</v>
      </c>
      <c r="P2050" s="144">
        <v>969882574</v>
      </c>
      <c r="Q2050" s="13"/>
      <c r="R2050" s="15" t="s">
        <v>576</v>
      </c>
      <c r="S2050" s="15" t="s">
        <v>47</v>
      </c>
      <c r="T2050" s="15"/>
      <c r="U2050" s="15" t="s">
        <v>567</v>
      </c>
      <c r="V2050" s="16" t="s">
        <v>247</v>
      </c>
      <c r="W2050" s="16" t="s">
        <v>47</v>
      </c>
      <c r="Y2050" s="16" t="s">
        <v>47</v>
      </c>
      <c r="Z2050" s="16" t="s">
        <v>247</v>
      </c>
    </row>
    <row r="2051" spans="1:26" ht="15" customHeight="1">
      <c r="A2051" s="31">
        <v>15111369</v>
      </c>
      <c r="B2051" s="31" t="s">
        <v>7343</v>
      </c>
      <c r="C2051" s="46">
        <v>42912</v>
      </c>
      <c r="D2051" s="149">
        <v>250414511</v>
      </c>
      <c r="F2051" s="30">
        <v>513</v>
      </c>
      <c r="G2051" s="28"/>
      <c r="H2051" s="17" t="s">
        <v>8616</v>
      </c>
      <c r="I2051" s="25" t="s">
        <v>8617</v>
      </c>
      <c r="J2051" s="25">
        <v>35621</v>
      </c>
      <c r="K2051" s="12" t="s">
        <v>520</v>
      </c>
      <c r="L2051" s="14" t="s">
        <v>4128</v>
      </c>
      <c r="M2051" s="26">
        <v>9100</v>
      </c>
      <c r="N2051" s="26" t="s">
        <v>3032</v>
      </c>
      <c r="P2051" s="144"/>
      <c r="Q2051" s="13"/>
      <c r="R2051" s="15" t="s">
        <v>576</v>
      </c>
      <c r="S2051" s="15" t="s">
        <v>251</v>
      </c>
      <c r="T2051" s="15" t="s">
        <v>247</v>
      </c>
      <c r="U2051" s="15" t="s">
        <v>47</v>
      </c>
      <c r="W2051" s="16" t="s">
        <v>47</v>
      </c>
      <c r="Y2051" s="16" t="s">
        <v>47</v>
      </c>
    </row>
    <row r="2052" spans="1:26" ht="15" customHeight="1">
      <c r="A2052" s="31">
        <v>15111384</v>
      </c>
      <c r="B2052" s="31" t="s">
        <v>7346</v>
      </c>
      <c r="C2052" s="46">
        <v>40690</v>
      </c>
      <c r="F2052" s="30">
        <v>4659</v>
      </c>
      <c r="G2052" s="28"/>
      <c r="H2052" s="17" t="s">
        <v>6250</v>
      </c>
      <c r="I2052" s="25" t="s">
        <v>3950</v>
      </c>
      <c r="J2052" s="25">
        <v>36825</v>
      </c>
      <c r="K2052" s="12" t="s">
        <v>250</v>
      </c>
      <c r="L2052" s="14" t="s">
        <v>3951</v>
      </c>
      <c r="M2052" s="26" t="s">
        <v>3790</v>
      </c>
      <c r="N2052" s="26" t="s">
        <v>2963</v>
      </c>
      <c r="P2052" s="144"/>
      <c r="Q2052" s="13"/>
      <c r="R2052" s="15" t="s">
        <v>576</v>
      </c>
      <c r="S2052" s="15" t="s">
        <v>1183</v>
      </c>
      <c r="T2052" s="15" t="s">
        <v>246</v>
      </c>
      <c r="U2052" s="15" t="s">
        <v>1183</v>
      </c>
      <c r="V2052" s="16" t="s">
        <v>246</v>
      </c>
      <c r="W2052" s="16" t="s">
        <v>1183</v>
      </c>
      <c r="X2052" s="16" t="s">
        <v>247</v>
      </c>
      <c r="Y2052" s="16" t="s">
        <v>47</v>
      </c>
      <c r="Z2052" s="16" t="s">
        <v>248</v>
      </c>
    </row>
    <row r="2053" spans="1:26" ht="15" customHeight="1">
      <c r="A2053" s="31">
        <v>15112410</v>
      </c>
      <c r="B2053" s="31" t="s">
        <v>7346</v>
      </c>
      <c r="C2053" s="46">
        <v>40936</v>
      </c>
      <c r="F2053" s="30"/>
      <c r="G2053" s="28"/>
      <c r="H2053" s="17" t="s">
        <v>2221</v>
      </c>
      <c r="I2053" s="25" t="s">
        <v>2222</v>
      </c>
      <c r="J2053" s="25">
        <v>36830</v>
      </c>
      <c r="K2053" s="12" t="s">
        <v>250</v>
      </c>
      <c r="L2053" s="14"/>
      <c r="P2053" s="144"/>
      <c r="Q2053" s="13"/>
      <c r="R2053" s="15" t="s">
        <v>576</v>
      </c>
      <c r="S2053" s="15" t="s">
        <v>47</v>
      </c>
      <c r="T2053" s="15"/>
      <c r="U2053" s="15" t="s">
        <v>47</v>
      </c>
      <c r="W2053" s="16" t="s">
        <v>684</v>
      </c>
      <c r="X2053" s="16" t="s">
        <v>246</v>
      </c>
      <c r="Y2053" s="16" t="s">
        <v>684</v>
      </c>
      <c r="Z2053" s="16" t="s">
        <v>246</v>
      </c>
    </row>
    <row r="2054" spans="1:26" ht="15" customHeight="1">
      <c r="A2054" s="31">
        <v>15113068</v>
      </c>
      <c r="C2054" s="46"/>
      <c r="F2054" s="30"/>
      <c r="G2054" s="28">
        <v>164862</v>
      </c>
      <c r="H2054" s="17" t="s">
        <v>495</v>
      </c>
      <c r="I2054" s="25" t="s">
        <v>496</v>
      </c>
      <c r="J2054" s="25">
        <v>35065</v>
      </c>
      <c r="K2054" s="12" t="s">
        <v>250</v>
      </c>
      <c r="L2054" s="14"/>
      <c r="P2054" s="144"/>
      <c r="Q2054" s="13"/>
      <c r="R2054" s="15" t="s">
        <v>576</v>
      </c>
      <c r="S2054" s="15" t="s">
        <v>47</v>
      </c>
      <c r="T2054" s="15"/>
      <c r="U2054" s="15" t="s">
        <v>47</v>
      </c>
      <c r="W2054" s="16" t="s">
        <v>47</v>
      </c>
      <c r="Y2054" s="16" t="s">
        <v>684</v>
      </c>
    </row>
    <row r="2055" spans="1:26" ht="15" customHeight="1">
      <c r="A2055" s="31">
        <v>15113075</v>
      </c>
      <c r="C2055" s="46"/>
      <c r="F2055" s="30"/>
      <c r="G2055" s="28"/>
      <c r="H2055" s="17" t="s">
        <v>2736</v>
      </c>
      <c r="I2055" s="25" t="s">
        <v>2737</v>
      </c>
      <c r="J2055" s="25">
        <v>36452</v>
      </c>
      <c r="K2055" s="12" t="s">
        <v>520</v>
      </c>
      <c r="L2055" s="14"/>
      <c r="P2055" s="144"/>
      <c r="Q2055" s="13"/>
      <c r="R2055" s="15" t="s">
        <v>576</v>
      </c>
      <c r="S2055" s="15" t="s">
        <v>47</v>
      </c>
      <c r="T2055" s="15"/>
      <c r="U2055" s="15" t="s">
        <v>47</v>
      </c>
      <c r="W2055" s="16" t="s">
        <v>47</v>
      </c>
      <c r="Y2055" s="16" t="s">
        <v>684</v>
      </c>
    </row>
    <row r="2056" spans="1:26" ht="15" customHeight="1">
      <c r="A2056" s="31">
        <v>15113091</v>
      </c>
      <c r="B2056" s="31" t="s">
        <v>7346</v>
      </c>
      <c r="C2056" s="46">
        <v>40941</v>
      </c>
      <c r="F2056" s="30"/>
      <c r="G2056" s="28">
        <v>159867</v>
      </c>
      <c r="H2056" s="17" t="s">
        <v>358</v>
      </c>
      <c r="I2056" s="25" t="s">
        <v>649</v>
      </c>
      <c r="J2056" s="25">
        <v>36164</v>
      </c>
      <c r="K2056" s="12" t="s">
        <v>520</v>
      </c>
      <c r="L2056" s="14"/>
      <c r="P2056" s="144"/>
      <c r="Q2056" s="13"/>
      <c r="R2056" s="15" t="s">
        <v>576</v>
      </c>
      <c r="S2056" s="15" t="s">
        <v>47</v>
      </c>
      <c r="T2056" s="15"/>
      <c r="U2056" s="15" t="s">
        <v>47</v>
      </c>
      <c r="W2056" s="16" t="s">
        <v>684</v>
      </c>
      <c r="X2056" s="16" t="s">
        <v>246</v>
      </c>
      <c r="Y2056" s="16" t="s">
        <v>684</v>
      </c>
    </row>
    <row r="2057" spans="1:26" ht="15" customHeight="1">
      <c r="A2057" s="31">
        <v>15113229</v>
      </c>
      <c r="B2057" s="31" t="s">
        <v>7343</v>
      </c>
      <c r="C2057" s="46">
        <v>42864</v>
      </c>
      <c r="D2057" s="149">
        <v>244771588</v>
      </c>
      <c r="F2057" s="30">
        <v>4623</v>
      </c>
      <c r="G2057" s="28"/>
      <c r="H2057" s="17" t="s">
        <v>8613</v>
      </c>
      <c r="I2057" s="25" t="s">
        <v>8614</v>
      </c>
      <c r="J2057" s="25">
        <v>36541</v>
      </c>
      <c r="K2057" s="12" t="s">
        <v>520</v>
      </c>
      <c r="L2057" s="14" t="s">
        <v>8615</v>
      </c>
      <c r="M2057" s="26" t="s">
        <v>7752</v>
      </c>
      <c r="N2057" s="26" t="s">
        <v>2955</v>
      </c>
      <c r="P2057" s="144"/>
      <c r="Q2057" s="13"/>
      <c r="R2057" s="15" t="s">
        <v>576</v>
      </c>
      <c r="S2057" s="15" t="s">
        <v>567</v>
      </c>
      <c r="T2057" s="15" t="s">
        <v>247</v>
      </c>
      <c r="U2057" s="15" t="s">
        <v>47</v>
      </c>
      <c r="W2057" s="16" t="s">
        <v>47</v>
      </c>
      <c r="Y2057" s="16" t="s">
        <v>47</v>
      </c>
    </row>
    <row r="2058" spans="1:26" ht="15" customHeight="1">
      <c r="A2058" s="31">
        <v>15113389</v>
      </c>
      <c r="B2058" s="31" t="s">
        <v>7346</v>
      </c>
      <c r="C2058" s="46">
        <v>40879</v>
      </c>
      <c r="F2058" s="30"/>
      <c r="G2058" s="28"/>
      <c r="H2058" s="17" t="s">
        <v>6948</v>
      </c>
      <c r="I2058" s="25" t="s">
        <v>730</v>
      </c>
      <c r="J2058" s="25">
        <v>37264</v>
      </c>
      <c r="K2058" s="12" t="s">
        <v>520</v>
      </c>
      <c r="L2058" s="14"/>
      <c r="P2058" s="144"/>
      <c r="Q2058" s="13"/>
      <c r="R2058" s="15" t="s">
        <v>576</v>
      </c>
      <c r="S2058" s="15" t="s">
        <v>47</v>
      </c>
      <c r="T2058" s="15"/>
      <c r="U2058" s="15" t="s">
        <v>47</v>
      </c>
      <c r="W2058" s="16" t="s">
        <v>684</v>
      </c>
      <c r="X2058" s="16" t="s">
        <v>246</v>
      </c>
      <c r="Y2058" s="16" t="s">
        <v>684</v>
      </c>
    </row>
    <row r="2059" spans="1:26" ht="15" customHeight="1">
      <c r="A2059" s="31">
        <v>15115036</v>
      </c>
      <c r="B2059" s="31" t="s">
        <v>7343</v>
      </c>
      <c r="C2059" s="46">
        <v>42594</v>
      </c>
      <c r="D2059" s="149">
        <v>260649988</v>
      </c>
      <c r="F2059" s="30"/>
      <c r="G2059" s="28"/>
      <c r="H2059" s="17" t="s">
        <v>6590</v>
      </c>
      <c r="I2059" s="25" t="s">
        <v>6591</v>
      </c>
      <c r="J2059" s="25">
        <v>34972</v>
      </c>
      <c r="K2059" s="12" t="s">
        <v>250</v>
      </c>
      <c r="L2059" s="14"/>
      <c r="O2059" s="143">
        <v>969170245</v>
      </c>
      <c r="P2059" s="144">
        <v>961477039</v>
      </c>
      <c r="Q2059" s="13" t="s">
        <v>6592</v>
      </c>
      <c r="R2059" s="15" t="s">
        <v>576</v>
      </c>
      <c r="S2059" s="15" t="s">
        <v>47</v>
      </c>
      <c r="T2059" s="15"/>
      <c r="U2059" s="15" t="s">
        <v>580</v>
      </c>
      <c r="V2059" s="16" t="s">
        <v>247</v>
      </c>
      <c r="W2059" s="16" t="s">
        <v>47</v>
      </c>
      <c r="Y2059" s="16" t="s">
        <v>47</v>
      </c>
    </row>
    <row r="2060" spans="1:26" ht="15" customHeight="1">
      <c r="A2060" s="31">
        <v>15115453</v>
      </c>
      <c r="B2060" s="31" t="s">
        <v>7346</v>
      </c>
      <c r="C2060" s="46">
        <v>41004</v>
      </c>
      <c r="F2060" s="30"/>
      <c r="G2060" s="28"/>
      <c r="H2060" s="17" t="s">
        <v>3201</v>
      </c>
      <c r="I2060" s="25" t="s">
        <v>3202</v>
      </c>
      <c r="J2060" s="25">
        <v>35711</v>
      </c>
      <c r="K2060" s="12" t="s">
        <v>520</v>
      </c>
      <c r="L2060" s="14" t="s">
        <v>3203</v>
      </c>
      <c r="M2060" s="26">
        <v>9000</v>
      </c>
      <c r="N2060" s="26" t="s">
        <v>2910</v>
      </c>
      <c r="O2060" s="143">
        <v>0</v>
      </c>
      <c r="P2060" s="144">
        <v>917183777</v>
      </c>
      <c r="Q2060" s="13"/>
      <c r="R2060" s="15" t="s">
        <v>576</v>
      </c>
      <c r="S2060" s="15" t="s">
        <v>47</v>
      </c>
      <c r="T2060" s="15"/>
      <c r="U2060" s="15" t="s">
        <v>47</v>
      </c>
      <c r="W2060" s="16" t="s">
        <v>1984</v>
      </c>
      <c r="X2060" s="16" t="s">
        <v>247</v>
      </c>
      <c r="Y2060" s="16" t="s">
        <v>47</v>
      </c>
    </row>
    <row r="2061" spans="1:26" ht="15" customHeight="1">
      <c r="A2061" s="31">
        <v>15116915</v>
      </c>
      <c r="B2061" s="31" t="s">
        <v>7343</v>
      </c>
      <c r="C2061" s="46">
        <v>42060</v>
      </c>
      <c r="D2061" s="149">
        <v>266388019</v>
      </c>
      <c r="F2061" s="30"/>
      <c r="G2061" s="28"/>
      <c r="H2061" s="17" t="s">
        <v>6239</v>
      </c>
      <c r="I2061" s="25" t="s">
        <v>6240</v>
      </c>
      <c r="J2061" s="25">
        <v>36556</v>
      </c>
      <c r="K2061" s="12" t="s">
        <v>520</v>
      </c>
      <c r="L2061" s="14" t="s">
        <v>6241</v>
      </c>
      <c r="M2061" s="26" t="s">
        <v>3210</v>
      </c>
      <c r="N2061" s="26" t="s">
        <v>2910</v>
      </c>
      <c r="O2061" s="143">
        <v>291744314</v>
      </c>
      <c r="P2061" s="144">
        <v>965870717</v>
      </c>
      <c r="Q2061" s="13" t="s">
        <v>6242</v>
      </c>
      <c r="R2061" s="15" t="s">
        <v>576</v>
      </c>
      <c r="S2061" s="15" t="s">
        <v>47</v>
      </c>
      <c r="T2061" s="15"/>
      <c r="U2061" s="15" t="s">
        <v>580</v>
      </c>
      <c r="V2061" s="16" t="s">
        <v>247</v>
      </c>
      <c r="W2061" s="16" t="s">
        <v>47</v>
      </c>
      <c r="Y2061" s="16" t="s">
        <v>47</v>
      </c>
      <c r="Z2061" s="16" t="s">
        <v>247</v>
      </c>
    </row>
    <row r="2062" spans="1:26" ht="15" customHeight="1">
      <c r="A2062" s="31">
        <v>15117735</v>
      </c>
      <c r="C2062" s="46"/>
      <c r="F2062" s="30"/>
      <c r="G2062" s="28"/>
      <c r="H2062" s="17" t="s">
        <v>2726</v>
      </c>
      <c r="I2062" s="25" t="s">
        <v>2727</v>
      </c>
      <c r="J2062" s="25">
        <v>35981</v>
      </c>
      <c r="K2062" s="12" t="s">
        <v>520</v>
      </c>
      <c r="L2062" s="14"/>
      <c r="P2062" s="144"/>
      <c r="Q2062" s="13"/>
      <c r="R2062" s="15" t="s">
        <v>576</v>
      </c>
      <c r="S2062" s="15" t="s">
        <v>47</v>
      </c>
      <c r="T2062" s="15"/>
      <c r="U2062" s="15" t="s">
        <v>47</v>
      </c>
      <c r="W2062" s="16" t="s">
        <v>47</v>
      </c>
      <c r="Y2062" s="16" t="s">
        <v>567</v>
      </c>
    </row>
    <row r="2063" spans="1:26" ht="15" customHeight="1">
      <c r="A2063" s="31">
        <v>15117911</v>
      </c>
      <c r="B2063" s="31" t="s">
        <v>7346</v>
      </c>
      <c r="C2063" s="46">
        <v>40948</v>
      </c>
      <c r="F2063" s="30"/>
      <c r="G2063" s="28"/>
      <c r="H2063" s="17" t="s">
        <v>4000</v>
      </c>
      <c r="I2063" s="25" t="s">
        <v>4001</v>
      </c>
      <c r="J2063" s="25">
        <v>37098</v>
      </c>
      <c r="K2063" s="12" t="s">
        <v>250</v>
      </c>
      <c r="L2063" s="14" t="s">
        <v>3538</v>
      </c>
      <c r="M2063" s="26">
        <v>9300</v>
      </c>
      <c r="N2063" s="26" t="s">
        <v>2912</v>
      </c>
      <c r="P2063" s="144"/>
      <c r="Q2063" s="13"/>
      <c r="R2063" s="15" t="s">
        <v>576</v>
      </c>
      <c r="S2063" s="15" t="s">
        <v>47</v>
      </c>
      <c r="T2063" s="15"/>
      <c r="U2063" s="15" t="s">
        <v>47</v>
      </c>
      <c r="W2063" s="16" t="s">
        <v>249</v>
      </c>
      <c r="X2063" s="16" t="s">
        <v>247</v>
      </c>
      <c r="Y2063" s="16" t="s">
        <v>47</v>
      </c>
    </row>
    <row r="2064" spans="1:26" ht="15" customHeight="1">
      <c r="A2064" s="31">
        <v>15117926</v>
      </c>
      <c r="B2064" s="31" t="s">
        <v>7346</v>
      </c>
      <c r="C2064" s="46">
        <v>40795</v>
      </c>
      <c r="F2064" s="30"/>
      <c r="G2064" s="28"/>
      <c r="H2064" s="17" t="s">
        <v>1926</v>
      </c>
      <c r="I2064" s="25" t="s">
        <v>1927</v>
      </c>
      <c r="J2064" s="25">
        <v>36516</v>
      </c>
      <c r="K2064" s="12" t="s">
        <v>520</v>
      </c>
      <c r="L2064" s="14"/>
      <c r="P2064" s="144"/>
      <c r="Q2064" s="13"/>
      <c r="R2064" s="15" t="s">
        <v>576</v>
      </c>
      <c r="S2064" s="15" t="s">
        <v>47</v>
      </c>
      <c r="T2064" s="15"/>
      <c r="U2064" s="15" t="s">
        <v>47</v>
      </c>
      <c r="W2064" s="16" t="s">
        <v>567</v>
      </c>
      <c r="X2064" s="16" t="s">
        <v>246</v>
      </c>
      <c r="Y2064" s="16" t="s">
        <v>567</v>
      </c>
      <c r="Z2064" s="16" t="s">
        <v>247</v>
      </c>
    </row>
    <row r="2065" spans="1:38" ht="15" customHeight="1">
      <c r="A2065" s="31">
        <v>15117930</v>
      </c>
      <c r="B2065" s="31" t="s">
        <v>7346</v>
      </c>
      <c r="C2065" s="46">
        <v>40917</v>
      </c>
      <c r="F2065" s="30"/>
      <c r="G2065" s="28"/>
      <c r="H2065" s="17" t="s">
        <v>1502</v>
      </c>
      <c r="I2065" s="25" t="s">
        <v>1503</v>
      </c>
      <c r="J2065" s="25">
        <v>36985</v>
      </c>
      <c r="K2065" s="12" t="s">
        <v>520</v>
      </c>
      <c r="L2065" s="14">
        <v>0</v>
      </c>
      <c r="P2065" s="144"/>
      <c r="Q2065" s="13"/>
      <c r="R2065" s="15" t="s">
        <v>576</v>
      </c>
      <c r="S2065" s="15" t="s">
        <v>47</v>
      </c>
      <c r="T2065" s="15"/>
      <c r="U2065" s="15" t="s">
        <v>47</v>
      </c>
      <c r="W2065" s="16" t="s">
        <v>567</v>
      </c>
      <c r="X2065" s="16" t="s">
        <v>246</v>
      </c>
      <c r="Y2065" s="16" t="s">
        <v>567</v>
      </c>
      <c r="Z2065" s="16" t="s">
        <v>248</v>
      </c>
    </row>
    <row r="2066" spans="1:38" ht="15" customHeight="1">
      <c r="A2066" s="31">
        <v>15118360</v>
      </c>
      <c r="B2066" s="31" t="s">
        <v>7346</v>
      </c>
      <c r="C2066" s="46">
        <v>40918</v>
      </c>
      <c r="F2066" s="30"/>
      <c r="G2066" s="28"/>
      <c r="H2066" s="17" t="s">
        <v>5960</v>
      </c>
      <c r="I2066" s="25" t="s">
        <v>5961</v>
      </c>
      <c r="J2066" s="25">
        <v>36099</v>
      </c>
      <c r="K2066" s="12" t="s">
        <v>520</v>
      </c>
      <c r="L2066" s="14" t="s">
        <v>5962</v>
      </c>
      <c r="M2066" s="26">
        <v>9325</v>
      </c>
      <c r="N2066" s="26" t="s">
        <v>2912</v>
      </c>
      <c r="P2066" s="144">
        <v>966958533</v>
      </c>
      <c r="Q2066" s="13"/>
      <c r="R2066" s="15" t="s">
        <v>576</v>
      </c>
      <c r="S2066" s="15" t="s">
        <v>47</v>
      </c>
      <c r="T2066" s="15"/>
      <c r="U2066" s="15" t="s">
        <v>567</v>
      </c>
      <c r="V2066" s="16" t="s">
        <v>247</v>
      </c>
      <c r="W2066" s="16" t="s">
        <v>47</v>
      </c>
      <c r="Y2066" s="16" t="s">
        <v>47</v>
      </c>
    </row>
    <row r="2067" spans="1:38" ht="15" customHeight="1">
      <c r="A2067" s="31">
        <v>15118911</v>
      </c>
      <c r="B2067" s="31" t="s">
        <v>7343</v>
      </c>
      <c r="C2067" s="46">
        <v>42860</v>
      </c>
      <c r="D2067" s="149">
        <v>256692548</v>
      </c>
      <c r="F2067" s="30">
        <v>4627</v>
      </c>
      <c r="G2067" s="28"/>
      <c r="H2067" s="17" t="s">
        <v>8037</v>
      </c>
      <c r="I2067" s="25" t="s">
        <v>8038</v>
      </c>
      <c r="J2067" s="25">
        <v>36707</v>
      </c>
      <c r="K2067" s="12" t="s">
        <v>520</v>
      </c>
      <c r="L2067" s="14" t="s">
        <v>8039</v>
      </c>
      <c r="M2067" s="26" t="s">
        <v>3562</v>
      </c>
      <c r="N2067" s="26" t="s">
        <v>3022</v>
      </c>
      <c r="P2067" s="144">
        <v>965827363</v>
      </c>
      <c r="Q2067" s="13"/>
      <c r="R2067" s="15" t="s">
        <v>576</v>
      </c>
      <c r="S2067" s="15" t="s">
        <v>567</v>
      </c>
      <c r="T2067" s="15" t="s">
        <v>247</v>
      </c>
      <c r="U2067" s="15" t="s">
        <v>47</v>
      </c>
      <c r="W2067" s="16" t="s">
        <v>47</v>
      </c>
      <c r="Y2067" s="16" t="s">
        <v>47</v>
      </c>
    </row>
    <row r="2068" spans="1:38" ht="15" customHeight="1">
      <c r="A2068" s="31">
        <v>15119361</v>
      </c>
      <c r="B2068" s="31" t="s">
        <v>7346</v>
      </c>
      <c r="C2068" s="46">
        <v>40950</v>
      </c>
      <c r="F2068" s="30"/>
      <c r="G2068" s="28"/>
      <c r="H2068" s="17" t="s">
        <v>2022</v>
      </c>
      <c r="I2068" s="25" t="s">
        <v>2023</v>
      </c>
      <c r="J2068" s="25">
        <v>37139</v>
      </c>
      <c r="K2068" s="12" t="s">
        <v>520</v>
      </c>
      <c r="L2068" s="14" t="s">
        <v>2995</v>
      </c>
      <c r="M2068" s="26" t="s">
        <v>2996</v>
      </c>
      <c r="N2068" s="26" t="s">
        <v>2983</v>
      </c>
      <c r="O2068" s="143">
        <v>918479200</v>
      </c>
      <c r="P2068" s="144">
        <v>926075133</v>
      </c>
      <c r="Q2068" s="13"/>
      <c r="R2068" s="15" t="s">
        <v>576</v>
      </c>
      <c r="S2068" s="15" t="s">
        <v>47</v>
      </c>
      <c r="T2068" s="15"/>
      <c r="U2068" s="15" t="s">
        <v>47</v>
      </c>
      <c r="W2068" s="16" t="s">
        <v>684</v>
      </c>
      <c r="X2068" s="16" t="s">
        <v>246</v>
      </c>
      <c r="Y2068" s="16" t="s">
        <v>684</v>
      </c>
    </row>
    <row r="2069" spans="1:38" ht="15" customHeight="1">
      <c r="A2069" s="31">
        <v>15119364</v>
      </c>
      <c r="C2069" s="46"/>
      <c r="F2069" s="30"/>
      <c r="G2069" s="28">
        <v>140826</v>
      </c>
      <c r="H2069" s="17" t="s">
        <v>1952</v>
      </c>
      <c r="I2069" s="25" t="s">
        <v>808</v>
      </c>
      <c r="J2069" s="25">
        <v>35008</v>
      </c>
      <c r="K2069" s="12" t="s">
        <v>520</v>
      </c>
      <c r="L2069" s="14"/>
      <c r="P2069" s="144"/>
      <c r="Q2069" s="13"/>
      <c r="R2069" s="15" t="s">
        <v>576</v>
      </c>
      <c r="S2069" s="15" t="s">
        <v>47</v>
      </c>
      <c r="T2069" s="15"/>
      <c r="U2069" s="15" t="s">
        <v>47</v>
      </c>
      <c r="W2069" s="16" t="s">
        <v>47</v>
      </c>
      <c r="Y2069" s="16" t="s">
        <v>684</v>
      </c>
    </row>
    <row r="2070" spans="1:38" ht="15" customHeight="1">
      <c r="A2070" s="31">
        <v>15119397</v>
      </c>
      <c r="B2070" s="31" t="s">
        <v>7346</v>
      </c>
      <c r="C2070" s="46">
        <v>40827</v>
      </c>
      <c r="F2070" s="30"/>
      <c r="G2070" s="28"/>
      <c r="H2070" s="17" t="s">
        <v>3647</v>
      </c>
      <c r="I2070" s="25" t="s">
        <v>3648</v>
      </c>
      <c r="J2070" s="25">
        <v>36807</v>
      </c>
      <c r="K2070" s="12" t="s">
        <v>520</v>
      </c>
      <c r="L2070" s="14" t="s">
        <v>3649</v>
      </c>
      <c r="M2070" s="26">
        <v>9350</v>
      </c>
      <c r="N2070" s="26" t="s">
        <v>2983</v>
      </c>
      <c r="P2070" s="144"/>
      <c r="Q2070" s="13"/>
      <c r="R2070" s="15" t="s">
        <v>576</v>
      </c>
      <c r="S2070" s="15" t="s">
        <v>47</v>
      </c>
      <c r="T2070" s="15"/>
      <c r="U2070" s="15" t="s">
        <v>47</v>
      </c>
      <c r="W2070" s="16" t="s">
        <v>249</v>
      </c>
      <c r="X2070" s="16" t="s">
        <v>247</v>
      </c>
      <c r="Y2070" s="16" t="s">
        <v>47</v>
      </c>
      <c r="Z2070" s="16" t="s">
        <v>248</v>
      </c>
    </row>
    <row r="2071" spans="1:38" ht="15" customHeight="1">
      <c r="A2071" s="31">
        <v>15119624</v>
      </c>
      <c r="B2071" s="31" t="s">
        <v>7346</v>
      </c>
      <c r="C2071" s="46">
        <v>40674</v>
      </c>
      <c r="F2071" s="30"/>
      <c r="G2071" s="28">
        <v>163577</v>
      </c>
      <c r="H2071" s="17" t="s">
        <v>661</v>
      </c>
      <c r="I2071" s="25" t="s">
        <v>662</v>
      </c>
      <c r="J2071" s="25">
        <v>36926</v>
      </c>
      <c r="K2071" s="12" t="s">
        <v>520</v>
      </c>
      <c r="L2071" s="14" t="s">
        <v>2995</v>
      </c>
      <c r="M2071" s="26" t="s">
        <v>2996</v>
      </c>
      <c r="N2071" s="26" t="s">
        <v>2983</v>
      </c>
      <c r="P2071" s="144"/>
      <c r="Q2071" s="13"/>
      <c r="R2071" s="15" t="s">
        <v>576</v>
      </c>
      <c r="S2071" s="15" t="s">
        <v>47</v>
      </c>
      <c r="T2071" s="15"/>
      <c r="U2071" s="15" t="s">
        <v>47</v>
      </c>
      <c r="W2071" s="16" t="s">
        <v>684</v>
      </c>
      <c r="X2071" s="16" t="s">
        <v>246</v>
      </c>
      <c r="Y2071" s="16" t="s">
        <v>684</v>
      </c>
    </row>
    <row r="2072" spans="1:38" ht="15" customHeight="1">
      <c r="A2072" s="31">
        <v>15119628</v>
      </c>
      <c r="C2072" s="46"/>
      <c r="F2072" s="30"/>
      <c r="G2072" s="28">
        <v>140825</v>
      </c>
      <c r="H2072" s="17" t="s">
        <v>2119</v>
      </c>
      <c r="I2072" s="25" t="s">
        <v>2120</v>
      </c>
      <c r="J2072" s="25">
        <v>34983</v>
      </c>
      <c r="K2072" s="12" t="s">
        <v>250</v>
      </c>
      <c r="L2072" s="14"/>
      <c r="P2072" s="144"/>
      <c r="Q2072" s="13"/>
      <c r="R2072" s="15" t="s">
        <v>576</v>
      </c>
      <c r="S2072" s="15" t="s">
        <v>47</v>
      </c>
      <c r="T2072" s="15"/>
      <c r="U2072" s="15" t="s">
        <v>47</v>
      </c>
      <c r="W2072" s="16" t="s">
        <v>47</v>
      </c>
      <c r="Y2072" s="16" t="s">
        <v>684</v>
      </c>
    </row>
    <row r="2073" spans="1:38" ht="15" customHeight="1">
      <c r="A2073" s="31">
        <v>15119730</v>
      </c>
      <c r="C2073" s="46"/>
      <c r="F2073" s="30"/>
      <c r="G2073" s="28"/>
      <c r="H2073" s="17" t="s">
        <v>1498</v>
      </c>
      <c r="I2073" s="25" t="s">
        <v>1499</v>
      </c>
      <c r="J2073" s="25">
        <v>35641</v>
      </c>
      <c r="K2073" s="12" t="s">
        <v>250</v>
      </c>
      <c r="L2073" s="14"/>
      <c r="P2073" s="144"/>
      <c r="Q2073" s="13"/>
      <c r="R2073" s="15" t="s">
        <v>576</v>
      </c>
      <c r="S2073" s="15" t="s">
        <v>47</v>
      </c>
      <c r="T2073" s="15"/>
      <c r="U2073" s="15" t="s">
        <v>47</v>
      </c>
      <c r="W2073" s="16" t="s">
        <v>47</v>
      </c>
      <c r="Y2073" s="16" t="s">
        <v>567</v>
      </c>
      <c r="Z2073" s="16" t="s">
        <v>246</v>
      </c>
    </row>
    <row r="2074" spans="1:38" ht="15" customHeight="1">
      <c r="A2074" s="31">
        <v>15120060</v>
      </c>
      <c r="B2074" s="31" t="s">
        <v>7343</v>
      </c>
      <c r="C2074" s="46">
        <v>42779</v>
      </c>
      <c r="D2074" s="149">
        <v>25250901</v>
      </c>
      <c r="F2074" s="30">
        <v>3655</v>
      </c>
      <c r="G2074" s="28"/>
      <c r="H2074" s="17" t="s">
        <v>8353</v>
      </c>
      <c r="I2074" s="25" t="s">
        <v>8354</v>
      </c>
      <c r="J2074" s="25">
        <v>37426</v>
      </c>
      <c r="K2074" s="12" t="s">
        <v>520</v>
      </c>
      <c r="L2074" s="14" t="s">
        <v>8355</v>
      </c>
      <c r="M2074" s="26" t="s">
        <v>3549</v>
      </c>
      <c r="N2074" s="26" t="s">
        <v>2955</v>
      </c>
      <c r="P2074" s="144">
        <v>967713589</v>
      </c>
      <c r="Q2074" s="13" t="s">
        <v>8356</v>
      </c>
      <c r="R2074" s="15" t="s">
        <v>576</v>
      </c>
      <c r="S2074" s="15" t="s">
        <v>1183</v>
      </c>
      <c r="T2074" s="15" t="s">
        <v>247</v>
      </c>
      <c r="U2074" s="15" t="s">
        <v>47</v>
      </c>
      <c r="W2074" s="16" t="s">
        <v>47</v>
      </c>
      <c r="Y2074" s="16" t="s">
        <v>47</v>
      </c>
    </row>
    <row r="2075" spans="1:38" ht="15" customHeight="1">
      <c r="A2075" s="31">
        <v>15120097</v>
      </c>
      <c r="B2075" s="31" t="s">
        <v>7343</v>
      </c>
      <c r="C2075" s="46">
        <v>42675</v>
      </c>
      <c r="D2075" s="149">
        <v>266760848</v>
      </c>
      <c r="F2075" s="30">
        <v>4057</v>
      </c>
      <c r="G2075" s="28"/>
      <c r="H2075" s="17" t="s">
        <v>4720</v>
      </c>
      <c r="I2075" s="25" t="s">
        <v>4721</v>
      </c>
      <c r="J2075" s="25">
        <v>36166</v>
      </c>
      <c r="K2075" s="12" t="s">
        <v>520</v>
      </c>
      <c r="L2075" s="14" t="s">
        <v>4722</v>
      </c>
      <c r="M2075" s="26" t="s">
        <v>4723</v>
      </c>
      <c r="N2075" s="26" t="s">
        <v>3032</v>
      </c>
      <c r="O2075" s="143">
        <v>925092066</v>
      </c>
      <c r="P2075" s="144">
        <v>964788493</v>
      </c>
      <c r="Q2075" s="13" t="s">
        <v>6933</v>
      </c>
      <c r="R2075" s="15" t="s">
        <v>576</v>
      </c>
      <c r="S2075" s="15" t="s">
        <v>251</v>
      </c>
      <c r="T2075" s="15" t="s">
        <v>246</v>
      </c>
      <c r="U2075" s="15" t="s">
        <v>251</v>
      </c>
      <c r="V2075" s="16" t="s">
        <v>246</v>
      </c>
      <c r="W2075" s="16" t="s">
        <v>251</v>
      </c>
      <c r="X2075" s="16" t="s">
        <v>247</v>
      </c>
      <c r="Y2075" s="16" t="s">
        <v>47</v>
      </c>
      <c r="Z2075" s="16" t="s">
        <v>247</v>
      </c>
    </row>
    <row r="2076" spans="1:38" ht="15" customHeight="1">
      <c r="A2076" s="31">
        <v>15120579</v>
      </c>
      <c r="B2076" s="31" t="s">
        <v>7343</v>
      </c>
      <c r="C2076" s="46">
        <v>42180</v>
      </c>
      <c r="D2076" s="149">
        <v>262708388</v>
      </c>
      <c r="F2076" s="30">
        <v>4621</v>
      </c>
      <c r="G2076" s="28"/>
      <c r="H2076" s="17" t="s">
        <v>6264</v>
      </c>
      <c r="I2076" s="25" t="s">
        <v>6265</v>
      </c>
      <c r="J2076" s="25">
        <v>36551</v>
      </c>
      <c r="K2076" s="12" t="s">
        <v>250</v>
      </c>
      <c r="L2076" s="14" t="s">
        <v>6266</v>
      </c>
      <c r="M2076" s="26" t="s">
        <v>3642</v>
      </c>
      <c r="N2076" s="26" t="s">
        <v>2932</v>
      </c>
      <c r="O2076" s="143">
        <v>965429965</v>
      </c>
      <c r="P2076" s="144">
        <v>962469608</v>
      </c>
      <c r="Q2076" s="13"/>
      <c r="R2076" s="15" t="s">
        <v>576</v>
      </c>
      <c r="S2076" s="15" t="s">
        <v>1183</v>
      </c>
      <c r="T2076" s="15" t="s">
        <v>246</v>
      </c>
      <c r="U2076" s="15" t="s">
        <v>1183</v>
      </c>
      <c r="V2076" s="16" t="s">
        <v>247</v>
      </c>
      <c r="W2076" s="16" t="s">
        <v>47</v>
      </c>
      <c r="Y2076" s="16" t="s">
        <v>47</v>
      </c>
      <c r="Z2076" s="16" t="s">
        <v>247</v>
      </c>
    </row>
    <row r="2077" spans="1:38" ht="15" customHeight="1">
      <c r="A2077" s="31">
        <v>15121618</v>
      </c>
      <c r="B2077" s="31" t="s">
        <v>7346</v>
      </c>
      <c r="C2077" s="46">
        <v>40862</v>
      </c>
      <c r="F2077" s="30"/>
      <c r="G2077" s="28"/>
      <c r="H2077" s="17" t="s">
        <v>5042</v>
      </c>
      <c r="I2077" s="25" t="s">
        <v>5043</v>
      </c>
      <c r="J2077" s="25">
        <v>35199</v>
      </c>
      <c r="K2077" s="12" t="s">
        <v>250</v>
      </c>
      <c r="L2077" s="14" t="s">
        <v>5044</v>
      </c>
      <c r="N2077" s="26" t="s">
        <v>2963</v>
      </c>
      <c r="P2077" s="144"/>
      <c r="Q2077" s="13"/>
      <c r="R2077" s="15" t="s">
        <v>576</v>
      </c>
      <c r="S2077" s="15" t="s">
        <v>47</v>
      </c>
      <c r="T2077" s="15"/>
      <c r="U2077" s="15" t="s">
        <v>47</v>
      </c>
      <c r="W2077" s="16" t="s">
        <v>1183</v>
      </c>
      <c r="X2077" s="16" t="s">
        <v>247</v>
      </c>
      <c r="Y2077" s="16" t="s">
        <v>47</v>
      </c>
      <c r="Z2077" s="16" t="s">
        <v>246</v>
      </c>
    </row>
    <row r="2078" spans="1:38" ht="15" customHeight="1">
      <c r="A2078" s="31">
        <v>15122085</v>
      </c>
      <c r="B2078" s="31" t="s">
        <v>7343</v>
      </c>
      <c r="C2078" s="46">
        <v>42254</v>
      </c>
      <c r="D2078" s="149">
        <v>254442803</v>
      </c>
      <c r="F2078" s="30"/>
      <c r="G2078" s="28"/>
      <c r="H2078" s="17" t="s">
        <v>3776</v>
      </c>
      <c r="I2078" s="25" t="s">
        <v>3777</v>
      </c>
      <c r="J2078" s="25">
        <v>36913</v>
      </c>
      <c r="K2078" s="12" t="s">
        <v>520</v>
      </c>
      <c r="L2078" s="14" t="s">
        <v>3778</v>
      </c>
      <c r="M2078" s="26" t="s">
        <v>3779</v>
      </c>
      <c r="N2078" s="26" t="s">
        <v>2963</v>
      </c>
      <c r="O2078" s="143">
        <v>962461203</v>
      </c>
      <c r="P2078" s="144">
        <v>966352665</v>
      </c>
      <c r="Q2078" s="13" t="s">
        <v>3780</v>
      </c>
      <c r="R2078" s="15" t="s">
        <v>576</v>
      </c>
      <c r="S2078" s="15" t="s">
        <v>47</v>
      </c>
      <c r="T2078" s="15"/>
      <c r="U2078" s="15" t="s">
        <v>47</v>
      </c>
      <c r="W2078" s="16" t="s">
        <v>251</v>
      </c>
      <c r="X2078" s="16" t="s">
        <v>247</v>
      </c>
      <c r="Y2078" s="16" t="s">
        <v>47</v>
      </c>
    </row>
    <row r="2079" spans="1:38" s="24" customFormat="1" ht="15" customHeight="1">
      <c r="A2079" s="31">
        <v>15122091</v>
      </c>
      <c r="B2079" s="31" t="s">
        <v>7343</v>
      </c>
      <c r="C2079" s="46">
        <v>42816</v>
      </c>
      <c r="D2079" s="149">
        <v>265850843</v>
      </c>
      <c r="E2079" s="13"/>
      <c r="F2079" s="30">
        <v>3560</v>
      </c>
      <c r="G2079" s="28"/>
      <c r="H2079" s="17" t="s">
        <v>8221</v>
      </c>
      <c r="I2079" s="25" t="s">
        <v>8222</v>
      </c>
      <c r="J2079" s="25">
        <v>37699</v>
      </c>
      <c r="K2079" s="12" t="s">
        <v>520</v>
      </c>
      <c r="L2079" s="14" t="s">
        <v>3288</v>
      </c>
      <c r="M2079" s="26">
        <v>9200</v>
      </c>
      <c r="N2079" s="26" t="s">
        <v>2963</v>
      </c>
      <c r="O2079" s="143"/>
      <c r="P2079" s="144"/>
      <c r="Q2079" s="13"/>
      <c r="R2079" s="15" t="s">
        <v>576</v>
      </c>
      <c r="S2079" s="15" t="s">
        <v>251</v>
      </c>
      <c r="T2079" s="15" t="s">
        <v>247</v>
      </c>
      <c r="U2079" s="15" t="s">
        <v>47</v>
      </c>
      <c r="V2079" s="16"/>
      <c r="W2079" s="16" t="s">
        <v>47</v>
      </c>
      <c r="X2079" s="16"/>
      <c r="Y2079" s="16" t="s">
        <v>47</v>
      </c>
      <c r="Z2079" s="16" t="s">
        <v>247</v>
      </c>
      <c r="AA2079" s="152"/>
      <c r="AB2079" s="152"/>
      <c r="AC2079" s="16"/>
      <c r="AD2079" s="16"/>
      <c r="AE2079" s="16"/>
      <c r="AF2079" s="16"/>
      <c r="AG2079" s="16"/>
      <c r="AH2079" s="16"/>
      <c r="AI2079" s="16"/>
      <c r="AJ2079" s="16"/>
      <c r="AK2079" s="16"/>
      <c r="AL2079" s="16"/>
    </row>
    <row r="2080" spans="1:38" s="24" customFormat="1" ht="15" customHeight="1">
      <c r="A2080" s="31">
        <v>15122594</v>
      </c>
      <c r="B2080" s="31" t="s">
        <v>7343</v>
      </c>
      <c r="C2080" s="46">
        <v>42527</v>
      </c>
      <c r="D2080" s="149">
        <v>256778639</v>
      </c>
      <c r="E2080" s="13"/>
      <c r="F2080" s="30"/>
      <c r="G2080" s="28"/>
      <c r="H2080" s="17" t="s">
        <v>6196</v>
      </c>
      <c r="I2080" s="25" t="s">
        <v>6197</v>
      </c>
      <c r="J2080" s="25">
        <v>37094</v>
      </c>
      <c r="K2080" s="12" t="s">
        <v>520</v>
      </c>
      <c r="L2080" s="14" t="s">
        <v>6198</v>
      </c>
      <c r="M2080" s="26">
        <v>9325</v>
      </c>
      <c r="N2080" s="26" t="s">
        <v>3022</v>
      </c>
      <c r="O2080" s="143">
        <v>967713573</v>
      </c>
      <c r="P2080" s="144">
        <v>964209458</v>
      </c>
      <c r="Q2080" s="13"/>
      <c r="R2080" s="15" t="s">
        <v>576</v>
      </c>
      <c r="S2080" s="15" t="s">
        <v>47</v>
      </c>
      <c r="T2080" s="15"/>
      <c r="U2080" s="15" t="s">
        <v>567</v>
      </c>
      <c r="V2080" s="16" t="s">
        <v>247</v>
      </c>
      <c r="W2080" s="16" t="s">
        <v>47</v>
      </c>
      <c r="X2080" s="16"/>
      <c r="Y2080" s="16" t="s">
        <v>47</v>
      </c>
      <c r="Z2080" s="16" t="s">
        <v>246</v>
      </c>
      <c r="AA2080" s="152"/>
      <c r="AB2080" s="152"/>
      <c r="AC2080" s="16"/>
      <c r="AD2080" s="16"/>
      <c r="AE2080" s="16"/>
      <c r="AF2080" s="16"/>
      <c r="AG2080" s="16"/>
      <c r="AH2080" s="16"/>
      <c r="AI2080" s="16"/>
      <c r="AJ2080" s="16"/>
      <c r="AK2080" s="16"/>
      <c r="AL2080" s="16"/>
    </row>
    <row r="2081" spans="1:38" s="24" customFormat="1" ht="15" customHeight="1">
      <c r="A2081" s="31">
        <v>15122596</v>
      </c>
      <c r="B2081" s="31" t="s">
        <v>7346</v>
      </c>
      <c r="C2081" s="46">
        <v>40802</v>
      </c>
      <c r="D2081" s="149"/>
      <c r="E2081" s="13"/>
      <c r="F2081" s="30">
        <v>4009</v>
      </c>
      <c r="G2081" s="28"/>
      <c r="H2081" s="17" t="s">
        <v>3558</v>
      </c>
      <c r="I2081" s="25" t="s">
        <v>3559</v>
      </c>
      <c r="J2081" s="25">
        <v>35638</v>
      </c>
      <c r="K2081" s="12" t="s">
        <v>250</v>
      </c>
      <c r="L2081" s="14" t="s">
        <v>3560</v>
      </c>
      <c r="M2081" s="26">
        <v>9300</v>
      </c>
      <c r="N2081" s="26" t="s">
        <v>2912</v>
      </c>
      <c r="O2081" s="143">
        <v>966886251</v>
      </c>
      <c r="P2081" s="144">
        <v>964188768</v>
      </c>
      <c r="Q2081" s="13"/>
      <c r="R2081" s="15" t="s">
        <v>576</v>
      </c>
      <c r="S2081" s="15" t="s">
        <v>567</v>
      </c>
      <c r="T2081" s="15" t="s">
        <v>246</v>
      </c>
      <c r="U2081" s="15" t="s">
        <v>567</v>
      </c>
      <c r="V2081" s="16" t="s">
        <v>246</v>
      </c>
      <c r="W2081" s="16" t="s">
        <v>567</v>
      </c>
      <c r="X2081" s="16" t="s">
        <v>247</v>
      </c>
      <c r="Y2081" s="16" t="s">
        <v>47</v>
      </c>
      <c r="Z2081" s="16" t="s">
        <v>248</v>
      </c>
      <c r="AA2081" s="152"/>
      <c r="AB2081" s="152"/>
      <c r="AC2081" s="16"/>
      <c r="AD2081" s="16"/>
      <c r="AE2081" s="16"/>
      <c r="AF2081" s="16"/>
      <c r="AG2081" s="16"/>
      <c r="AH2081" s="16"/>
      <c r="AI2081" s="16"/>
      <c r="AJ2081" s="16"/>
      <c r="AK2081" s="16"/>
      <c r="AL2081" s="16"/>
    </row>
    <row r="2082" spans="1:38" s="24" customFormat="1" ht="15" customHeight="1">
      <c r="A2082" s="31">
        <v>15122607</v>
      </c>
      <c r="B2082" s="31"/>
      <c r="C2082" s="46"/>
      <c r="D2082" s="149"/>
      <c r="E2082" s="13"/>
      <c r="F2082" s="30"/>
      <c r="G2082" s="28"/>
      <c r="H2082" s="17" t="s">
        <v>2225</v>
      </c>
      <c r="I2082" s="25" t="s">
        <v>2226</v>
      </c>
      <c r="J2082" s="25">
        <v>36489</v>
      </c>
      <c r="K2082" s="12" t="s">
        <v>520</v>
      </c>
      <c r="L2082" s="14"/>
      <c r="M2082" s="26"/>
      <c r="N2082" s="26"/>
      <c r="O2082" s="143"/>
      <c r="P2082" s="144"/>
      <c r="Q2082" s="13"/>
      <c r="R2082" s="15" t="s">
        <v>576</v>
      </c>
      <c r="S2082" s="15" t="s">
        <v>47</v>
      </c>
      <c r="T2082" s="15"/>
      <c r="U2082" s="15" t="s">
        <v>47</v>
      </c>
      <c r="V2082" s="16"/>
      <c r="W2082" s="16" t="s">
        <v>47</v>
      </c>
      <c r="X2082" s="16"/>
      <c r="Y2082" s="16" t="s">
        <v>567</v>
      </c>
      <c r="Z2082" s="16" t="s">
        <v>246</v>
      </c>
      <c r="AA2082" s="152"/>
      <c r="AB2082" s="152"/>
      <c r="AC2082" s="16"/>
      <c r="AD2082" s="16"/>
      <c r="AE2082" s="16"/>
      <c r="AF2082" s="16"/>
      <c r="AG2082" s="16"/>
      <c r="AH2082" s="16"/>
      <c r="AI2082" s="16"/>
      <c r="AJ2082" s="16"/>
      <c r="AK2082" s="16"/>
      <c r="AL2082" s="16"/>
    </row>
    <row r="2083" spans="1:38" ht="15" customHeight="1">
      <c r="A2083" s="31">
        <v>15122610</v>
      </c>
      <c r="B2083" s="31" t="s">
        <v>7346</v>
      </c>
      <c r="C2083" s="46">
        <v>40924</v>
      </c>
      <c r="F2083" s="30"/>
      <c r="G2083" s="28"/>
      <c r="H2083" s="17" t="s">
        <v>1969</v>
      </c>
      <c r="I2083" s="25" t="s">
        <v>2395</v>
      </c>
      <c r="J2083" s="25">
        <v>36726</v>
      </c>
      <c r="K2083" s="12" t="s">
        <v>520</v>
      </c>
      <c r="L2083" s="14"/>
      <c r="P2083" s="144"/>
      <c r="Q2083" s="13"/>
      <c r="R2083" s="15" t="s">
        <v>576</v>
      </c>
      <c r="S2083" s="15" t="s">
        <v>47</v>
      </c>
      <c r="T2083" s="15"/>
      <c r="U2083" s="15" t="s">
        <v>47</v>
      </c>
      <c r="W2083" s="16" t="s">
        <v>567</v>
      </c>
      <c r="X2083" s="16" t="s">
        <v>246</v>
      </c>
      <c r="Y2083" s="16" t="s">
        <v>567</v>
      </c>
      <c r="Z2083" s="16" t="s">
        <v>246</v>
      </c>
    </row>
    <row r="2084" spans="1:38" ht="15" customHeight="1">
      <c r="A2084" s="31">
        <v>15122962</v>
      </c>
      <c r="B2084" s="31" t="s">
        <v>7343</v>
      </c>
      <c r="C2084" s="46">
        <v>42822</v>
      </c>
      <c r="D2084" s="149">
        <v>256847266</v>
      </c>
      <c r="F2084" s="30">
        <v>3539</v>
      </c>
      <c r="G2084" s="28"/>
      <c r="H2084" s="17" t="s">
        <v>8482</v>
      </c>
      <c r="I2084" s="25" t="s">
        <v>8483</v>
      </c>
      <c r="J2084" s="25">
        <v>37286</v>
      </c>
      <c r="K2084" s="12" t="s">
        <v>520</v>
      </c>
      <c r="L2084" s="14" t="s">
        <v>6205</v>
      </c>
      <c r="M2084" s="26" t="s">
        <v>3651</v>
      </c>
      <c r="N2084" s="26" t="s">
        <v>2955</v>
      </c>
      <c r="P2084" s="144">
        <v>968607469</v>
      </c>
      <c r="Q2084" s="13"/>
      <c r="R2084" s="15" t="s">
        <v>576</v>
      </c>
      <c r="S2084" s="15" t="s">
        <v>567</v>
      </c>
      <c r="T2084" s="15" t="s">
        <v>247</v>
      </c>
      <c r="U2084" s="15" t="s">
        <v>47</v>
      </c>
      <c r="W2084" s="16" t="s">
        <v>47</v>
      </c>
      <c r="Y2084" s="16" t="s">
        <v>47</v>
      </c>
      <c r="Z2084" s="16" t="s">
        <v>247</v>
      </c>
    </row>
    <row r="2085" spans="1:38" ht="15" customHeight="1">
      <c r="A2085" s="31">
        <v>15123918</v>
      </c>
      <c r="C2085" s="46"/>
      <c r="F2085" s="30"/>
      <c r="G2085" s="28">
        <v>164879</v>
      </c>
      <c r="H2085" s="17" t="s">
        <v>677</v>
      </c>
      <c r="I2085" s="25" t="s">
        <v>678</v>
      </c>
      <c r="J2085" s="25">
        <v>34749</v>
      </c>
      <c r="K2085" s="12" t="s">
        <v>520</v>
      </c>
      <c r="L2085" s="14"/>
      <c r="P2085" s="144"/>
      <c r="Q2085" s="13"/>
      <c r="R2085" s="15" t="s">
        <v>576</v>
      </c>
      <c r="S2085" s="15" t="s">
        <v>47</v>
      </c>
      <c r="T2085" s="15"/>
      <c r="U2085" s="15" t="s">
        <v>47</v>
      </c>
      <c r="W2085" s="16" t="s">
        <v>47</v>
      </c>
      <c r="Y2085" s="16" t="s">
        <v>249</v>
      </c>
      <c r="Z2085" s="16" t="s">
        <v>247</v>
      </c>
    </row>
    <row r="2086" spans="1:38" ht="15" customHeight="1">
      <c r="A2086" s="31">
        <v>15123928</v>
      </c>
      <c r="B2086" s="31" t="s">
        <v>7346</v>
      </c>
      <c r="C2086" s="46">
        <v>40865</v>
      </c>
      <c r="F2086" s="30"/>
      <c r="G2086" s="28"/>
      <c r="H2086" s="17" t="s">
        <v>1713</v>
      </c>
      <c r="I2086" s="25" t="s">
        <v>1714</v>
      </c>
      <c r="J2086" s="25">
        <v>36752</v>
      </c>
      <c r="K2086" s="12" t="s">
        <v>250</v>
      </c>
      <c r="L2086" s="14" t="s">
        <v>2917</v>
      </c>
      <c r="M2086" s="26">
        <v>9240</v>
      </c>
      <c r="N2086" s="26" t="s">
        <v>3066</v>
      </c>
      <c r="O2086" s="144">
        <v>291863123</v>
      </c>
      <c r="P2086" s="143">
        <v>0</v>
      </c>
      <c r="Q2086" s="13"/>
      <c r="R2086" s="15" t="s">
        <v>576</v>
      </c>
      <c r="S2086" s="15" t="s">
        <v>47</v>
      </c>
      <c r="T2086" s="15"/>
      <c r="U2086" s="15" t="s">
        <v>47</v>
      </c>
      <c r="W2086" s="16" t="s">
        <v>79</v>
      </c>
      <c r="X2086" s="16" t="s">
        <v>246</v>
      </c>
      <c r="Y2086" s="16" t="s">
        <v>47</v>
      </c>
    </row>
    <row r="2087" spans="1:38" ht="15" customHeight="1">
      <c r="A2087" s="31">
        <v>15123984</v>
      </c>
      <c r="B2087" s="31" t="s">
        <v>7343</v>
      </c>
      <c r="C2087" s="46">
        <v>42499</v>
      </c>
      <c r="D2087" s="149">
        <v>239094395</v>
      </c>
      <c r="F2087" s="30">
        <v>4046</v>
      </c>
      <c r="G2087" s="28"/>
      <c r="H2087" s="17" t="s">
        <v>185</v>
      </c>
      <c r="I2087" s="25" t="s">
        <v>3971</v>
      </c>
      <c r="J2087" s="25">
        <v>35548</v>
      </c>
      <c r="K2087" s="12" t="s">
        <v>250</v>
      </c>
      <c r="L2087" s="14" t="s">
        <v>3972</v>
      </c>
      <c r="M2087" s="26" t="s">
        <v>3973</v>
      </c>
      <c r="N2087" s="26" t="s">
        <v>3293</v>
      </c>
      <c r="O2087" s="143">
        <v>291842881</v>
      </c>
      <c r="P2087" s="144">
        <v>969329454</v>
      </c>
      <c r="Q2087" s="13" t="s">
        <v>3974</v>
      </c>
      <c r="R2087" s="15" t="s">
        <v>576</v>
      </c>
      <c r="S2087" s="15" t="s">
        <v>249</v>
      </c>
      <c r="T2087" s="15" t="s">
        <v>246</v>
      </c>
      <c r="U2087" s="15" t="s">
        <v>249</v>
      </c>
      <c r="V2087" s="16" t="s">
        <v>246</v>
      </c>
      <c r="W2087" s="16" t="s">
        <v>249</v>
      </c>
      <c r="X2087" s="16" t="s">
        <v>247</v>
      </c>
      <c r="Y2087" s="16" t="s">
        <v>47</v>
      </c>
      <c r="Z2087" s="16" t="s">
        <v>246</v>
      </c>
    </row>
    <row r="2088" spans="1:38" ht="15" customHeight="1">
      <c r="A2088" s="31">
        <v>15124224</v>
      </c>
      <c r="B2088" s="31" t="s">
        <v>7343</v>
      </c>
      <c r="C2088" s="46">
        <v>42567</v>
      </c>
      <c r="D2088" s="149">
        <v>250084872</v>
      </c>
      <c r="F2088" s="30">
        <v>3575</v>
      </c>
      <c r="G2088" s="28"/>
      <c r="H2088" s="17" t="s">
        <v>7648</v>
      </c>
      <c r="I2088" s="25" t="s">
        <v>7649</v>
      </c>
      <c r="J2088" s="25">
        <v>37845</v>
      </c>
      <c r="K2088" s="12" t="s">
        <v>520</v>
      </c>
      <c r="L2088" s="14" t="s">
        <v>7650</v>
      </c>
      <c r="M2088" s="26" t="s">
        <v>3279</v>
      </c>
      <c r="N2088" s="26" t="s">
        <v>2928</v>
      </c>
      <c r="P2088" s="144">
        <v>968831331</v>
      </c>
      <c r="Q2088" s="13"/>
      <c r="R2088" s="15" t="s">
        <v>576</v>
      </c>
      <c r="S2088" s="15" t="s">
        <v>249</v>
      </c>
      <c r="T2088" s="15" t="s">
        <v>247</v>
      </c>
      <c r="U2088" s="15" t="s">
        <v>47</v>
      </c>
      <c r="W2088" s="16" t="s">
        <v>47</v>
      </c>
      <c r="Y2088" s="16" t="s">
        <v>47</v>
      </c>
      <c r="Z2088" s="16" t="s">
        <v>247</v>
      </c>
    </row>
    <row r="2089" spans="1:38" ht="15" customHeight="1">
      <c r="A2089" s="31">
        <v>15124571</v>
      </c>
      <c r="B2089" s="31" t="s">
        <v>7346</v>
      </c>
      <c r="C2089" s="46">
        <v>40958</v>
      </c>
      <c r="F2089" s="30"/>
      <c r="G2089" s="28"/>
      <c r="H2089" s="17" t="s">
        <v>3904</v>
      </c>
      <c r="I2089" s="25" t="s">
        <v>3905</v>
      </c>
      <c r="J2089" s="25">
        <v>35950</v>
      </c>
      <c r="K2089" s="12" t="s">
        <v>250</v>
      </c>
      <c r="L2089" s="14" t="s">
        <v>3538</v>
      </c>
      <c r="M2089" s="26">
        <v>9300</v>
      </c>
      <c r="N2089" s="26" t="s">
        <v>2912</v>
      </c>
      <c r="P2089" s="144"/>
      <c r="Q2089" s="13"/>
      <c r="R2089" s="15" t="s">
        <v>576</v>
      </c>
      <c r="S2089" s="15" t="s">
        <v>47</v>
      </c>
      <c r="T2089" s="15"/>
      <c r="U2089" s="15" t="s">
        <v>249</v>
      </c>
      <c r="V2089" s="16" t="s">
        <v>246</v>
      </c>
      <c r="W2089" s="16" t="s">
        <v>249</v>
      </c>
      <c r="X2089" s="16" t="s">
        <v>247</v>
      </c>
      <c r="Y2089" s="16" t="s">
        <v>47</v>
      </c>
    </row>
    <row r="2090" spans="1:38" ht="15" customHeight="1">
      <c r="A2090" s="31">
        <v>15124821</v>
      </c>
      <c r="B2090" s="31" t="s">
        <v>7346</v>
      </c>
      <c r="C2090" s="46">
        <v>40958</v>
      </c>
      <c r="F2090" s="30"/>
      <c r="G2090" s="28"/>
      <c r="H2090" s="17" t="s">
        <v>1523</v>
      </c>
      <c r="I2090" s="25" t="s">
        <v>1524</v>
      </c>
      <c r="J2090" s="25">
        <v>36079</v>
      </c>
      <c r="K2090" s="12" t="s">
        <v>520</v>
      </c>
      <c r="L2090" s="14"/>
      <c r="P2090" s="144"/>
      <c r="Q2090" s="13"/>
      <c r="R2090" s="15" t="s">
        <v>576</v>
      </c>
      <c r="S2090" s="15" t="s">
        <v>47</v>
      </c>
      <c r="T2090" s="15"/>
      <c r="U2090" s="15" t="s">
        <v>567</v>
      </c>
      <c r="V2090" s="16" t="s">
        <v>246</v>
      </c>
      <c r="W2090" s="16" t="s">
        <v>567</v>
      </c>
      <c r="X2090" s="16" t="s">
        <v>246</v>
      </c>
      <c r="Y2090" s="16" t="s">
        <v>567</v>
      </c>
    </row>
    <row r="2091" spans="1:38" ht="15" customHeight="1">
      <c r="A2091" s="31">
        <v>15124958</v>
      </c>
      <c r="B2091" s="31" t="s">
        <v>7346</v>
      </c>
      <c r="C2091" s="46">
        <v>40866</v>
      </c>
      <c r="F2091" s="30"/>
      <c r="G2091" s="28"/>
      <c r="H2091" s="17" t="s">
        <v>3928</v>
      </c>
      <c r="I2091" s="25" t="s">
        <v>3929</v>
      </c>
      <c r="J2091" s="25">
        <v>37182</v>
      </c>
      <c r="K2091" s="12" t="s">
        <v>250</v>
      </c>
      <c r="L2091" s="14"/>
      <c r="M2091" s="26" t="s">
        <v>3930</v>
      </c>
      <c r="N2091" s="26" t="s">
        <v>2910</v>
      </c>
      <c r="O2091" s="144">
        <v>291612915</v>
      </c>
      <c r="P2091" s="143">
        <v>965885197</v>
      </c>
      <c r="Q2091" s="13"/>
      <c r="R2091" s="15" t="s">
        <v>576</v>
      </c>
      <c r="S2091" s="15" t="s">
        <v>47</v>
      </c>
      <c r="T2091" s="15"/>
      <c r="U2091" s="15" t="s">
        <v>47</v>
      </c>
      <c r="W2091" s="16" t="s">
        <v>580</v>
      </c>
      <c r="X2091" s="16" t="s">
        <v>247</v>
      </c>
      <c r="Y2091" s="16" t="s">
        <v>47</v>
      </c>
    </row>
    <row r="2092" spans="1:38" ht="15" customHeight="1">
      <c r="A2092" s="36">
        <v>15125095</v>
      </c>
      <c r="B2092" s="39" t="s">
        <v>7343</v>
      </c>
      <c r="C2092" s="38">
        <v>42544</v>
      </c>
      <c r="D2092" s="150">
        <v>273452398</v>
      </c>
      <c r="E2092" s="36"/>
      <c r="F2092" s="36">
        <v>4663</v>
      </c>
      <c r="G2092" s="37"/>
      <c r="H2092" s="41" t="s">
        <v>8920</v>
      </c>
      <c r="I2092" s="41" t="s">
        <v>8921</v>
      </c>
      <c r="J2092" s="38">
        <v>37222</v>
      </c>
      <c r="K2092" s="37" t="s">
        <v>520</v>
      </c>
      <c r="L2092" s="41" t="s">
        <v>8335</v>
      </c>
      <c r="M2092" s="41">
        <v>9300</v>
      </c>
      <c r="N2092" s="42" t="s">
        <v>2912</v>
      </c>
      <c r="O2092" s="146">
        <v>291632442</v>
      </c>
      <c r="P2092" s="146"/>
      <c r="Q2092" s="44"/>
      <c r="R2092" s="41" t="s">
        <v>576</v>
      </c>
      <c r="S2092" s="41" t="s">
        <v>567</v>
      </c>
      <c r="T2092" s="41" t="s">
        <v>247</v>
      </c>
      <c r="U2092" s="41" t="s">
        <v>47</v>
      </c>
      <c r="V2092" s="41"/>
      <c r="W2092" s="41" t="s">
        <v>47</v>
      </c>
      <c r="X2092" s="41"/>
      <c r="Y2092" s="41" t="s">
        <v>47</v>
      </c>
      <c r="Z2092" s="43"/>
    </row>
    <row r="2093" spans="1:38" ht="15" customHeight="1">
      <c r="A2093" s="31">
        <v>15125109</v>
      </c>
      <c r="B2093" s="31" t="s">
        <v>7346</v>
      </c>
      <c r="C2093" s="46">
        <v>40899</v>
      </c>
      <c r="D2093" s="149">
        <v>256257051</v>
      </c>
      <c r="F2093" s="30"/>
      <c r="G2093" s="28"/>
      <c r="H2093" s="17" t="s">
        <v>6833</v>
      </c>
      <c r="I2093" s="25" t="s">
        <v>6834</v>
      </c>
      <c r="J2093" s="25">
        <v>37253</v>
      </c>
      <c r="K2093" s="12" t="s">
        <v>250</v>
      </c>
      <c r="L2093" s="14" t="s">
        <v>6835</v>
      </c>
      <c r="M2093" s="26" t="s">
        <v>3160</v>
      </c>
      <c r="N2093" s="26" t="s">
        <v>2955</v>
      </c>
      <c r="P2093" s="144">
        <v>961177277</v>
      </c>
      <c r="Q2093" s="13"/>
      <c r="R2093" s="15" t="s">
        <v>576</v>
      </c>
      <c r="S2093" s="15" t="s">
        <v>47</v>
      </c>
      <c r="T2093" s="15"/>
      <c r="U2093" s="15" t="s">
        <v>567</v>
      </c>
      <c r="V2093" s="16" t="s">
        <v>247</v>
      </c>
      <c r="W2093" s="16" t="s">
        <v>47</v>
      </c>
      <c r="Y2093" s="16" t="s">
        <v>47</v>
      </c>
    </row>
    <row r="2094" spans="1:38" ht="15" customHeight="1">
      <c r="A2094" s="31">
        <v>15125165</v>
      </c>
      <c r="B2094" s="31" t="s">
        <v>7343</v>
      </c>
      <c r="C2094" s="46">
        <v>42625</v>
      </c>
      <c r="D2094" s="149">
        <v>247710016</v>
      </c>
      <c r="F2094" s="30"/>
      <c r="G2094" s="28"/>
      <c r="H2094" s="17" t="s">
        <v>6725</v>
      </c>
      <c r="I2094" s="25" t="s">
        <v>6726</v>
      </c>
      <c r="J2094" s="25">
        <v>35688</v>
      </c>
      <c r="K2094" s="12" t="s">
        <v>520</v>
      </c>
      <c r="L2094" s="14" t="s">
        <v>6727</v>
      </c>
      <c r="M2094" s="26" t="s">
        <v>3413</v>
      </c>
      <c r="N2094" s="26" t="s">
        <v>2955</v>
      </c>
      <c r="P2094" s="144">
        <v>965632815</v>
      </c>
      <c r="Q2094" s="13" t="s">
        <v>6728</v>
      </c>
      <c r="R2094" s="15" t="s">
        <v>576</v>
      </c>
      <c r="S2094" s="15" t="s">
        <v>47</v>
      </c>
      <c r="T2094" s="15"/>
      <c r="U2094" s="15" t="s">
        <v>567</v>
      </c>
      <c r="V2094" s="16" t="s">
        <v>247</v>
      </c>
      <c r="W2094" s="16" t="s">
        <v>47</v>
      </c>
      <c r="Y2094" s="16" t="s">
        <v>47</v>
      </c>
    </row>
    <row r="2095" spans="1:38" ht="15" customHeight="1">
      <c r="A2095" s="31">
        <v>15125285</v>
      </c>
      <c r="B2095" s="31" t="s">
        <v>7343</v>
      </c>
      <c r="C2095" s="46">
        <v>42556</v>
      </c>
      <c r="D2095" s="149">
        <v>258994916</v>
      </c>
      <c r="F2095" s="30">
        <v>1240</v>
      </c>
      <c r="G2095" s="28"/>
      <c r="H2095" s="17" t="s">
        <v>22</v>
      </c>
      <c r="I2095" s="25" t="s">
        <v>1677</v>
      </c>
      <c r="J2095" s="25">
        <v>35485</v>
      </c>
      <c r="K2095" s="12" t="s">
        <v>520</v>
      </c>
      <c r="L2095" s="14"/>
      <c r="P2095" s="144"/>
      <c r="Q2095" s="13"/>
      <c r="R2095" s="15" t="s">
        <v>576</v>
      </c>
      <c r="S2095" s="15" t="s">
        <v>1183</v>
      </c>
      <c r="T2095" s="15" t="s">
        <v>246</v>
      </c>
      <c r="U2095" s="15" t="s">
        <v>1183</v>
      </c>
      <c r="V2095" s="16" t="s">
        <v>246</v>
      </c>
      <c r="W2095" s="16" t="s">
        <v>1183</v>
      </c>
      <c r="X2095" s="16" t="s">
        <v>246</v>
      </c>
      <c r="Y2095" s="16" t="s">
        <v>1183</v>
      </c>
      <c r="Z2095" s="16" t="s">
        <v>246</v>
      </c>
    </row>
    <row r="2096" spans="1:38" ht="15" customHeight="1">
      <c r="A2096" s="31">
        <v>15125328</v>
      </c>
      <c r="B2096" s="31" t="s">
        <v>7346</v>
      </c>
      <c r="C2096" s="46">
        <v>40869</v>
      </c>
      <c r="D2096" s="149">
        <v>236166840</v>
      </c>
      <c r="F2096" s="30"/>
      <c r="G2096" s="28"/>
      <c r="H2096" s="17" t="s">
        <v>502</v>
      </c>
      <c r="I2096" s="25" t="s">
        <v>2206</v>
      </c>
      <c r="J2096" s="25">
        <v>36172</v>
      </c>
      <c r="K2096" s="12" t="s">
        <v>250</v>
      </c>
      <c r="L2096" s="14" t="s">
        <v>3545</v>
      </c>
      <c r="M2096" s="26" t="s">
        <v>2975</v>
      </c>
      <c r="N2096" s="26" t="s">
        <v>2912</v>
      </c>
      <c r="P2096" s="144"/>
      <c r="Q2096" s="13"/>
      <c r="R2096" s="15" t="s">
        <v>576</v>
      </c>
      <c r="S2096" s="15" t="s">
        <v>47</v>
      </c>
      <c r="T2096" s="15"/>
      <c r="U2096" s="15" t="s">
        <v>47</v>
      </c>
      <c r="W2096" s="16" t="s">
        <v>580</v>
      </c>
      <c r="X2096" s="16" t="s">
        <v>246</v>
      </c>
      <c r="Y2096" s="16" t="s">
        <v>580</v>
      </c>
    </row>
    <row r="2097" spans="1:26" ht="15" customHeight="1">
      <c r="A2097" s="31">
        <v>15125332</v>
      </c>
      <c r="B2097" s="31" t="s">
        <v>7346</v>
      </c>
      <c r="C2097" s="46">
        <v>40990</v>
      </c>
      <c r="F2097" s="30"/>
      <c r="G2097" s="28"/>
      <c r="H2097" s="17" t="s">
        <v>4480</v>
      </c>
      <c r="I2097" s="25" t="s">
        <v>4481</v>
      </c>
      <c r="J2097" s="25">
        <v>36970</v>
      </c>
      <c r="K2097" s="12" t="s">
        <v>250</v>
      </c>
      <c r="L2097" s="14" t="s">
        <v>4482</v>
      </c>
      <c r="M2097" s="26" t="s">
        <v>3140</v>
      </c>
      <c r="N2097" s="26" t="s">
        <v>2963</v>
      </c>
      <c r="O2097" s="143">
        <v>0</v>
      </c>
      <c r="P2097" s="144">
        <v>918150746</v>
      </c>
      <c r="Q2097" s="13"/>
      <c r="R2097" s="15" t="s">
        <v>576</v>
      </c>
      <c r="S2097" s="15" t="s">
        <v>47</v>
      </c>
      <c r="T2097" s="15"/>
      <c r="U2097" s="15" t="s">
        <v>251</v>
      </c>
      <c r="V2097" s="16" t="s">
        <v>246</v>
      </c>
      <c r="W2097" s="16" t="s">
        <v>251</v>
      </c>
      <c r="X2097" s="16" t="s">
        <v>247</v>
      </c>
      <c r="Y2097" s="16" t="s">
        <v>47</v>
      </c>
      <c r="Z2097" s="16" t="s">
        <v>247</v>
      </c>
    </row>
    <row r="2098" spans="1:26" ht="15" customHeight="1">
      <c r="A2098" s="31">
        <v>15125368</v>
      </c>
      <c r="B2098" s="31" t="s">
        <v>7346</v>
      </c>
      <c r="C2098" s="46">
        <v>40869</v>
      </c>
      <c r="F2098" s="30"/>
      <c r="G2098" s="28"/>
      <c r="H2098" s="17" t="s">
        <v>5107</v>
      </c>
      <c r="I2098" s="25" t="s">
        <v>5108</v>
      </c>
      <c r="J2098" s="25">
        <v>37788</v>
      </c>
      <c r="K2098" s="12" t="s">
        <v>520</v>
      </c>
      <c r="L2098" s="14"/>
      <c r="P2098" s="144"/>
      <c r="Q2098" s="13"/>
      <c r="R2098" s="15" t="s">
        <v>576</v>
      </c>
      <c r="S2098" s="15" t="s">
        <v>47</v>
      </c>
      <c r="T2098" s="15"/>
      <c r="U2098" s="15" t="s">
        <v>1183</v>
      </c>
      <c r="V2098" s="16" t="s">
        <v>246</v>
      </c>
      <c r="W2098" s="16" t="s">
        <v>1183</v>
      </c>
      <c r="X2098" s="16" t="s">
        <v>247</v>
      </c>
      <c r="Y2098" s="16" t="s">
        <v>47</v>
      </c>
    </row>
    <row r="2099" spans="1:26" ht="15" customHeight="1">
      <c r="A2099" s="31">
        <v>15125373</v>
      </c>
      <c r="B2099" s="31" t="s">
        <v>7346</v>
      </c>
      <c r="C2099" s="46">
        <v>41021</v>
      </c>
      <c r="F2099" s="30"/>
      <c r="G2099" s="28"/>
      <c r="H2099" s="17" t="s">
        <v>1521</v>
      </c>
      <c r="I2099" s="25" t="s">
        <v>1522</v>
      </c>
      <c r="J2099" s="25">
        <v>36675</v>
      </c>
      <c r="K2099" s="12" t="s">
        <v>520</v>
      </c>
      <c r="L2099" s="14" t="s">
        <v>3489</v>
      </c>
      <c r="M2099" s="26">
        <v>9240</v>
      </c>
      <c r="N2099" s="26" t="s">
        <v>3066</v>
      </c>
      <c r="O2099" s="143">
        <v>0</v>
      </c>
      <c r="P2099" s="144">
        <v>961367200</v>
      </c>
      <c r="Q2099" s="13"/>
      <c r="R2099" s="15" t="s">
        <v>576</v>
      </c>
      <c r="S2099" s="15" t="s">
        <v>47</v>
      </c>
      <c r="T2099" s="15"/>
      <c r="U2099" s="15" t="s">
        <v>47</v>
      </c>
      <c r="W2099" s="16" t="s">
        <v>79</v>
      </c>
      <c r="X2099" s="16" t="s">
        <v>246</v>
      </c>
      <c r="Y2099" s="16" t="s">
        <v>47</v>
      </c>
      <c r="Z2099" s="16" t="s">
        <v>247</v>
      </c>
    </row>
    <row r="2100" spans="1:26" ht="15" customHeight="1">
      <c r="A2100" s="31">
        <v>15125379</v>
      </c>
      <c r="B2100" s="31" t="s">
        <v>7346</v>
      </c>
      <c r="C2100" s="46">
        <v>40899</v>
      </c>
      <c r="F2100" s="30"/>
      <c r="G2100" s="28"/>
      <c r="H2100" s="17" t="s">
        <v>3672</v>
      </c>
      <c r="I2100" s="25" t="s">
        <v>3673</v>
      </c>
      <c r="J2100" s="25">
        <v>37039</v>
      </c>
      <c r="K2100" s="12" t="s">
        <v>250</v>
      </c>
      <c r="L2100" s="14" t="s">
        <v>3674</v>
      </c>
      <c r="M2100" s="26" t="s">
        <v>3675</v>
      </c>
      <c r="N2100" s="26" t="s">
        <v>2963</v>
      </c>
      <c r="O2100" s="144">
        <v>291966116</v>
      </c>
      <c r="P2100" s="143">
        <v>0</v>
      </c>
      <c r="Q2100" s="13"/>
      <c r="R2100" s="15" t="s">
        <v>576</v>
      </c>
      <c r="S2100" s="15" t="s">
        <v>47</v>
      </c>
      <c r="T2100" s="15"/>
      <c r="U2100" s="15" t="s">
        <v>47</v>
      </c>
      <c r="W2100" s="16" t="s">
        <v>251</v>
      </c>
      <c r="X2100" s="16" t="s">
        <v>247</v>
      </c>
      <c r="Y2100" s="16" t="s">
        <v>47</v>
      </c>
      <c r="Z2100" s="16" t="s">
        <v>246</v>
      </c>
    </row>
    <row r="2101" spans="1:26" ht="15" customHeight="1">
      <c r="A2101" s="31">
        <v>15125380</v>
      </c>
      <c r="B2101" s="31" t="s">
        <v>7346</v>
      </c>
      <c r="C2101" s="46">
        <v>40930</v>
      </c>
      <c r="F2101" s="30"/>
      <c r="G2101" s="28"/>
      <c r="H2101" s="17" t="s">
        <v>1525</v>
      </c>
      <c r="I2101" s="25" t="s">
        <v>1526</v>
      </c>
      <c r="J2101" s="25">
        <v>37165</v>
      </c>
      <c r="K2101" s="12" t="s">
        <v>250</v>
      </c>
      <c r="L2101" s="14" t="s">
        <v>3489</v>
      </c>
      <c r="M2101" s="26">
        <v>9240</v>
      </c>
      <c r="N2101" s="26" t="s">
        <v>3066</v>
      </c>
      <c r="O2101" s="143">
        <v>0</v>
      </c>
      <c r="P2101" s="144">
        <v>961367200</v>
      </c>
      <c r="Q2101" s="13"/>
      <c r="R2101" s="15" t="s">
        <v>576</v>
      </c>
      <c r="S2101" s="15" t="s">
        <v>47</v>
      </c>
      <c r="T2101" s="15"/>
      <c r="U2101" s="15" t="s">
        <v>47</v>
      </c>
      <c r="W2101" s="16" t="s">
        <v>79</v>
      </c>
      <c r="X2101" s="16" t="s">
        <v>246</v>
      </c>
      <c r="Y2101" s="16" t="s">
        <v>47</v>
      </c>
    </row>
    <row r="2102" spans="1:26" ht="15" customHeight="1">
      <c r="A2102" s="31">
        <v>15125385</v>
      </c>
      <c r="C2102" s="46"/>
      <c r="F2102" s="30"/>
      <c r="G2102" s="28"/>
      <c r="H2102" s="17" t="s">
        <v>1879</v>
      </c>
      <c r="I2102" s="25" t="s">
        <v>1880</v>
      </c>
      <c r="J2102" s="25">
        <v>36836</v>
      </c>
      <c r="K2102" s="12" t="s">
        <v>250</v>
      </c>
      <c r="L2102" s="14"/>
      <c r="P2102" s="144"/>
      <c r="Q2102" s="13"/>
      <c r="R2102" s="15" t="s">
        <v>576</v>
      </c>
      <c r="S2102" s="15" t="s">
        <v>47</v>
      </c>
      <c r="T2102" s="15"/>
      <c r="U2102" s="15" t="s">
        <v>47</v>
      </c>
      <c r="W2102" s="16" t="s">
        <v>47</v>
      </c>
      <c r="Y2102" s="16" t="s">
        <v>251</v>
      </c>
      <c r="Z2102" s="16" t="s">
        <v>247</v>
      </c>
    </row>
    <row r="2103" spans="1:26" ht="15" customHeight="1">
      <c r="A2103" s="31">
        <v>15125395</v>
      </c>
      <c r="B2103" s="31" t="s">
        <v>7343</v>
      </c>
      <c r="C2103" s="46">
        <v>42563</v>
      </c>
      <c r="D2103" s="149">
        <v>263578470</v>
      </c>
      <c r="F2103" s="30"/>
      <c r="G2103" s="28"/>
      <c r="H2103" s="17" t="s">
        <v>6983</v>
      </c>
      <c r="I2103" s="25" t="s">
        <v>6984</v>
      </c>
      <c r="J2103" s="25">
        <v>36502</v>
      </c>
      <c r="K2103" s="12" t="s">
        <v>520</v>
      </c>
      <c r="L2103" s="14" t="s">
        <v>6985</v>
      </c>
      <c r="M2103" s="26" t="s">
        <v>3089</v>
      </c>
      <c r="N2103" s="26" t="s">
        <v>2963</v>
      </c>
      <c r="P2103" s="144">
        <v>963794142</v>
      </c>
      <c r="Q2103" s="13"/>
      <c r="R2103" s="15" t="s">
        <v>576</v>
      </c>
      <c r="S2103" s="15" t="s">
        <v>47</v>
      </c>
      <c r="T2103" s="15"/>
      <c r="U2103" s="15" t="s">
        <v>1183</v>
      </c>
      <c r="V2103" s="16" t="s">
        <v>247</v>
      </c>
      <c r="W2103" s="16" t="s">
        <v>47</v>
      </c>
      <c r="Y2103" s="16" t="s">
        <v>47</v>
      </c>
    </row>
    <row r="2104" spans="1:26" ht="15" customHeight="1">
      <c r="A2104" s="31">
        <v>15125399</v>
      </c>
      <c r="B2104" s="31" t="s">
        <v>7346</v>
      </c>
      <c r="C2104" s="46">
        <v>40899</v>
      </c>
      <c r="F2104" s="30"/>
      <c r="G2104" s="28"/>
      <c r="H2104" s="17" t="s">
        <v>1246</v>
      </c>
      <c r="I2104" s="25" t="s">
        <v>3798</v>
      </c>
      <c r="J2104" s="25">
        <v>37546</v>
      </c>
      <c r="K2104" s="12" t="s">
        <v>520</v>
      </c>
      <c r="L2104" s="14" t="s">
        <v>3799</v>
      </c>
      <c r="M2104" s="26" t="s">
        <v>3089</v>
      </c>
      <c r="N2104" s="26" t="s">
        <v>2963</v>
      </c>
      <c r="O2104" s="143">
        <v>0</v>
      </c>
      <c r="P2104" s="144">
        <v>918650093</v>
      </c>
      <c r="Q2104" s="13"/>
      <c r="R2104" s="15" t="s">
        <v>576</v>
      </c>
      <c r="S2104" s="15" t="s">
        <v>47</v>
      </c>
      <c r="T2104" s="15"/>
      <c r="U2104" s="15" t="s">
        <v>47</v>
      </c>
      <c r="W2104" s="16" t="s">
        <v>251</v>
      </c>
      <c r="X2104" s="16" t="s">
        <v>247</v>
      </c>
      <c r="Y2104" s="16" t="s">
        <v>47</v>
      </c>
    </row>
    <row r="2105" spans="1:26" ht="15" customHeight="1">
      <c r="A2105" s="31">
        <v>15125534</v>
      </c>
      <c r="B2105" s="31" t="s">
        <v>7343</v>
      </c>
      <c r="C2105" s="46">
        <v>42518</v>
      </c>
      <c r="D2105" s="149">
        <v>244783020</v>
      </c>
      <c r="F2105" s="30"/>
      <c r="G2105" s="28"/>
      <c r="H2105" s="17" t="s">
        <v>7166</v>
      </c>
      <c r="I2105" s="25" t="s">
        <v>7167</v>
      </c>
      <c r="J2105" s="25">
        <v>36036</v>
      </c>
      <c r="K2105" s="12" t="s">
        <v>520</v>
      </c>
      <c r="L2105" s="14"/>
      <c r="M2105" s="26">
        <v>9325</v>
      </c>
      <c r="N2105" s="26" t="s">
        <v>3022</v>
      </c>
      <c r="P2105" s="144"/>
      <c r="Q2105" s="13"/>
      <c r="R2105" s="15" t="s">
        <v>576</v>
      </c>
      <c r="S2105" s="15" t="s">
        <v>47</v>
      </c>
      <c r="T2105" s="15"/>
      <c r="U2105" s="15" t="s">
        <v>567</v>
      </c>
      <c r="V2105" s="16" t="s">
        <v>247</v>
      </c>
      <c r="W2105" s="16" t="s">
        <v>47</v>
      </c>
      <c r="Y2105" s="16" t="s">
        <v>47</v>
      </c>
      <c r="Z2105" s="16" t="s">
        <v>246</v>
      </c>
    </row>
    <row r="2106" spans="1:26" ht="15" customHeight="1">
      <c r="A2106" s="31">
        <v>15125637</v>
      </c>
      <c r="B2106" s="31" t="s">
        <v>7346</v>
      </c>
      <c r="C2106" s="46">
        <v>40838</v>
      </c>
      <c r="F2106" s="30"/>
      <c r="G2106" s="28"/>
      <c r="H2106" s="17" t="s">
        <v>97</v>
      </c>
      <c r="I2106" s="25" t="s">
        <v>2514</v>
      </c>
      <c r="J2106" s="25">
        <v>37085</v>
      </c>
      <c r="K2106" s="12" t="s">
        <v>250</v>
      </c>
      <c r="L2106" s="14" t="s">
        <v>4329</v>
      </c>
      <c r="M2106" s="26" t="s">
        <v>4330</v>
      </c>
      <c r="N2106" s="26" t="s">
        <v>2912</v>
      </c>
      <c r="O2106" s="143">
        <v>934733749</v>
      </c>
      <c r="P2106" s="144">
        <v>962787858</v>
      </c>
      <c r="Q2106" s="13" t="s">
        <v>3829</v>
      </c>
      <c r="R2106" s="15" t="s">
        <v>576</v>
      </c>
      <c r="S2106" s="15" t="s">
        <v>47</v>
      </c>
      <c r="T2106" s="15"/>
      <c r="U2106" s="15" t="s">
        <v>47</v>
      </c>
      <c r="W2106" s="16" t="s">
        <v>580</v>
      </c>
      <c r="X2106" s="16" t="s">
        <v>246</v>
      </c>
      <c r="Y2106" s="16" t="s">
        <v>580</v>
      </c>
      <c r="Z2106" s="16" t="s">
        <v>246</v>
      </c>
    </row>
    <row r="2107" spans="1:26" ht="15" customHeight="1">
      <c r="A2107" s="31">
        <v>15125641</v>
      </c>
      <c r="B2107" s="31" t="s">
        <v>7346</v>
      </c>
      <c r="C2107" s="46">
        <v>40961</v>
      </c>
      <c r="F2107" s="30"/>
      <c r="G2107" s="28"/>
      <c r="H2107" s="17" t="s">
        <v>3506</v>
      </c>
      <c r="I2107" s="25" t="s">
        <v>3507</v>
      </c>
      <c r="J2107" s="25">
        <v>36502</v>
      </c>
      <c r="K2107" s="12" t="s">
        <v>250</v>
      </c>
      <c r="L2107" s="14" t="s">
        <v>3017</v>
      </c>
      <c r="O2107" s="143">
        <v>0</v>
      </c>
      <c r="P2107" s="144">
        <v>969986726</v>
      </c>
      <c r="Q2107" s="13" t="s">
        <v>3508</v>
      </c>
      <c r="R2107" s="15" t="s">
        <v>576</v>
      </c>
      <c r="S2107" s="15" t="s">
        <v>47</v>
      </c>
      <c r="T2107" s="15"/>
      <c r="U2107" s="15" t="s">
        <v>47</v>
      </c>
      <c r="W2107" s="16" t="s">
        <v>580</v>
      </c>
      <c r="X2107" s="16" t="s">
        <v>247</v>
      </c>
      <c r="Y2107" s="16" t="s">
        <v>47</v>
      </c>
      <c r="Z2107" s="16" t="s">
        <v>247</v>
      </c>
    </row>
    <row r="2108" spans="1:26" ht="15" customHeight="1">
      <c r="A2108" s="31">
        <v>15125743</v>
      </c>
      <c r="B2108" s="31" t="s">
        <v>7346</v>
      </c>
      <c r="C2108" s="46">
        <v>41021</v>
      </c>
      <c r="F2108" s="30">
        <v>598</v>
      </c>
      <c r="G2108" s="28"/>
      <c r="H2108" s="17" t="s">
        <v>5656</v>
      </c>
      <c r="I2108" s="25" t="s">
        <v>5657</v>
      </c>
      <c r="J2108" s="25">
        <v>35366</v>
      </c>
      <c r="K2108" s="12" t="s">
        <v>520</v>
      </c>
      <c r="L2108" s="14" t="s">
        <v>5658</v>
      </c>
      <c r="N2108" s="26" t="s">
        <v>2955</v>
      </c>
      <c r="P2108" s="144">
        <v>924219843</v>
      </c>
      <c r="Q2108" s="13"/>
      <c r="R2108" s="15" t="s">
        <v>576</v>
      </c>
      <c r="S2108" s="15" t="s">
        <v>47</v>
      </c>
      <c r="T2108" s="15"/>
      <c r="U2108" s="15" t="s">
        <v>567</v>
      </c>
      <c r="V2108" s="16" t="s">
        <v>247</v>
      </c>
      <c r="W2108" s="16" t="s">
        <v>47</v>
      </c>
      <c r="Y2108" s="16" t="s">
        <v>47</v>
      </c>
      <c r="Z2108" s="16" t="s">
        <v>246</v>
      </c>
    </row>
    <row r="2109" spans="1:26" ht="15" customHeight="1">
      <c r="A2109" s="31">
        <v>15126178</v>
      </c>
      <c r="B2109" s="31" t="s">
        <v>7343</v>
      </c>
      <c r="C2109" s="46">
        <v>42566</v>
      </c>
      <c r="D2109" s="149">
        <v>241494478</v>
      </c>
      <c r="F2109" s="30">
        <v>4041</v>
      </c>
      <c r="G2109" s="28"/>
      <c r="H2109" s="17" t="s">
        <v>8818</v>
      </c>
      <c r="I2109" s="25" t="s">
        <v>8819</v>
      </c>
      <c r="J2109" s="25">
        <v>36500</v>
      </c>
      <c r="K2109" s="12" t="s">
        <v>520</v>
      </c>
      <c r="L2109" s="14" t="s">
        <v>8820</v>
      </c>
      <c r="M2109" s="26" t="s">
        <v>4035</v>
      </c>
      <c r="N2109" s="26" t="s">
        <v>2955</v>
      </c>
      <c r="P2109" s="144">
        <v>925460431</v>
      </c>
      <c r="Q2109" s="13"/>
      <c r="R2109" s="15" t="s">
        <v>576</v>
      </c>
      <c r="S2109" s="15" t="s">
        <v>567</v>
      </c>
      <c r="T2109" s="15" t="s">
        <v>247</v>
      </c>
      <c r="U2109" s="15" t="s">
        <v>47</v>
      </c>
      <c r="W2109" s="16" t="s">
        <v>47</v>
      </c>
      <c r="Y2109" s="16" t="s">
        <v>47</v>
      </c>
      <c r="Z2109" s="16" t="s">
        <v>246</v>
      </c>
    </row>
    <row r="2110" spans="1:26" ht="15" customHeight="1">
      <c r="A2110" s="31">
        <v>15126190</v>
      </c>
      <c r="B2110" s="31" t="s">
        <v>7343</v>
      </c>
      <c r="C2110" s="46"/>
      <c r="D2110" s="149">
        <v>252569377</v>
      </c>
      <c r="F2110" s="30">
        <v>4513</v>
      </c>
      <c r="G2110" s="28"/>
      <c r="H2110" s="17" t="s">
        <v>7459</v>
      </c>
      <c r="I2110" s="25" t="s">
        <v>7460</v>
      </c>
      <c r="J2110" s="25">
        <v>36504</v>
      </c>
      <c r="K2110" s="12" t="s">
        <v>250</v>
      </c>
      <c r="L2110" s="14" t="s">
        <v>7461</v>
      </c>
      <c r="M2110" s="26" t="s">
        <v>3413</v>
      </c>
      <c r="N2110" s="26" t="s">
        <v>2955</v>
      </c>
      <c r="P2110" s="144">
        <v>964038676</v>
      </c>
      <c r="Q2110" s="13" t="s">
        <v>7462</v>
      </c>
      <c r="R2110" s="15" t="s">
        <v>576</v>
      </c>
      <c r="S2110" s="15" t="s">
        <v>567</v>
      </c>
      <c r="T2110" s="15" t="s">
        <v>247</v>
      </c>
      <c r="U2110" s="15" t="s">
        <v>47</v>
      </c>
      <c r="W2110" s="16" t="s">
        <v>47</v>
      </c>
      <c r="Y2110" s="16" t="s">
        <v>47</v>
      </c>
      <c r="Z2110" s="16" t="s">
        <v>248</v>
      </c>
    </row>
    <row r="2111" spans="1:26" ht="15" customHeight="1">
      <c r="A2111" s="31">
        <v>15126610</v>
      </c>
      <c r="B2111" s="31" t="s">
        <v>7343</v>
      </c>
      <c r="C2111" s="46">
        <v>42978</v>
      </c>
      <c r="D2111" s="149">
        <v>256608210</v>
      </c>
      <c r="F2111" s="30">
        <v>3559</v>
      </c>
      <c r="G2111" s="28"/>
      <c r="H2111" s="17" t="s">
        <v>8381</v>
      </c>
      <c r="I2111" s="25" t="s">
        <v>8382</v>
      </c>
      <c r="J2111" s="25">
        <v>37956</v>
      </c>
      <c r="K2111" s="12" t="s">
        <v>250</v>
      </c>
      <c r="L2111" s="14" t="s">
        <v>8383</v>
      </c>
      <c r="M2111" s="26" t="s">
        <v>7448</v>
      </c>
      <c r="N2111" s="26" t="s">
        <v>2910</v>
      </c>
      <c r="P2111" s="144">
        <v>917845561</v>
      </c>
      <c r="Q2111" s="13" t="s">
        <v>8384</v>
      </c>
      <c r="R2111" s="15" t="s">
        <v>576</v>
      </c>
      <c r="S2111" s="15" t="s">
        <v>221</v>
      </c>
      <c r="T2111" s="15" t="s">
        <v>247</v>
      </c>
      <c r="U2111" s="15" t="s">
        <v>47</v>
      </c>
      <c r="W2111" s="16" t="s">
        <v>47</v>
      </c>
      <c r="Y2111" s="16" t="s">
        <v>47</v>
      </c>
    </row>
    <row r="2112" spans="1:26" ht="15" customHeight="1">
      <c r="A2112" s="31">
        <v>15126770</v>
      </c>
      <c r="B2112" s="31" t="s">
        <v>7346</v>
      </c>
      <c r="C2112" s="46">
        <v>40931</v>
      </c>
      <c r="F2112" s="30"/>
      <c r="G2112" s="28"/>
      <c r="H2112" s="17" t="s">
        <v>2082</v>
      </c>
      <c r="I2112" s="25" t="s">
        <v>2083</v>
      </c>
      <c r="J2112" s="25">
        <v>37079</v>
      </c>
      <c r="K2112" s="12" t="s">
        <v>520</v>
      </c>
      <c r="L2112" s="14" t="s">
        <v>3233</v>
      </c>
      <c r="M2112" s="26">
        <v>9350</v>
      </c>
      <c r="N2112" s="26" t="s">
        <v>2983</v>
      </c>
      <c r="P2112" s="144"/>
      <c r="Q2112" s="13"/>
      <c r="R2112" s="15" t="s">
        <v>576</v>
      </c>
      <c r="S2112" s="15" t="s">
        <v>47</v>
      </c>
      <c r="T2112" s="15"/>
      <c r="U2112" s="15" t="s">
        <v>47</v>
      </c>
      <c r="W2112" s="16" t="s">
        <v>684</v>
      </c>
      <c r="X2112" s="16" t="s">
        <v>246</v>
      </c>
      <c r="Y2112" s="16" t="s">
        <v>684</v>
      </c>
      <c r="Z2112" s="16" t="s">
        <v>246</v>
      </c>
    </row>
    <row r="2113" spans="1:26" ht="15" customHeight="1">
      <c r="A2113" s="31">
        <v>15126831</v>
      </c>
      <c r="C2113" s="46"/>
      <c r="F2113" s="30"/>
      <c r="G2113" s="28">
        <v>137608</v>
      </c>
      <c r="H2113" s="17" t="s">
        <v>6298</v>
      </c>
      <c r="I2113" s="25" t="s">
        <v>822</v>
      </c>
      <c r="J2113" s="25">
        <v>34616</v>
      </c>
      <c r="K2113" s="12" t="s">
        <v>520</v>
      </c>
      <c r="L2113" s="14"/>
      <c r="P2113" s="144"/>
      <c r="Q2113" s="13"/>
      <c r="R2113" s="15" t="s">
        <v>576</v>
      </c>
      <c r="S2113" s="15" t="s">
        <v>47</v>
      </c>
      <c r="T2113" s="15"/>
      <c r="U2113" s="15" t="s">
        <v>47</v>
      </c>
      <c r="W2113" s="16" t="s">
        <v>47</v>
      </c>
      <c r="Y2113" s="16" t="s">
        <v>684</v>
      </c>
      <c r="Z2113" s="16" t="s">
        <v>246</v>
      </c>
    </row>
    <row r="2114" spans="1:26" ht="15" customHeight="1">
      <c r="A2114" s="31">
        <v>15126860</v>
      </c>
      <c r="B2114" s="31" t="s">
        <v>7346</v>
      </c>
      <c r="C2114" s="46">
        <v>40931</v>
      </c>
      <c r="F2114" s="30"/>
      <c r="G2114" s="28"/>
      <c r="H2114" s="17" t="s">
        <v>1507</v>
      </c>
      <c r="I2114" s="25" t="s">
        <v>1508</v>
      </c>
      <c r="J2114" s="25">
        <v>36537</v>
      </c>
      <c r="K2114" s="12" t="s">
        <v>520</v>
      </c>
      <c r="L2114" s="14" t="s">
        <v>3361</v>
      </c>
      <c r="M2114" s="26">
        <v>9325</v>
      </c>
      <c r="N2114" s="26" t="s">
        <v>3022</v>
      </c>
      <c r="O2114" s="143">
        <v>291946725</v>
      </c>
      <c r="P2114" s="144">
        <v>969424517</v>
      </c>
      <c r="Q2114" s="13"/>
      <c r="R2114" s="15" t="s">
        <v>576</v>
      </c>
      <c r="S2114" s="15" t="s">
        <v>47</v>
      </c>
      <c r="T2114" s="15"/>
      <c r="U2114" s="15" t="s">
        <v>567</v>
      </c>
      <c r="V2114" s="16" t="s">
        <v>246</v>
      </c>
      <c r="W2114" s="16" t="s">
        <v>567</v>
      </c>
      <c r="X2114" s="16" t="s">
        <v>246</v>
      </c>
      <c r="Y2114" s="16" t="s">
        <v>567</v>
      </c>
      <c r="Z2114" s="16" t="s">
        <v>246</v>
      </c>
    </row>
    <row r="2115" spans="1:26" ht="15" customHeight="1">
      <c r="A2115" s="31">
        <v>15126881</v>
      </c>
      <c r="B2115" s="31" t="s">
        <v>7343</v>
      </c>
      <c r="C2115" s="46">
        <v>42907</v>
      </c>
      <c r="D2115" s="149">
        <v>263331369</v>
      </c>
      <c r="F2115" s="30">
        <v>4028</v>
      </c>
      <c r="G2115" s="28"/>
      <c r="H2115" s="17" t="s">
        <v>1896</v>
      </c>
      <c r="I2115" s="25" t="s">
        <v>1897</v>
      </c>
      <c r="J2115" s="25">
        <v>36269</v>
      </c>
      <c r="K2115" s="12" t="s">
        <v>520</v>
      </c>
      <c r="L2115" s="14"/>
      <c r="M2115" s="26" t="s">
        <v>8814</v>
      </c>
      <c r="N2115" s="26" t="s">
        <v>3022</v>
      </c>
      <c r="P2115" s="144">
        <v>925273245</v>
      </c>
      <c r="Q2115" s="13"/>
      <c r="R2115" s="15" t="s">
        <v>576</v>
      </c>
      <c r="S2115" s="15" t="s">
        <v>567</v>
      </c>
      <c r="T2115" s="15" t="s">
        <v>247</v>
      </c>
      <c r="U2115" s="15" t="s">
        <v>47</v>
      </c>
      <c r="W2115" s="16" t="s">
        <v>47</v>
      </c>
      <c r="Y2115" s="16" t="s">
        <v>567</v>
      </c>
      <c r="Z2115" s="16" t="s">
        <v>247</v>
      </c>
    </row>
    <row r="2116" spans="1:26" ht="15" customHeight="1">
      <c r="A2116" s="31">
        <v>15126928</v>
      </c>
      <c r="C2116" s="46"/>
      <c r="F2116" s="30"/>
      <c r="G2116" s="28"/>
      <c r="H2116" s="17" t="s">
        <v>7011</v>
      </c>
      <c r="I2116" s="25" t="s">
        <v>2723</v>
      </c>
      <c r="J2116" s="25">
        <v>36809</v>
      </c>
      <c r="K2116" s="12" t="s">
        <v>520</v>
      </c>
      <c r="L2116" s="14"/>
      <c r="P2116" s="144"/>
      <c r="Q2116" s="13"/>
      <c r="R2116" s="15" t="s">
        <v>576</v>
      </c>
      <c r="S2116" s="15" t="s">
        <v>47</v>
      </c>
      <c r="T2116" s="15"/>
      <c r="U2116" s="15" t="s">
        <v>47</v>
      </c>
      <c r="W2116" s="16" t="s">
        <v>47</v>
      </c>
      <c r="Y2116" s="16" t="s">
        <v>580</v>
      </c>
    </row>
    <row r="2117" spans="1:26" ht="15" customHeight="1">
      <c r="A2117" s="31">
        <v>15127374</v>
      </c>
      <c r="B2117" s="31" t="s">
        <v>7343</v>
      </c>
      <c r="C2117" s="46">
        <v>42527</v>
      </c>
      <c r="D2117" s="149">
        <v>260469963</v>
      </c>
      <c r="F2117" s="30">
        <v>4639</v>
      </c>
      <c r="G2117" s="28"/>
      <c r="H2117" s="17" t="s">
        <v>8618</v>
      </c>
      <c r="I2117" s="25" t="s">
        <v>8619</v>
      </c>
      <c r="J2117" s="25">
        <v>36663</v>
      </c>
      <c r="K2117" s="12" t="s">
        <v>520</v>
      </c>
      <c r="L2117" s="14" t="s">
        <v>8620</v>
      </c>
      <c r="M2117" s="26" t="s">
        <v>4731</v>
      </c>
      <c r="N2117" s="26" t="s">
        <v>2910</v>
      </c>
      <c r="P2117" s="144">
        <v>967100774</v>
      </c>
      <c r="Q2117" s="13"/>
      <c r="R2117" s="15" t="s">
        <v>576</v>
      </c>
      <c r="T2117" s="15"/>
      <c r="U2117" s="15" t="s">
        <v>47</v>
      </c>
      <c r="W2117" s="16" t="s">
        <v>47</v>
      </c>
      <c r="Y2117" s="16" t="s">
        <v>47</v>
      </c>
    </row>
    <row r="2118" spans="1:26" ht="15" customHeight="1">
      <c r="A2118" s="31">
        <v>15127392</v>
      </c>
      <c r="B2118" s="31" t="s">
        <v>7346</v>
      </c>
      <c r="C2118" s="46">
        <v>40992</v>
      </c>
      <c r="F2118" s="30"/>
      <c r="G2118" s="28"/>
      <c r="H2118" s="17" t="s">
        <v>1818</v>
      </c>
      <c r="I2118" s="25" t="s">
        <v>1819</v>
      </c>
      <c r="J2118" s="25">
        <v>35222</v>
      </c>
      <c r="K2118" s="12" t="s">
        <v>520</v>
      </c>
      <c r="L2118" s="14" t="s">
        <v>4740</v>
      </c>
      <c r="M2118" s="26">
        <v>9350</v>
      </c>
      <c r="N2118" s="26" t="s">
        <v>2983</v>
      </c>
      <c r="O2118" s="143">
        <v>0</v>
      </c>
      <c r="P2118" s="144">
        <v>967266376</v>
      </c>
      <c r="Q2118" s="13"/>
      <c r="R2118" s="15" t="s">
        <v>576</v>
      </c>
      <c r="S2118" s="15" t="s">
        <v>47</v>
      </c>
      <c r="T2118" s="15"/>
      <c r="U2118" s="15" t="s">
        <v>47</v>
      </c>
      <c r="W2118" s="16" t="s">
        <v>249</v>
      </c>
      <c r="X2118" s="16" t="s">
        <v>246</v>
      </c>
      <c r="Y2118" s="16" t="s">
        <v>47</v>
      </c>
    </row>
    <row r="2119" spans="1:26" ht="15" customHeight="1">
      <c r="A2119" s="31">
        <v>15127404</v>
      </c>
      <c r="B2119" s="31" t="s">
        <v>7346</v>
      </c>
      <c r="C2119" s="46">
        <v>40687</v>
      </c>
      <c r="F2119" s="30"/>
      <c r="G2119" s="28"/>
      <c r="H2119" s="17" t="s">
        <v>3465</v>
      </c>
      <c r="I2119" s="25" t="s">
        <v>3466</v>
      </c>
      <c r="J2119" s="25">
        <v>37546</v>
      </c>
      <c r="K2119" s="12" t="s">
        <v>250</v>
      </c>
      <c r="L2119" s="14" t="s">
        <v>3233</v>
      </c>
      <c r="P2119" s="144"/>
      <c r="Q2119" s="13"/>
      <c r="R2119" s="15" t="s">
        <v>576</v>
      </c>
      <c r="S2119" s="15" t="s">
        <v>47</v>
      </c>
      <c r="T2119" s="15"/>
      <c r="U2119" s="15" t="s">
        <v>47</v>
      </c>
      <c r="W2119" s="16" t="s">
        <v>684</v>
      </c>
      <c r="X2119" s="16" t="s">
        <v>247</v>
      </c>
      <c r="Y2119" s="16" t="s">
        <v>47</v>
      </c>
    </row>
    <row r="2120" spans="1:26" ht="15" customHeight="1">
      <c r="A2120" s="31">
        <v>15127769</v>
      </c>
      <c r="C2120" s="46"/>
      <c r="F2120" s="30">
        <v>4517</v>
      </c>
      <c r="G2120" s="28"/>
      <c r="H2120" s="17" t="s">
        <v>5992</v>
      </c>
      <c r="I2120" s="25" t="s">
        <v>5993</v>
      </c>
      <c r="J2120" s="25">
        <v>36720</v>
      </c>
      <c r="K2120" s="12" t="s">
        <v>250</v>
      </c>
      <c r="L2120" s="14" t="s">
        <v>5994</v>
      </c>
      <c r="M2120" s="26" t="s">
        <v>3461</v>
      </c>
      <c r="N2120" s="26" t="s">
        <v>2955</v>
      </c>
      <c r="O2120" s="143">
        <v>291624350</v>
      </c>
      <c r="P2120" s="144">
        <v>934178803</v>
      </c>
      <c r="Q2120" s="13"/>
      <c r="R2120" s="15" t="s">
        <v>576</v>
      </c>
      <c r="S2120" s="15" t="s">
        <v>567</v>
      </c>
      <c r="T2120" s="15" t="s">
        <v>246</v>
      </c>
      <c r="U2120" s="15" t="s">
        <v>567</v>
      </c>
      <c r="V2120" s="16" t="s">
        <v>247</v>
      </c>
      <c r="W2120" s="16" t="s">
        <v>47</v>
      </c>
      <c r="Y2120" s="16" t="s">
        <v>47</v>
      </c>
      <c r="Z2120" s="16" t="s">
        <v>247</v>
      </c>
    </row>
    <row r="2121" spans="1:26" ht="15" customHeight="1">
      <c r="A2121" s="31">
        <v>15127858</v>
      </c>
      <c r="B2121" s="31" t="s">
        <v>7346</v>
      </c>
      <c r="C2121" s="46">
        <v>40871</v>
      </c>
      <c r="F2121" s="30"/>
      <c r="G2121" s="28"/>
      <c r="H2121" s="17" t="s">
        <v>2027</v>
      </c>
      <c r="I2121" s="25" t="s">
        <v>2028</v>
      </c>
      <c r="J2121" s="25">
        <v>36056</v>
      </c>
      <c r="K2121" s="12" t="s">
        <v>250</v>
      </c>
      <c r="L2121" s="14" t="s">
        <v>3017</v>
      </c>
      <c r="O2121" s="143">
        <v>925292297</v>
      </c>
      <c r="P2121" s="144">
        <v>965738522</v>
      </c>
      <c r="Q2121" s="13" t="s">
        <v>3018</v>
      </c>
      <c r="R2121" s="15" t="s">
        <v>576</v>
      </c>
      <c r="S2121" s="15" t="s">
        <v>47</v>
      </c>
      <c r="T2121" s="15"/>
      <c r="U2121" s="15" t="s">
        <v>47</v>
      </c>
      <c r="W2121" s="16" t="s">
        <v>580</v>
      </c>
      <c r="X2121" s="16" t="s">
        <v>246</v>
      </c>
      <c r="Y2121" s="16" t="s">
        <v>580</v>
      </c>
    </row>
    <row r="2122" spans="1:26" ht="15" customHeight="1">
      <c r="A2122" s="31">
        <v>15127930</v>
      </c>
      <c r="B2122" s="31" t="s">
        <v>7346</v>
      </c>
      <c r="C2122" s="46">
        <v>40932</v>
      </c>
      <c r="D2122" s="149">
        <v>256650241</v>
      </c>
      <c r="F2122" s="30">
        <v>4465</v>
      </c>
      <c r="G2122" s="28"/>
      <c r="H2122" s="17" t="s">
        <v>6943</v>
      </c>
      <c r="I2122" s="25" t="s">
        <v>6944</v>
      </c>
      <c r="J2122" s="25">
        <v>37201</v>
      </c>
      <c r="K2122" s="12" t="s">
        <v>520</v>
      </c>
      <c r="L2122" s="14" t="s">
        <v>6945</v>
      </c>
      <c r="M2122" s="26" t="s">
        <v>3413</v>
      </c>
      <c r="N2122" s="26" t="s">
        <v>2955</v>
      </c>
      <c r="P2122" s="144">
        <v>969759312</v>
      </c>
      <c r="Q2122" s="13"/>
      <c r="R2122" s="15" t="s">
        <v>576</v>
      </c>
      <c r="S2122" s="15" t="s">
        <v>567</v>
      </c>
      <c r="T2122" s="15" t="s">
        <v>246</v>
      </c>
      <c r="U2122" s="15" t="s">
        <v>567</v>
      </c>
      <c r="V2122" s="16" t="s">
        <v>247</v>
      </c>
      <c r="W2122" s="16" t="s">
        <v>47</v>
      </c>
      <c r="Y2122" s="16" t="s">
        <v>47</v>
      </c>
      <c r="Z2122" s="16" t="s">
        <v>247</v>
      </c>
    </row>
    <row r="2123" spans="1:26" ht="15" customHeight="1">
      <c r="A2123" s="31">
        <v>15127983</v>
      </c>
      <c r="C2123" s="46"/>
      <c r="F2123" s="30"/>
      <c r="G2123" s="28"/>
      <c r="H2123" s="17" t="s">
        <v>2018</v>
      </c>
      <c r="I2123" s="25" t="s">
        <v>2019</v>
      </c>
      <c r="J2123" s="25">
        <v>35791</v>
      </c>
      <c r="K2123" s="12" t="s">
        <v>520</v>
      </c>
      <c r="L2123" s="14"/>
      <c r="P2123" s="144"/>
      <c r="Q2123" s="13"/>
      <c r="R2123" s="15" t="s">
        <v>576</v>
      </c>
      <c r="S2123" s="15" t="s">
        <v>47</v>
      </c>
      <c r="T2123" s="15"/>
      <c r="U2123" s="15" t="s">
        <v>47</v>
      </c>
      <c r="W2123" s="16" t="s">
        <v>47</v>
      </c>
      <c r="Y2123" s="16" t="s">
        <v>251</v>
      </c>
    </row>
    <row r="2124" spans="1:26" ht="15" customHeight="1">
      <c r="A2124" s="31">
        <v>15128109</v>
      </c>
      <c r="B2124" s="31" t="s">
        <v>7346</v>
      </c>
      <c r="C2124" s="46">
        <v>40901</v>
      </c>
      <c r="F2124" s="30"/>
      <c r="G2124" s="28"/>
      <c r="H2124" s="17" t="s">
        <v>6779</v>
      </c>
      <c r="I2124" s="25" t="s">
        <v>6780</v>
      </c>
      <c r="J2124" s="25">
        <v>35478</v>
      </c>
      <c r="K2124" s="12" t="s">
        <v>250</v>
      </c>
      <c r="L2124" s="14" t="s">
        <v>6781</v>
      </c>
      <c r="M2124" s="26" t="s">
        <v>3312</v>
      </c>
      <c r="N2124" s="26" t="s">
        <v>2955</v>
      </c>
      <c r="O2124" s="144">
        <v>291631761</v>
      </c>
      <c r="P2124" s="143">
        <v>967111302</v>
      </c>
      <c r="Q2124" s="13" t="s">
        <v>6782</v>
      </c>
      <c r="R2124" s="15" t="s">
        <v>576</v>
      </c>
      <c r="S2124" s="15" t="s">
        <v>47</v>
      </c>
      <c r="T2124" s="15"/>
      <c r="U2124" s="15" t="s">
        <v>567</v>
      </c>
      <c r="V2124" s="16" t="s">
        <v>247</v>
      </c>
      <c r="W2124" s="16" t="s">
        <v>47</v>
      </c>
      <c r="Y2124" s="16" t="s">
        <v>47</v>
      </c>
    </row>
    <row r="2125" spans="1:26" ht="15" customHeight="1">
      <c r="A2125" s="31">
        <v>15128368</v>
      </c>
      <c r="C2125" s="46"/>
      <c r="F2125" s="30"/>
      <c r="G2125" s="28"/>
      <c r="H2125" s="17" t="s">
        <v>1729</v>
      </c>
      <c r="I2125" s="25" t="s">
        <v>1730</v>
      </c>
      <c r="J2125" s="25">
        <v>35877</v>
      </c>
      <c r="K2125" s="12" t="s">
        <v>250</v>
      </c>
      <c r="L2125" s="14"/>
      <c r="P2125" s="144"/>
      <c r="Q2125" s="13"/>
      <c r="R2125" s="15" t="s">
        <v>576</v>
      </c>
      <c r="S2125" s="15" t="s">
        <v>47</v>
      </c>
      <c r="T2125" s="15"/>
      <c r="U2125" s="15" t="s">
        <v>47</v>
      </c>
      <c r="W2125" s="16" t="s">
        <v>47</v>
      </c>
      <c r="Y2125" s="16" t="s">
        <v>567</v>
      </c>
    </row>
    <row r="2126" spans="1:26" ht="15" customHeight="1">
      <c r="A2126" s="31">
        <v>15128436</v>
      </c>
      <c r="C2126" s="46"/>
      <c r="F2126" s="30"/>
      <c r="G2126" s="28"/>
      <c r="H2126" s="17" t="s">
        <v>2040</v>
      </c>
      <c r="I2126" s="25" t="s">
        <v>2041</v>
      </c>
      <c r="J2126" s="25">
        <v>35434</v>
      </c>
      <c r="K2126" s="12" t="s">
        <v>250</v>
      </c>
      <c r="L2126" s="14"/>
      <c r="P2126" s="144"/>
      <c r="Q2126" s="13"/>
      <c r="R2126" s="15" t="s">
        <v>576</v>
      </c>
      <c r="S2126" s="15" t="s">
        <v>47</v>
      </c>
      <c r="T2126" s="15"/>
      <c r="U2126" s="15" t="s">
        <v>47</v>
      </c>
      <c r="W2126" s="16" t="s">
        <v>47</v>
      </c>
      <c r="Y2126" s="16" t="s">
        <v>251</v>
      </c>
    </row>
    <row r="2127" spans="1:26" ht="15" customHeight="1">
      <c r="A2127" s="31">
        <v>15128440</v>
      </c>
      <c r="C2127" s="46"/>
      <c r="F2127" s="30"/>
      <c r="G2127" s="28"/>
      <c r="H2127" s="17" t="s">
        <v>2806</v>
      </c>
      <c r="I2127" s="25" t="s">
        <v>2807</v>
      </c>
      <c r="J2127" s="25">
        <v>35434</v>
      </c>
      <c r="K2127" s="12" t="s">
        <v>250</v>
      </c>
      <c r="L2127" s="14"/>
      <c r="P2127" s="144"/>
      <c r="Q2127" s="13"/>
      <c r="R2127" s="15" t="s">
        <v>576</v>
      </c>
      <c r="S2127" s="15" t="s">
        <v>47</v>
      </c>
      <c r="T2127" s="15"/>
      <c r="U2127" s="15" t="s">
        <v>47</v>
      </c>
      <c r="W2127" s="16" t="s">
        <v>47</v>
      </c>
      <c r="Y2127" s="16" t="s">
        <v>251</v>
      </c>
      <c r="Z2127" s="16" t="s">
        <v>246</v>
      </c>
    </row>
    <row r="2128" spans="1:26" ht="15" customHeight="1">
      <c r="A2128" s="31">
        <v>15128915</v>
      </c>
      <c r="B2128" s="31" t="s">
        <v>7343</v>
      </c>
      <c r="C2128" s="46">
        <v>42615</v>
      </c>
      <c r="D2128" s="149">
        <v>262726734</v>
      </c>
      <c r="F2128" s="30">
        <v>3239</v>
      </c>
      <c r="G2128" s="28"/>
      <c r="H2128" s="17" t="s">
        <v>7996</v>
      </c>
      <c r="I2128" s="25" t="s">
        <v>7997</v>
      </c>
      <c r="J2128" s="25">
        <v>37293</v>
      </c>
      <c r="K2128" s="12" t="s">
        <v>250</v>
      </c>
      <c r="L2128" s="14" t="s">
        <v>7998</v>
      </c>
      <c r="M2128" s="26">
        <v>9325</v>
      </c>
      <c r="N2128" s="26" t="s">
        <v>2955</v>
      </c>
      <c r="P2128" s="144">
        <v>967207059</v>
      </c>
      <c r="Q2128" s="13"/>
      <c r="R2128" s="15" t="s">
        <v>576</v>
      </c>
      <c r="S2128" s="15" t="s">
        <v>567</v>
      </c>
      <c r="T2128" s="15" t="s">
        <v>247</v>
      </c>
      <c r="U2128" s="15" t="s">
        <v>47</v>
      </c>
      <c r="W2128" s="16" t="s">
        <v>47</v>
      </c>
      <c r="Y2128" s="16" t="s">
        <v>47</v>
      </c>
      <c r="Z2128" s="16" t="s">
        <v>248</v>
      </c>
    </row>
    <row r="2129" spans="1:26" ht="15" customHeight="1">
      <c r="A2129" s="31">
        <v>15129099</v>
      </c>
      <c r="B2129" s="31" t="s">
        <v>7346</v>
      </c>
      <c r="C2129" s="46">
        <v>40902</v>
      </c>
      <c r="F2129" s="30"/>
      <c r="G2129" s="28"/>
      <c r="H2129" s="17" t="s">
        <v>3871</v>
      </c>
      <c r="I2129" s="25" t="s">
        <v>3872</v>
      </c>
      <c r="J2129" s="25">
        <v>36566</v>
      </c>
      <c r="K2129" s="12" t="s">
        <v>520</v>
      </c>
      <c r="L2129" s="14" t="s">
        <v>3649</v>
      </c>
      <c r="M2129" s="26" t="s">
        <v>3873</v>
      </c>
      <c r="N2129" s="26" t="s">
        <v>2983</v>
      </c>
      <c r="P2129" s="144"/>
      <c r="Q2129" s="13"/>
      <c r="R2129" s="15" t="s">
        <v>576</v>
      </c>
      <c r="S2129" s="15" t="s">
        <v>47</v>
      </c>
      <c r="T2129" s="15"/>
      <c r="U2129" s="15" t="s">
        <v>47</v>
      </c>
      <c r="W2129" s="16" t="s">
        <v>249</v>
      </c>
      <c r="X2129" s="16" t="s">
        <v>247</v>
      </c>
      <c r="Y2129" s="16" t="s">
        <v>47</v>
      </c>
      <c r="Z2129" s="16" t="s">
        <v>248</v>
      </c>
    </row>
    <row r="2130" spans="1:26" ht="15" customHeight="1">
      <c r="A2130" s="31">
        <v>15129141</v>
      </c>
      <c r="B2130" s="31" t="s">
        <v>7346</v>
      </c>
      <c r="C2130" s="46">
        <v>40964</v>
      </c>
      <c r="F2130" s="30"/>
      <c r="G2130" s="28"/>
      <c r="H2130" s="17" t="s">
        <v>2519</v>
      </c>
      <c r="I2130" s="25" t="s">
        <v>2520</v>
      </c>
      <c r="J2130" s="25">
        <v>36733</v>
      </c>
      <c r="K2130" s="12" t="s">
        <v>520</v>
      </c>
      <c r="L2130" s="14"/>
      <c r="P2130" s="144"/>
      <c r="Q2130" s="13"/>
      <c r="R2130" s="15" t="s">
        <v>576</v>
      </c>
      <c r="S2130" s="15" t="s">
        <v>47</v>
      </c>
      <c r="T2130" s="15"/>
      <c r="U2130" s="15" t="s">
        <v>47</v>
      </c>
      <c r="W2130" s="16" t="s">
        <v>684</v>
      </c>
      <c r="X2130" s="16" t="s">
        <v>246</v>
      </c>
      <c r="Y2130" s="16" t="s">
        <v>684</v>
      </c>
      <c r="Z2130" s="16" t="s">
        <v>246</v>
      </c>
    </row>
    <row r="2131" spans="1:26" ht="15" customHeight="1">
      <c r="A2131" s="31">
        <v>15129144</v>
      </c>
      <c r="C2131" s="46"/>
      <c r="F2131" s="30"/>
      <c r="G2131" s="28">
        <v>164863</v>
      </c>
      <c r="H2131" s="17" t="s">
        <v>511</v>
      </c>
      <c r="I2131" s="25" t="s">
        <v>512</v>
      </c>
      <c r="J2131" s="25">
        <v>35900</v>
      </c>
      <c r="K2131" s="12" t="s">
        <v>520</v>
      </c>
      <c r="L2131" s="14"/>
      <c r="P2131" s="144"/>
      <c r="Q2131" s="13"/>
      <c r="R2131" s="15" t="s">
        <v>576</v>
      </c>
      <c r="S2131" s="15" t="s">
        <v>47</v>
      </c>
      <c r="T2131" s="15"/>
      <c r="U2131" s="15" t="s">
        <v>47</v>
      </c>
      <c r="W2131" s="16" t="s">
        <v>47</v>
      </c>
      <c r="Y2131" s="16" t="s">
        <v>684</v>
      </c>
    </row>
    <row r="2132" spans="1:26" ht="15" customHeight="1">
      <c r="A2132" s="31">
        <v>15129674</v>
      </c>
      <c r="B2132" s="31" t="s">
        <v>7346</v>
      </c>
      <c r="C2132" s="46">
        <v>40689</v>
      </c>
      <c r="F2132" s="30"/>
      <c r="G2132" s="28"/>
      <c r="H2132" s="17" t="s">
        <v>4179</v>
      </c>
      <c r="I2132" s="25" t="s">
        <v>4180</v>
      </c>
      <c r="J2132" s="25">
        <v>37420</v>
      </c>
      <c r="K2132" s="12" t="s">
        <v>520</v>
      </c>
      <c r="L2132" s="14" t="s">
        <v>4181</v>
      </c>
      <c r="M2132" s="26" t="s">
        <v>3790</v>
      </c>
      <c r="N2132" s="26" t="s">
        <v>2963</v>
      </c>
      <c r="O2132" s="144">
        <v>291962078</v>
      </c>
      <c r="P2132" s="143">
        <v>0</v>
      </c>
      <c r="Q2132" s="13"/>
      <c r="R2132" s="15" t="s">
        <v>576</v>
      </c>
      <c r="S2132" s="15" t="s">
        <v>47</v>
      </c>
      <c r="T2132" s="15"/>
      <c r="U2132" s="15" t="s">
        <v>47</v>
      </c>
      <c r="W2132" s="16" t="s">
        <v>251</v>
      </c>
      <c r="X2132" s="16" t="s">
        <v>247</v>
      </c>
      <c r="Y2132" s="16" t="s">
        <v>47</v>
      </c>
    </row>
    <row r="2133" spans="1:26" ht="15" customHeight="1">
      <c r="A2133" s="31">
        <v>15129788</v>
      </c>
      <c r="B2133" s="31" t="s">
        <v>7346</v>
      </c>
      <c r="C2133" s="46">
        <v>40873</v>
      </c>
      <c r="D2133" s="149">
        <v>253623227</v>
      </c>
      <c r="F2133" s="30"/>
      <c r="G2133" s="28"/>
      <c r="H2133" s="17" t="s">
        <v>3086</v>
      </c>
      <c r="I2133" s="25" t="s">
        <v>3087</v>
      </c>
      <c r="J2133" s="25">
        <v>37535</v>
      </c>
      <c r="K2133" s="12" t="s">
        <v>250</v>
      </c>
      <c r="L2133" s="14" t="s">
        <v>3088</v>
      </c>
      <c r="M2133" s="26" t="s">
        <v>3089</v>
      </c>
      <c r="N2133" s="26" t="s">
        <v>2963</v>
      </c>
      <c r="O2133" s="143">
        <v>0</v>
      </c>
      <c r="P2133" s="144">
        <v>967004557</v>
      </c>
      <c r="Q2133" s="13" t="s">
        <v>3090</v>
      </c>
      <c r="R2133" s="15" t="s">
        <v>576</v>
      </c>
      <c r="S2133" s="15" t="s">
        <v>47</v>
      </c>
      <c r="T2133" s="15"/>
      <c r="U2133" s="15" t="s">
        <v>47</v>
      </c>
      <c r="W2133" s="16" t="s">
        <v>251</v>
      </c>
      <c r="X2133" s="16" t="s">
        <v>247</v>
      </c>
      <c r="Y2133" s="16" t="s">
        <v>47</v>
      </c>
      <c r="Z2133" s="16" t="s">
        <v>247</v>
      </c>
    </row>
    <row r="2134" spans="1:26" ht="15" customHeight="1">
      <c r="A2134" s="31">
        <v>15130028</v>
      </c>
      <c r="B2134" s="31" t="s">
        <v>7343</v>
      </c>
      <c r="C2134" s="46">
        <v>42864</v>
      </c>
      <c r="D2134" s="149">
        <v>256632260</v>
      </c>
      <c r="F2134" s="30">
        <v>4519</v>
      </c>
      <c r="G2134" s="28"/>
      <c r="H2134" s="17" t="s">
        <v>8004</v>
      </c>
      <c r="I2134" s="25" t="s">
        <v>8005</v>
      </c>
      <c r="J2134" s="25">
        <v>36546</v>
      </c>
      <c r="K2134" s="12" t="s">
        <v>250</v>
      </c>
      <c r="L2134" s="14" t="s">
        <v>8006</v>
      </c>
      <c r="N2134" s="26" t="s">
        <v>2955</v>
      </c>
      <c r="P2134" s="144">
        <v>968296978</v>
      </c>
      <c r="Q2134" s="13"/>
      <c r="R2134" s="15" t="s">
        <v>576</v>
      </c>
      <c r="S2134" s="15" t="s">
        <v>567</v>
      </c>
      <c r="T2134" s="15" t="s">
        <v>247</v>
      </c>
      <c r="U2134" s="15" t="s">
        <v>47</v>
      </c>
      <c r="W2134" s="16" t="s">
        <v>47</v>
      </c>
      <c r="Y2134" s="16" t="s">
        <v>47</v>
      </c>
    </row>
    <row r="2135" spans="1:26" ht="15" customHeight="1">
      <c r="A2135" s="31">
        <v>15130125</v>
      </c>
      <c r="B2135" s="31" t="s">
        <v>7343</v>
      </c>
      <c r="C2135" s="46">
        <v>42524</v>
      </c>
      <c r="D2135" s="149">
        <v>259136956</v>
      </c>
      <c r="F2135" s="30"/>
      <c r="G2135" s="28"/>
      <c r="H2135" s="17" t="s">
        <v>7177</v>
      </c>
      <c r="I2135" s="25" t="s">
        <v>7178</v>
      </c>
      <c r="J2135" s="25">
        <v>37228</v>
      </c>
      <c r="K2135" s="12" t="s">
        <v>250</v>
      </c>
      <c r="L2135" s="14" t="s">
        <v>7179</v>
      </c>
      <c r="M2135" s="26" t="s">
        <v>3413</v>
      </c>
      <c r="N2135" s="26" t="s">
        <v>2955</v>
      </c>
      <c r="O2135" s="143">
        <v>926687249</v>
      </c>
      <c r="P2135" s="144">
        <v>965389113</v>
      </c>
      <c r="Q2135" s="13" t="s">
        <v>7180</v>
      </c>
      <c r="R2135" s="15" t="s">
        <v>576</v>
      </c>
      <c r="S2135" s="15" t="s">
        <v>47</v>
      </c>
      <c r="T2135" s="15"/>
      <c r="U2135" s="15" t="s">
        <v>567</v>
      </c>
      <c r="V2135" s="16" t="s">
        <v>247</v>
      </c>
      <c r="W2135" s="16" t="s">
        <v>47</v>
      </c>
      <c r="Y2135" s="16" t="s">
        <v>47</v>
      </c>
      <c r="Z2135" s="16" t="s">
        <v>247</v>
      </c>
    </row>
    <row r="2136" spans="1:26" ht="15" customHeight="1">
      <c r="A2136" s="31">
        <v>15130327</v>
      </c>
      <c r="C2136" s="46"/>
      <c r="F2136" s="30"/>
      <c r="G2136" s="28"/>
      <c r="H2136" s="17" t="s">
        <v>1747</v>
      </c>
      <c r="I2136" s="25" t="s">
        <v>1748</v>
      </c>
      <c r="J2136" s="25">
        <v>36315</v>
      </c>
      <c r="K2136" s="12" t="s">
        <v>520</v>
      </c>
      <c r="L2136" s="14"/>
      <c r="P2136" s="144"/>
      <c r="Q2136" s="13"/>
      <c r="R2136" s="15" t="s">
        <v>576</v>
      </c>
      <c r="S2136" s="15" t="s">
        <v>47</v>
      </c>
      <c r="T2136" s="15"/>
      <c r="U2136" s="15" t="s">
        <v>47</v>
      </c>
      <c r="W2136" s="16" t="s">
        <v>47</v>
      </c>
      <c r="Y2136" s="16" t="s">
        <v>580</v>
      </c>
    </row>
    <row r="2137" spans="1:26" ht="15" customHeight="1">
      <c r="A2137" s="31">
        <v>15130401</v>
      </c>
      <c r="B2137" s="31" t="s">
        <v>7343</v>
      </c>
      <c r="C2137" s="46">
        <v>42860</v>
      </c>
      <c r="D2137" s="149">
        <v>270291261</v>
      </c>
      <c r="F2137" s="30">
        <v>4654</v>
      </c>
      <c r="G2137" s="28"/>
      <c r="H2137" s="17" t="s">
        <v>8879</v>
      </c>
      <c r="I2137" s="25" t="s">
        <v>8880</v>
      </c>
      <c r="J2137" s="25">
        <v>37008</v>
      </c>
      <c r="K2137" s="12" t="s">
        <v>520</v>
      </c>
      <c r="L2137" s="14"/>
      <c r="M2137" s="26" t="s">
        <v>3586</v>
      </c>
      <c r="N2137" s="26" t="s">
        <v>2910</v>
      </c>
      <c r="P2137" s="144">
        <v>962371766</v>
      </c>
      <c r="Q2137" s="13" t="s">
        <v>8881</v>
      </c>
      <c r="R2137" s="15" t="s">
        <v>576</v>
      </c>
      <c r="S2137" s="15" t="s">
        <v>1984</v>
      </c>
      <c r="T2137" s="15" t="s">
        <v>247</v>
      </c>
      <c r="U2137" s="15" t="s">
        <v>47</v>
      </c>
      <c r="W2137" s="16" t="s">
        <v>47</v>
      </c>
      <c r="Y2137" s="16" t="s">
        <v>47</v>
      </c>
    </row>
    <row r="2138" spans="1:26" ht="15" customHeight="1">
      <c r="A2138" s="31">
        <v>15130573</v>
      </c>
      <c r="B2138" s="31" t="s">
        <v>7346</v>
      </c>
      <c r="C2138" s="46">
        <v>41028</v>
      </c>
      <c r="F2138" s="30"/>
      <c r="G2138" s="28"/>
      <c r="H2138" s="17" t="s">
        <v>5101</v>
      </c>
      <c r="I2138" s="25" t="s">
        <v>5102</v>
      </c>
      <c r="J2138" s="25">
        <v>36636</v>
      </c>
      <c r="K2138" s="12" t="s">
        <v>520</v>
      </c>
      <c r="L2138" s="14" t="s">
        <v>5103</v>
      </c>
      <c r="M2138" s="26" t="s">
        <v>5104</v>
      </c>
      <c r="N2138" s="26" t="s">
        <v>2912</v>
      </c>
      <c r="P2138" s="144"/>
      <c r="Q2138" s="13"/>
      <c r="R2138" s="15" t="s">
        <v>576</v>
      </c>
      <c r="S2138" s="15" t="s">
        <v>47</v>
      </c>
      <c r="T2138" s="15"/>
      <c r="U2138" s="15" t="s">
        <v>47</v>
      </c>
      <c r="W2138" s="16" t="s">
        <v>249</v>
      </c>
      <c r="X2138" s="16" t="s">
        <v>247</v>
      </c>
      <c r="Y2138" s="16" t="s">
        <v>47</v>
      </c>
      <c r="Z2138" s="16" t="s">
        <v>246</v>
      </c>
    </row>
    <row r="2139" spans="1:26" ht="15" customHeight="1">
      <c r="A2139" s="31">
        <v>15130578</v>
      </c>
      <c r="C2139" s="46"/>
      <c r="F2139" s="30"/>
      <c r="G2139" s="28"/>
      <c r="H2139" s="17" t="s">
        <v>2108</v>
      </c>
      <c r="I2139" s="25" t="s">
        <v>2109</v>
      </c>
      <c r="J2139" s="25">
        <v>36085</v>
      </c>
      <c r="K2139" s="12" t="s">
        <v>250</v>
      </c>
      <c r="L2139" s="14"/>
      <c r="P2139" s="144"/>
      <c r="Q2139" s="13"/>
      <c r="R2139" s="15" t="s">
        <v>576</v>
      </c>
      <c r="S2139" s="15" t="s">
        <v>47</v>
      </c>
      <c r="T2139" s="15"/>
      <c r="U2139" s="15" t="s">
        <v>47</v>
      </c>
      <c r="W2139" s="16" t="s">
        <v>47</v>
      </c>
      <c r="Y2139" s="16" t="s">
        <v>567</v>
      </c>
    </row>
    <row r="2140" spans="1:26" ht="15" customHeight="1">
      <c r="A2140" s="31">
        <v>15130629</v>
      </c>
      <c r="B2140" s="31" t="s">
        <v>7343</v>
      </c>
      <c r="C2140" s="46">
        <v>42748</v>
      </c>
      <c r="D2140" s="149">
        <v>246193590</v>
      </c>
      <c r="F2140" s="30">
        <v>4472</v>
      </c>
      <c r="G2140" s="28"/>
      <c r="H2140" s="17" t="s">
        <v>5538</v>
      </c>
      <c r="I2140" s="25" t="s">
        <v>5539</v>
      </c>
      <c r="J2140" s="25">
        <v>36903</v>
      </c>
      <c r="K2140" s="12" t="s">
        <v>250</v>
      </c>
      <c r="L2140" s="14" t="s">
        <v>5540</v>
      </c>
      <c r="M2140" s="26" t="s">
        <v>3473</v>
      </c>
      <c r="N2140" s="26" t="s">
        <v>2955</v>
      </c>
      <c r="P2140" s="144">
        <v>964239128</v>
      </c>
      <c r="Q2140" s="13"/>
      <c r="R2140" s="15" t="s">
        <v>576</v>
      </c>
      <c r="S2140" s="15" t="s">
        <v>580</v>
      </c>
      <c r="T2140" s="15" t="s">
        <v>246</v>
      </c>
      <c r="U2140" s="15" t="s">
        <v>580</v>
      </c>
      <c r="V2140" s="16" t="s">
        <v>247</v>
      </c>
      <c r="W2140" s="16" t="s">
        <v>47</v>
      </c>
      <c r="Y2140" s="16" t="s">
        <v>47</v>
      </c>
      <c r="Z2140" s="16" t="s">
        <v>247</v>
      </c>
    </row>
    <row r="2141" spans="1:26" ht="15" customHeight="1">
      <c r="A2141" s="31">
        <v>15130650</v>
      </c>
      <c r="B2141" s="31" t="s">
        <v>7346</v>
      </c>
      <c r="C2141" s="46">
        <v>41289</v>
      </c>
      <c r="D2141" s="149">
        <v>258389184</v>
      </c>
      <c r="F2141" s="30">
        <v>3665</v>
      </c>
      <c r="G2141" s="28"/>
      <c r="H2141" s="17" t="s">
        <v>7943</v>
      </c>
      <c r="I2141" s="25" t="s">
        <v>7944</v>
      </c>
      <c r="J2141" s="25">
        <v>38305</v>
      </c>
      <c r="K2141" s="12" t="s">
        <v>250</v>
      </c>
      <c r="L2141" s="14" t="s">
        <v>7945</v>
      </c>
      <c r="M2141" s="26" t="s">
        <v>7946</v>
      </c>
      <c r="N2141" s="26" t="s">
        <v>2955</v>
      </c>
      <c r="P2141" s="144">
        <v>966335587</v>
      </c>
      <c r="Q2141" s="13"/>
      <c r="R2141" s="15" t="s">
        <v>576</v>
      </c>
      <c r="S2141" s="15" t="s">
        <v>1183</v>
      </c>
      <c r="T2141" s="15" t="s">
        <v>247</v>
      </c>
      <c r="U2141" s="15" t="s">
        <v>47</v>
      </c>
      <c r="W2141" s="16" t="s">
        <v>47</v>
      </c>
      <c r="Y2141" s="16" t="s">
        <v>47</v>
      </c>
    </row>
    <row r="2142" spans="1:26" ht="15" customHeight="1">
      <c r="A2142" s="31">
        <v>15130654</v>
      </c>
      <c r="B2142" s="31" t="s">
        <v>7346</v>
      </c>
      <c r="C2142" s="46">
        <v>40692</v>
      </c>
      <c r="F2142" s="30"/>
      <c r="G2142" s="28"/>
      <c r="H2142" s="17" t="s">
        <v>2517</v>
      </c>
      <c r="I2142" s="25" t="s">
        <v>4335</v>
      </c>
      <c r="J2142" s="25">
        <v>36705</v>
      </c>
      <c r="K2142" s="12" t="s">
        <v>520</v>
      </c>
      <c r="L2142" s="14" t="s">
        <v>4336</v>
      </c>
      <c r="M2142" s="26" t="s">
        <v>3107</v>
      </c>
      <c r="N2142" s="26" t="s">
        <v>2910</v>
      </c>
      <c r="O2142" s="143">
        <v>0</v>
      </c>
      <c r="P2142" s="144">
        <v>969014040</v>
      </c>
      <c r="Q2142" s="13" t="s">
        <v>4337</v>
      </c>
      <c r="R2142" s="15" t="s">
        <v>576</v>
      </c>
      <c r="S2142" s="15" t="s">
        <v>47</v>
      </c>
      <c r="T2142" s="15"/>
      <c r="U2142" s="15" t="s">
        <v>47</v>
      </c>
      <c r="W2142" s="16" t="s">
        <v>1984</v>
      </c>
      <c r="X2142" s="16" t="s">
        <v>247</v>
      </c>
      <c r="Y2142" s="16" t="s">
        <v>47</v>
      </c>
    </row>
    <row r="2143" spans="1:26" ht="15" customHeight="1">
      <c r="A2143" s="31">
        <v>15131341</v>
      </c>
      <c r="C2143" s="46"/>
      <c r="F2143" s="30"/>
      <c r="G2143" s="28"/>
      <c r="H2143" s="17" t="s">
        <v>3782</v>
      </c>
      <c r="I2143" s="25" t="s">
        <v>3783</v>
      </c>
      <c r="J2143" s="25">
        <v>35772</v>
      </c>
      <c r="K2143" s="12" t="s">
        <v>520</v>
      </c>
      <c r="L2143" s="14" t="s">
        <v>3784</v>
      </c>
      <c r="M2143" s="26" t="s">
        <v>3586</v>
      </c>
      <c r="N2143" s="26" t="s">
        <v>2910</v>
      </c>
      <c r="O2143" s="143">
        <v>0</v>
      </c>
      <c r="P2143" s="144">
        <v>964804748</v>
      </c>
      <c r="Q2143" s="13"/>
      <c r="R2143" s="15" t="s">
        <v>576</v>
      </c>
      <c r="S2143" s="15" t="s">
        <v>47</v>
      </c>
      <c r="T2143" s="15"/>
      <c r="U2143" s="15" t="s">
        <v>47</v>
      </c>
      <c r="W2143" s="16" t="s">
        <v>580</v>
      </c>
      <c r="X2143" s="16" t="s">
        <v>247</v>
      </c>
      <c r="Y2143" s="16" t="s">
        <v>47</v>
      </c>
      <c r="Z2143" s="16" t="s">
        <v>246</v>
      </c>
    </row>
    <row r="2144" spans="1:26" ht="15" customHeight="1">
      <c r="A2144" s="31">
        <v>15131384</v>
      </c>
      <c r="B2144" s="31" t="s">
        <v>7343</v>
      </c>
      <c r="C2144" s="46">
        <v>42557</v>
      </c>
      <c r="D2144" s="149">
        <v>261900285</v>
      </c>
      <c r="F2144" s="30">
        <v>4474</v>
      </c>
      <c r="G2144" s="28"/>
      <c r="H2144" s="17" t="s">
        <v>8476</v>
      </c>
      <c r="I2144" s="25" t="s">
        <v>8477</v>
      </c>
      <c r="J2144" s="25">
        <v>37179</v>
      </c>
      <c r="K2144" s="12" t="s">
        <v>250</v>
      </c>
      <c r="L2144" s="14" t="s">
        <v>8478</v>
      </c>
      <c r="M2144" s="26" t="s">
        <v>7673</v>
      </c>
      <c r="N2144" s="26" t="s">
        <v>2955</v>
      </c>
      <c r="P2144" s="144"/>
      <c r="Q2144" s="13"/>
      <c r="R2144" s="15" t="s">
        <v>576</v>
      </c>
      <c r="S2144" s="15" t="s">
        <v>567</v>
      </c>
      <c r="T2144" s="15" t="s">
        <v>247</v>
      </c>
      <c r="U2144" s="15" t="s">
        <v>47</v>
      </c>
      <c r="W2144" s="16" t="s">
        <v>47</v>
      </c>
      <c r="Y2144" s="16" t="s">
        <v>47</v>
      </c>
    </row>
    <row r="2145" spans="1:26" ht="15" customHeight="1">
      <c r="A2145" s="31">
        <v>15131388</v>
      </c>
      <c r="B2145" s="31" t="s">
        <v>7343</v>
      </c>
      <c r="C2145" s="46">
        <v>42716</v>
      </c>
      <c r="D2145" s="149">
        <v>261900331</v>
      </c>
      <c r="F2145" s="30">
        <v>3562</v>
      </c>
      <c r="G2145" s="28"/>
      <c r="H2145" s="17" t="s">
        <v>8041</v>
      </c>
      <c r="I2145" s="25" t="s">
        <v>8042</v>
      </c>
      <c r="J2145" s="25">
        <v>37597</v>
      </c>
      <c r="K2145" s="12" t="s">
        <v>520</v>
      </c>
      <c r="L2145" s="14" t="s">
        <v>6851</v>
      </c>
      <c r="M2145" s="26" t="s">
        <v>7673</v>
      </c>
      <c r="N2145" s="26" t="s">
        <v>2955</v>
      </c>
      <c r="O2145" s="144">
        <v>291947317</v>
      </c>
      <c r="Q2145" s="13"/>
      <c r="R2145" s="15" t="s">
        <v>576</v>
      </c>
      <c r="S2145" s="15" t="s">
        <v>567</v>
      </c>
      <c r="T2145" s="15" t="s">
        <v>247</v>
      </c>
      <c r="U2145" s="15" t="s">
        <v>47</v>
      </c>
      <c r="W2145" s="16" t="s">
        <v>47</v>
      </c>
      <c r="Y2145" s="16" t="s">
        <v>47</v>
      </c>
      <c r="Z2145" s="16" t="s">
        <v>248</v>
      </c>
    </row>
    <row r="2146" spans="1:26" ht="15" customHeight="1">
      <c r="A2146" s="31">
        <v>15131391</v>
      </c>
      <c r="B2146" s="31" t="s">
        <v>7346</v>
      </c>
      <c r="C2146" s="46">
        <v>40968</v>
      </c>
      <c r="F2146" s="30"/>
      <c r="G2146" s="28"/>
      <c r="H2146" s="17" t="s">
        <v>3193</v>
      </c>
      <c r="I2146" s="25" t="s">
        <v>3194</v>
      </c>
      <c r="J2146" s="25">
        <v>36462</v>
      </c>
      <c r="K2146" s="12" t="s">
        <v>520</v>
      </c>
      <c r="L2146" s="14" t="s">
        <v>3195</v>
      </c>
      <c r="M2146" s="26" t="s">
        <v>3196</v>
      </c>
      <c r="N2146" s="26" t="s">
        <v>2910</v>
      </c>
      <c r="O2146" s="143">
        <v>0</v>
      </c>
      <c r="P2146" s="144">
        <v>918844377</v>
      </c>
      <c r="Q2146" s="13" t="s">
        <v>3197</v>
      </c>
      <c r="R2146" s="15" t="s">
        <v>576</v>
      </c>
      <c r="S2146" s="15" t="s">
        <v>47</v>
      </c>
      <c r="T2146" s="15"/>
      <c r="U2146" s="15" t="s">
        <v>47</v>
      </c>
      <c r="W2146" s="16" t="s">
        <v>1984</v>
      </c>
      <c r="X2146" s="16" t="s">
        <v>247</v>
      </c>
      <c r="Y2146" s="16" t="s">
        <v>47</v>
      </c>
      <c r="Z2146" s="16" t="s">
        <v>246</v>
      </c>
    </row>
    <row r="2147" spans="1:26" ht="15" customHeight="1">
      <c r="A2147" s="31">
        <v>15131399</v>
      </c>
      <c r="B2147" s="31" t="s">
        <v>7346</v>
      </c>
      <c r="C2147" s="46">
        <v>40906</v>
      </c>
      <c r="F2147" s="30"/>
      <c r="G2147" s="28">
        <v>166511</v>
      </c>
      <c r="H2147" s="17" t="s">
        <v>1238</v>
      </c>
      <c r="I2147" s="25" t="s">
        <v>1239</v>
      </c>
      <c r="J2147" s="25">
        <v>36838</v>
      </c>
      <c r="K2147" s="12" t="s">
        <v>520</v>
      </c>
      <c r="L2147" s="14" t="s">
        <v>2925</v>
      </c>
      <c r="M2147" s="26" t="s">
        <v>2926</v>
      </c>
      <c r="N2147" s="26" t="s">
        <v>2910</v>
      </c>
      <c r="O2147" s="143">
        <v>0</v>
      </c>
      <c r="P2147" s="144">
        <v>964455616</v>
      </c>
      <c r="Q2147" s="13"/>
      <c r="R2147" s="15" t="s">
        <v>576</v>
      </c>
      <c r="S2147" s="15" t="s">
        <v>47</v>
      </c>
      <c r="T2147" s="15"/>
      <c r="U2147" s="15" t="s">
        <v>1183</v>
      </c>
      <c r="V2147" s="16" t="s">
        <v>246</v>
      </c>
      <c r="W2147" s="16" t="s">
        <v>1183</v>
      </c>
      <c r="X2147" s="16" t="s">
        <v>248</v>
      </c>
      <c r="Y2147" s="16" t="s">
        <v>684</v>
      </c>
    </row>
    <row r="2148" spans="1:26" ht="15" customHeight="1">
      <c r="A2148" s="31">
        <v>15131405</v>
      </c>
      <c r="B2148" s="31" t="s">
        <v>7343</v>
      </c>
      <c r="C2148" s="46">
        <v>42543</v>
      </c>
      <c r="D2148" s="149">
        <v>244122989</v>
      </c>
      <c r="F2148" s="30"/>
      <c r="G2148" s="28">
        <v>165950</v>
      </c>
      <c r="H2148" s="17" t="s">
        <v>959</v>
      </c>
      <c r="I2148" s="25" t="s">
        <v>960</v>
      </c>
      <c r="J2148" s="25">
        <v>36175</v>
      </c>
      <c r="K2148" s="12" t="s">
        <v>520</v>
      </c>
      <c r="L2148" s="14" t="s">
        <v>2925</v>
      </c>
      <c r="M2148" s="26" t="s">
        <v>2926</v>
      </c>
      <c r="N2148" s="26" t="s">
        <v>2910</v>
      </c>
      <c r="O2148" s="143">
        <v>0</v>
      </c>
      <c r="P2148" s="144">
        <v>964455616</v>
      </c>
      <c r="Q2148" s="13"/>
      <c r="R2148" s="15" t="s">
        <v>576</v>
      </c>
      <c r="S2148" s="15" t="s">
        <v>47</v>
      </c>
      <c r="T2148" s="15"/>
      <c r="U2148" s="15" t="s">
        <v>1183</v>
      </c>
      <c r="V2148" s="16" t="s">
        <v>246</v>
      </c>
      <c r="W2148" s="16" t="s">
        <v>1183</v>
      </c>
      <c r="X2148" s="16" t="s">
        <v>248</v>
      </c>
      <c r="Y2148" s="16" t="s">
        <v>684</v>
      </c>
    </row>
    <row r="2149" spans="1:26" ht="15" customHeight="1">
      <c r="A2149" s="31">
        <v>15131448</v>
      </c>
      <c r="B2149" s="31" t="s">
        <v>7346</v>
      </c>
      <c r="C2149" s="46">
        <v>40876</v>
      </c>
      <c r="F2149" s="30"/>
      <c r="G2149" s="28"/>
      <c r="H2149" s="17" t="s">
        <v>3322</v>
      </c>
      <c r="I2149" s="25" t="s">
        <v>3323</v>
      </c>
      <c r="J2149" s="25">
        <v>36490</v>
      </c>
      <c r="K2149" s="12" t="s">
        <v>250</v>
      </c>
      <c r="L2149" s="14" t="s">
        <v>3324</v>
      </c>
      <c r="M2149" s="26" t="s">
        <v>3325</v>
      </c>
      <c r="N2149" s="26" t="s">
        <v>2910</v>
      </c>
      <c r="O2149" s="143">
        <v>0</v>
      </c>
      <c r="P2149" s="144">
        <v>969633629</v>
      </c>
      <c r="Q2149" s="13" t="s">
        <v>3326</v>
      </c>
      <c r="R2149" s="15" t="s">
        <v>576</v>
      </c>
      <c r="S2149" s="15" t="s">
        <v>47</v>
      </c>
      <c r="T2149" s="15"/>
      <c r="U2149" s="15" t="s">
        <v>47</v>
      </c>
      <c r="W2149" s="16" t="s">
        <v>1183</v>
      </c>
      <c r="X2149" s="16" t="s">
        <v>247</v>
      </c>
      <c r="Y2149" s="16" t="s">
        <v>47</v>
      </c>
      <c r="Z2149" s="16" t="s">
        <v>246</v>
      </c>
    </row>
    <row r="2150" spans="1:26" ht="15" customHeight="1">
      <c r="A2150" s="31">
        <v>15131474</v>
      </c>
      <c r="B2150" s="31" t="s">
        <v>7346</v>
      </c>
      <c r="C2150" s="46">
        <v>40692</v>
      </c>
      <c r="F2150" s="30"/>
      <c r="G2150" s="28"/>
      <c r="H2150" s="17" t="s">
        <v>4451</v>
      </c>
      <c r="I2150" s="25" t="s">
        <v>4452</v>
      </c>
      <c r="J2150" s="25">
        <v>36462</v>
      </c>
      <c r="K2150" s="12" t="s">
        <v>250</v>
      </c>
      <c r="L2150" s="14" t="s">
        <v>3195</v>
      </c>
      <c r="M2150" s="26" t="s">
        <v>3196</v>
      </c>
      <c r="N2150" s="26" t="s">
        <v>2910</v>
      </c>
      <c r="O2150" s="143">
        <v>0</v>
      </c>
      <c r="P2150" s="144">
        <v>918844377</v>
      </c>
      <c r="Q2150" s="13" t="s">
        <v>4453</v>
      </c>
      <c r="R2150" s="15" t="s">
        <v>576</v>
      </c>
      <c r="S2150" s="15" t="s">
        <v>47</v>
      </c>
      <c r="T2150" s="15"/>
      <c r="U2150" s="15" t="s">
        <v>47</v>
      </c>
      <c r="W2150" s="16" t="s">
        <v>1984</v>
      </c>
      <c r="X2150" s="16" t="s">
        <v>247</v>
      </c>
      <c r="Y2150" s="16" t="s">
        <v>47</v>
      </c>
      <c r="Z2150" s="16" t="s">
        <v>246</v>
      </c>
    </row>
    <row r="2151" spans="1:26" ht="15" customHeight="1">
      <c r="A2151" s="31">
        <v>15131494</v>
      </c>
      <c r="B2151" s="31" t="s">
        <v>7343</v>
      </c>
      <c r="C2151" s="46">
        <v>42634</v>
      </c>
      <c r="D2151" s="149">
        <v>240914600</v>
      </c>
      <c r="F2151" s="30"/>
      <c r="G2151" s="28"/>
      <c r="H2151" s="17" t="s">
        <v>5586</v>
      </c>
      <c r="I2151" s="25" t="s">
        <v>5587</v>
      </c>
      <c r="J2151" s="25">
        <v>35612</v>
      </c>
      <c r="K2151" s="12" t="s">
        <v>250</v>
      </c>
      <c r="L2151" s="14" t="s">
        <v>5588</v>
      </c>
      <c r="M2151" s="26" t="s">
        <v>5582</v>
      </c>
      <c r="N2151" s="26" t="s">
        <v>3288</v>
      </c>
      <c r="O2151" s="143">
        <v>291964656</v>
      </c>
      <c r="P2151" s="144">
        <v>917588524</v>
      </c>
      <c r="Q2151" s="13"/>
      <c r="R2151" s="15" t="s">
        <v>576</v>
      </c>
      <c r="S2151" s="15" t="s">
        <v>47</v>
      </c>
      <c r="T2151" s="15"/>
      <c r="U2151" s="15" t="s">
        <v>251</v>
      </c>
      <c r="V2151" s="16" t="s">
        <v>247</v>
      </c>
      <c r="W2151" s="16" t="s">
        <v>47</v>
      </c>
      <c r="Y2151" s="16" t="s">
        <v>47</v>
      </c>
      <c r="Z2151" s="16" t="s">
        <v>246</v>
      </c>
    </row>
    <row r="2152" spans="1:26" ht="15" customHeight="1">
      <c r="A2152" s="31">
        <v>15131574</v>
      </c>
      <c r="B2152" s="31" t="s">
        <v>7343</v>
      </c>
      <c r="C2152" s="46">
        <v>41893</v>
      </c>
      <c r="D2152" s="149">
        <v>229686583</v>
      </c>
      <c r="F2152" s="30"/>
      <c r="G2152" s="28"/>
      <c r="H2152" s="17" t="s">
        <v>1092</v>
      </c>
      <c r="I2152" s="25" t="s">
        <v>6475</v>
      </c>
      <c r="J2152" s="25">
        <v>35526</v>
      </c>
      <c r="K2152" s="12" t="s">
        <v>520</v>
      </c>
      <c r="L2152" s="14" t="s">
        <v>6476</v>
      </c>
      <c r="M2152" s="26" t="s">
        <v>3998</v>
      </c>
      <c r="N2152" s="26" t="s">
        <v>2955</v>
      </c>
      <c r="O2152" s="144">
        <v>291945466</v>
      </c>
      <c r="Q2152" s="13"/>
      <c r="R2152" s="15" t="s">
        <v>576</v>
      </c>
      <c r="S2152" s="15" t="s">
        <v>47</v>
      </c>
      <c r="T2152" s="15"/>
      <c r="U2152" s="15" t="s">
        <v>567</v>
      </c>
      <c r="V2152" s="16" t="s">
        <v>247</v>
      </c>
      <c r="W2152" s="16" t="s">
        <v>47</v>
      </c>
      <c r="Y2152" s="16" t="s">
        <v>47</v>
      </c>
      <c r="Z2152" s="16" t="s">
        <v>246</v>
      </c>
    </row>
    <row r="2153" spans="1:26" ht="15" customHeight="1">
      <c r="A2153" s="31">
        <v>15131577</v>
      </c>
      <c r="B2153" s="31" t="s">
        <v>7346</v>
      </c>
      <c r="C2153" s="46">
        <v>40845</v>
      </c>
      <c r="F2153" s="30">
        <v>3115</v>
      </c>
      <c r="G2153" s="28"/>
      <c r="H2153" s="17" t="s">
        <v>5829</v>
      </c>
      <c r="I2153" s="25" t="s">
        <v>5830</v>
      </c>
      <c r="J2153" s="25">
        <v>37671</v>
      </c>
      <c r="K2153" s="12" t="s">
        <v>250</v>
      </c>
      <c r="L2153" s="14" t="s">
        <v>3997</v>
      </c>
      <c r="M2153" s="26" t="s">
        <v>3998</v>
      </c>
      <c r="N2153" s="26" t="s">
        <v>2955</v>
      </c>
      <c r="O2153" s="144">
        <v>291945466</v>
      </c>
      <c r="Q2153" s="13"/>
      <c r="R2153" s="15" t="s">
        <v>576</v>
      </c>
      <c r="S2153" s="15" t="s">
        <v>567</v>
      </c>
      <c r="T2153" s="15" t="s">
        <v>248</v>
      </c>
      <c r="U2153" s="15" t="s">
        <v>580</v>
      </c>
      <c r="V2153" s="16" t="s">
        <v>247</v>
      </c>
      <c r="W2153" s="16" t="s">
        <v>47</v>
      </c>
      <c r="Y2153" s="16" t="s">
        <v>47</v>
      </c>
      <c r="Z2153" s="16" t="s">
        <v>248</v>
      </c>
    </row>
    <row r="2154" spans="1:26" ht="15" customHeight="1">
      <c r="A2154" s="31">
        <v>15131717</v>
      </c>
      <c r="B2154" s="31" t="s">
        <v>7343</v>
      </c>
      <c r="C2154" s="46">
        <v>41780</v>
      </c>
      <c r="D2154" s="149">
        <v>260182451</v>
      </c>
      <c r="F2154" s="30"/>
      <c r="G2154" s="28"/>
      <c r="H2154" s="17" t="s">
        <v>2450</v>
      </c>
      <c r="I2154" s="25" t="s">
        <v>2451</v>
      </c>
      <c r="J2154" s="25">
        <v>36488</v>
      </c>
      <c r="K2154" s="12" t="s">
        <v>520</v>
      </c>
      <c r="L2154" s="14" t="s">
        <v>3017</v>
      </c>
      <c r="M2154" s="26" t="s">
        <v>6444</v>
      </c>
      <c r="N2154" s="26" t="s">
        <v>2912</v>
      </c>
      <c r="O2154" s="143">
        <v>0</v>
      </c>
      <c r="P2154" s="144">
        <v>962613255</v>
      </c>
      <c r="Q2154" s="13"/>
      <c r="R2154" s="15" t="s">
        <v>576</v>
      </c>
      <c r="S2154" s="15" t="s">
        <v>47</v>
      </c>
      <c r="T2154" s="15"/>
      <c r="U2154" s="15" t="s">
        <v>567</v>
      </c>
      <c r="V2154" s="16" t="s">
        <v>246</v>
      </c>
      <c r="W2154" s="16" t="s">
        <v>567</v>
      </c>
      <c r="X2154" s="16" t="s">
        <v>246</v>
      </c>
      <c r="Y2154" s="16" t="s">
        <v>567</v>
      </c>
    </row>
    <row r="2155" spans="1:26" ht="15" customHeight="1">
      <c r="A2155" s="31">
        <v>15131885</v>
      </c>
      <c r="B2155" s="31" t="s">
        <v>7343</v>
      </c>
      <c r="C2155" s="46">
        <v>42566</v>
      </c>
      <c r="D2155" s="149">
        <v>241494230</v>
      </c>
      <c r="F2155" s="30">
        <v>4069</v>
      </c>
      <c r="G2155" s="28"/>
      <c r="H2155" s="17" t="s">
        <v>5918</v>
      </c>
      <c r="I2155" s="25" t="s">
        <v>5919</v>
      </c>
      <c r="J2155" s="25">
        <v>35979</v>
      </c>
      <c r="K2155" s="12" t="s">
        <v>250</v>
      </c>
      <c r="L2155" s="14" t="s">
        <v>5920</v>
      </c>
      <c r="M2155" s="26" t="s">
        <v>4035</v>
      </c>
      <c r="N2155" s="26" t="s">
        <v>2955</v>
      </c>
      <c r="P2155" s="143">
        <v>963743521</v>
      </c>
      <c r="Q2155" s="13" t="s">
        <v>5921</v>
      </c>
      <c r="R2155" s="15" t="s">
        <v>576</v>
      </c>
      <c r="S2155" s="15" t="s">
        <v>567</v>
      </c>
      <c r="T2155" s="15" t="s">
        <v>246</v>
      </c>
      <c r="U2155" s="15" t="s">
        <v>567</v>
      </c>
      <c r="V2155" s="16" t="s">
        <v>247</v>
      </c>
      <c r="W2155" s="16" t="s">
        <v>47</v>
      </c>
      <c r="Y2155" s="16" t="s">
        <v>47</v>
      </c>
    </row>
    <row r="2156" spans="1:26" ht="15" customHeight="1">
      <c r="A2156" s="31">
        <v>15132312</v>
      </c>
      <c r="B2156" s="31" t="s">
        <v>7346</v>
      </c>
      <c r="C2156" s="46">
        <v>40998</v>
      </c>
      <c r="F2156" s="30"/>
      <c r="G2156" s="28">
        <v>159818</v>
      </c>
      <c r="H2156" s="17" t="s">
        <v>445</v>
      </c>
      <c r="I2156" s="25" t="s">
        <v>37</v>
      </c>
      <c r="J2156" s="25">
        <v>35581</v>
      </c>
      <c r="K2156" s="12" t="s">
        <v>250</v>
      </c>
      <c r="L2156" s="14"/>
      <c r="P2156" s="144"/>
      <c r="Q2156" s="13"/>
      <c r="R2156" s="15" t="s">
        <v>576</v>
      </c>
      <c r="S2156" s="15" t="s">
        <v>47</v>
      </c>
      <c r="T2156" s="15"/>
      <c r="U2156" s="15" t="s">
        <v>47</v>
      </c>
      <c r="W2156" s="16" t="s">
        <v>567</v>
      </c>
      <c r="X2156" s="16" t="s">
        <v>246</v>
      </c>
      <c r="Y2156" s="16" t="s">
        <v>47</v>
      </c>
    </row>
    <row r="2157" spans="1:26" ht="15" customHeight="1">
      <c r="A2157" s="31">
        <v>15132348</v>
      </c>
      <c r="B2157" s="31" t="s">
        <v>7346</v>
      </c>
      <c r="C2157" s="46">
        <v>40877</v>
      </c>
      <c r="F2157" s="30"/>
      <c r="G2157" s="28"/>
      <c r="H2157" s="17" t="s">
        <v>4596</v>
      </c>
      <c r="I2157" s="25" t="s">
        <v>4597</v>
      </c>
      <c r="J2157" s="25">
        <v>36458</v>
      </c>
      <c r="K2157" s="12" t="s">
        <v>250</v>
      </c>
      <c r="L2157" s="14" t="s">
        <v>4598</v>
      </c>
      <c r="M2157" s="26" t="s">
        <v>4599</v>
      </c>
      <c r="N2157" s="26" t="s">
        <v>2910</v>
      </c>
      <c r="O2157" s="143">
        <v>291612207</v>
      </c>
      <c r="P2157" s="144">
        <v>910867666</v>
      </c>
      <c r="Q2157" s="13"/>
      <c r="R2157" s="15" t="s">
        <v>576</v>
      </c>
      <c r="S2157" s="15" t="s">
        <v>47</v>
      </c>
      <c r="T2157" s="15"/>
      <c r="U2157" s="15" t="s">
        <v>47</v>
      </c>
      <c r="W2157" s="16" t="s">
        <v>1183</v>
      </c>
      <c r="X2157" s="16" t="s">
        <v>247</v>
      </c>
      <c r="Y2157" s="16" t="s">
        <v>47</v>
      </c>
      <c r="Z2157" s="16" t="s">
        <v>247</v>
      </c>
    </row>
    <row r="2158" spans="1:26" ht="15" customHeight="1">
      <c r="A2158" s="31">
        <v>15132397</v>
      </c>
      <c r="B2158" s="31" t="s">
        <v>7343</v>
      </c>
      <c r="C2158" s="46">
        <v>42897</v>
      </c>
      <c r="D2158" s="149">
        <v>256663998</v>
      </c>
      <c r="F2158" s="30">
        <v>4527</v>
      </c>
      <c r="G2158" s="28"/>
      <c r="H2158" s="17" t="s">
        <v>8754</v>
      </c>
      <c r="I2158" s="25" t="s">
        <v>8755</v>
      </c>
      <c r="J2158" s="25">
        <v>36469</v>
      </c>
      <c r="K2158" s="12" t="s">
        <v>250</v>
      </c>
      <c r="L2158" s="14" t="s">
        <v>8756</v>
      </c>
      <c r="M2158" s="26">
        <v>9300</v>
      </c>
      <c r="N2158" s="26" t="s">
        <v>2955</v>
      </c>
      <c r="P2158" s="144">
        <v>963795724</v>
      </c>
      <c r="Q2158" s="13"/>
      <c r="R2158" s="15" t="s">
        <v>576</v>
      </c>
      <c r="S2158" s="15" t="s">
        <v>567</v>
      </c>
      <c r="T2158" s="15" t="s">
        <v>247</v>
      </c>
      <c r="U2158" s="15" t="s">
        <v>47</v>
      </c>
      <c r="W2158" s="16" t="s">
        <v>47</v>
      </c>
      <c r="Y2158" s="16" t="s">
        <v>47</v>
      </c>
      <c r="Z2158" s="16" t="s">
        <v>246</v>
      </c>
    </row>
    <row r="2159" spans="1:26" ht="15" customHeight="1">
      <c r="A2159" s="31">
        <v>15132412</v>
      </c>
      <c r="C2159" s="46"/>
      <c r="F2159" s="30"/>
      <c r="G2159" s="28"/>
      <c r="H2159" s="17" t="s">
        <v>1535</v>
      </c>
      <c r="I2159" s="25" t="s">
        <v>1536</v>
      </c>
      <c r="J2159" s="25">
        <v>36266</v>
      </c>
      <c r="K2159" s="12" t="s">
        <v>520</v>
      </c>
      <c r="L2159" s="14"/>
      <c r="P2159" s="144"/>
      <c r="Q2159" s="13"/>
      <c r="R2159" s="15" t="s">
        <v>576</v>
      </c>
      <c r="S2159" s="15" t="s">
        <v>47</v>
      </c>
      <c r="T2159" s="15"/>
      <c r="U2159" s="15" t="s">
        <v>47</v>
      </c>
      <c r="W2159" s="16" t="s">
        <v>47</v>
      </c>
      <c r="Y2159" s="16" t="s">
        <v>567</v>
      </c>
    </row>
    <row r="2160" spans="1:26" ht="15" customHeight="1">
      <c r="A2160" s="31">
        <v>15132583</v>
      </c>
      <c r="C2160" s="46"/>
      <c r="F2160" s="30"/>
      <c r="G2160" s="28">
        <v>165957</v>
      </c>
      <c r="H2160" s="17" t="s">
        <v>1434</v>
      </c>
      <c r="I2160" s="25" t="s">
        <v>1435</v>
      </c>
      <c r="J2160" s="25">
        <v>36776</v>
      </c>
      <c r="K2160" s="12" t="s">
        <v>520</v>
      </c>
      <c r="L2160" s="14"/>
      <c r="P2160" s="144"/>
      <c r="Q2160" s="13"/>
      <c r="R2160" s="15" t="s">
        <v>576</v>
      </c>
      <c r="S2160" s="15" t="s">
        <v>47</v>
      </c>
      <c r="T2160" s="15"/>
      <c r="U2160" s="15" t="s">
        <v>47</v>
      </c>
      <c r="W2160" s="16" t="s">
        <v>47</v>
      </c>
      <c r="Y2160" s="16" t="s">
        <v>684</v>
      </c>
    </row>
    <row r="2161" spans="1:26" ht="15" customHeight="1">
      <c r="A2161" s="31">
        <v>15132804</v>
      </c>
      <c r="C2161" s="46"/>
      <c r="F2161" s="30"/>
      <c r="G2161" s="28"/>
      <c r="H2161" s="17" t="s">
        <v>2594</v>
      </c>
      <c r="I2161" s="25" t="s">
        <v>2595</v>
      </c>
      <c r="J2161" s="25">
        <v>36736</v>
      </c>
      <c r="K2161" s="12" t="s">
        <v>520</v>
      </c>
      <c r="L2161" s="14"/>
      <c r="P2161" s="144"/>
      <c r="Q2161" s="13"/>
      <c r="R2161" s="15" t="s">
        <v>576</v>
      </c>
      <c r="S2161" s="15" t="s">
        <v>47</v>
      </c>
      <c r="T2161" s="15"/>
      <c r="U2161" s="15" t="s">
        <v>47</v>
      </c>
      <c r="W2161" s="16" t="s">
        <v>47</v>
      </c>
      <c r="Y2161" s="16" t="s">
        <v>567</v>
      </c>
    </row>
    <row r="2162" spans="1:26" ht="15" customHeight="1">
      <c r="A2162" s="31">
        <v>15132816</v>
      </c>
      <c r="C2162" s="46"/>
      <c r="F2162" s="30"/>
      <c r="G2162" s="28"/>
      <c r="H2162" s="17" t="s">
        <v>826</v>
      </c>
      <c r="I2162" s="25" t="s">
        <v>2724</v>
      </c>
      <c r="J2162" s="25">
        <v>36483</v>
      </c>
      <c r="K2162" s="12" t="s">
        <v>520</v>
      </c>
      <c r="L2162" s="14"/>
      <c r="P2162" s="144"/>
      <c r="Q2162" s="13"/>
      <c r="R2162" s="15" t="s">
        <v>576</v>
      </c>
      <c r="S2162" s="15" t="s">
        <v>47</v>
      </c>
      <c r="T2162" s="15"/>
      <c r="U2162" s="15" t="s">
        <v>47</v>
      </c>
      <c r="W2162" s="16" t="s">
        <v>47</v>
      </c>
      <c r="Y2162" s="16" t="s">
        <v>567</v>
      </c>
    </row>
    <row r="2163" spans="1:26" ht="15" customHeight="1">
      <c r="A2163" s="31">
        <v>15132832</v>
      </c>
      <c r="B2163" s="31" t="s">
        <v>7346</v>
      </c>
      <c r="C2163" s="46">
        <v>40999</v>
      </c>
      <c r="F2163" s="30"/>
      <c r="G2163" s="28"/>
      <c r="H2163" s="17" t="s">
        <v>1867</v>
      </c>
      <c r="I2163" s="25" t="s">
        <v>1868</v>
      </c>
      <c r="J2163" s="25">
        <v>36855</v>
      </c>
      <c r="K2163" s="12" t="s">
        <v>250</v>
      </c>
      <c r="L2163" s="14" t="s">
        <v>7198</v>
      </c>
      <c r="M2163" s="26" t="s">
        <v>5097</v>
      </c>
      <c r="N2163" s="26" t="s">
        <v>3022</v>
      </c>
      <c r="P2163" s="144">
        <v>913587300</v>
      </c>
      <c r="Q2163" s="13"/>
      <c r="R2163" s="15" t="s">
        <v>576</v>
      </c>
      <c r="S2163" s="15" t="s">
        <v>47</v>
      </c>
      <c r="T2163" s="15"/>
      <c r="U2163" s="15" t="s">
        <v>567</v>
      </c>
      <c r="V2163" s="16" t="s">
        <v>247</v>
      </c>
      <c r="W2163" s="16" t="s">
        <v>47</v>
      </c>
      <c r="Y2163" s="16" t="s">
        <v>47</v>
      </c>
      <c r="Z2163" s="16" t="s">
        <v>246</v>
      </c>
    </row>
    <row r="2164" spans="1:26" ht="15" customHeight="1">
      <c r="A2164" s="31">
        <v>15133149</v>
      </c>
      <c r="B2164" s="31" t="s">
        <v>7346</v>
      </c>
      <c r="C2164" s="46">
        <v>40908</v>
      </c>
      <c r="F2164" s="30"/>
      <c r="G2164" s="28"/>
      <c r="H2164" s="17" t="s">
        <v>4275</v>
      </c>
      <c r="I2164" s="25" t="s">
        <v>4276</v>
      </c>
      <c r="J2164" s="25">
        <v>35559</v>
      </c>
      <c r="K2164" s="12" t="s">
        <v>520</v>
      </c>
      <c r="L2164" s="14" t="s">
        <v>4277</v>
      </c>
      <c r="M2164" s="26" t="s">
        <v>4278</v>
      </c>
      <c r="N2164" s="26" t="s">
        <v>3285</v>
      </c>
      <c r="O2164" s="143">
        <v>0</v>
      </c>
      <c r="P2164" s="144">
        <v>963358377</v>
      </c>
      <c r="Q2164" s="13"/>
      <c r="R2164" s="15" t="s">
        <v>576</v>
      </c>
      <c r="S2164" s="15" t="s">
        <v>47</v>
      </c>
      <c r="T2164" s="15"/>
      <c r="U2164" s="15" t="s">
        <v>580</v>
      </c>
      <c r="V2164" s="16" t="s">
        <v>246</v>
      </c>
      <c r="W2164" s="16" t="s">
        <v>580</v>
      </c>
      <c r="X2164" s="16" t="s">
        <v>247</v>
      </c>
      <c r="Y2164" s="16" t="s">
        <v>47</v>
      </c>
      <c r="Z2164" s="16" t="s">
        <v>247</v>
      </c>
    </row>
    <row r="2165" spans="1:26" ht="15" customHeight="1">
      <c r="A2165" s="31">
        <v>15133294</v>
      </c>
      <c r="B2165" s="31" t="s">
        <v>7346</v>
      </c>
      <c r="C2165" s="46">
        <v>40694</v>
      </c>
      <c r="F2165" s="30"/>
      <c r="G2165" s="28"/>
      <c r="H2165" s="17" t="s">
        <v>5180</v>
      </c>
      <c r="I2165" s="25" t="s">
        <v>5181</v>
      </c>
      <c r="J2165" s="25">
        <v>36067</v>
      </c>
      <c r="K2165" s="12" t="s">
        <v>250</v>
      </c>
      <c r="L2165" s="14" t="s">
        <v>4277</v>
      </c>
      <c r="M2165" s="26" t="s">
        <v>4278</v>
      </c>
      <c r="N2165" s="26" t="s">
        <v>3285</v>
      </c>
      <c r="O2165" s="143">
        <v>0</v>
      </c>
      <c r="P2165" s="144">
        <v>963358377</v>
      </c>
      <c r="Q2165" s="13"/>
      <c r="R2165" s="15" t="s">
        <v>576</v>
      </c>
      <c r="S2165" s="15" t="s">
        <v>47</v>
      </c>
      <c r="T2165" s="15"/>
      <c r="U2165" s="15" t="s">
        <v>580</v>
      </c>
      <c r="V2165" s="16" t="s">
        <v>246</v>
      </c>
      <c r="W2165" s="16" t="s">
        <v>580</v>
      </c>
      <c r="X2165" s="16" t="s">
        <v>247</v>
      </c>
      <c r="Y2165" s="16" t="s">
        <v>47</v>
      </c>
    </row>
    <row r="2166" spans="1:26" ht="15" customHeight="1">
      <c r="A2166" s="31">
        <v>15133386</v>
      </c>
      <c r="B2166" s="31" t="s">
        <v>7343</v>
      </c>
      <c r="C2166" s="46">
        <v>42724</v>
      </c>
      <c r="D2166" s="149">
        <v>229394213</v>
      </c>
      <c r="F2166" s="30">
        <v>531</v>
      </c>
      <c r="G2166" s="28"/>
      <c r="H2166" s="17" t="s">
        <v>7086</v>
      </c>
      <c r="I2166" s="25" t="s">
        <v>7087</v>
      </c>
      <c r="J2166" s="25">
        <v>35291</v>
      </c>
      <c r="K2166" s="12" t="s">
        <v>520</v>
      </c>
      <c r="L2166" s="14" t="s">
        <v>7088</v>
      </c>
      <c r="M2166" s="26" t="s">
        <v>3795</v>
      </c>
      <c r="N2166" s="26" t="s">
        <v>2912</v>
      </c>
      <c r="P2166" s="144">
        <v>926798907</v>
      </c>
      <c r="Q2166" s="13"/>
      <c r="R2166" s="15" t="s">
        <v>576</v>
      </c>
      <c r="S2166" s="15" t="s">
        <v>580</v>
      </c>
      <c r="T2166" s="15" t="s">
        <v>246</v>
      </c>
      <c r="U2166" s="15" t="s">
        <v>580</v>
      </c>
      <c r="V2166" s="16" t="s">
        <v>247</v>
      </c>
      <c r="W2166" s="16" t="s">
        <v>47</v>
      </c>
      <c r="Y2166" s="16" t="s">
        <v>47</v>
      </c>
      <c r="Z2166" s="16" t="s">
        <v>247</v>
      </c>
    </row>
    <row r="2167" spans="1:26" ht="15" customHeight="1">
      <c r="A2167" s="31">
        <v>15133434</v>
      </c>
      <c r="B2167" s="31" t="s">
        <v>7343</v>
      </c>
      <c r="C2167" s="46">
        <v>42557</v>
      </c>
      <c r="D2167" s="149">
        <v>229225330</v>
      </c>
      <c r="E2167" s="13" t="s">
        <v>5652</v>
      </c>
      <c r="F2167" s="30">
        <v>601</v>
      </c>
      <c r="G2167" s="28"/>
      <c r="H2167" s="17" t="s">
        <v>5653</v>
      </c>
      <c r="I2167" s="25" t="s">
        <v>5654</v>
      </c>
      <c r="J2167" s="25">
        <v>35028</v>
      </c>
      <c r="K2167" s="12" t="s">
        <v>520</v>
      </c>
      <c r="L2167" s="14" t="s">
        <v>5655</v>
      </c>
      <c r="M2167" s="26" t="s">
        <v>3315</v>
      </c>
      <c r="N2167" s="26" t="s">
        <v>2910</v>
      </c>
      <c r="O2167" s="143">
        <v>291611253</v>
      </c>
      <c r="P2167" s="144">
        <v>961426412</v>
      </c>
      <c r="Q2167" s="13"/>
      <c r="R2167" s="15" t="s">
        <v>576</v>
      </c>
      <c r="S2167" s="15" t="s">
        <v>567</v>
      </c>
      <c r="T2167" s="15" t="s">
        <v>246</v>
      </c>
      <c r="U2167" s="15" t="s">
        <v>567</v>
      </c>
      <c r="V2167" s="16" t="s">
        <v>247</v>
      </c>
      <c r="W2167" s="16" t="s">
        <v>47</v>
      </c>
      <c r="Y2167" s="16" t="s">
        <v>47</v>
      </c>
      <c r="Z2167" s="16" t="s">
        <v>248</v>
      </c>
    </row>
    <row r="2168" spans="1:26" ht="15" customHeight="1">
      <c r="A2168" s="31">
        <v>15133522</v>
      </c>
      <c r="C2168" s="46"/>
      <c r="F2168" s="30"/>
      <c r="G2168" s="28"/>
      <c r="H2168" s="17" t="s">
        <v>1227</v>
      </c>
      <c r="I2168" s="25" t="s">
        <v>1228</v>
      </c>
      <c r="J2168" s="25">
        <v>34812</v>
      </c>
      <c r="K2168" s="12" t="s">
        <v>250</v>
      </c>
      <c r="L2168" s="14"/>
      <c r="P2168" s="144"/>
      <c r="Q2168" s="13"/>
      <c r="R2168" s="15" t="s">
        <v>576</v>
      </c>
      <c r="S2168" s="15" t="s">
        <v>47</v>
      </c>
      <c r="T2168" s="15"/>
      <c r="U2168" s="15" t="s">
        <v>47</v>
      </c>
      <c r="W2168" s="16" t="s">
        <v>47</v>
      </c>
      <c r="Y2168" s="16" t="s">
        <v>251</v>
      </c>
    </row>
    <row r="2169" spans="1:26" ht="15" customHeight="1">
      <c r="A2169" s="31">
        <v>15133529</v>
      </c>
      <c r="C2169" s="46"/>
      <c r="F2169" s="30"/>
      <c r="G2169" s="28"/>
      <c r="H2169" s="17" t="s">
        <v>1285</v>
      </c>
      <c r="I2169" s="25" t="s">
        <v>1286</v>
      </c>
      <c r="J2169" s="25">
        <v>35383</v>
      </c>
      <c r="K2169" s="12" t="s">
        <v>520</v>
      </c>
      <c r="L2169" s="14"/>
      <c r="P2169" s="144"/>
      <c r="Q2169" s="13"/>
      <c r="R2169" s="15" t="s">
        <v>576</v>
      </c>
      <c r="S2169" s="15" t="s">
        <v>47</v>
      </c>
      <c r="T2169" s="15"/>
      <c r="U2169" s="15" t="s">
        <v>47</v>
      </c>
      <c r="W2169" s="16" t="s">
        <v>47</v>
      </c>
      <c r="Y2169" s="16" t="s">
        <v>251</v>
      </c>
      <c r="Z2169" s="16" t="s">
        <v>246</v>
      </c>
    </row>
    <row r="2170" spans="1:26" ht="15" customHeight="1">
      <c r="A2170" s="31">
        <v>15133542</v>
      </c>
      <c r="B2170" s="31" t="s">
        <v>7343</v>
      </c>
      <c r="C2170" s="46">
        <v>42634</v>
      </c>
      <c r="D2170" s="149">
        <v>240914473</v>
      </c>
      <c r="F2170" s="30"/>
      <c r="G2170" s="28">
        <v>160558</v>
      </c>
      <c r="H2170" s="17" t="s">
        <v>736</v>
      </c>
      <c r="I2170" s="25" t="s">
        <v>413</v>
      </c>
      <c r="J2170" s="25">
        <v>36516</v>
      </c>
      <c r="K2170" s="12" t="s">
        <v>250</v>
      </c>
      <c r="L2170" s="14" t="s">
        <v>5581</v>
      </c>
      <c r="M2170" s="26" t="s">
        <v>5582</v>
      </c>
      <c r="N2170" s="26" t="s">
        <v>3288</v>
      </c>
      <c r="O2170" s="144">
        <v>291964656</v>
      </c>
      <c r="P2170" s="143">
        <v>917588524</v>
      </c>
      <c r="Q2170" s="13"/>
      <c r="R2170" s="15" t="s">
        <v>576</v>
      </c>
      <c r="S2170" s="15" t="s">
        <v>47</v>
      </c>
      <c r="T2170" s="15"/>
      <c r="U2170" s="15" t="s">
        <v>251</v>
      </c>
      <c r="V2170" s="16" t="s">
        <v>247</v>
      </c>
      <c r="W2170" s="16" t="s">
        <v>47</v>
      </c>
      <c r="Y2170" s="16" t="s">
        <v>47</v>
      </c>
      <c r="Z2170" s="16" t="s">
        <v>247</v>
      </c>
    </row>
    <row r="2171" spans="1:26" ht="15" customHeight="1">
      <c r="A2171" s="31">
        <v>15133577</v>
      </c>
      <c r="B2171" s="31" t="s">
        <v>7346</v>
      </c>
      <c r="C2171" s="46">
        <v>40847</v>
      </c>
      <c r="F2171" s="30">
        <v>4091</v>
      </c>
      <c r="G2171" s="28"/>
      <c r="H2171" s="17" t="s">
        <v>6225</v>
      </c>
      <c r="I2171" s="25" t="s">
        <v>6226</v>
      </c>
      <c r="J2171" s="25">
        <v>36194</v>
      </c>
      <c r="K2171" s="12" t="s">
        <v>520</v>
      </c>
      <c r="L2171" s="14" t="s">
        <v>6227</v>
      </c>
      <c r="M2171" s="26">
        <v>9200</v>
      </c>
      <c r="N2171" s="26" t="s">
        <v>2963</v>
      </c>
      <c r="P2171" s="144"/>
      <c r="Q2171" s="13"/>
      <c r="R2171" s="15" t="s">
        <v>576</v>
      </c>
      <c r="S2171" s="15" t="s">
        <v>251</v>
      </c>
      <c r="T2171" s="15" t="s">
        <v>246</v>
      </c>
      <c r="U2171" s="15" t="s">
        <v>251</v>
      </c>
      <c r="V2171" s="16" t="s">
        <v>247</v>
      </c>
      <c r="W2171" s="16" t="s">
        <v>47</v>
      </c>
      <c r="Y2171" s="16" t="s">
        <v>47</v>
      </c>
    </row>
    <row r="2172" spans="1:26" ht="15" customHeight="1">
      <c r="A2172" s="31">
        <v>15133626</v>
      </c>
      <c r="B2172" s="31" t="s">
        <v>7343</v>
      </c>
      <c r="C2172" s="46">
        <v>42716</v>
      </c>
      <c r="D2172" s="149">
        <v>243562306</v>
      </c>
      <c r="F2172" s="30">
        <v>4054</v>
      </c>
      <c r="G2172" s="28"/>
      <c r="H2172" s="17" t="s">
        <v>6574</v>
      </c>
      <c r="I2172" s="25" t="s">
        <v>6575</v>
      </c>
      <c r="J2172" s="25">
        <v>36273</v>
      </c>
      <c r="K2172" s="12" t="s">
        <v>520</v>
      </c>
      <c r="L2172" s="14" t="s">
        <v>6576</v>
      </c>
      <c r="M2172" s="26">
        <v>9300</v>
      </c>
      <c r="N2172" s="26" t="s">
        <v>2912</v>
      </c>
      <c r="O2172" s="143">
        <v>914064110</v>
      </c>
      <c r="P2172" s="144">
        <v>969543107</v>
      </c>
      <c r="Q2172" s="13" t="s">
        <v>6577</v>
      </c>
      <c r="R2172" s="15" t="s">
        <v>576</v>
      </c>
      <c r="S2172" s="15" t="s">
        <v>580</v>
      </c>
      <c r="T2172" s="15" t="s">
        <v>246</v>
      </c>
      <c r="U2172" s="15" t="s">
        <v>580</v>
      </c>
      <c r="V2172" s="16" t="s">
        <v>247</v>
      </c>
      <c r="W2172" s="16" t="s">
        <v>47</v>
      </c>
      <c r="Y2172" s="16" t="s">
        <v>47</v>
      </c>
      <c r="Z2172" s="16" t="s">
        <v>247</v>
      </c>
    </row>
    <row r="2173" spans="1:26" ht="15" customHeight="1">
      <c r="A2173" s="31">
        <v>15133642</v>
      </c>
      <c r="B2173" s="31" t="s">
        <v>7346</v>
      </c>
      <c r="C2173" s="46">
        <v>40999</v>
      </c>
      <c r="F2173" s="30"/>
      <c r="G2173" s="28">
        <v>165978</v>
      </c>
      <c r="H2173" s="17" t="s">
        <v>679</v>
      </c>
      <c r="I2173" s="25" t="s">
        <v>680</v>
      </c>
      <c r="J2173" s="25">
        <v>36118</v>
      </c>
      <c r="K2173" s="12" t="s">
        <v>520</v>
      </c>
      <c r="L2173" s="14" t="s">
        <v>4298</v>
      </c>
      <c r="M2173" s="26" t="s">
        <v>4299</v>
      </c>
      <c r="N2173" s="26" t="s">
        <v>2910</v>
      </c>
      <c r="P2173" s="144"/>
      <c r="Q2173" s="13"/>
      <c r="R2173" s="15" t="s">
        <v>576</v>
      </c>
      <c r="S2173" s="15" t="s">
        <v>47</v>
      </c>
      <c r="T2173" s="15"/>
      <c r="U2173" s="15" t="s">
        <v>47</v>
      </c>
      <c r="W2173" s="16" t="s">
        <v>1183</v>
      </c>
      <c r="X2173" s="16" t="s">
        <v>248</v>
      </c>
      <c r="Y2173" s="16" t="s">
        <v>684</v>
      </c>
      <c r="Z2173" s="16" t="s">
        <v>247</v>
      </c>
    </row>
    <row r="2174" spans="1:26" ht="15" customHeight="1">
      <c r="A2174" s="31">
        <v>15133667</v>
      </c>
      <c r="B2174" s="31" t="s">
        <v>7343</v>
      </c>
      <c r="C2174" s="46">
        <v>42629</v>
      </c>
      <c r="D2174" s="149">
        <v>261920596</v>
      </c>
      <c r="F2174" s="30">
        <v>4018</v>
      </c>
      <c r="G2174" s="28"/>
      <c r="H2174" s="17" t="s">
        <v>7597</v>
      </c>
      <c r="I2174" s="25" t="s">
        <v>7598</v>
      </c>
      <c r="J2174" s="25">
        <v>35902</v>
      </c>
      <c r="K2174" s="12" t="s">
        <v>250</v>
      </c>
      <c r="L2174" s="14" t="s">
        <v>7599</v>
      </c>
      <c r="M2174" s="26">
        <v>9200</v>
      </c>
      <c r="N2174" s="26" t="s">
        <v>2963</v>
      </c>
      <c r="P2174" s="144"/>
      <c r="Q2174" s="13"/>
      <c r="R2174" s="15" t="s">
        <v>576</v>
      </c>
      <c r="S2174" s="15" t="s">
        <v>251</v>
      </c>
      <c r="T2174" s="15" t="s">
        <v>247</v>
      </c>
      <c r="U2174" s="15" t="s">
        <v>47</v>
      </c>
      <c r="W2174" s="16" t="s">
        <v>47</v>
      </c>
      <c r="Y2174" s="16" t="s">
        <v>47</v>
      </c>
      <c r="Z2174" s="16" t="s">
        <v>246</v>
      </c>
    </row>
    <row r="2175" spans="1:26" ht="15" customHeight="1">
      <c r="A2175" s="31">
        <v>15133672</v>
      </c>
      <c r="B2175" s="31" t="s">
        <v>7343</v>
      </c>
      <c r="C2175" s="46">
        <v>42911</v>
      </c>
      <c r="D2175" s="149">
        <v>255822286</v>
      </c>
      <c r="F2175" s="30">
        <v>4550</v>
      </c>
      <c r="G2175" s="28"/>
      <c r="H2175" s="17" t="s">
        <v>7931</v>
      </c>
      <c r="I2175" s="25" t="s">
        <v>7932</v>
      </c>
      <c r="J2175" s="25">
        <v>36508</v>
      </c>
      <c r="K2175" s="12" t="s">
        <v>520</v>
      </c>
      <c r="L2175" s="14" t="s">
        <v>7933</v>
      </c>
      <c r="M2175" s="26" t="s">
        <v>7934</v>
      </c>
      <c r="N2175" s="26" t="s">
        <v>3288</v>
      </c>
      <c r="P2175" s="144">
        <v>963091804</v>
      </c>
      <c r="Q2175" s="13"/>
      <c r="R2175" s="15" t="s">
        <v>576</v>
      </c>
      <c r="S2175" s="15" t="s">
        <v>251</v>
      </c>
      <c r="T2175" s="15" t="s">
        <v>247</v>
      </c>
      <c r="U2175" s="15" t="s">
        <v>47</v>
      </c>
      <c r="W2175" s="16" t="s">
        <v>47</v>
      </c>
      <c r="Y2175" s="16" t="s">
        <v>47</v>
      </c>
    </row>
    <row r="2176" spans="1:26" ht="15" customHeight="1">
      <c r="A2176" s="31">
        <v>15133673</v>
      </c>
      <c r="B2176" s="31" t="s">
        <v>7343</v>
      </c>
      <c r="C2176" s="46">
        <v>42911</v>
      </c>
      <c r="D2176" s="149">
        <v>255822405</v>
      </c>
      <c r="F2176" s="30">
        <v>3610</v>
      </c>
      <c r="G2176" s="28"/>
      <c r="H2176" s="17" t="s">
        <v>8081</v>
      </c>
      <c r="I2176" s="25" t="s">
        <v>8082</v>
      </c>
      <c r="J2176" s="25">
        <v>37950</v>
      </c>
      <c r="K2176" s="12" t="s">
        <v>520</v>
      </c>
      <c r="L2176" s="14" t="s">
        <v>8083</v>
      </c>
      <c r="M2176" s="26">
        <v>9200</v>
      </c>
      <c r="N2176" s="26" t="s">
        <v>2963</v>
      </c>
      <c r="P2176" s="144">
        <v>963091804</v>
      </c>
      <c r="Q2176" s="13" t="s">
        <v>8084</v>
      </c>
      <c r="R2176" s="15" t="s">
        <v>576</v>
      </c>
      <c r="S2176" s="15" t="s">
        <v>251</v>
      </c>
      <c r="T2176" s="15" t="s">
        <v>247</v>
      </c>
      <c r="U2176" s="15" t="s">
        <v>47</v>
      </c>
      <c r="W2176" s="16" t="s">
        <v>47</v>
      </c>
      <c r="Y2176" s="16" t="s">
        <v>47</v>
      </c>
    </row>
    <row r="2177" spans="1:26" ht="15" customHeight="1">
      <c r="A2177" s="31">
        <v>15133720</v>
      </c>
      <c r="B2177" s="31" t="s">
        <v>7346</v>
      </c>
      <c r="C2177" s="46">
        <v>40939</v>
      </c>
      <c r="F2177" s="30">
        <v>4660</v>
      </c>
      <c r="G2177" s="28">
        <v>164945</v>
      </c>
      <c r="H2177" s="17" t="s">
        <v>1242</v>
      </c>
      <c r="I2177" s="25" t="s">
        <v>1243</v>
      </c>
      <c r="J2177" s="25">
        <v>36554</v>
      </c>
      <c r="K2177" s="12" t="s">
        <v>250</v>
      </c>
      <c r="L2177" s="14"/>
      <c r="P2177" s="144"/>
      <c r="Q2177" s="13"/>
      <c r="R2177" s="15" t="s">
        <v>576</v>
      </c>
      <c r="S2177" s="15" t="s">
        <v>1183</v>
      </c>
      <c r="T2177" s="15" t="s">
        <v>246</v>
      </c>
      <c r="U2177" s="15" t="s">
        <v>1183</v>
      </c>
      <c r="V2177" s="16" t="s">
        <v>246</v>
      </c>
      <c r="W2177" s="16" t="s">
        <v>1183</v>
      </c>
      <c r="X2177" s="16" t="s">
        <v>246</v>
      </c>
      <c r="Y2177" s="16" t="s">
        <v>1183</v>
      </c>
    </row>
    <row r="2178" spans="1:26" ht="15" customHeight="1">
      <c r="A2178" s="31">
        <v>15133724</v>
      </c>
      <c r="B2178" s="31" t="s">
        <v>7346</v>
      </c>
      <c r="C2178" s="46">
        <v>40694</v>
      </c>
      <c r="F2178" s="30"/>
      <c r="G2178" s="28"/>
      <c r="H2178" s="17" t="s">
        <v>4477</v>
      </c>
      <c r="I2178" s="25" t="s">
        <v>4478</v>
      </c>
      <c r="J2178" s="25">
        <v>37667</v>
      </c>
      <c r="K2178" s="12" t="s">
        <v>520</v>
      </c>
      <c r="L2178" s="14" t="s">
        <v>4479</v>
      </c>
      <c r="M2178" s="26" t="s">
        <v>3135</v>
      </c>
      <c r="N2178" s="26" t="s">
        <v>2963</v>
      </c>
      <c r="O2178" s="143">
        <v>0</v>
      </c>
      <c r="P2178" s="144">
        <v>963152405</v>
      </c>
      <c r="Q2178" s="13"/>
      <c r="R2178" s="15" t="s">
        <v>576</v>
      </c>
      <c r="S2178" s="15" t="s">
        <v>47</v>
      </c>
      <c r="T2178" s="15"/>
      <c r="U2178" s="15" t="s">
        <v>1183</v>
      </c>
      <c r="V2178" s="16" t="s">
        <v>246</v>
      </c>
      <c r="W2178" s="16" t="s">
        <v>1183</v>
      </c>
      <c r="X2178" s="16" t="s">
        <v>247</v>
      </c>
      <c r="Y2178" s="16" t="s">
        <v>47</v>
      </c>
      <c r="Z2178" s="16" t="s">
        <v>248</v>
      </c>
    </row>
    <row r="2179" spans="1:26" ht="15" customHeight="1">
      <c r="A2179" s="31">
        <v>15133932</v>
      </c>
      <c r="B2179" s="31" t="s">
        <v>7346</v>
      </c>
      <c r="C2179" s="46">
        <v>40969</v>
      </c>
      <c r="F2179" s="30"/>
      <c r="G2179" s="28"/>
      <c r="H2179" s="17" t="s">
        <v>735</v>
      </c>
      <c r="I2179" s="25" t="s">
        <v>4757</v>
      </c>
      <c r="J2179" s="25">
        <v>36420</v>
      </c>
      <c r="K2179" s="12" t="s">
        <v>250</v>
      </c>
      <c r="L2179" s="14" t="s">
        <v>4758</v>
      </c>
      <c r="M2179" s="26" t="s">
        <v>3927</v>
      </c>
      <c r="N2179" s="26" t="s">
        <v>2912</v>
      </c>
      <c r="P2179" s="144"/>
      <c r="Q2179" s="13" t="s">
        <v>4759</v>
      </c>
      <c r="R2179" s="15" t="s">
        <v>576</v>
      </c>
      <c r="S2179" s="15" t="s">
        <v>47</v>
      </c>
      <c r="T2179" s="15"/>
      <c r="U2179" s="15" t="s">
        <v>580</v>
      </c>
      <c r="V2179" s="16" t="s">
        <v>246</v>
      </c>
      <c r="W2179" s="16" t="s">
        <v>580</v>
      </c>
      <c r="X2179" s="16" t="s">
        <v>247</v>
      </c>
      <c r="Y2179" s="16" t="s">
        <v>47</v>
      </c>
    </row>
    <row r="2180" spans="1:26" ht="15" customHeight="1">
      <c r="A2180" s="31">
        <v>15134809</v>
      </c>
      <c r="C2180" s="46"/>
      <c r="F2180" s="30"/>
      <c r="G2180" s="28">
        <v>159866</v>
      </c>
      <c r="H2180" s="17" t="s">
        <v>356</v>
      </c>
      <c r="I2180" s="25" t="s">
        <v>406</v>
      </c>
      <c r="J2180" s="25">
        <v>34947</v>
      </c>
      <c r="K2180" s="12" t="s">
        <v>250</v>
      </c>
      <c r="L2180" s="14"/>
      <c r="P2180" s="144"/>
      <c r="Q2180" s="13"/>
      <c r="R2180" s="15" t="s">
        <v>576</v>
      </c>
      <c r="S2180" s="15" t="s">
        <v>47</v>
      </c>
      <c r="T2180" s="15"/>
      <c r="U2180" s="15" t="s">
        <v>47</v>
      </c>
      <c r="W2180" s="16" t="s">
        <v>47</v>
      </c>
      <c r="Y2180" s="16" t="s">
        <v>684</v>
      </c>
      <c r="Z2180" s="16" t="s">
        <v>247</v>
      </c>
    </row>
    <row r="2181" spans="1:26" ht="15" customHeight="1">
      <c r="A2181" s="31">
        <v>15135109</v>
      </c>
      <c r="B2181" s="31" t="s">
        <v>7346</v>
      </c>
      <c r="C2181" s="46">
        <v>40879</v>
      </c>
      <c r="F2181" s="30"/>
      <c r="G2181" s="28"/>
      <c r="H2181" s="17" t="s">
        <v>24</v>
      </c>
      <c r="I2181" s="25" t="s">
        <v>3885</v>
      </c>
      <c r="J2181" s="25">
        <v>37084</v>
      </c>
      <c r="K2181" s="12" t="s">
        <v>520</v>
      </c>
      <c r="L2181" s="14" t="s">
        <v>3886</v>
      </c>
      <c r="M2181" s="26" t="s">
        <v>3887</v>
      </c>
      <c r="N2181" s="26" t="s">
        <v>2963</v>
      </c>
      <c r="O2181" s="143">
        <v>0</v>
      </c>
      <c r="P2181" s="144">
        <v>963580290</v>
      </c>
      <c r="Q2181" s="13"/>
      <c r="R2181" s="15" t="s">
        <v>576</v>
      </c>
      <c r="S2181" s="15" t="s">
        <v>47</v>
      </c>
      <c r="T2181" s="15"/>
      <c r="U2181" s="15" t="s">
        <v>47</v>
      </c>
      <c r="W2181" s="16" t="s">
        <v>251</v>
      </c>
      <c r="X2181" s="16" t="s">
        <v>247</v>
      </c>
      <c r="Y2181" s="16" t="s">
        <v>47</v>
      </c>
      <c r="Z2181" s="16" t="s">
        <v>246</v>
      </c>
    </row>
    <row r="2182" spans="1:26" ht="15" customHeight="1">
      <c r="A2182" s="31">
        <v>15135111</v>
      </c>
      <c r="C2182" s="46"/>
      <c r="F2182" s="30"/>
      <c r="G2182" s="28"/>
      <c r="H2182" s="17" t="s">
        <v>1607</v>
      </c>
      <c r="I2182" s="25" t="s">
        <v>1608</v>
      </c>
      <c r="J2182" s="25">
        <v>37216</v>
      </c>
      <c r="K2182" s="12" t="s">
        <v>250</v>
      </c>
      <c r="L2182" s="14"/>
      <c r="P2182" s="144"/>
      <c r="Q2182" s="13"/>
      <c r="R2182" s="15" t="s">
        <v>576</v>
      </c>
      <c r="S2182" s="15" t="s">
        <v>47</v>
      </c>
      <c r="T2182" s="15"/>
      <c r="U2182" s="15" t="s">
        <v>47</v>
      </c>
      <c r="W2182" s="16" t="s">
        <v>47</v>
      </c>
      <c r="Y2182" s="16" t="s">
        <v>251</v>
      </c>
    </row>
    <row r="2183" spans="1:26" ht="15" customHeight="1">
      <c r="A2183" s="31">
        <v>15135231</v>
      </c>
      <c r="C2183" s="46"/>
      <c r="F2183" s="30"/>
      <c r="G2183" s="28">
        <v>159892</v>
      </c>
      <c r="H2183" s="17" t="s">
        <v>1189</v>
      </c>
      <c r="I2183" s="25" t="s">
        <v>258</v>
      </c>
      <c r="J2183" s="25">
        <v>35451</v>
      </c>
      <c r="K2183" s="12" t="s">
        <v>520</v>
      </c>
      <c r="L2183" s="14"/>
      <c r="P2183" s="144"/>
      <c r="Q2183" s="13"/>
      <c r="R2183" s="15" t="s">
        <v>576</v>
      </c>
      <c r="S2183" s="15" t="s">
        <v>47</v>
      </c>
      <c r="T2183" s="15"/>
      <c r="U2183" s="15" t="s">
        <v>47</v>
      </c>
      <c r="W2183" s="16" t="s">
        <v>47</v>
      </c>
      <c r="Y2183" s="16" t="s">
        <v>251</v>
      </c>
    </row>
    <row r="2184" spans="1:26" ht="15" customHeight="1">
      <c r="A2184" s="31">
        <v>15135307</v>
      </c>
      <c r="C2184" s="46"/>
      <c r="F2184" s="30"/>
      <c r="G2184" s="28"/>
      <c r="H2184" s="17" t="s">
        <v>1569</v>
      </c>
      <c r="I2184" s="25" t="s">
        <v>1570</v>
      </c>
      <c r="J2184" s="25">
        <v>36086</v>
      </c>
      <c r="K2184" s="12" t="s">
        <v>250</v>
      </c>
      <c r="L2184" s="14"/>
      <c r="P2184" s="144"/>
      <c r="Q2184" s="13"/>
      <c r="R2184" s="15" t="s">
        <v>576</v>
      </c>
      <c r="S2184" s="15" t="s">
        <v>47</v>
      </c>
      <c r="T2184" s="15"/>
      <c r="U2184" s="15" t="s">
        <v>47</v>
      </c>
      <c r="W2184" s="16" t="s">
        <v>47</v>
      </c>
      <c r="Y2184" s="16" t="s">
        <v>251</v>
      </c>
    </row>
    <row r="2185" spans="1:26" ht="15" customHeight="1">
      <c r="A2185" s="31">
        <v>15135329</v>
      </c>
      <c r="B2185" s="31" t="s">
        <v>7346</v>
      </c>
      <c r="C2185" s="46">
        <v>40879</v>
      </c>
      <c r="D2185" s="149">
        <v>240034724</v>
      </c>
      <c r="F2185" s="30"/>
      <c r="G2185" s="28"/>
      <c r="H2185" s="17" t="s">
        <v>3842</v>
      </c>
      <c r="I2185" s="25" t="s">
        <v>3843</v>
      </c>
      <c r="J2185" s="25">
        <v>37222</v>
      </c>
      <c r="K2185" s="12" t="s">
        <v>250</v>
      </c>
      <c r="L2185" s="14">
        <v>0</v>
      </c>
      <c r="O2185" s="143">
        <v>0</v>
      </c>
      <c r="P2185" s="144">
        <v>968845876</v>
      </c>
      <c r="Q2185" s="13"/>
      <c r="R2185" s="15" t="s">
        <v>576</v>
      </c>
      <c r="S2185" s="15" t="s">
        <v>47</v>
      </c>
      <c r="T2185" s="15"/>
      <c r="U2185" s="15" t="s">
        <v>47</v>
      </c>
      <c r="W2185" s="16" t="s">
        <v>251</v>
      </c>
      <c r="X2185" s="16" t="s">
        <v>247</v>
      </c>
      <c r="Y2185" s="16" t="s">
        <v>47</v>
      </c>
    </row>
    <row r="2186" spans="1:26" ht="15" customHeight="1">
      <c r="A2186" s="31">
        <v>15135684</v>
      </c>
      <c r="B2186" s="31" t="s">
        <v>7343</v>
      </c>
      <c r="C2186" s="46">
        <v>42742</v>
      </c>
      <c r="D2186" s="149">
        <v>257870865</v>
      </c>
      <c r="F2186" s="30">
        <v>4633</v>
      </c>
      <c r="G2186" s="28"/>
      <c r="H2186" s="17" t="s">
        <v>1939</v>
      </c>
      <c r="I2186" s="25" t="s">
        <v>2033</v>
      </c>
      <c r="J2186" s="25">
        <v>36990</v>
      </c>
      <c r="K2186" s="12" t="s">
        <v>250</v>
      </c>
      <c r="L2186" s="14" t="s">
        <v>3021</v>
      </c>
      <c r="M2186" s="26" t="s">
        <v>7449</v>
      </c>
      <c r="N2186" s="26" t="s">
        <v>2912</v>
      </c>
      <c r="O2186" s="143">
        <v>925934657</v>
      </c>
      <c r="P2186" s="144">
        <v>968625453</v>
      </c>
      <c r="Q2186" s="13"/>
      <c r="R2186" s="15" t="s">
        <v>576</v>
      </c>
      <c r="S2186" s="15" t="s">
        <v>567</v>
      </c>
      <c r="T2186" s="15" t="s">
        <v>246</v>
      </c>
      <c r="U2186" s="15" t="s">
        <v>47</v>
      </c>
      <c r="W2186" s="16" t="s">
        <v>567</v>
      </c>
      <c r="X2186" s="16" t="s">
        <v>246</v>
      </c>
      <c r="Y2186" s="16" t="s">
        <v>567</v>
      </c>
    </row>
    <row r="2187" spans="1:26" ht="15" customHeight="1">
      <c r="A2187" s="31">
        <v>15135696</v>
      </c>
      <c r="B2187" s="31" t="s">
        <v>7343</v>
      </c>
      <c r="C2187" s="46">
        <v>42731</v>
      </c>
      <c r="D2187" s="149">
        <v>258367067</v>
      </c>
      <c r="F2187" s="30">
        <v>4085</v>
      </c>
      <c r="G2187" s="28"/>
      <c r="H2187" s="17" t="s">
        <v>6775</v>
      </c>
      <c r="I2187" s="25" t="s">
        <v>6776</v>
      </c>
      <c r="J2187" s="25">
        <v>36507</v>
      </c>
      <c r="K2187" s="12" t="s">
        <v>250</v>
      </c>
      <c r="L2187" s="14" t="s">
        <v>6777</v>
      </c>
      <c r="M2187" s="26" t="s">
        <v>4289</v>
      </c>
      <c r="N2187" s="26" t="s">
        <v>2963</v>
      </c>
      <c r="O2187" s="143">
        <v>965586705</v>
      </c>
      <c r="P2187" s="144">
        <v>924284932</v>
      </c>
      <c r="Q2187" s="13" t="s">
        <v>6778</v>
      </c>
      <c r="R2187" s="15" t="s">
        <v>576</v>
      </c>
      <c r="S2187" s="15" t="s">
        <v>1183</v>
      </c>
      <c r="T2187" s="15" t="s">
        <v>246</v>
      </c>
      <c r="U2187" s="15" t="s">
        <v>1183</v>
      </c>
      <c r="V2187" s="16" t="s">
        <v>247</v>
      </c>
      <c r="W2187" s="16" t="s">
        <v>47</v>
      </c>
      <c r="Y2187" s="16" t="s">
        <v>47</v>
      </c>
      <c r="Z2187" s="16" t="s">
        <v>247</v>
      </c>
    </row>
    <row r="2188" spans="1:26" ht="15" customHeight="1">
      <c r="A2188" s="31">
        <v>15135701</v>
      </c>
      <c r="B2188" s="31" t="s">
        <v>7346</v>
      </c>
      <c r="C2188" s="46">
        <v>40941</v>
      </c>
      <c r="F2188" s="30"/>
      <c r="G2188" s="28"/>
      <c r="H2188" s="17" t="s">
        <v>4382</v>
      </c>
      <c r="I2188" s="25" t="s">
        <v>4383</v>
      </c>
      <c r="J2188" s="25">
        <v>36071</v>
      </c>
      <c r="K2188" s="12" t="s">
        <v>520</v>
      </c>
      <c r="L2188" s="14" t="s">
        <v>3042</v>
      </c>
      <c r="M2188" s="26" t="s">
        <v>3043</v>
      </c>
      <c r="N2188" s="26" t="s">
        <v>2910</v>
      </c>
      <c r="O2188" s="143">
        <v>0</v>
      </c>
      <c r="P2188" s="144">
        <v>967648898</v>
      </c>
      <c r="Q2188" s="13"/>
      <c r="R2188" s="15" t="s">
        <v>576</v>
      </c>
      <c r="S2188" s="15" t="s">
        <v>47</v>
      </c>
      <c r="T2188" s="15"/>
      <c r="U2188" s="15" t="s">
        <v>580</v>
      </c>
      <c r="V2188" s="16" t="s">
        <v>246</v>
      </c>
      <c r="W2188" s="16" t="s">
        <v>580</v>
      </c>
      <c r="X2188" s="16" t="s">
        <v>247</v>
      </c>
      <c r="Y2188" s="16" t="s">
        <v>47</v>
      </c>
    </row>
    <row r="2189" spans="1:26" ht="15" customHeight="1">
      <c r="A2189" s="31">
        <v>15135736</v>
      </c>
      <c r="C2189" s="46"/>
      <c r="F2189" s="30"/>
      <c r="G2189" s="28"/>
      <c r="H2189" s="17" t="s">
        <v>6077</v>
      </c>
      <c r="I2189" s="25" t="s">
        <v>2291</v>
      </c>
      <c r="J2189" s="25">
        <v>36068</v>
      </c>
      <c r="K2189" s="12" t="s">
        <v>520</v>
      </c>
      <c r="L2189" s="14"/>
      <c r="M2189" s="26">
        <v>9325</v>
      </c>
      <c r="N2189" s="26" t="s">
        <v>3022</v>
      </c>
      <c r="P2189" s="144"/>
      <c r="Q2189" s="13"/>
      <c r="R2189" s="15" t="s">
        <v>576</v>
      </c>
      <c r="S2189" s="15" t="s">
        <v>47</v>
      </c>
      <c r="T2189" s="15"/>
      <c r="U2189" s="15" t="s">
        <v>567</v>
      </c>
      <c r="V2189" s="16" t="s">
        <v>246</v>
      </c>
      <c r="W2189" s="16" t="s">
        <v>567</v>
      </c>
      <c r="X2189" s="16" t="s">
        <v>246</v>
      </c>
      <c r="Y2189" s="16" t="s">
        <v>567</v>
      </c>
      <c r="Z2189" s="16" t="s">
        <v>246</v>
      </c>
    </row>
    <row r="2190" spans="1:26" ht="15" customHeight="1">
      <c r="A2190" s="31">
        <v>15135753</v>
      </c>
      <c r="B2190" s="31" t="s">
        <v>7346</v>
      </c>
      <c r="C2190" s="46">
        <v>41001</v>
      </c>
      <c r="F2190" s="30"/>
      <c r="G2190" s="28"/>
      <c r="H2190" s="17" t="s">
        <v>1300</v>
      </c>
      <c r="I2190" s="25" t="s">
        <v>1301</v>
      </c>
      <c r="J2190" s="25">
        <v>36896</v>
      </c>
      <c r="K2190" s="12" t="s">
        <v>520</v>
      </c>
      <c r="L2190" s="14" t="s">
        <v>4650</v>
      </c>
      <c r="M2190" s="26" t="s">
        <v>4651</v>
      </c>
      <c r="N2190" s="26" t="s">
        <v>2910</v>
      </c>
      <c r="O2190" s="143">
        <v>0</v>
      </c>
      <c r="P2190" s="144">
        <v>966718514</v>
      </c>
      <c r="Q2190" s="13"/>
      <c r="R2190" s="15" t="s">
        <v>576</v>
      </c>
      <c r="S2190" s="15" t="s">
        <v>47</v>
      </c>
      <c r="T2190" s="15"/>
      <c r="U2190" s="15" t="s">
        <v>1183</v>
      </c>
      <c r="V2190" s="16" t="s">
        <v>246</v>
      </c>
      <c r="W2190" s="16" t="s">
        <v>1183</v>
      </c>
      <c r="X2190" s="16" t="s">
        <v>248</v>
      </c>
      <c r="Y2190" s="16" t="s">
        <v>684</v>
      </c>
      <c r="Z2190" s="16" t="s">
        <v>246</v>
      </c>
    </row>
    <row r="2191" spans="1:26" ht="15" customHeight="1">
      <c r="A2191" s="31">
        <v>15135759</v>
      </c>
      <c r="B2191" s="31" t="s">
        <v>7346</v>
      </c>
      <c r="C2191" s="46">
        <v>40879</v>
      </c>
      <c r="F2191" s="30"/>
      <c r="G2191" s="28"/>
      <c r="H2191" s="17" t="s">
        <v>1784</v>
      </c>
      <c r="I2191" s="25" t="s">
        <v>1785</v>
      </c>
      <c r="J2191" s="25">
        <v>37577</v>
      </c>
      <c r="K2191" s="12" t="s">
        <v>520</v>
      </c>
      <c r="L2191" s="14" t="s">
        <v>4650</v>
      </c>
      <c r="M2191" s="26" t="s">
        <v>4651</v>
      </c>
      <c r="N2191" s="26" t="s">
        <v>2910</v>
      </c>
      <c r="O2191" s="143">
        <v>0</v>
      </c>
      <c r="P2191" s="144">
        <v>966718514</v>
      </c>
      <c r="Q2191" s="13"/>
      <c r="R2191" s="15" t="s">
        <v>576</v>
      </c>
      <c r="S2191" s="15" t="s">
        <v>47</v>
      </c>
      <c r="T2191" s="15"/>
      <c r="U2191" s="15" t="s">
        <v>1183</v>
      </c>
      <c r="V2191" s="16" t="s">
        <v>246</v>
      </c>
      <c r="W2191" s="16" t="s">
        <v>1183</v>
      </c>
      <c r="X2191" s="16" t="s">
        <v>248</v>
      </c>
      <c r="Y2191" s="16" t="s">
        <v>684</v>
      </c>
      <c r="Z2191" s="16" t="s">
        <v>246</v>
      </c>
    </row>
    <row r="2192" spans="1:26" ht="15" customHeight="1">
      <c r="A2192" s="31">
        <v>15135829</v>
      </c>
      <c r="B2192" s="31" t="s">
        <v>7346</v>
      </c>
      <c r="C2192" s="46">
        <v>40879</v>
      </c>
      <c r="F2192" s="30"/>
      <c r="G2192" s="28">
        <v>165988</v>
      </c>
      <c r="H2192" s="17" t="s">
        <v>756</v>
      </c>
      <c r="I2192" s="25" t="s">
        <v>757</v>
      </c>
      <c r="J2192" s="25">
        <v>36672</v>
      </c>
      <c r="K2192" s="12" t="s">
        <v>520</v>
      </c>
      <c r="L2192" s="14" t="s">
        <v>4916</v>
      </c>
      <c r="M2192" s="26" t="s">
        <v>3638</v>
      </c>
      <c r="N2192" s="26" t="s">
        <v>2910</v>
      </c>
      <c r="O2192" s="143">
        <v>961250392</v>
      </c>
      <c r="P2192" s="144">
        <v>965380733</v>
      </c>
      <c r="Q2192" s="13"/>
      <c r="R2192" s="15" t="s">
        <v>576</v>
      </c>
      <c r="S2192" s="15" t="s">
        <v>47</v>
      </c>
      <c r="T2192" s="15"/>
      <c r="U2192" s="15" t="s">
        <v>1183</v>
      </c>
      <c r="V2192" s="16" t="s">
        <v>246</v>
      </c>
      <c r="W2192" s="16" t="s">
        <v>1183</v>
      </c>
      <c r="X2192" s="16" t="s">
        <v>248</v>
      </c>
      <c r="Y2192" s="16" t="s">
        <v>684</v>
      </c>
    </row>
    <row r="2193" spans="1:26" ht="15" customHeight="1">
      <c r="A2193" s="31">
        <v>15135844</v>
      </c>
      <c r="C2193" s="46"/>
      <c r="F2193" s="30"/>
      <c r="G2193" s="28"/>
      <c r="H2193" s="17" t="s">
        <v>2690</v>
      </c>
      <c r="I2193" s="25" t="s">
        <v>2691</v>
      </c>
      <c r="J2193" s="25">
        <v>35258</v>
      </c>
      <c r="K2193" s="12" t="s">
        <v>250</v>
      </c>
      <c r="L2193" s="14"/>
      <c r="P2193" s="144"/>
      <c r="Q2193" s="13"/>
      <c r="R2193" s="15" t="s">
        <v>576</v>
      </c>
      <c r="S2193" s="15" t="s">
        <v>47</v>
      </c>
      <c r="T2193" s="15"/>
      <c r="U2193" s="15" t="s">
        <v>47</v>
      </c>
      <c r="W2193" s="16" t="s">
        <v>47</v>
      </c>
      <c r="Y2193" s="16" t="s">
        <v>580</v>
      </c>
      <c r="Z2193" s="16" t="s">
        <v>246</v>
      </c>
    </row>
    <row r="2194" spans="1:26" ht="15" customHeight="1">
      <c r="A2194" s="31">
        <v>15135850</v>
      </c>
      <c r="C2194" s="46"/>
      <c r="F2194" s="30"/>
      <c r="G2194" s="28"/>
      <c r="H2194" s="17" t="s">
        <v>2025</v>
      </c>
      <c r="I2194" s="25" t="s">
        <v>2026</v>
      </c>
      <c r="J2194" s="25">
        <v>36225</v>
      </c>
      <c r="K2194" s="12" t="s">
        <v>250</v>
      </c>
      <c r="L2194" s="14"/>
      <c r="P2194" s="144"/>
      <c r="Q2194" s="13"/>
      <c r="R2194" s="15" t="s">
        <v>576</v>
      </c>
      <c r="S2194" s="15" t="s">
        <v>47</v>
      </c>
      <c r="T2194" s="15"/>
      <c r="U2194" s="15" t="s">
        <v>47</v>
      </c>
      <c r="W2194" s="16" t="s">
        <v>47</v>
      </c>
      <c r="Y2194" s="16" t="s">
        <v>580</v>
      </c>
      <c r="Z2194" s="16" t="s">
        <v>248</v>
      </c>
    </row>
    <row r="2195" spans="1:26" ht="15" customHeight="1">
      <c r="A2195" s="31">
        <v>15136112</v>
      </c>
      <c r="B2195" s="31" t="s">
        <v>7346</v>
      </c>
      <c r="C2195" s="46">
        <v>40973</v>
      </c>
      <c r="F2195" s="30">
        <v>4504</v>
      </c>
      <c r="G2195" s="28"/>
      <c r="H2195" s="17" t="s">
        <v>4099</v>
      </c>
      <c r="I2195" s="25" t="s">
        <v>4100</v>
      </c>
      <c r="J2195" s="25">
        <v>36664</v>
      </c>
      <c r="K2195" s="12" t="s">
        <v>520</v>
      </c>
      <c r="L2195" s="14" t="s">
        <v>3538</v>
      </c>
      <c r="M2195" s="26">
        <v>9300</v>
      </c>
      <c r="N2195" s="26" t="s">
        <v>2912</v>
      </c>
      <c r="P2195" s="144"/>
      <c r="Q2195" s="13"/>
      <c r="R2195" s="15" t="s">
        <v>576</v>
      </c>
      <c r="S2195" s="15" t="s">
        <v>249</v>
      </c>
      <c r="T2195" s="15" t="s">
        <v>246</v>
      </c>
      <c r="U2195" s="15" t="s">
        <v>249</v>
      </c>
      <c r="V2195" s="16" t="s">
        <v>246</v>
      </c>
      <c r="W2195" s="16" t="s">
        <v>249</v>
      </c>
      <c r="X2195" s="16" t="s">
        <v>247</v>
      </c>
      <c r="Y2195" s="16" t="s">
        <v>47</v>
      </c>
    </row>
    <row r="2196" spans="1:26" ht="15" customHeight="1">
      <c r="A2196" s="31">
        <v>15136240</v>
      </c>
      <c r="B2196" s="31" t="s">
        <v>7346</v>
      </c>
      <c r="C2196" s="46">
        <v>41654</v>
      </c>
      <c r="F2196" s="30">
        <v>4521</v>
      </c>
      <c r="G2196" s="28"/>
      <c r="H2196" s="17" t="s">
        <v>1723</v>
      </c>
      <c r="I2196" s="25" t="s">
        <v>1724</v>
      </c>
      <c r="J2196" s="25">
        <v>36423</v>
      </c>
      <c r="K2196" s="12" t="s">
        <v>250</v>
      </c>
      <c r="L2196" s="14"/>
      <c r="P2196" s="144"/>
      <c r="Q2196" s="13"/>
      <c r="R2196" s="15" t="s">
        <v>576</v>
      </c>
      <c r="S2196" s="15" t="s">
        <v>567</v>
      </c>
      <c r="T2196" s="15" t="s">
        <v>247</v>
      </c>
      <c r="U2196" s="15" t="s">
        <v>47</v>
      </c>
      <c r="W2196" s="16" t="s">
        <v>47</v>
      </c>
      <c r="Y2196" s="16" t="s">
        <v>1183</v>
      </c>
      <c r="Z2196" s="16" t="s">
        <v>246</v>
      </c>
    </row>
    <row r="2197" spans="1:26" ht="15" customHeight="1">
      <c r="A2197" s="31">
        <v>15136257</v>
      </c>
      <c r="B2197" s="31" t="s">
        <v>7346</v>
      </c>
      <c r="C2197" s="46">
        <v>40821</v>
      </c>
      <c r="F2197" s="30">
        <v>4459</v>
      </c>
      <c r="G2197" s="28"/>
      <c r="H2197" s="17" t="s">
        <v>2223</v>
      </c>
      <c r="I2197" s="25" t="s">
        <v>2224</v>
      </c>
      <c r="J2197" s="25">
        <v>36982</v>
      </c>
      <c r="K2197" s="12" t="s">
        <v>520</v>
      </c>
      <c r="L2197" s="14"/>
      <c r="P2197" s="144"/>
      <c r="Q2197" s="13"/>
      <c r="R2197" s="15" t="s">
        <v>576</v>
      </c>
      <c r="S2197" s="15" t="s">
        <v>567</v>
      </c>
      <c r="T2197" s="15" t="s">
        <v>246</v>
      </c>
      <c r="U2197" s="15" t="s">
        <v>567</v>
      </c>
      <c r="V2197" s="16" t="s">
        <v>246</v>
      </c>
      <c r="W2197" s="16" t="s">
        <v>567</v>
      </c>
      <c r="X2197" s="16" t="s">
        <v>246</v>
      </c>
      <c r="Y2197" s="16" t="s">
        <v>567</v>
      </c>
      <c r="Z2197" s="16" t="s">
        <v>246</v>
      </c>
    </row>
    <row r="2198" spans="1:26" ht="15" customHeight="1">
      <c r="A2198" s="31">
        <v>15136258</v>
      </c>
      <c r="B2198" s="31" t="s">
        <v>7346</v>
      </c>
      <c r="C2198" s="46">
        <v>40852</v>
      </c>
      <c r="F2198" s="30">
        <v>4525</v>
      </c>
      <c r="G2198" s="28">
        <v>159836</v>
      </c>
      <c r="H2198" s="17" t="s">
        <v>827</v>
      </c>
      <c r="I2198" s="25" t="s">
        <v>931</v>
      </c>
      <c r="J2198" s="25">
        <v>36523</v>
      </c>
      <c r="K2198" s="12" t="s">
        <v>250</v>
      </c>
      <c r="L2198" s="14" t="s">
        <v>3460</v>
      </c>
      <c r="M2198" s="26" t="s">
        <v>3461</v>
      </c>
      <c r="N2198" s="26" t="s">
        <v>2955</v>
      </c>
      <c r="P2198" s="144"/>
      <c r="Q2198" s="13"/>
      <c r="R2198" s="15" t="s">
        <v>576</v>
      </c>
      <c r="S2198" s="15" t="s">
        <v>567</v>
      </c>
      <c r="T2198" s="15" t="s">
        <v>246</v>
      </c>
      <c r="U2198" s="15" t="s">
        <v>567</v>
      </c>
      <c r="V2198" s="16" t="s">
        <v>246</v>
      </c>
      <c r="W2198" s="16" t="s">
        <v>567</v>
      </c>
      <c r="X2198" s="16" t="s">
        <v>246</v>
      </c>
      <c r="Y2198" s="16" t="s">
        <v>567</v>
      </c>
    </row>
    <row r="2199" spans="1:26" ht="15" customHeight="1">
      <c r="A2199" s="31">
        <v>15136263</v>
      </c>
      <c r="B2199" s="31" t="s">
        <v>7346</v>
      </c>
      <c r="C2199" s="46">
        <v>41004</v>
      </c>
      <c r="D2199" s="149">
        <v>261338510</v>
      </c>
      <c r="F2199" s="30">
        <v>4008</v>
      </c>
      <c r="G2199" s="28">
        <v>159812</v>
      </c>
      <c r="H2199" s="17" t="s">
        <v>428</v>
      </c>
      <c r="I2199" s="25" t="s">
        <v>34</v>
      </c>
      <c r="J2199" s="25">
        <v>35516</v>
      </c>
      <c r="K2199" s="12" t="s">
        <v>250</v>
      </c>
      <c r="L2199" s="14" t="s">
        <v>3460</v>
      </c>
      <c r="M2199" s="26" t="s">
        <v>3461</v>
      </c>
      <c r="N2199" s="26" t="s">
        <v>2955</v>
      </c>
      <c r="P2199" s="144"/>
      <c r="Q2199" s="13"/>
      <c r="R2199" s="15" t="s">
        <v>576</v>
      </c>
      <c r="S2199" s="15" t="s">
        <v>567</v>
      </c>
      <c r="T2199" s="15" t="s">
        <v>246</v>
      </c>
      <c r="U2199" s="15" t="s">
        <v>567</v>
      </c>
      <c r="V2199" s="16" t="s">
        <v>246</v>
      </c>
      <c r="W2199" s="16" t="s">
        <v>567</v>
      </c>
      <c r="X2199" s="16" t="s">
        <v>246</v>
      </c>
      <c r="Y2199" s="16" t="s">
        <v>567</v>
      </c>
    </row>
    <row r="2200" spans="1:26" ht="15" customHeight="1">
      <c r="A2200" s="31">
        <v>15136433</v>
      </c>
      <c r="B2200" s="31" t="s">
        <v>7346</v>
      </c>
      <c r="C2200" s="46">
        <v>41004</v>
      </c>
      <c r="F2200" s="30">
        <v>4518</v>
      </c>
      <c r="G2200" s="28"/>
      <c r="H2200" s="17" t="s">
        <v>3968</v>
      </c>
      <c r="I2200" s="25" t="s">
        <v>3969</v>
      </c>
      <c r="J2200" s="25">
        <v>36176</v>
      </c>
      <c r="K2200" s="12" t="s">
        <v>250</v>
      </c>
      <c r="L2200" s="14" t="s">
        <v>3970</v>
      </c>
      <c r="M2200" s="26" t="s">
        <v>3427</v>
      </c>
      <c r="N2200" s="26" t="s">
        <v>2912</v>
      </c>
      <c r="O2200" s="143">
        <v>962541644</v>
      </c>
      <c r="P2200" s="144">
        <v>960047554</v>
      </c>
      <c r="Q2200" s="13" t="s">
        <v>8003</v>
      </c>
      <c r="R2200" s="15" t="s">
        <v>576</v>
      </c>
      <c r="S2200" s="15" t="s">
        <v>567</v>
      </c>
      <c r="T2200" s="15" t="s">
        <v>246</v>
      </c>
      <c r="U2200" s="15" t="s">
        <v>567</v>
      </c>
      <c r="V2200" s="16" t="s">
        <v>246</v>
      </c>
      <c r="W2200" s="16" t="s">
        <v>567</v>
      </c>
      <c r="X2200" s="16" t="s">
        <v>247</v>
      </c>
      <c r="Y2200" s="16" t="s">
        <v>47</v>
      </c>
      <c r="Z2200" s="16" t="s">
        <v>246</v>
      </c>
    </row>
    <row r="2201" spans="1:26" ht="15" customHeight="1">
      <c r="A2201" s="31">
        <v>15137067</v>
      </c>
      <c r="B2201" s="31" t="s">
        <v>7343</v>
      </c>
      <c r="C2201" s="46">
        <v>42628</v>
      </c>
      <c r="D2201" s="149">
        <v>245924973</v>
      </c>
      <c r="F2201" s="30"/>
      <c r="G2201" s="28"/>
      <c r="H2201" s="17" t="s">
        <v>5627</v>
      </c>
      <c r="I2201" s="25" t="s">
        <v>5628</v>
      </c>
      <c r="J2201" s="25">
        <v>37647</v>
      </c>
      <c r="K2201" s="12" t="s">
        <v>250</v>
      </c>
      <c r="L2201" s="14" t="s">
        <v>5629</v>
      </c>
      <c r="M2201" s="26" t="s">
        <v>5630</v>
      </c>
      <c r="N2201" s="26" t="s">
        <v>2910</v>
      </c>
      <c r="O2201" s="144">
        <v>291762094</v>
      </c>
      <c r="P2201" s="143">
        <v>967902242</v>
      </c>
      <c r="Q2201" s="13"/>
      <c r="R2201" s="15" t="s">
        <v>576</v>
      </c>
      <c r="S2201" s="15" t="s">
        <v>47</v>
      </c>
      <c r="T2201" s="15"/>
      <c r="U2201" s="15" t="s">
        <v>580</v>
      </c>
      <c r="V2201" s="16" t="s">
        <v>247</v>
      </c>
      <c r="W2201" s="16" t="s">
        <v>47</v>
      </c>
      <c r="Y2201" s="16" t="s">
        <v>47</v>
      </c>
    </row>
    <row r="2202" spans="1:26" ht="15" customHeight="1">
      <c r="A2202" s="31">
        <v>15137342</v>
      </c>
      <c r="B2202" s="31" t="s">
        <v>7346</v>
      </c>
      <c r="C2202" s="46">
        <v>40974</v>
      </c>
      <c r="F2202" s="30"/>
      <c r="G2202" s="28"/>
      <c r="H2202" s="17" t="s">
        <v>740</v>
      </c>
      <c r="I2202" s="25" t="s">
        <v>1504</v>
      </c>
      <c r="J2202" s="25">
        <v>36644</v>
      </c>
      <c r="K2202" s="12" t="s">
        <v>520</v>
      </c>
      <c r="L2202" s="14" t="s">
        <v>2928</v>
      </c>
      <c r="M2202" s="26">
        <v>9350</v>
      </c>
      <c r="N2202" s="26" t="s">
        <v>2983</v>
      </c>
      <c r="P2202" s="144"/>
      <c r="Q2202" s="13"/>
      <c r="R2202" s="15" t="s">
        <v>576</v>
      </c>
      <c r="S2202" s="15" t="s">
        <v>47</v>
      </c>
      <c r="T2202" s="15"/>
      <c r="U2202" s="15" t="s">
        <v>47</v>
      </c>
      <c r="W2202" s="16" t="s">
        <v>249</v>
      </c>
      <c r="X2202" s="16" t="s">
        <v>246</v>
      </c>
      <c r="Y2202" s="16" t="s">
        <v>249</v>
      </c>
    </row>
    <row r="2203" spans="1:26" ht="15" customHeight="1">
      <c r="A2203" s="31">
        <v>15137674</v>
      </c>
      <c r="B2203" s="31" t="s">
        <v>7343</v>
      </c>
      <c r="C2203" s="46">
        <v>42870</v>
      </c>
      <c r="F2203" s="30">
        <v>4662</v>
      </c>
      <c r="G2203" s="28"/>
      <c r="H2203" s="17" t="s">
        <v>8498</v>
      </c>
      <c r="I2203" s="25" t="s">
        <v>8499</v>
      </c>
      <c r="J2203" s="25">
        <v>36685</v>
      </c>
      <c r="K2203" s="12" t="s">
        <v>250</v>
      </c>
      <c r="L2203" s="14" t="s">
        <v>8500</v>
      </c>
      <c r="M2203" s="26" t="s">
        <v>4703</v>
      </c>
      <c r="N2203" s="26" t="s">
        <v>2955</v>
      </c>
      <c r="P2203" s="144"/>
      <c r="Q2203" s="13"/>
      <c r="R2203" s="15" t="s">
        <v>576</v>
      </c>
      <c r="S2203" s="15" t="s">
        <v>1183</v>
      </c>
      <c r="T2203" s="15" t="s">
        <v>247</v>
      </c>
      <c r="U2203" s="15" t="s">
        <v>47</v>
      </c>
      <c r="W2203" s="16" t="s">
        <v>47</v>
      </c>
      <c r="Y2203" s="16" t="s">
        <v>47</v>
      </c>
    </row>
    <row r="2204" spans="1:26" ht="15" customHeight="1">
      <c r="A2204" s="31">
        <v>15137734</v>
      </c>
      <c r="B2204" s="31" t="s">
        <v>7346</v>
      </c>
      <c r="C2204" s="46">
        <v>41035</v>
      </c>
      <c r="F2204" s="30"/>
      <c r="G2204" s="28"/>
      <c r="H2204" s="17" t="s">
        <v>6367</v>
      </c>
      <c r="I2204" s="25" t="s">
        <v>6368</v>
      </c>
      <c r="J2204" s="25">
        <v>36992</v>
      </c>
      <c r="K2204" s="12" t="s">
        <v>520</v>
      </c>
      <c r="L2204" s="14" t="s">
        <v>6369</v>
      </c>
      <c r="M2204" s="26" t="s">
        <v>6370</v>
      </c>
      <c r="N2204" s="26" t="s">
        <v>2928</v>
      </c>
      <c r="O2204" s="143">
        <v>291954894</v>
      </c>
      <c r="P2204" s="144">
        <v>916892162</v>
      </c>
      <c r="Q2204" s="13"/>
      <c r="R2204" s="15" t="s">
        <v>576</v>
      </c>
      <c r="S2204" s="15" t="s">
        <v>47</v>
      </c>
      <c r="T2204" s="15"/>
      <c r="U2204" s="15" t="s">
        <v>249</v>
      </c>
      <c r="V2204" s="16" t="s">
        <v>247</v>
      </c>
      <c r="W2204" s="16" t="s">
        <v>47</v>
      </c>
      <c r="Y2204" s="16" t="s">
        <v>47</v>
      </c>
      <c r="Z2204" s="16" t="s">
        <v>246</v>
      </c>
    </row>
    <row r="2205" spans="1:26" ht="15" customHeight="1">
      <c r="A2205" s="31">
        <v>15137739</v>
      </c>
      <c r="B2205" s="31" t="s">
        <v>7343</v>
      </c>
      <c r="C2205" s="46">
        <v>42985</v>
      </c>
      <c r="D2205" s="149">
        <v>229274366</v>
      </c>
      <c r="F2205" s="30">
        <v>80</v>
      </c>
      <c r="G2205" s="28"/>
      <c r="H2205" s="17" t="s">
        <v>2675</v>
      </c>
      <c r="I2205" s="25" t="s">
        <v>2676</v>
      </c>
      <c r="J2205" s="25">
        <v>35172</v>
      </c>
      <c r="K2205" s="12" t="s">
        <v>250</v>
      </c>
      <c r="L2205" s="14" t="s">
        <v>4702</v>
      </c>
      <c r="M2205" s="26" t="s">
        <v>4703</v>
      </c>
      <c r="N2205" s="26" t="s">
        <v>2955</v>
      </c>
      <c r="O2205" s="143">
        <v>0</v>
      </c>
      <c r="P2205" s="144">
        <v>926076101</v>
      </c>
      <c r="Q2205" s="13"/>
      <c r="R2205" s="15" t="s">
        <v>576</v>
      </c>
      <c r="S2205" s="15" t="s">
        <v>567</v>
      </c>
      <c r="T2205" s="15" t="s">
        <v>246</v>
      </c>
      <c r="U2205" s="15" t="s">
        <v>567</v>
      </c>
      <c r="V2205" s="16" t="s">
        <v>248</v>
      </c>
      <c r="W2205" s="16" t="s">
        <v>251</v>
      </c>
      <c r="X2205" s="16" t="s">
        <v>246</v>
      </c>
      <c r="Y2205" s="16" t="s">
        <v>251</v>
      </c>
    </row>
    <row r="2206" spans="1:26" ht="15" customHeight="1">
      <c r="A2206" s="31">
        <v>15137824</v>
      </c>
      <c r="B2206" s="31" t="s">
        <v>7343</v>
      </c>
      <c r="C2206" s="46">
        <v>42918</v>
      </c>
      <c r="D2206" s="149">
        <v>239187598</v>
      </c>
      <c r="F2206" s="30">
        <v>4015</v>
      </c>
      <c r="G2206" s="28"/>
      <c r="H2206" s="17" t="s">
        <v>8428</v>
      </c>
      <c r="I2206" s="25" t="s">
        <v>8429</v>
      </c>
      <c r="J2206" s="25">
        <v>35825</v>
      </c>
      <c r="K2206" s="12" t="s">
        <v>250</v>
      </c>
      <c r="L2206" s="14" t="s">
        <v>8430</v>
      </c>
      <c r="M2206" s="26" t="s">
        <v>8431</v>
      </c>
      <c r="N2206" s="26" t="s">
        <v>2912</v>
      </c>
      <c r="P2206" s="144">
        <v>962991030</v>
      </c>
      <c r="Q2206" s="13" t="s">
        <v>8432</v>
      </c>
      <c r="R2206" s="15" t="s">
        <v>576</v>
      </c>
      <c r="S2206" s="15" t="s">
        <v>567</v>
      </c>
      <c r="T2206" s="15" t="s">
        <v>247</v>
      </c>
      <c r="U2206" s="15" t="s">
        <v>47</v>
      </c>
      <c r="W2206" s="16" t="s">
        <v>47</v>
      </c>
      <c r="Y2206" s="16" t="s">
        <v>47</v>
      </c>
    </row>
    <row r="2207" spans="1:26" ht="15" customHeight="1">
      <c r="A2207" s="31">
        <v>15137838</v>
      </c>
      <c r="B2207" s="31" t="s">
        <v>7346</v>
      </c>
      <c r="C2207" s="46">
        <v>40853</v>
      </c>
      <c r="F2207" s="30"/>
      <c r="G2207" s="28"/>
      <c r="H2207" s="17" t="s">
        <v>1844</v>
      </c>
      <c r="I2207" s="25" t="s">
        <v>1845</v>
      </c>
      <c r="J2207" s="25">
        <v>36688</v>
      </c>
      <c r="K2207" s="12" t="s">
        <v>520</v>
      </c>
      <c r="L2207" s="14"/>
      <c r="P2207" s="144"/>
      <c r="Q2207" s="13"/>
      <c r="R2207" s="15" t="s">
        <v>576</v>
      </c>
      <c r="S2207" s="15" t="s">
        <v>47</v>
      </c>
      <c r="T2207" s="15"/>
      <c r="U2207" s="15" t="s">
        <v>47</v>
      </c>
      <c r="W2207" s="16" t="s">
        <v>567</v>
      </c>
      <c r="X2207" s="16" t="s">
        <v>246</v>
      </c>
      <c r="Y2207" s="16" t="s">
        <v>567</v>
      </c>
      <c r="Z2207" s="16" t="s">
        <v>247</v>
      </c>
    </row>
    <row r="2208" spans="1:26" ht="15" customHeight="1">
      <c r="A2208" s="31">
        <v>15138173</v>
      </c>
      <c r="B2208" s="31" t="s">
        <v>7346</v>
      </c>
      <c r="C2208" s="46">
        <v>41370</v>
      </c>
      <c r="D2208" s="149">
        <v>249994771</v>
      </c>
      <c r="F2208" s="30">
        <v>4625</v>
      </c>
      <c r="G2208" s="28"/>
      <c r="H2208" s="17" t="s">
        <v>7418</v>
      </c>
      <c r="I2208" s="25" t="s">
        <v>7419</v>
      </c>
      <c r="J2208" s="25">
        <v>37162</v>
      </c>
      <c r="K2208" s="12" t="s">
        <v>520</v>
      </c>
      <c r="L2208" s="14" t="s">
        <v>7420</v>
      </c>
      <c r="M2208" s="26">
        <v>9325</v>
      </c>
      <c r="N2208" s="26" t="s">
        <v>2955</v>
      </c>
      <c r="P2208" s="144">
        <v>966248457</v>
      </c>
      <c r="Q2208" s="13"/>
      <c r="R2208" s="15" t="s">
        <v>576</v>
      </c>
      <c r="S2208" s="15" t="s">
        <v>567</v>
      </c>
      <c r="T2208" s="15" t="s">
        <v>247</v>
      </c>
      <c r="U2208" s="15" t="s">
        <v>47</v>
      </c>
      <c r="W2208" s="16" t="s">
        <v>47</v>
      </c>
      <c r="Y2208" s="16" t="s">
        <v>47</v>
      </c>
      <c r="Z2208" s="16" t="s">
        <v>246</v>
      </c>
    </row>
    <row r="2209" spans="1:26" ht="15" customHeight="1">
      <c r="A2209" s="31">
        <v>15138244</v>
      </c>
      <c r="C2209" s="46"/>
      <c r="F2209" s="30"/>
      <c r="G2209" s="28">
        <v>160742</v>
      </c>
      <c r="H2209" s="17" t="s">
        <v>1097</v>
      </c>
      <c r="I2209" s="25" t="s">
        <v>1129</v>
      </c>
      <c r="J2209" s="25">
        <v>34294</v>
      </c>
      <c r="K2209" s="12" t="s">
        <v>520</v>
      </c>
      <c r="L2209" s="14"/>
      <c r="P2209" s="144"/>
      <c r="Q2209" s="13"/>
      <c r="R2209" s="15" t="s">
        <v>576</v>
      </c>
      <c r="S2209" s="15" t="s">
        <v>47</v>
      </c>
      <c r="T2209" s="15"/>
      <c r="U2209" s="15" t="s">
        <v>47</v>
      </c>
      <c r="W2209" s="16" t="s">
        <v>47</v>
      </c>
      <c r="Y2209" s="16" t="s">
        <v>1984</v>
      </c>
      <c r="Z2209" s="16" t="s">
        <v>247</v>
      </c>
    </row>
    <row r="2210" spans="1:26" ht="15" customHeight="1">
      <c r="A2210" s="31">
        <v>15138492</v>
      </c>
      <c r="B2210" s="31" t="s">
        <v>7346</v>
      </c>
      <c r="C2210" s="46">
        <v>40975</v>
      </c>
      <c r="F2210" s="30">
        <v>4516</v>
      </c>
      <c r="G2210" s="28"/>
      <c r="H2210" s="17" t="s">
        <v>3576</v>
      </c>
      <c r="I2210" s="25" t="s">
        <v>3577</v>
      </c>
      <c r="J2210" s="25">
        <v>36491</v>
      </c>
      <c r="K2210" s="12" t="s">
        <v>250</v>
      </c>
      <c r="L2210" s="14" t="s">
        <v>3578</v>
      </c>
      <c r="M2210" s="26" t="s">
        <v>3427</v>
      </c>
      <c r="N2210" s="26" t="s">
        <v>2912</v>
      </c>
      <c r="O2210" s="143">
        <v>0</v>
      </c>
      <c r="P2210" s="144">
        <v>969221195</v>
      </c>
      <c r="Q2210" s="13" t="s">
        <v>7675</v>
      </c>
      <c r="R2210" s="15" t="s">
        <v>576</v>
      </c>
      <c r="S2210" s="15" t="s">
        <v>567</v>
      </c>
      <c r="T2210" s="15" t="s">
        <v>246</v>
      </c>
      <c r="U2210" s="15" t="s">
        <v>567</v>
      </c>
      <c r="V2210" s="16" t="s">
        <v>246</v>
      </c>
      <c r="W2210" s="16" t="s">
        <v>567</v>
      </c>
      <c r="X2210" s="16" t="s">
        <v>247</v>
      </c>
      <c r="Y2210" s="16" t="s">
        <v>47</v>
      </c>
      <c r="Z2210" s="16" t="s">
        <v>248</v>
      </c>
    </row>
    <row r="2211" spans="1:26" ht="15" customHeight="1">
      <c r="A2211" s="31">
        <v>15138510</v>
      </c>
      <c r="B2211" s="31" t="s">
        <v>7346</v>
      </c>
      <c r="C2211" s="46">
        <v>40915</v>
      </c>
      <c r="F2211" s="30"/>
      <c r="G2211" s="28"/>
      <c r="H2211" s="17" t="s">
        <v>4166</v>
      </c>
      <c r="I2211" s="25" t="s">
        <v>4167</v>
      </c>
      <c r="J2211" s="25">
        <v>35777</v>
      </c>
      <c r="K2211" s="12" t="s">
        <v>520</v>
      </c>
      <c r="L2211" s="14" t="s">
        <v>4168</v>
      </c>
      <c r="M2211" s="26" t="s">
        <v>3427</v>
      </c>
      <c r="N2211" s="26" t="s">
        <v>2912</v>
      </c>
      <c r="O2211" s="143">
        <v>0</v>
      </c>
      <c r="P2211" s="144">
        <v>969221195</v>
      </c>
      <c r="Q2211" s="13"/>
      <c r="R2211" s="15" t="s">
        <v>576</v>
      </c>
      <c r="S2211" s="15" t="s">
        <v>47</v>
      </c>
      <c r="T2211" s="15"/>
      <c r="U2211" s="15" t="s">
        <v>47</v>
      </c>
      <c r="W2211" s="16" t="s">
        <v>567</v>
      </c>
      <c r="X2211" s="16" t="s">
        <v>247</v>
      </c>
      <c r="Y2211" s="16" t="s">
        <v>47</v>
      </c>
      <c r="Z2211" s="16" t="s">
        <v>247</v>
      </c>
    </row>
    <row r="2212" spans="1:26" ht="15" customHeight="1">
      <c r="A2212" s="31">
        <v>15138547</v>
      </c>
      <c r="C2212" s="46"/>
      <c r="F2212" s="30"/>
      <c r="G2212" s="28"/>
      <c r="H2212" s="17" t="s">
        <v>2391</v>
      </c>
      <c r="I2212" s="25" t="s">
        <v>2392</v>
      </c>
      <c r="J2212" s="25">
        <v>36208</v>
      </c>
      <c r="K2212" s="12" t="s">
        <v>520</v>
      </c>
      <c r="L2212" s="14"/>
      <c r="P2212" s="144"/>
      <c r="Q2212" s="13"/>
      <c r="R2212" s="15" t="s">
        <v>576</v>
      </c>
      <c r="S2212" s="15" t="s">
        <v>47</v>
      </c>
      <c r="T2212" s="15"/>
      <c r="U2212" s="15" t="s">
        <v>47</v>
      </c>
      <c r="W2212" s="16" t="s">
        <v>47</v>
      </c>
      <c r="Y2212" s="16" t="s">
        <v>580</v>
      </c>
    </row>
    <row r="2213" spans="1:26" ht="15" customHeight="1">
      <c r="A2213" s="31">
        <v>15138772</v>
      </c>
      <c r="C2213" s="46"/>
      <c r="F2213" s="30"/>
      <c r="G2213" s="28"/>
      <c r="H2213" s="17" t="s">
        <v>1398</v>
      </c>
      <c r="I2213" s="25" t="s">
        <v>1399</v>
      </c>
      <c r="J2213" s="25">
        <v>36415</v>
      </c>
      <c r="K2213" s="12" t="s">
        <v>520</v>
      </c>
      <c r="L2213" s="14"/>
      <c r="P2213" s="144"/>
      <c r="Q2213" s="13"/>
      <c r="R2213" s="15" t="s">
        <v>576</v>
      </c>
      <c r="S2213" s="15" t="s">
        <v>47</v>
      </c>
      <c r="T2213" s="15"/>
      <c r="U2213" s="15" t="s">
        <v>47</v>
      </c>
      <c r="W2213" s="16" t="s">
        <v>47</v>
      </c>
      <c r="Y2213" s="16" t="s">
        <v>580</v>
      </c>
    </row>
    <row r="2214" spans="1:26" ht="15" customHeight="1">
      <c r="A2214" s="31">
        <v>15138902</v>
      </c>
      <c r="B2214" s="31" t="s">
        <v>7346</v>
      </c>
      <c r="C2214" s="46">
        <v>40975</v>
      </c>
      <c r="D2214" s="149">
        <v>238201210</v>
      </c>
      <c r="F2214" s="30"/>
      <c r="G2214" s="28"/>
      <c r="H2214" s="17" t="s">
        <v>3809</v>
      </c>
      <c r="I2214" s="25" t="s">
        <v>3810</v>
      </c>
      <c r="J2214" s="25">
        <v>35634</v>
      </c>
      <c r="K2214" s="12" t="s">
        <v>250</v>
      </c>
      <c r="L2214" s="14" t="s">
        <v>3811</v>
      </c>
      <c r="M2214" s="26" t="s">
        <v>3812</v>
      </c>
      <c r="N2214" s="26" t="s">
        <v>3022</v>
      </c>
      <c r="O2214" s="143">
        <v>0</v>
      </c>
      <c r="P2214" s="144">
        <v>965341612</v>
      </c>
      <c r="Q2214" s="13" t="s">
        <v>3813</v>
      </c>
      <c r="R2214" s="15" t="s">
        <v>576</v>
      </c>
      <c r="S2214" s="15" t="s">
        <v>47</v>
      </c>
      <c r="T2214" s="15"/>
      <c r="U2214" s="15" t="s">
        <v>567</v>
      </c>
      <c r="V2214" s="16" t="s">
        <v>248</v>
      </c>
      <c r="W2214" s="16" t="s">
        <v>251</v>
      </c>
      <c r="X2214" s="16" t="s">
        <v>247</v>
      </c>
      <c r="Y2214" s="16" t="s">
        <v>47</v>
      </c>
    </row>
    <row r="2215" spans="1:26" ht="15" customHeight="1">
      <c r="A2215" s="31">
        <v>15138944</v>
      </c>
      <c r="B2215" s="31" t="s">
        <v>7346</v>
      </c>
      <c r="C2215" s="46">
        <v>41036</v>
      </c>
      <c r="F2215" s="30"/>
      <c r="G2215" s="28"/>
      <c r="H2215" s="17" t="s">
        <v>7293</v>
      </c>
      <c r="I2215" s="25" t="s">
        <v>7294</v>
      </c>
      <c r="J2215" s="25">
        <v>38028</v>
      </c>
      <c r="K2215" s="12" t="s">
        <v>520</v>
      </c>
      <c r="L2215" s="14" t="s">
        <v>7295</v>
      </c>
      <c r="M2215" s="26" t="s">
        <v>4836</v>
      </c>
      <c r="N2215" s="26" t="s">
        <v>2910</v>
      </c>
      <c r="O2215" s="144">
        <v>291234016</v>
      </c>
      <c r="Q2215" s="13"/>
      <c r="R2215" s="15" t="s">
        <v>576</v>
      </c>
      <c r="S2215" s="15" t="s">
        <v>47</v>
      </c>
      <c r="T2215" s="15"/>
      <c r="U2215" s="15" t="s">
        <v>41</v>
      </c>
      <c r="V2215" s="16" t="s">
        <v>247</v>
      </c>
      <c r="W2215" s="16" t="s">
        <v>47</v>
      </c>
      <c r="Y2215" s="16" t="s">
        <v>47</v>
      </c>
    </row>
    <row r="2216" spans="1:26" ht="15" customHeight="1">
      <c r="A2216" s="31">
        <v>15139241</v>
      </c>
      <c r="B2216" s="31" t="s">
        <v>7346</v>
      </c>
      <c r="C2216" s="46">
        <v>40946</v>
      </c>
      <c r="F2216" s="30"/>
      <c r="G2216" s="28"/>
      <c r="H2216" s="17" t="s">
        <v>4982</v>
      </c>
      <c r="I2216" s="25" t="s">
        <v>4983</v>
      </c>
      <c r="J2216" s="25">
        <v>37164</v>
      </c>
      <c r="K2216" s="12" t="s">
        <v>250</v>
      </c>
      <c r="L2216" s="14" t="s">
        <v>4984</v>
      </c>
      <c r="M2216" s="26">
        <v>9350</v>
      </c>
      <c r="N2216" s="26" t="s">
        <v>2983</v>
      </c>
      <c r="P2216" s="144"/>
      <c r="Q2216" s="13"/>
      <c r="R2216" s="15" t="s">
        <v>576</v>
      </c>
      <c r="S2216" s="15" t="s">
        <v>47</v>
      </c>
      <c r="T2216" s="15"/>
      <c r="U2216" s="15" t="s">
        <v>47</v>
      </c>
      <c r="W2216" s="16" t="s">
        <v>249</v>
      </c>
      <c r="X2216" s="16" t="s">
        <v>247</v>
      </c>
      <c r="Y2216" s="16" t="s">
        <v>47</v>
      </c>
    </row>
    <row r="2217" spans="1:26" ht="15" customHeight="1">
      <c r="A2217" s="31">
        <v>15139754</v>
      </c>
      <c r="C2217" s="46"/>
      <c r="F2217" s="30"/>
      <c r="G2217" s="28"/>
      <c r="H2217" s="17" t="s">
        <v>1564</v>
      </c>
      <c r="I2217" s="25" t="s">
        <v>1565</v>
      </c>
      <c r="J2217" s="25">
        <v>35417</v>
      </c>
      <c r="K2217" s="12" t="s">
        <v>250</v>
      </c>
      <c r="L2217" s="14"/>
      <c r="P2217" s="144"/>
      <c r="Q2217" s="13"/>
      <c r="R2217" s="15" t="s">
        <v>576</v>
      </c>
      <c r="S2217" s="15" t="s">
        <v>47</v>
      </c>
      <c r="T2217" s="15"/>
      <c r="U2217" s="15" t="s">
        <v>47</v>
      </c>
      <c r="W2217" s="16" t="s">
        <v>47</v>
      </c>
      <c r="Y2217" s="16" t="s">
        <v>567</v>
      </c>
    </row>
    <row r="2218" spans="1:26" ht="15" customHeight="1">
      <c r="A2218" s="31">
        <v>15139862</v>
      </c>
      <c r="B2218" s="31" t="s">
        <v>7346</v>
      </c>
      <c r="C2218" s="46">
        <v>40976</v>
      </c>
      <c r="F2218" s="30"/>
      <c r="G2218" s="28"/>
      <c r="H2218" s="17" t="s">
        <v>6358</v>
      </c>
      <c r="I2218" s="25" t="s">
        <v>6359</v>
      </c>
      <c r="J2218" s="25">
        <v>36787</v>
      </c>
      <c r="K2218" s="12" t="s">
        <v>520</v>
      </c>
      <c r="L2218" s="14" t="s">
        <v>6360</v>
      </c>
      <c r="M2218" s="26" t="s">
        <v>5821</v>
      </c>
      <c r="N2218" s="26" t="s">
        <v>2912</v>
      </c>
      <c r="P2218" s="144">
        <v>926879661</v>
      </c>
      <c r="Q2218" s="13" t="s">
        <v>6361</v>
      </c>
      <c r="R2218" s="15" t="s">
        <v>576</v>
      </c>
      <c r="S2218" s="15" t="s">
        <v>47</v>
      </c>
      <c r="T2218" s="15"/>
      <c r="U2218" s="15" t="s">
        <v>580</v>
      </c>
      <c r="V2218" s="16" t="s">
        <v>247</v>
      </c>
      <c r="W2218" s="16" t="s">
        <v>47</v>
      </c>
      <c r="Y2218" s="16" t="s">
        <v>47</v>
      </c>
    </row>
    <row r="2219" spans="1:26" ht="15" customHeight="1">
      <c r="A2219" s="31">
        <v>15139935</v>
      </c>
      <c r="B2219" s="31" t="s">
        <v>7343</v>
      </c>
      <c r="C2219" s="46">
        <v>42173</v>
      </c>
      <c r="D2219" s="149">
        <v>247450812</v>
      </c>
      <c r="F2219" s="30"/>
      <c r="G2219" s="28"/>
      <c r="H2219" s="17" t="s">
        <v>1080</v>
      </c>
      <c r="I2219" s="25" t="s">
        <v>4788</v>
      </c>
      <c r="J2219" s="25">
        <v>35655</v>
      </c>
      <c r="K2219" s="12" t="s">
        <v>520</v>
      </c>
      <c r="L2219" s="14" t="s">
        <v>4789</v>
      </c>
      <c r="M2219" s="26" t="s">
        <v>4790</v>
      </c>
      <c r="N2219" s="26" t="s">
        <v>2910</v>
      </c>
      <c r="O2219" s="143">
        <v>0</v>
      </c>
      <c r="P2219" s="144">
        <v>926585850</v>
      </c>
      <c r="Q2219" s="13" t="s">
        <v>4791</v>
      </c>
      <c r="R2219" s="15" t="s">
        <v>576</v>
      </c>
      <c r="S2219" s="15" t="s">
        <v>47</v>
      </c>
      <c r="T2219" s="15"/>
      <c r="U2219" s="15" t="s">
        <v>47</v>
      </c>
      <c r="W2219" s="16" t="s">
        <v>1984</v>
      </c>
      <c r="X2219" s="16" t="s">
        <v>247</v>
      </c>
      <c r="Y2219" s="16" t="s">
        <v>47</v>
      </c>
    </row>
    <row r="2220" spans="1:26" ht="15" customHeight="1">
      <c r="A2220" s="31">
        <v>15140288</v>
      </c>
      <c r="B2220" s="31" t="s">
        <v>7343</v>
      </c>
      <c r="C2220" s="46">
        <v>42699</v>
      </c>
      <c r="D2220" s="149">
        <v>243481080</v>
      </c>
      <c r="F2220" s="30">
        <v>4058</v>
      </c>
      <c r="G2220" s="28"/>
      <c r="H2220" s="17" t="s">
        <v>2781</v>
      </c>
      <c r="I2220" s="25" t="s">
        <v>2782</v>
      </c>
      <c r="J2220" s="25">
        <v>36477</v>
      </c>
      <c r="K2220" s="12" t="s">
        <v>250</v>
      </c>
      <c r="L2220" s="14" t="s">
        <v>5000</v>
      </c>
      <c r="M2220" s="26" t="s">
        <v>5001</v>
      </c>
      <c r="N2220" s="26" t="s">
        <v>2932</v>
      </c>
      <c r="O2220" s="143">
        <v>969089325</v>
      </c>
      <c r="P2220" s="144">
        <v>962449647</v>
      </c>
      <c r="Q2220" s="13"/>
      <c r="R2220" s="15" t="s">
        <v>576</v>
      </c>
      <c r="S2220" s="15" t="s">
        <v>1183</v>
      </c>
      <c r="T2220" s="15" t="s">
        <v>246</v>
      </c>
      <c r="U2220" s="15" t="s">
        <v>1183</v>
      </c>
      <c r="V2220" s="16" t="s">
        <v>246</v>
      </c>
      <c r="W2220" s="16" t="s">
        <v>1183</v>
      </c>
      <c r="X2220" s="16" t="s">
        <v>248</v>
      </c>
      <c r="Y2220" s="16" t="s">
        <v>684</v>
      </c>
    </row>
    <row r="2221" spans="1:26" ht="15" customHeight="1">
      <c r="A2221" s="31">
        <v>15140328</v>
      </c>
      <c r="C2221" s="46"/>
      <c r="F2221" s="30"/>
      <c r="G2221" s="28"/>
      <c r="H2221" s="17" t="s">
        <v>2031</v>
      </c>
      <c r="I2221" s="25" t="s">
        <v>2032</v>
      </c>
      <c r="J2221" s="25">
        <v>36220</v>
      </c>
      <c r="K2221" s="12" t="s">
        <v>250</v>
      </c>
      <c r="L2221" s="14"/>
      <c r="P2221" s="144"/>
      <c r="Q2221" s="13"/>
      <c r="R2221" s="15" t="s">
        <v>576</v>
      </c>
      <c r="S2221" s="15" t="s">
        <v>47</v>
      </c>
      <c r="T2221" s="15"/>
      <c r="U2221" s="15" t="s">
        <v>47</v>
      </c>
      <c r="W2221" s="16" t="s">
        <v>47</v>
      </c>
      <c r="Y2221" s="16" t="s">
        <v>580</v>
      </c>
    </row>
    <row r="2222" spans="1:26" ht="15" customHeight="1">
      <c r="A2222" s="31">
        <v>15140337</v>
      </c>
      <c r="C2222" s="46"/>
      <c r="F2222" s="30"/>
      <c r="G2222" s="28"/>
      <c r="H2222" s="17" t="s">
        <v>1994</v>
      </c>
      <c r="I2222" s="25" t="s">
        <v>1995</v>
      </c>
      <c r="J2222" s="25">
        <v>36830</v>
      </c>
      <c r="K2222" s="12" t="s">
        <v>250</v>
      </c>
      <c r="L2222" s="14"/>
      <c r="P2222" s="144"/>
      <c r="Q2222" s="13"/>
      <c r="R2222" s="15" t="s">
        <v>576</v>
      </c>
      <c r="S2222" s="15" t="s">
        <v>47</v>
      </c>
      <c r="T2222" s="15"/>
      <c r="U2222" s="15" t="s">
        <v>47</v>
      </c>
      <c r="W2222" s="16" t="s">
        <v>47</v>
      </c>
      <c r="Y2222" s="16" t="s">
        <v>249</v>
      </c>
      <c r="Z2222" s="16" t="s">
        <v>247</v>
      </c>
    </row>
    <row r="2223" spans="1:26" ht="15" customHeight="1">
      <c r="A2223" s="31">
        <v>15140355</v>
      </c>
      <c r="B2223" s="31" t="s">
        <v>7343</v>
      </c>
      <c r="C2223" s="46">
        <v>42806</v>
      </c>
      <c r="D2223" s="149">
        <v>259976318</v>
      </c>
      <c r="F2223" s="30">
        <v>4481</v>
      </c>
      <c r="G2223" s="28"/>
      <c r="H2223" s="17" t="s">
        <v>7985</v>
      </c>
      <c r="I2223" s="25" t="s">
        <v>7986</v>
      </c>
      <c r="J2223" s="25">
        <v>36964</v>
      </c>
      <c r="K2223" s="12" t="s">
        <v>250</v>
      </c>
      <c r="L2223" s="14" t="s">
        <v>7987</v>
      </c>
      <c r="M2223" s="26" t="s">
        <v>6752</v>
      </c>
      <c r="N2223" s="26" t="s">
        <v>2955</v>
      </c>
      <c r="P2223" s="144">
        <v>964296160</v>
      </c>
      <c r="Q2223" s="13"/>
      <c r="R2223" s="15" t="s">
        <v>576</v>
      </c>
      <c r="S2223" s="15" t="s">
        <v>567</v>
      </c>
      <c r="T2223" s="15" t="s">
        <v>247</v>
      </c>
      <c r="U2223" s="15" t="s">
        <v>47</v>
      </c>
      <c r="W2223" s="16" t="s">
        <v>47</v>
      </c>
      <c r="Y2223" s="16" t="s">
        <v>47</v>
      </c>
      <c r="Z2223" s="16" t="s">
        <v>246</v>
      </c>
    </row>
    <row r="2224" spans="1:26" ht="15" customHeight="1">
      <c r="A2224" s="31">
        <v>15140368</v>
      </c>
      <c r="C2224" s="46"/>
      <c r="F2224" s="30"/>
      <c r="G2224" s="28"/>
      <c r="H2224" s="17" t="s">
        <v>2785</v>
      </c>
      <c r="I2224" s="25" t="s">
        <v>2786</v>
      </c>
      <c r="J2224" s="25">
        <v>36710</v>
      </c>
      <c r="K2224" s="12" t="s">
        <v>520</v>
      </c>
      <c r="L2224" s="14"/>
      <c r="P2224" s="144"/>
      <c r="Q2224" s="13"/>
      <c r="R2224" s="15" t="s">
        <v>576</v>
      </c>
      <c r="S2224" s="15" t="s">
        <v>47</v>
      </c>
      <c r="T2224" s="15"/>
      <c r="U2224" s="15" t="s">
        <v>47</v>
      </c>
      <c r="W2224" s="16" t="s">
        <v>47</v>
      </c>
      <c r="Y2224" s="16" t="s">
        <v>580</v>
      </c>
    </row>
    <row r="2225" spans="1:26" ht="15" customHeight="1">
      <c r="A2225" s="31">
        <v>15140535</v>
      </c>
      <c r="B2225" s="31" t="s">
        <v>7346</v>
      </c>
      <c r="C2225" s="46">
        <v>40703</v>
      </c>
      <c r="F2225" s="30"/>
      <c r="G2225" s="28"/>
      <c r="H2225" s="17" t="s">
        <v>2688</v>
      </c>
      <c r="I2225" s="25" t="s">
        <v>2689</v>
      </c>
      <c r="J2225" s="25">
        <v>36956</v>
      </c>
      <c r="K2225" s="12" t="s">
        <v>250</v>
      </c>
      <c r="L2225" s="14" t="s">
        <v>4713</v>
      </c>
      <c r="M2225" s="26">
        <v>9325</v>
      </c>
      <c r="N2225" s="26" t="s">
        <v>3022</v>
      </c>
      <c r="O2225" s="144">
        <v>291945269</v>
      </c>
      <c r="P2225" s="143">
        <v>913358510</v>
      </c>
      <c r="Q2225" s="13"/>
      <c r="R2225" s="15" t="s">
        <v>576</v>
      </c>
      <c r="S2225" s="15" t="s">
        <v>47</v>
      </c>
      <c r="T2225" s="15"/>
      <c r="U2225" s="15" t="s">
        <v>47</v>
      </c>
      <c r="W2225" s="16" t="s">
        <v>567</v>
      </c>
      <c r="X2225" s="16" t="s">
        <v>246</v>
      </c>
      <c r="Y2225" s="16" t="s">
        <v>567</v>
      </c>
      <c r="Z2225" s="16" t="s">
        <v>246</v>
      </c>
    </row>
    <row r="2226" spans="1:26" ht="15" customHeight="1">
      <c r="A2226" s="31">
        <v>15140895</v>
      </c>
      <c r="C2226" s="46"/>
      <c r="F2226" s="30"/>
      <c r="G2226" s="28"/>
      <c r="H2226" s="17" t="s">
        <v>2252</v>
      </c>
      <c r="I2226" s="25" t="s">
        <v>2253</v>
      </c>
      <c r="J2226" s="25">
        <v>35453</v>
      </c>
      <c r="K2226" s="12" t="s">
        <v>520</v>
      </c>
      <c r="L2226" s="14"/>
      <c r="P2226" s="144"/>
      <c r="Q2226" s="13"/>
      <c r="R2226" s="15" t="s">
        <v>576</v>
      </c>
      <c r="S2226" s="15" t="s">
        <v>47</v>
      </c>
      <c r="T2226" s="15"/>
      <c r="U2226" s="15" t="s">
        <v>47</v>
      </c>
      <c r="W2226" s="16" t="s">
        <v>47</v>
      </c>
      <c r="Y2226" s="16" t="s">
        <v>580</v>
      </c>
    </row>
    <row r="2227" spans="1:26" ht="15" customHeight="1">
      <c r="A2227" s="31">
        <v>15141179</v>
      </c>
      <c r="B2227" s="31" t="s">
        <v>7346</v>
      </c>
      <c r="C2227" s="46">
        <v>40886</v>
      </c>
      <c r="F2227" s="30"/>
      <c r="G2227" s="28"/>
      <c r="H2227" s="17" t="s">
        <v>1615</v>
      </c>
      <c r="I2227" s="25" t="s">
        <v>1616</v>
      </c>
      <c r="J2227" s="25">
        <v>35144</v>
      </c>
      <c r="K2227" s="12" t="s">
        <v>250</v>
      </c>
      <c r="L2227" s="14" t="s">
        <v>3946</v>
      </c>
      <c r="M2227" s="26">
        <v>9300</v>
      </c>
      <c r="O2227" s="143">
        <v>0</v>
      </c>
      <c r="P2227" s="144">
        <v>9620508312</v>
      </c>
      <c r="Q2227" s="13" t="s">
        <v>3947</v>
      </c>
      <c r="R2227" s="15" t="s">
        <v>576</v>
      </c>
      <c r="S2227" s="15" t="s">
        <v>47</v>
      </c>
      <c r="T2227" s="15"/>
      <c r="U2227" s="15" t="s">
        <v>47</v>
      </c>
      <c r="W2227" s="16" t="s">
        <v>567</v>
      </c>
      <c r="X2227" s="16" t="s">
        <v>246</v>
      </c>
      <c r="Y2227" s="16" t="s">
        <v>567</v>
      </c>
      <c r="Z2227" s="16" t="s">
        <v>246</v>
      </c>
    </row>
    <row r="2228" spans="1:26" ht="15" customHeight="1">
      <c r="A2228" s="31">
        <v>15141228</v>
      </c>
      <c r="B2228" s="31" t="s">
        <v>7343</v>
      </c>
      <c r="C2228" s="46">
        <v>42779</v>
      </c>
      <c r="D2228" s="149">
        <v>255684657</v>
      </c>
      <c r="F2228" s="30">
        <v>4470</v>
      </c>
      <c r="G2228" s="28"/>
      <c r="H2228" s="17" t="s">
        <v>2956</v>
      </c>
      <c r="I2228" s="25" t="s">
        <v>2957</v>
      </c>
      <c r="J2228" s="25">
        <v>37145</v>
      </c>
      <c r="K2228" s="12" t="s">
        <v>250</v>
      </c>
      <c r="L2228" s="14" t="s">
        <v>3525</v>
      </c>
      <c r="M2228" s="26" t="s">
        <v>2958</v>
      </c>
      <c r="N2228" s="26" t="s">
        <v>2912</v>
      </c>
      <c r="O2228" s="143">
        <v>0</v>
      </c>
      <c r="P2228" s="144">
        <v>966262643</v>
      </c>
      <c r="Q2228" s="13"/>
      <c r="R2228" s="15" t="s">
        <v>576</v>
      </c>
      <c r="S2228" s="15" t="s">
        <v>580</v>
      </c>
      <c r="T2228" s="15" t="s">
        <v>246</v>
      </c>
      <c r="U2228" s="15" t="s">
        <v>580</v>
      </c>
      <c r="V2228" s="16" t="s">
        <v>246</v>
      </c>
      <c r="W2228" s="16" t="s">
        <v>580</v>
      </c>
      <c r="X2228" s="16" t="s">
        <v>247</v>
      </c>
      <c r="Y2228" s="16" t="s">
        <v>47</v>
      </c>
      <c r="Z2228" s="16" t="s">
        <v>247</v>
      </c>
    </row>
    <row r="2229" spans="1:26" ht="15" customHeight="1">
      <c r="A2229" s="31">
        <v>15141431</v>
      </c>
      <c r="B2229" s="31" t="s">
        <v>7346</v>
      </c>
      <c r="C2229" s="46">
        <v>40948</v>
      </c>
      <c r="F2229" s="30">
        <v>4622</v>
      </c>
      <c r="G2229" s="28"/>
      <c r="H2229" s="17" t="s">
        <v>4309</v>
      </c>
      <c r="I2229" s="25" t="s">
        <v>4310</v>
      </c>
      <c r="J2229" s="25">
        <v>37062</v>
      </c>
      <c r="K2229" s="12" t="s">
        <v>250</v>
      </c>
      <c r="L2229" s="14" t="s">
        <v>4311</v>
      </c>
      <c r="M2229" s="26" t="s">
        <v>3497</v>
      </c>
      <c r="N2229" s="26" t="s">
        <v>2912</v>
      </c>
      <c r="P2229" s="144"/>
      <c r="Q2229" s="13"/>
      <c r="R2229" s="15" t="s">
        <v>576</v>
      </c>
      <c r="S2229" s="15" t="s">
        <v>1183</v>
      </c>
      <c r="T2229" s="15" t="s">
        <v>246</v>
      </c>
      <c r="U2229" s="15" t="s">
        <v>1183</v>
      </c>
      <c r="V2229" s="16" t="s">
        <v>246</v>
      </c>
      <c r="W2229" s="16" t="s">
        <v>1183</v>
      </c>
      <c r="X2229" s="16" t="s">
        <v>247</v>
      </c>
      <c r="Y2229" s="16" t="s">
        <v>47</v>
      </c>
      <c r="Z2229" s="16" t="s">
        <v>247</v>
      </c>
    </row>
    <row r="2230" spans="1:26" ht="15" customHeight="1">
      <c r="A2230" s="31">
        <v>15141441</v>
      </c>
      <c r="B2230" s="31" t="s">
        <v>7343</v>
      </c>
      <c r="C2230" s="46">
        <v>42899</v>
      </c>
      <c r="D2230" s="149">
        <v>235931020</v>
      </c>
      <c r="F2230" s="30">
        <v>1483</v>
      </c>
      <c r="G2230" s="28"/>
      <c r="H2230" s="17" t="s">
        <v>8564</v>
      </c>
      <c r="I2230" s="25" t="s">
        <v>8565</v>
      </c>
      <c r="J2230" s="25">
        <v>35665</v>
      </c>
      <c r="K2230" s="12" t="s">
        <v>520</v>
      </c>
      <c r="L2230" s="14" t="s">
        <v>8566</v>
      </c>
      <c r="M2230" s="26" t="s">
        <v>8567</v>
      </c>
      <c r="N2230" s="26" t="s">
        <v>2910</v>
      </c>
      <c r="P2230" s="144">
        <v>961252240</v>
      </c>
      <c r="Q2230" s="13"/>
      <c r="R2230" s="15" t="s">
        <v>576</v>
      </c>
      <c r="S2230" s="15" t="s">
        <v>1183</v>
      </c>
      <c r="T2230" s="15" t="s">
        <v>247</v>
      </c>
      <c r="U2230" s="15" t="s">
        <v>47</v>
      </c>
      <c r="W2230" s="16" t="s">
        <v>47</v>
      </c>
      <c r="Y2230" s="16" t="s">
        <v>47</v>
      </c>
    </row>
    <row r="2231" spans="1:26" ht="15" customHeight="1">
      <c r="A2231" s="31">
        <v>15141547</v>
      </c>
      <c r="B2231" s="31" t="s">
        <v>7346</v>
      </c>
      <c r="C2231" s="46">
        <v>40825</v>
      </c>
      <c r="F2231" s="30"/>
      <c r="G2231" s="28"/>
      <c r="H2231" s="17" t="s">
        <v>3057</v>
      </c>
      <c r="I2231" s="25" t="s">
        <v>3058</v>
      </c>
      <c r="J2231" s="25">
        <v>37562</v>
      </c>
      <c r="K2231" s="12" t="s">
        <v>250</v>
      </c>
      <c r="L2231" s="14" t="s">
        <v>3059</v>
      </c>
      <c r="M2231" s="26" t="s">
        <v>3060</v>
      </c>
      <c r="N2231" s="26" t="s">
        <v>2910</v>
      </c>
      <c r="O2231" s="143">
        <v>963344699</v>
      </c>
      <c r="P2231" s="144">
        <v>965375222</v>
      </c>
      <c r="Q2231" s="13" t="s">
        <v>3061</v>
      </c>
      <c r="R2231" s="15" t="s">
        <v>576</v>
      </c>
      <c r="S2231" s="15" t="s">
        <v>47</v>
      </c>
      <c r="T2231" s="15"/>
      <c r="U2231" s="15" t="s">
        <v>47</v>
      </c>
      <c r="W2231" s="16" t="s">
        <v>580</v>
      </c>
      <c r="X2231" s="16" t="s">
        <v>247</v>
      </c>
      <c r="Y2231" s="16" t="s">
        <v>47</v>
      </c>
    </row>
    <row r="2232" spans="1:26" ht="15" customHeight="1">
      <c r="A2232" s="31">
        <v>15141569</v>
      </c>
      <c r="B2232" s="31" t="s">
        <v>7343</v>
      </c>
      <c r="C2232" s="46">
        <v>42758</v>
      </c>
      <c r="D2232" s="149">
        <v>268861242</v>
      </c>
      <c r="F2232" s="30">
        <v>4082</v>
      </c>
      <c r="G2232" s="28"/>
      <c r="H2232" s="17" t="s">
        <v>7733</v>
      </c>
      <c r="I2232" s="25" t="s">
        <v>7734</v>
      </c>
      <c r="J2232" s="25">
        <v>36141</v>
      </c>
      <c r="K2232" s="12" t="s">
        <v>520</v>
      </c>
      <c r="L2232" s="14" t="s">
        <v>7735</v>
      </c>
      <c r="M2232" s="26" t="s">
        <v>7736</v>
      </c>
      <c r="N2232" s="26" t="s">
        <v>2910</v>
      </c>
      <c r="P2232" s="144">
        <v>965562656</v>
      </c>
      <c r="Q2232" s="13"/>
      <c r="R2232" s="15" t="s">
        <v>576</v>
      </c>
      <c r="S2232" s="15" t="s">
        <v>1984</v>
      </c>
      <c r="T2232" s="15" t="s">
        <v>247</v>
      </c>
      <c r="U2232" s="15" t="s">
        <v>47</v>
      </c>
      <c r="W2232" s="16" t="s">
        <v>47</v>
      </c>
      <c r="Y2232" s="16" t="s">
        <v>47</v>
      </c>
    </row>
    <row r="2233" spans="1:26" ht="15" customHeight="1">
      <c r="A2233" s="31">
        <v>15141696</v>
      </c>
      <c r="B2233" s="31" t="s">
        <v>7346</v>
      </c>
      <c r="C2233" s="46">
        <v>40796</v>
      </c>
      <c r="F2233" s="30"/>
      <c r="G2233" s="28"/>
      <c r="H2233" s="17" t="s">
        <v>3045</v>
      </c>
      <c r="I2233" s="25" t="s">
        <v>3046</v>
      </c>
      <c r="J2233" s="25">
        <v>36955</v>
      </c>
      <c r="K2233" s="12" t="s">
        <v>250</v>
      </c>
      <c r="L2233" s="14" t="s">
        <v>3047</v>
      </c>
      <c r="M2233" s="26" t="s">
        <v>3048</v>
      </c>
      <c r="N2233" s="26" t="s">
        <v>2963</v>
      </c>
      <c r="O2233" s="143">
        <v>0</v>
      </c>
      <c r="P2233" s="144">
        <v>961668803</v>
      </c>
      <c r="Q2233" s="13"/>
      <c r="R2233" s="15" t="s">
        <v>576</v>
      </c>
      <c r="S2233" s="15" t="s">
        <v>47</v>
      </c>
      <c r="T2233" s="15"/>
      <c r="U2233" s="15" t="s">
        <v>47</v>
      </c>
      <c r="W2233" s="16" t="s">
        <v>251</v>
      </c>
      <c r="X2233" s="16" t="s">
        <v>247</v>
      </c>
      <c r="Y2233" s="16" t="s">
        <v>47</v>
      </c>
    </row>
    <row r="2234" spans="1:26" ht="15" customHeight="1">
      <c r="A2234" s="31">
        <v>15141749</v>
      </c>
      <c r="B2234" s="31" t="s">
        <v>7346</v>
      </c>
      <c r="C2234" s="46">
        <v>40887</v>
      </c>
      <c r="F2234" s="30">
        <v>4647</v>
      </c>
      <c r="G2234" s="28">
        <v>164846</v>
      </c>
      <c r="H2234" s="17" t="s">
        <v>1051</v>
      </c>
      <c r="I2234" s="25" t="s">
        <v>1052</v>
      </c>
      <c r="J2234" s="25">
        <v>36580</v>
      </c>
      <c r="K2234" s="12" t="s">
        <v>520</v>
      </c>
      <c r="L2234" s="14" t="s">
        <v>6430</v>
      </c>
      <c r="M2234" s="26" t="s">
        <v>6431</v>
      </c>
      <c r="N2234" s="26" t="s">
        <v>2928</v>
      </c>
      <c r="O2234" s="144">
        <v>291954208</v>
      </c>
      <c r="P2234" s="143">
        <v>964844131</v>
      </c>
      <c r="Q2234" s="13"/>
      <c r="R2234" s="15" t="s">
        <v>576</v>
      </c>
      <c r="S2234" s="15" t="s">
        <v>249</v>
      </c>
      <c r="T2234" s="15" t="s">
        <v>246</v>
      </c>
      <c r="U2234" s="15" t="s">
        <v>249</v>
      </c>
      <c r="V2234" s="16" t="s">
        <v>246</v>
      </c>
      <c r="W2234" s="16" t="s">
        <v>249</v>
      </c>
      <c r="X2234" s="16" t="s">
        <v>246</v>
      </c>
      <c r="Y2234" s="16" t="s">
        <v>249</v>
      </c>
    </row>
    <row r="2235" spans="1:26" ht="15" customHeight="1">
      <c r="A2235" s="31">
        <v>15141779</v>
      </c>
      <c r="B2235" s="31" t="s">
        <v>7343</v>
      </c>
      <c r="C2235" s="46">
        <v>42191</v>
      </c>
      <c r="D2235" s="149">
        <v>270670769</v>
      </c>
      <c r="F2235" s="30">
        <v>4006</v>
      </c>
      <c r="G2235" s="28"/>
      <c r="H2235" s="17" t="s">
        <v>1689</v>
      </c>
      <c r="I2235" s="25" t="s">
        <v>1690</v>
      </c>
      <c r="J2235" s="25">
        <v>35674</v>
      </c>
      <c r="K2235" s="12" t="s">
        <v>520</v>
      </c>
      <c r="L2235" s="14" t="s">
        <v>4256</v>
      </c>
      <c r="M2235" s="26" t="s">
        <v>2984</v>
      </c>
      <c r="N2235" s="26" t="s">
        <v>2983</v>
      </c>
      <c r="O2235" s="143">
        <v>0</v>
      </c>
      <c r="P2235" s="144">
        <v>924174582</v>
      </c>
      <c r="Q2235" s="13"/>
      <c r="R2235" s="15" t="s">
        <v>576</v>
      </c>
      <c r="S2235" s="15" t="s">
        <v>249</v>
      </c>
      <c r="T2235" s="15" t="s">
        <v>246</v>
      </c>
      <c r="U2235" s="15" t="s">
        <v>249</v>
      </c>
      <c r="V2235" s="16" t="s">
        <v>246</v>
      </c>
      <c r="W2235" s="16" t="s">
        <v>249</v>
      </c>
      <c r="X2235" s="16" t="s">
        <v>246</v>
      </c>
      <c r="Y2235" s="16" t="s">
        <v>249</v>
      </c>
    </row>
    <row r="2236" spans="1:26" ht="15" customHeight="1">
      <c r="A2236" s="31">
        <v>15141805</v>
      </c>
      <c r="B2236" s="31" t="s">
        <v>7346</v>
      </c>
      <c r="C2236" s="46">
        <v>40704</v>
      </c>
      <c r="F2236" s="30">
        <v>3122</v>
      </c>
      <c r="G2236" s="28"/>
      <c r="H2236" s="17" t="s">
        <v>3402</v>
      </c>
      <c r="I2236" s="25" t="s">
        <v>3403</v>
      </c>
      <c r="J2236" s="25">
        <v>37315</v>
      </c>
      <c r="K2236" s="12" t="s">
        <v>250</v>
      </c>
      <c r="L2236" s="14" t="s">
        <v>3001</v>
      </c>
      <c r="M2236" s="26" t="s">
        <v>3002</v>
      </c>
      <c r="N2236" s="26" t="s">
        <v>2963</v>
      </c>
      <c r="O2236" s="144">
        <v>291963896</v>
      </c>
      <c r="P2236" s="143">
        <v>0</v>
      </c>
      <c r="Q2236" s="13"/>
      <c r="R2236" s="15" t="s">
        <v>576</v>
      </c>
      <c r="S2236" s="15" t="s">
        <v>251</v>
      </c>
      <c r="T2236" s="15" t="s">
        <v>246</v>
      </c>
      <c r="U2236" s="15" t="s">
        <v>251</v>
      </c>
      <c r="V2236" s="16" t="s">
        <v>246</v>
      </c>
      <c r="W2236" s="16" t="s">
        <v>251</v>
      </c>
      <c r="X2236" s="16" t="s">
        <v>247</v>
      </c>
      <c r="Y2236" s="16" t="s">
        <v>47</v>
      </c>
      <c r="Z2236" s="16" t="s">
        <v>247</v>
      </c>
    </row>
    <row r="2237" spans="1:26" ht="15" customHeight="1">
      <c r="A2237" s="31">
        <v>15141883</v>
      </c>
      <c r="C2237" s="46"/>
      <c r="D2237" s="149">
        <v>249843595</v>
      </c>
      <c r="F2237" s="30">
        <v>4036</v>
      </c>
      <c r="G2237" s="28"/>
      <c r="H2237" s="17" t="s">
        <v>4673</v>
      </c>
      <c r="I2237" s="25" t="s">
        <v>4674</v>
      </c>
      <c r="J2237" s="25">
        <v>36062</v>
      </c>
      <c r="K2237" s="12" t="s">
        <v>520</v>
      </c>
      <c r="L2237" s="14" t="s">
        <v>4675</v>
      </c>
      <c r="M2237" s="26" t="s">
        <v>3586</v>
      </c>
      <c r="N2237" s="26" t="s">
        <v>2910</v>
      </c>
      <c r="P2237" s="144">
        <v>968643923</v>
      </c>
      <c r="Q2237" s="13" t="s">
        <v>4676</v>
      </c>
      <c r="R2237" s="15" t="s">
        <v>576</v>
      </c>
      <c r="S2237" s="15" t="s">
        <v>580</v>
      </c>
      <c r="T2237" s="15" t="s">
        <v>246</v>
      </c>
      <c r="U2237" s="15" t="s">
        <v>580</v>
      </c>
      <c r="V2237" s="16" t="s">
        <v>246</v>
      </c>
      <c r="W2237" s="16" t="s">
        <v>580</v>
      </c>
      <c r="X2237" s="16" t="s">
        <v>247</v>
      </c>
      <c r="Y2237" s="16" t="s">
        <v>47</v>
      </c>
    </row>
    <row r="2238" spans="1:26" ht="15" customHeight="1">
      <c r="A2238" s="31">
        <v>15141921</v>
      </c>
      <c r="B2238" s="31" t="s">
        <v>7346</v>
      </c>
      <c r="C2238" s="46">
        <v>40951</v>
      </c>
      <c r="F2238" s="30">
        <v>4523</v>
      </c>
      <c r="G2238" s="28"/>
      <c r="H2238" s="17" t="s">
        <v>2587</v>
      </c>
      <c r="I2238" s="25" t="s">
        <v>2588</v>
      </c>
      <c r="J2238" s="25">
        <v>36354</v>
      </c>
      <c r="K2238" s="12" t="s">
        <v>250</v>
      </c>
      <c r="L2238" s="14"/>
      <c r="P2238" s="144"/>
      <c r="Q2238" s="13"/>
      <c r="R2238" s="15" t="s">
        <v>576</v>
      </c>
      <c r="S2238" s="15" t="s">
        <v>567</v>
      </c>
      <c r="T2238" s="15" t="s">
        <v>246</v>
      </c>
      <c r="U2238" s="15" t="s">
        <v>567</v>
      </c>
      <c r="V2238" s="16" t="s">
        <v>246</v>
      </c>
      <c r="W2238" s="16" t="s">
        <v>567</v>
      </c>
      <c r="X2238" s="16" t="s">
        <v>246</v>
      </c>
      <c r="Y2238" s="16" t="s">
        <v>567</v>
      </c>
    </row>
    <row r="2239" spans="1:26" ht="15" customHeight="1">
      <c r="A2239" s="31">
        <v>15141968</v>
      </c>
      <c r="B2239" s="31" t="s">
        <v>7343</v>
      </c>
      <c r="C2239" s="46">
        <v>42710</v>
      </c>
      <c r="D2239" s="149">
        <v>251735494</v>
      </c>
      <c r="F2239" s="30">
        <v>3646</v>
      </c>
      <c r="G2239" s="28"/>
      <c r="H2239" s="17" t="s">
        <v>8687</v>
      </c>
      <c r="I2239" s="25" t="s">
        <v>8688</v>
      </c>
      <c r="J2239" s="25">
        <v>37268</v>
      </c>
      <c r="K2239" s="12" t="s">
        <v>520</v>
      </c>
      <c r="L2239" s="14" t="s">
        <v>8689</v>
      </c>
      <c r="M2239" s="26" t="s">
        <v>8690</v>
      </c>
      <c r="N2239" s="26" t="s">
        <v>2955</v>
      </c>
      <c r="P2239" s="144">
        <v>962353363</v>
      </c>
      <c r="Q2239" s="13"/>
      <c r="R2239" s="15" t="s">
        <v>576</v>
      </c>
      <c r="S2239" s="15" t="s">
        <v>1183</v>
      </c>
      <c r="T2239" s="15" t="s">
        <v>247</v>
      </c>
      <c r="U2239" s="15" t="s">
        <v>47</v>
      </c>
      <c r="W2239" s="16" t="s">
        <v>47</v>
      </c>
      <c r="Y2239" s="16" t="s">
        <v>47</v>
      </c>
    </row>
    <row r="2240" spans="1:26" ht="15" customHeight="1">
      <c r="A2240" s="31">
        <v>15141983</v>
      </c>
      <c r="B2240" s="31" t="s">
        <v>7343</v>
      </c>
      <c r="C2240" s="46">
        <v>42469</v>
      </c>
      <c r="D2240" s="149">
        <v>259304670</v>
      </c>
      <c r="F2240" s="30">
        <v>4618</v>
      </c>
      <c r="G2240" s="28"/>
      <c r="H2240" s="17" t="s">
        <v>8677</v>
      </c>
      <c r="I2240" s="25" t="s">
        <v>8678</v>
      </c>
      <c r="J2240" s="25">
        <v>37134</v>
      </c>
      <c r="K2240" s="12" t="s">
        <v>520</v>
      </c>
      <c r="L2240" s="14" t="s">
        <v>8679</v>
      </c>
      <c r="M2240" s="26">
        <v>9325</v>
      </c>
      <c r="N2240" s="26" t="s">
        <v>2955</v>
      </c>
      <c r="P2240" s="144"/>
      <c r="Q2240" s="13"/>
      <c r="R2240" s="15" t="s">
        <v>576</v>
      </c>
      <c r="S2240" s="15" t="s">
        <v>567</v>
      </c>
      <c r="T2240" s="15" t="s">
        <v>247</v>
      </c>
      <c r="U2240" s="15" t="s">
        <v>47</v>
      </c>
      <c r="W2240" s="16" t="s">
        <v>47</v>
      </c>
      <c r="Y2240" s="16" t="s">
        <v>47</v>
      </c>
      <c r="Z2240" s="16" t="s">
        <v>247</v>
      </c>
    </row>
    <row r="2241" spans="1:26" ht="15" customHeight="1">
      <c r="A2241" s="31">
        <v>15142016</v>
      </c>
      <c r="B2241" s="31" t="s">
        <v>7346</v>
      </c>
      <c r="C2241" s="46">
        <v>40798</v>
      </c>
      <c r="F2241" s="30">
        <v>30</v>
      </c>
      <c r="G2241" s="28"/>
      <c r="H2241" s="17" t="s">
        <v>2665</v>
      </c>
      <c r="I2241" s="25" t="s">
        <v>2666</v>
      </c>
      <c r="J2241" s="25">
        <v>33416</v>
      </c>
      <c r="K2241" s="12" t="s">
        <v>250</v>
      </c>
      <c r="L2241" s="14" t="s">
        <v>8470</v>
      </c>
      <c r="M2241" s="26" t="s">
        <v>4824</v>
      </c>
      <c r="N2241" s="26" t="s">
        <v>2912</v>
      </c>
      <c r="O2241" s="143">
        <v>0</v>
      </c>
      <c r="P2241" s="144">
        <v>961475152</v>
      </c>
      <c r="Q2241" s="13" t="s">
        <v>6863</v>
      </c>
      <c r="R2241" s="15" t="s">
        <v>576</v>
      </c>
      <c r="S2241" s="15" t="s">
        <v>567</v>
      </c>
      <c r="T2241" s="15" t="s">
        <v>246</v>
      </c>
      <c r="U2241" s="15" t="s">
        <v>567</v>
      </c>
      <c r="V2241" s="16" t="s">
        <v>246</v>
      </c>
      <c r="W2241" s="16" t="s">
        <v>567</v>
      </c>
      <c r="X2241" s="16" t="s">
        <v>246</v>
      </c>
      <c r="Y2241" s="16" t="s">
        <v>567</v>
      </c>
    </row>
    <row r="2242" spans="1:26" ht="15" customHeight="1">
      <c r="A2242" s="31">
        <v>15142037</v>
      </c>
      <c r="C2242" s="46"/>
      <c r="F2242" s="30"/>
      <c r="G2242" s="28"/>
      <c r="H2242" s="17" t="s">
        <v>2071</v>
      </c>
      <c r="I2242" s="25" t="s">
        <v>2072</v>
      </c>
      <c r="J2242" s="25">
        <v>35043</v>
      </c>
      <c r="K2242" s="12" t="s">
        <v>250</v>
      </c>
      <c r="L2242" s="14"/>
      <c r="P2242" s="144"/>
      <c r="Q2242" s="13"/>
      <c r="R2242" s="15" t="s">
        <v>576</v>
      </c>
      <c r="S2242" s="15" t="s">
        <v>47</v>
      </c>
      <c r="T2242" s="15"/>
      <c r="U2242" s="15" t="s">
        <v>47</v>
      </c>
      <c r="W2242" s="16" t="s">
        <v>47</v>
      </c>
      <c r="Y2242" s="16" t="s">
        <v>580</v>
      </c>
    </row>
    <row r="2243" spans="1:26" ht="15" customHeight="1">
      <c r="A2243" s="31">
        <v>15142064</v>
      </c>
      <c r="B2243" s="31" t="s">
        <v>7346</v>
      </c>
      <c r="C2243" s="46">
        <v>41041</v>
      </c>
      <c r="F2243" s="30"/>
      <c r="G2243" s="28"/>
      <c r="H2243" s="17" t="s">
        <v>1798</v>
      </c>
      <c r="I2243" s="25" t="s">
        <v>1799</v>
      </c>
      <c r="J2243" s="25">
        <v>35964</v>
      </c>
      <c r="K2243" s="12" t="s">
        <v>520</v>
      </c>
      <c r="L2243" s="14" t="s">
        <v>4665</v>
      </c>
      <c r="M2243" s="26">
        <v>9325</v>
      </c>
      <c r="N2243" s="26" t="s">
        <v>3022</v>
      </c>
      <c r="O2243" s="143">
        <v>0</v>
      </c>
      <c r="P2243" s="144">
        <v>964186929</v>
      </c>
      <c r="Q2243" s="13" t="s">
        <v>4666</v>
      </c>
      <c r="R2243" s="15" t="s">
        <v>576</v>
      </c>
      <c r="S2243" s="15" t="s">
        <v>47</v>
      </c>
      <c r="T2243" s="15"/>
      <c r="U2243" s="15" t="s">
        <v>567</v>
      </c>
      <c r="V2243" s="16" t="s">
        <v>246</v>
      </c>
      <c r="W2243" s="16" t="s">
        <v>567</v>
      </c>
      <c r="X2243" s="16" t="s">
        <v>246</v>
      </c>
      <c r="Y2243" s="16" t="s">
        <v>567</v>
      </c>
    </row>
    <row r="2244" spans="1:26" ht="15" customHeight="1">
      <c r="A2244" s="31">
        <v>15142071</v>
      </c>
      <c r="B2244" s="31" t="s">
        <v>7343</v>
      </c>
      <c r="C2244" s="46">
        <v>42324</v>
      </c>
      <c r="D2244" s="149">
        <v>272397873</v>
      </c>
      <c r="F2244" s="30"/>
      <c r="G2244" s="28"/>
      <c r="H2244" s="17" t="s">
        <v>7099</v>
      </c>
      <c r="I2244" s="25" t="s">
        <v>7100</v>
      </c>
      <c r="J2244" s="25">
        <v>36078</v>
      </c>
      <c r="K2244" s="12" t="s">
        <v>520</v>
      </c>
      <c r="L2244" s="14" t="s">
        <v>7101</v>
      </c>
      <c r="M2244" s="26" t="s">
        <v>7102</v>
      </c>
      <c r="N2244" s="26" t="s">
        <v>2955</v>
      </c>
      <c r="P2244" s="144">
        <v>963532560</v>
      </c>
      <c r="Q2244" s="13" t="s">
        <v>7103</v>
      </c>
      <c r="R2244" s="15" t="s">
        <v>576</v>
      </c>
      <c r="S2244" s="15" t="s">
        <v>47</v>
      </c>
      <c r="T2244" s="15"/>
      <c r="U2244" s="15" t="s">
        <v>567</v>
      </c>
      <c r="V2244" s="16" t="s">
        <v>247</v>
      </c>
      <c r="W2244" s="16" t="s">
        <v>47</v>
      </c>
      <c r="Y2244" s="16" t="s">
        <v>47</v>
      </c>
      <c r="Z2244" s="16" t="s">
        <v>247</v>
      </c>
    </row>
    <row r="2245" spans="1:26" ht="15" customHeight="1">
      <c r="A2245" s="31">
        <v>15142248</v>
      </c>
      <c r="B2245" s="31" t="s">
        <v>7343</v>
      </c>
      <c r="C2245" s="46">
        <v>42706</v>
      </c>
      <c r="D2245" s="149">
        <v>244908990</v>
      </c>
      <c r="F2245" s="30">
        <v>77</v>
      </c>
      <c r="G2245" s="28">
        <v>159945</v>
      </c>
      <c r="H2245" s="17" t="s">
        <v>1089</v>
      </c>
      <c r="I2245" s="25" t="s">
        <v>1121</v>
      </c>
      <c r="J2245" s="25">
        <v>35332</v>
      </c>
      <c r="K2245" s="12" t="s">
        <v>250</v>
      </c>
      <c r="L2245" s="14"/>
      <c r="P2245" s="144"/>
      <c r="Q2245" s="13"/>
      <c r="R2245" s="15" t="s">
        <v>576</v>
      </c>
      <c r="S2245" s="15" t="s">
        <v>567</v>
      </c>
      <c r="T2245" s="15" t="s">
        <v>247</v>
      </c>
      <c r="U2245" s="15" t="s">
        <v>47</v>
      </c>
      <c r="W2245" s="16" t="s">
        <v>47</v>
      </c>
      <c r="Y2245" s="16" t="s">
        <v>1183</v>
      </c>
    </row>
    <row r="2246" spans="1:26" ht="15" customHeight="1">
      <c r="A2246" s="31">
        <v>15142307</v>
      </c>
      <c r="B2246" s="31" t="s">
        <v>7346</v>
      </c>
      <c r="C2246" s="46">
        <v>40828</v>
      </c>
      <c r="F2246" s="30"/>
      <c r="G2246" s="28"/>
      <c r="H2246" s="17" t="s">
        <v>6280</v>
      </c>
      <c r="I2246" s="25" t="s">
        <v>6281</v>
      </c>
      <c r="J2246" s="25">
        <v>34892</v>
      </c>
      <c r="K2246" s="12" t="s">
        <v>250</v>
      </c>
      <c r="L2246" s="14" t="s">
        <v>6282</v>
      </c>
      <c r="M2246" s="26" t="s">
        <v>3387</v>
      </c>
      <c r="N2246" s="26" t="s">
        <v>2912</v>
      </c>
      <c r="P2246" s="144">
        <v>962776061</v>
      </c>
      <c r="Q2246" s="13" t="s">
        <v>6283</v>
      </c>
      <c r="R2246" s="15" t="s">
        <v>576</v>
      </c>
      <c r="S2246" s="15" t="s">
        <v>47</v>
      </c>
      <c r="T2246" s="15"/>
      <c r="U2246" s="15" t="s">
        <v>580</v>
      </c>
      <c r="V2246" s="16" t="s">
        <v>248</v>
      </c>
      <c r="W2246" s="16" t="s">
        <v>47</v>
      </c>
      <c r="Y2246" s="16" t="s">
        <v>47</v>
      </c>
      <c r="Z2246" s="16" t="s">
        <v>247</v>
      </c>
    </row>
    <row r="2247" spans="1:26" ht="15" customHeight="1">
      <c r="A2247" s="31">
        <v>15142388</v>
      </c>
      <c r="C2247" s="46"/>
      <c r="F2247" s="30"/>
      <c r="G2247" s="28"/>
      <c r="H2247" s="17" t="s">
        <v>1619</v>
      </c>
      <c r="I2247" s="25" t="s">
        <v>1620</v>
      </c>
      <c r="J2247" s="25">
        <v>35990</v>
      </c>
      <c r="K2247" s="12" t="s">
        <v>250</v>
      </c>
      <c r="L2247" s="14"/>
      <c r="P2247" s="144"/>
      <c r="Q2247" s="13"/>
      <c r="R2247" s="15" t="s">
        <v>576</v>
      </c>
      <c r="S2247" s="15" t="s">
        <v>47</v>
      </c>
      <c r="T2247" s="15"/>
      <c r="U2247" s="15" t="s">
        <v>47</v>
      </c>
      <c r="W2247" s="16" t="s">
        <v>47</v>
      </c>
      <c r="Y2247" s="16" t="s">
        <v>1984</v>
      </c>
    </row>
    <row r="2248" spans="1:26" ht="15" customHeight="1">
      <c r="A2248" s="31">
        <v>15142391</v>
      </c>
      <c r="B2248" s="31" t="s">
        <v>7343</v>
      </c>
      <c r="C2248" s="46">
        <v>42975</v>
      </c>
      <c r="D2248" s="149">
        <v>246133910</v>
      </c>
      <c r="F2248" s="30">
        <v>4641</v>
      </c>
      <c r="G2248" s="28"/>
      <c r="H2248" s="17" t="s">
        <v>7484</v>
      </c>
      <c r="I2248" s="25" t="s">
        <v>7485</v>
      </c>
      <c r="J2248" s="25">
        <v>36739</v>
      </c>
      <c r="K2248" s="12" t="s">
        <v>520</v>
      </c>
      <c r="L2248" s="14" t="s">
        <v>7486</v>
      </c>
      <c r="M2248" s="26">
        <v>9350</v>
      </c>
      <c r="N2248" s="26" t="s">
        <v>2955</v>
      </c>
      <c r="P2248" s="144">
        <v>969180509</v>
      </c>
      <c r="Q2248" s="13"/>
      <c r="R2248" s="15" t="s">
        <v>576</v>
      </c>
      <c r="T2248" s="15"/>
      <c r="U2248" s="15" t="s">
        <v>47</v>
      </c>
      <c r="W2248" s="16" t="s">
        <v>47</v>
      </c>
      <c r="Y2248" s="16" t="s">
        <v>47</v>
      </c>
    </row>
    <row r="2249" spans="1:26" ht="15" customHeight="1">
      <c r="A2249" s="31">
        <v>15142394</v>
      </c>
      <c r="B2249" s="31" t="s">
        <v>7346</v>
      </c>
      <c r="C2249" s="46">
        <v>41041</v>
      </c>
      <c r="F2249" s="30"/>
      <c r="G2249" s="28"/>
      <c r="H2249" s="17" t="s">
        <v>4966</v>
      </c>
      <c r="I2249" s="25" t="s">
        <v>4967</v>
      </c>
      <c r="J2249" s="25">
        <v>36803</v>
      </c>
      <c r="K2249" s="12" t="s">
        <v>250</v>
      </c>
      <c r="L2249" s="14" t="s">
        <v>4968</v>
      </c>
      <c r="O2249" s="143">
        <v>0</v>
      </c>
      <c r="P2249" s="144">
        <v>962477674</v>
      </c>
      <c r="Q2249" s="13" t="s">
        <v>4969</v>
      </c>
      <c r="R2249" s="15" t="s">
        <v>576</v>
      </c>
      <c r="S2249" s="15" t="s">
        <v>47</v>
      </c>
      <c r="T2249" s="15"/>
      <c r="U2249" s="15" t="s">
        <v>47</v>
      </c>
      <c r="W2249" s="16" t="s">
        <v>251</v>
      </c>
      <c r="X2249" s="16" t="s">
        <v>247</v>
      </c>
      <c r="Y2249" s="16" t="s">
        <v>47</v>
      </c>
      <c r="Z2249" s="16" t="s">
        <v>246</v>
      </c>
    </row>
    <row r="2250" spans="1:26" ht="15" customHeight="1">
      <c r="A2250" s="31">
        <v>15142408</v>
      </c>
      <c r="B2250" s="31" t="s">
        <v>7347</v>
      </c>
      <c r="C2250" s="46"/>
      <c r="D2250" s="149">
        <v>258092904</v>
      </c>
      <c r="F2250" s="30"/>
      <c r="G2250" s="28"/>
      <c r="H2250" s="17" t="s">
        <v>7236</v>
      </c>
      <c r="I2250" s="25" t="s">
        <v>7237</v>
      </c>
      <c r="J2250" s="25">
        <v>36245</v>
      </c>
      <c r="K2250" s="12" t="s">
        <v>250</v>
      </c>
      <c r="L2250" s="14" t="s">
        <v>7238</v>
      </c>
      <c r="M2250" s="26" t="s">
        <v>3562</v>
      </c>
      <c r="N2250" s="26" t="s">
        <v>2955</v>
      </c>
      <c r="P2250" s="144"/>
      <c r="Q2250" s="13"/>
      <c r="R2250" s="15" t="s">
        <v>576</v>
      </c>
      <c r="S2250" s="15" t="s">
        <v>47</v>
      </c>
      <c r="T2250" s="15"/>
      <c r="U2250" s="15" t="s">
        <v>567</v>
      </c>
      <c r="V2250" s="16" t="s">
        <v>247</v>
      </c>
      <c r="W2250" s="16" t="s">
        <v>47</v>
      </c>
      <c r="Y2250" s="16" t="s">
        <v>47</v>
      </c>
    </row>
    <row r="2251" spans="1:26" ht="15" customHeight="1">
      <c r="A2251" s="31">
        <v>15142529</v>
      </c>
      <c r="C2251" s="46"/>
      <c r="F2251" s="30"/>
      <c r="G2251" s="28"/>
      <c r="H2251" s="17" t="s">
        <v>1751</v>
      </c>
      <c r="I2251" s="25" t="s">
        <v>1752</v>
      </c>
      <c r="J2251" s="25">
        <v>36174</v>
      </c>
      <c r="K2251" s="12" t="s">
        <v>520</v>
      </c>
      <c r="L2251" s="14"/>
      <c r="P2251" s="144"/>
      <c r="Q2251" s="13"/>
      <c r="R2251" s="15" t="s">
        <v>1371</v>
      </c>
      <c r="S2251" s="15" t="s">
        <v>47</v>
      </c>
      <c r="T2251" s="15"/>
      <c r="U2251" s="15" t="s">
        <v>47</v>
      </c>
      <c r="W2251" s="16" t="s">
        <v>47</v>
      </c>
      <c r="Y2251" s="16" t="s">
        <v>580</v>
      </c>
    </row>
    <row r="2252" spans="1:26" ht="15" customHeight="1">
      <c r="A2252" s="31">
        <v>15142533</v>
      </c>
      <c r="B2252" s="31" t="s">
        <v>7343</v>
      </c>
      <c r="C2252" s="46">
        <v>42881</v>
      </c>
      <c r="D2252" s="149">
        <v>256772150</v>
      </c>
      <c r="F2252" s="30">
        <v>4630</v>
      </c>
      <c r="G2252" s="28"/>
      <c r="H2252" s="17" t="s">
        <v>7143</v>
      </c>
      <c r="I2252" s="25" t="s">
        <v>7144</v>
      </c>
      <c r="J2252" s="25">
        <v>36571</v>
      </c>
      <c r="K2252" s="12" t="s">
        <v>520</v>
      </c>
      <c r="L2252" s="14" t="s">
        <v>6136</v>
      </c>
      <c r="M2252" s="26" t="s">
        <v>4035</v>
      </c>
      <c r="N2252" s="26" t="s">
        <v>2955</v>
      </c>
      <c r="O2252" s="143">
        <v>924286659</v>
      </c>
      <c r="P2252" s="144">
        <v>969672648</v>
      </c>
      <c r="Q2252" s="13"/>
      <c r="R2252" s="15" t="s">
        <v>576</v>
      </c>
      <c r="S2252" s="15" t="s">
        <v>567</v>
      </c>
      <c r="T2252" s="15" t="s">
        <v>246</v>
      </c>
      <c r="U2252" s="15" t="s">
        <v>567</v>
      </c>
      <c r="V2252" s="16" t="s">
        <v>247</v>
      </c>
      <c r="W2252" s="16" t="s">
        <v>47</v>
      </c>
      <c r="Y2252" s="16" t="s">
        <v>47</v>
      </c>
    </row>
    <row r="2253" spans="1:26" ht="15" customHeight="1">
      <c r="A2253" s="31">
        <v>15142544</v>
      </c>
      <c r="C2253" s="46"/>
      <c r="F2253" s="30"/>
      <c r="G2253" s="28"/>
      <c r="H2253" s="17" t="s">
        <v>1745</v>
      </c>
      <c r="I2253" s="25" t="s">
        <v>1746</v>
      </c>
      <c r="J2253" s="25">
        <v>36388</v>
      </c>
      <c r="K2253" s="12" t="s">
        <v>520</v>
      </c>
      <c r="L2253" s="14"/>
      <c r="P2253" s="144"/>
      <c r="Q2253" s="13"/>
      <c r="R2253" s="15" t="s">
        <v>576</v>
      </c>
      <c r="S2253" s="15" t="s">
        <v>47</v>
      </c>
      <c r="T2253" s="15"/>
      <c r="U2253" s="15" t="s">
        <v>47</v>
      </c>
      <c r="W2253" s="16" t="s">
        <v>47</v>
      </c>
      <c r="Y2253" s="16" t="s">
        <v>249</v>
      </c>
      <c r="Z2253" s="16" t="s">
        <v>247</v>
      </c>
    </row>
    <row r="2254" spans="1:26" ht="15" customHeight="1">
      <c r="A2254" s="31">
        <v>15142917</v>
      </c>
      <c r="B2254" s="31" t="s">
        <v>7346</v>
      </c>
      <c r="C2254" s="46">
        <v>40829</v>
      </c>
      <c r="F2254" s="30"/>
      <c r="G2254" s="28"/>
      <c r="H2254" s="17" t="s">
        <v>7151</v>
      </c>
      <c r="I2254" s="25" t="s">
        <v>7152</v>
      </c>
      <c r="J2254" s="25">
        <v>36738</v>
      </c>
      <c r="K2254" s="12" t="s">
        <v>520</v>
      </c>
      <c r="L2254" s="14" t="s">
        <v>7153</v>
      </c>
      <c r="M2254" s="26" t="s">
        <v>7154</v>
      </c>
      <c r="N2254" s="26" t="s">
        <v>2912</v>
      </c>
      <c r="P2254" s="144">
        <v>925757977</v>
      </c>
      <c r="Q2254" s="13"/>
      <c r="R2254" s="15" t="s">
        <v>576</v>
      </c>
      <c r="S2254" s="15" t="s">
        <v>47</v>
      </c>
      <c r="T2254" s="15"/>
      <c r="U2254" s="15" t="s">
        <v>249</v>
      </c>
      <c r="V2254" s="16" t="s">
        <v>247</v>
      </c>
      <c r="W2254" s="16" t="s">
        <v>47</v>
      </c>
      <c r="Y2254" s="16" t="s">
        <v>47</v>
      </c>
    </row>
    <row r="2255" spans="1:26" ht="15" customHeight="1">
      <c r="A2255" s="31">
        <v>15142924</v>
      </c>
      <c r="C2255" s="46"/>
      <c r="F2255" s="30"/>
      <c r="G2255" s="28"/>
      <c r="H2255" s="17" t="s">
        <v>375</v>
      </c>
      <c r="I2255" s="25" t="s">
        <v>2142</v>
      </c>
      <c r="J2255" s="25">
        <v>36137</v>
      </c>
      <c r="K2255" s="12" t="s">
        <v>250</v>
      </c>
      <c r="L2255" s="14"/>
      <c r="P2255" s="144"/>
      <c r="Q2255" s="13"/>
      <c r="R2255" s="15" t="s">
        <v>576</v>
      </c>
      <c r="S2255" s="15" t="s">
        <v>47</v>
      </c>
      <c r="T2255" s="15"/>
      <c r="U2255" s="15" t="s">
        <v>47</v>
      </c>
      <c r="W2255" s="16" t="s">
        <v>47</v>
      </c>
      <c r="Y2255" s="16" t="s">
        <v>41</v>
      </c>
      <c r="Z2255" s="16" t="s">
        <v>248</v>
      </c>
    </row>
    <row r="2256" spans="1:26" ht="15" customHeight="1">
      <c r="A2256" s="31">
        <v>15142933</v>
      </c>
      <c r="B2256" s="31" t="s">
        <v>7343</v>
      </c>
      <c r="C2256" s="46">
        <v>42444</v>
      </c>
      <c r="D2256" s="149">
        <v>241102880</v>
      </c>
      <c r="F2256" s="30"/>
      <c r="G2256" s="28"/>
      <c r="H2256" s="17" t="s">
        <v>6941</v>
      </c>
      <c r="I2256" s="25" t="s">
        <v>6942</v>
      </c>
      <c r="J2256" s="25">
        <v>36696</v>
      </c>
      <c r="K2256" s="12" t="s">
        <v>250</v>
      </c>
      <c r="L2256" s="14" t="s">
        <v>4237</v>
      </c>
      <c r="M2256" s="26">
        <v>9300</v>
      </c>
      <c r="N2256" s="26" t="s">
        <v>2912</v>
      </c>
      <c r="P2256" s="144"/>
      <c r="Q2256" s="13"/>
      <c r="R2256" s="15" t="s">
        <v>576</v>
      </c>
      <c r="S2256" s="15" t="s">
        <v>47</v>
      </c>
      <c r="T2256" s="15"/>
      <c r="U2256" s="15" t="s">
        <v>249</v>
      </c>
      <c r="V2256" s="16" t="s">
        <v>247</v>
      </c>
      <c r="W2256" s="16" t="s">
        <v>47</v>
      </c>
      <c r="Y2256" s="16" t="s">
        <v>47</v>
      </c>
    </row>
    <row r="2257" spans="1:26" ht="15" customHeight="1">
      <c r="A2257" s="31">
        <v>15142940</v>
      </c>
      <c r="B2257" s="31" t="s">
        <v>7343</v>
      </c>
      <c r="C2257" s="46">
        <v>42742</v>
      </c>
      <c r="D2257" s="149">
        <v>257870873</v>
      </c>
      <c r="F2257" s="30">
        <v>4070</v>
      </c>
      <c r="G2257" s="28"/>
      <c r="H2257" s="17" t="s">
        <v>8315</v>
      </c>
      <c r="I2257" s="25" t="s">
        <v>8316</v>
      </c>
      <c r="J2257" s="25">
        <v>35856</v>
      </c>
      <c r="K2257" s="12" t="s">
        <v>520</v>
      </c>
      <c r="L2257" s="14" t="s">
        <v>8317</v>
      </c>
      <c r="M2257" s="26" t="s">
        <v>7449</v>
      </c>
      <c r="N2257" s="26" t="s">
        <v>3022</v>
      </c>
      <c r="O2257" s="143">
        <v>925841154</v>
      </c>
      <c r="P2257" s="144">
        <v>968625453</v>
      </c>
      <c r="Q2257" s="13" t="s">
        <v>8318</v>
      </c>
      <c r="R2257" s="15" t="s">
        <v>576</v>
      </c>
      <c r="S2257" s="15" t="s">
        <v>567</v>
      </c>
      <c r="T2257" s="15" t="s">
        <v>247</v>
      </c>
      <c r="U2257" s="15" t="s">
        <v>47</v>
      </c>
      <c r="W2257" s="16" t="s">
        <v>47</v>
      </c>
      <c r="Y2257" s="16" t="s">
        <v>47</v>
      </c>
    </row>
    <row r="2258" spans="1:26" ht="15" customHeight="1">
      <c r="A2258" s="31">
        <v>15142942</v>
      </c>
      <c r="B2258" s="31" t="s">
        <v>7346</v>
      </c>
      <c r="C2258" s="46">
        <v>40981</v>
      </c>
      <c r="F2258" s="30"/>
      <c r="G2258" s="28"/>
      <c r="H2258" s="17" t="s">
        <v>3451</v>
      </c>
      <c r="I2258" s="25" t="s">
        <v>3452</v>
      </c>
      <c r="J2258" s="25">
        <v>35413</v>
      </c>
      <c r="K2258" s="12" t="s">
        <v>250</v>
      </c>
      <c r="L2258" s="14" t="s">
        <v>3453</v>
      </c>
      <c r="M2258" s="26" t="s">
        <v>3454</v>
      </c>
      <c r="N2258" s="26" t="s">
        <v>2912</v>
      </c>
      <c r="P2258" s="144"/>
      <c r="Q2258" s="13" t="s">
        <v>3455</v>
      </c>
      <c r="R2258" s="15" t="s">
        <v>576</v>
      </c>
      <c r="S2258" s="15" t="s">
        <v>47</v>
      </c>
      <c r="T2258" s="15"/>
      <c r="U2258" s="15" t="s">
        <v>47</v>
      </c>
      <c r="W2258" s="16" t="s">
        <v>580</v>
      </c>
      <c r="X2258" s="16" t="s">
        <v>247</v>
      </c>
      <c r="Y2258" s="16" t="s">
        <v>47</v>
      </c>
      <c r="Z2258" s="16" t="s">
        <v>247</v>
      </c>
    </row>
    <row r="2259" spans="1:26" ht="15" customHeight="1">
      <c r="A2259" s="31">
        <v>15142986</v>
      </c>
      <c r="B2259" s="31" t="s">
        <v>7346</v>
      </c>
      <c r="C2259" s="46">
        <v>40799</v>
      </c>
      <c r="F2259" s="30"/>
      <c r="G2259" s="28"/>
      <c r="H2259" s="17" t="s">
        <v>1694</v>
      </c>
      <c r="I2259" s="25" t="s">
        <v>1695</v>
      </c>
      <c r="J2259" s="25">
        <v>36570</v>
      </c>
      <c r="K2259" s="12" t="s">
        <v>520</v>
      </c>
      <c r="L2259" s="14" t="s">
        <v>3785</v>
      </c>
      <c r="M2259" s="26" t="s">
        <v>3786</v>
      </c>
      <c r="N2259" s="26" t="s">
        <v>3022</v>
      </c>
      <c r="O2259" s="143">
        <v>963182655</v>
      </c>
      <c r="P2259" s="144">
        <v>963805110</v>
      </c>
      <c r="Q2259" s="13"/>
      <c r="R2259" s="15" t="s">
        <v>576</v>
      </c>
      <c r="S2259" s="15" t="s">
        <v>47</v>
      </c>
      <c r="T2259" s="15"/>
      <c r="U2259" s="15" t="s">
        <v>47</v>
      </c>
      <c r="W2259" s="16" t="s">
        <v>567</v>
      </c>
      <c r="X2259" s="16" t="s">
        <v>246</v>
      </c>
      <c r="Y2259" s="16" t="s">
        <v>567</v>
      </c>
      <c r="Z2259" s="16" t="s">
        <v>246</v>
      </c>
    </row>
    <row r="2260" spans="1:26" ht="15" customHeight="1">
      <c r="A2260" s="31">
        <v>15142993</v>
      </c>
      <c r="B2260" s="31" t="s">
        <v>7343</v>
      </c>
      <c r="C2260" s="46">
        <v>42620</v>
      </c>
      <c r="D2260" s="149">
        <v>247243272</v>
      </c>
      <c r="F2260" s="30"/>
      <c r="G2260" s="28"/>
      <c r="H2260" s="17" t="s">
        <v>1590</v>
      </c>
      <c r="I2260" s="25" t="s">
        <v>1591</v>
      </c>
      <c r="J2260" s="25">
        <v>36570</v>
      </c>
      <c r="K2260" s="12" t="s">
        <v>250</v>
      </c>
      <c r="L2260" s="14" t="s">
        <v>3785</v>
      </c>
      <c r="M2260" s="26" t="s">
        <v>3786</v>
      </c>
      <c r="N2260" s="26" t="s">
        <v>3022</v>
      </c>
      <c r="O2260" s="143">
        <v>963182655</v>
      </c>
      <c r="P2260" s="144">
        <v>963805110</v>
      </c>
      <c r="Q2260" s="13"/>
      <c r="R2260" s="15" t="s">
        <v>576</v>
      </c>
      <c r="S2260" s="15" t="s">
        <v>47</v>
      </c>
      <c r="T2260" s="15"/>
      <c r="U2260" s="15" t="s">
        <v>567</v>
      </c>
      <c r="V2260" s="16" t="s">
        <v>246</v>
      </c>
      <c r="W2260" s="16" t="s">
        <v>567</v>
      </c>
      <c r="X2260" s="16" t="s">
        <v>246</v>
      </c>
      <c r="Y2260" s="16" t="s">
        <v>567</v>
      </c>
    </row>
    <row r="2261" spans="1:26" ht="15" customHeight="1">
      <c r="A2261" s="31">
        <v>15143233</v>
      </c>
      <c r="B2261" s="31" t="s">
        <v>7346</v>
      </c>
      <c r="C2261" s="46">
        <v>41012</v>
      </c>
      <c r="F2261" s="30"/>
      <c r="G2261" s="28"/>
      <c r="H2261" s="17" t="s">
        <v>5577</v>
      </c>
      <c r="I2261" s="25" t="s">
        <v>5578</v>
      </c>
      <c r="J2261" s="25">
        <v>36345</v>
      </c>
      <c r="K2261" s="12" t="s">
        <v>250</v>
      </c>
      <c r="L2261" s="14" t="s">
        <v>5579</v>
      </c>
      <c r="M2261" s="26" t="s">
        <v>5580</v>
      </c>
      <c r="N2261" s="26" t="s">
        <v>2955</v>
      </c>
      <c r="P2261" s="144">
        <v>968293004</v>
      </c>
      <c r="Q2261" s="13"/>
      <c r="R2261" s="15" t="s">
        <v>576</v>
      </c>
      <c r="S2261" s="15" t="s">
        <v>47</v>
      </c>
      <c r="T2261" s="15"/>
      <c r="U2261" s="15" t="s">
        <v>567</v>
      </c>
      <c r="V2261" s="16" t="s">
        <v>247</v>
      </c>
      <c r="W2261" s="16" t="s">
        <v>47</v>
      </c>
      <c r="Y2261" s="16" t="s">
        <v>47</v>
      </c>
      <c r="Z2261" s="16" t="s">
        <v>247</v>
      </c>
    </row>
    <row r="2262" spans="1:26" ht="15" customHeight="1">
      <c r="A2262" s="31">
        <v>15143370</v>
      </c>
      <c r="C2262" s="46"/>
      <c r="F2262" s="30"/>
      <c r="G2262" s="28">
        <v>159958</v>
      </c>
      <c r="H2262" s="17" t="s">
        <v>1104</v>
      </c>
      <c r="I2262" s="25" t="s">
        <v>322</v>
      </c>
      <c r="J2262" s="25">
        <v>34639</v>
      </c>
      <c r="K2262" s="12" t="s">
        <v>520</v>
      </c>
      <c r="L2262" s="14"/>
      <c r="P2262" s="144"/>
      <c r="Q2262" s="13"/>
      <c r="R2262" s="15" t="s">
        <v>576</v>
      </c>
      <c r="S2262" s="15" t="s">
        <v>47</v>
      </c>
      <c r="T2262" s="15"/>
      <c r="U2262" s="15" t="s">
        <v>47</v>
      </c>
      <c r="W2262" s="16" t="s">
        <v>47</v>
      </c>
      <c r="Y2262" s="16" t="s">
        <v>1984</v>
      </c>
    </row>
    <row r="2263" spans="1:26" ht="15" customHeight="1">
      <c r="A2263" s="31">
        <v>15143384</v>
      </c>
      <c r="B2263" s="31" t="s">
        <v>7343</v>
      </c>
      <c r="C2263" s="46">
        <v>42874</v>
      </c>
      <c r="D2263" s="149">
        <v>246243716</v>
      </c>
      <c r="F2263" s="30">
        <v>3117</v>
      </c>
      <c r="G2263" s="28"/>
      <c r="H2263" s="17" t="s">
        <v>3481</v>
      </c>
      <c r="I2263" s="25" t="s">
        <v>7651</v>
      </c>
      <c r="J2263" s="25">
        <v>37563</v>
      </c>
      <c r="K2263" s="12" t="s">
        <v>250</v>
      </c>
      <c r="L2263" s="14" t="s">
        <v>2987</v>
      </c>
      <c r="M2263" s="26" t="s">
        <v>2988</v>
      </c>
      <c r="N2263" s="26" t="s">
        <v>2928</v>
      </c>
      <c r="P2263" s="144"/>
      <c r="Q2263" s="13"/>
      <c r="R2263" s="15" t="s">
        <v>576</v>
      </c>
      <c r="S2263" s="15" t="s">
        <v>337</v>
      </c>
      <c r="T2263" s="15" t="s">
        <v>246</v>
      </c>
      <c r="U2263" s="15" t="s">
        <v>337</v>
      </c>
      <c r="V2263" s="16" t="s">
        <v>246</v>
      </c>
      <c r="W2263" s="16" t="s">
        <v>337</v>
      </c>
      <c r="X2263" s="16" t="s">
        <v>247</v>
      </c>
      <c r="Y2263" s="16" t="s">
        <v>47</v>
      </c>
      <c r="Z2263" s="16" t="s">
        <v>247</v>
      </c>
    </row>
    <row r="2264" spans="1:26" ht="15" customHeight="1">
      <c r="A2264" s="31">
        <v>15143426</v>
      </c>
      <c r="B2264" s="31" t="s">
        <v>7343</v>
      </c>
      <c r="C2264" s="46">
        <v>42655</v>
      </c>
      <c r="D2264" s="149">
        <v>261952595</v>
      </c>
      <c r="F2264" s="30"/>
      <c r="G2264" s="28"/>
      <c r="H2264" s="17" t="s">
        <v>7121</v>
      </c>
      <c r="I2264" s="25" t="s">
        <v>7122</v>
      </c>
      <c r="J2264" s="25">
        <v>36907</v>
      </c>
      <c r="K2264" s="12" t="s">
        <v>520</v>
      </c>
      <c r="L2264" s="14" t="s">
        <v>7123</v>
      </c>
      <c r="M2264" s="26" t="s">
        <v>6926</v>
      </c>
      <c r="N2264" s="26" t="s">
        <v>2955</v>
      </c>
      <c r="O2264" s="143">
        <v>965798451</v>
      </c>
      <c r="P2264" s="144">
        <v>963495265</v>
      </c>
      <c r="Q2264" s="13" t="s">
        <v>7124</v>
      </c>
      <c r="R2264" s="15" t="s">
        <v>576</v>
      </c>
      <c r="S2264" s="15" t="s">
        <v>47</v>
      </c>
      <c r="T2264" s="15"/>
      <c r="U2264" s="15" t="s">
        <v>567</v>
      </c>
      <c r="V2264" s="16" t="s">
        <v>247</v>
      </c>
      <c r="W2264" s="16" t="s">
        <v>47</v>
      </c>
      <c r="Y2264" s="16" t="s">
        <v>47</v>
      </c>
      <c r="Z2264" s="16" t="s">
        <v>246</v>
      </c>
    </row>
    <row r="2265" spans="1:26" ht="15" customHeight="1">
      <c r="A2265" s="31">
        <v>15143611</v>
      </c>
      <c r="B2265" s="31" t="s">
        <v>7346</v>
      </c>
      <c r="C2265" s="46">
        <v>40952</v>
      </c>
      <c r="F2265" s="30"/>
      <c r="G2265" s="28"/>
      <c r="H2265" s="17" t="s">
        <v>1103</v>
      </c>
      <c r="I2265" s="25" t="s">
        <v>4787</v>
      </c>
      <c r="J2265" s="25">
        <v>34796</v>
      </c>
      <c r="K2265" s="12" t="s">
        <v>520</v>
      </c>
      <c r="L2265" s="14"/>
      <c r="P2265" s="144"/>
      <c r="Q2265" s="13"/>
      <c r="R2265" s="15" t="s">
        <v>576</v>
      </c>
      <c r="S2265" s="15" t="s">
        <v>47</v>
      </c>
      <c r="T2265" s="15"/>
      <c r="U2265" s="15" t="s">
        <v>1984</v>
      </c>
      <c r="V2265" s="16" t="s">
        <v>246</v>
      </c>
      <c r="W2265" s="16" t="s">
        <v>1984</v>
      </c>
      <c r="X2265" s="16" t="s">
        <v>247</v>
      </c>
      <c r="Y2265" s="16" t="s">
        <v>47</v>
      </c>
    </row>
    <row r="2266" spans="1:26" ht="15" customHeight="1">
      <c r="A2266" s="31">
        <v>15143806</v>
      </c>
      <c r="B2266" s="31" t="s">
        <v>7343</v>
      </c>
      <c r="C2266" s="46">
        <v>42664</v>
      </c>
      <c r="D2266" s="149">
        <v>240182456</v>
      </c>
      <c r="F2266" s="30"/>
      <c r="G2266" s="28"/>
      <c r="H2266" s="17" t="s">
        <v>4017</v>
      </c>
      <c r="I2266" s="25" t="s">
        <v>4018</v>
      </c>
      <c r="J2266" s="25">
        <v>36933</v>
      </c>
      <c r="K2266" s="12" t="s">
        <v>520</v>
      </c>
      <c r="L2266" s="14" t="s">
        <v>6305</v>
      </c>
      <c r="M2266" s="26">
        <v>9350</v>
      </c>
      <c r="N2266" s="26" t="s">
        <v>2928</v>
      </c>
      <c r="O2266" s="144">
        <v>291954892</v>
      </c>
      <c r="P2266" s="143">
        <v>926756434</v>
      </c>
      <c r="Q2266" s="13"/>
      <c r="R2266" s="15" t="s">
        <v>576</v>
      </c>
      <c r="S2266" s="15" t="s">
        <v>47</v>
      </c>
      <c r="T2266" s="15"/>
      <c r="U2266" s="15" t="s">
        <v>249</v>
      </c>
      <c r="V2266" s="16" t="s">
        <v>246</v>
      </c>
      <c r="W2266" s="16" t="s">
        <v>249</v>
      </c>
      <c r="X2266" s="16" t="s">
        <v>247</v>
      </c>
      <c r="Y2266" s="16" t="s">
        <v>47</v>
      </c>
      <c r="Z2266" s="16" t="s">
        <v>246</v>
      </c>
    </row>
    <row r="2267" spans="1:26" ht="15" customHeight="1">
      <c r="A2267" s="31">
        <v>15143817</v>
      </c>
      <c r="B2267" s="31" t="s">
        <v>7343</v>
      </c>
      <c r="C2267" s="46">
        <v>42664</v>
      </c>
      <c r="D2267" s="149">
        <v>263716406</v>
      </c>
      <c r="F2267" s="30"/>
      <c r="G2267" s="28"/>
      <c r="H2267" s="17" t="s">
        <v>5613</v>
      </c>
      <c r="I2267" s="25" t="s">
        <v>5614</v>
      </c>
      <c r="J2267" s="25">
        <v>37499</v>
      </c>
      <c r="K2267" s="12" t="s">
        <v>250</v>
      </c>
      <c r="L2267" s="14" t="s">
        <v>5615</v>
      </c>
      <c r="M2267" s="26" t="s">
        <v>5616</v>
      </c>
      <c r="N2267" s="26" t="s">
        <v>2928</v>
      </c>
      <c r="O2267" s="144">
        <v>291954892</v>
      </c>
      <c r="Q2267" s="13"/>
      <c r="R2267" s="15" t="s">
        <v>576</v>
      </c>
      <c r="S2267" s="15" t="s">
        <v>47</v>
      </c>
      <c r="T2267" s="15"/>
      <c r="U2267" s="15" t="s">
        <v>249</v>
      </c>
      <c r="V2267" s="16" t="s">
        <v>247</v>
      </c>
      <c r="W2267" s="16" t="s">
        <v>47</v>
      </c>
      <c r="Y2267" s="16" t="s">
        <v>47</v>
      </c>
    </row>
    <row r="2268" spans="1:26" ht="15" customHeight="1">
      <c r="A2268" s="31">
        <v>15143905</v>
      </c>
      <c r="B2268" s="31" t="s">
        <v>7347</v>
      </c>
      <c r="C2268" s="46"/>
      <c r="D2268" s="149">
        <v>251052214</v>
      </c>
      <c r="F2268" s="30">
        <v>4462</v>
      </c>
      <c r="G2268" s="28"/>
      <c r="H2268" s="17" t="s">
        <v>6381</v>
      </c>
      <c r="I2268" s="25" t="s">
        <v>6382</v>
      </c>
      <c r="J2268" s="25">
        <v>37056</v>
      </c>
      <c r="K2268" s="12" t="s">
        <v>520</v>
      </c>
      <c r="L2268" s="14" t="s">
        <v>6383</v>
      </c>
      <c r="M2268" s="26" t="s">
        <v>6384</v>
      </c>
      <c r="N2268" s="26" t="s">
        <v>3538</v>
      </c>
      <c r="P2268" s="144">
        <v>924174582</v>
      </c>
      <c r="Q2268" s="13"/>
      <c r="R2268" s="15" t="s">
        <v>576</v>
      </c>
      <c r="S2268" s="15" t="s">
        <v>249</v>
      </c>
      <c r="T2268" s="15" t="s">
        <v>246</v>
      </c>
      <c r="U2268" s="15" t="s">
        <v>249</v>
      </c>
      <c r="V2268" s="16" t="s">
        <v>247</v>
      </c>
      <c r="W2268" s="16" t="s">
        <v>47</v>
      </c>
      <c r="Y2268" s="16" t="s">
        <v>47</v>
      </c>
    </row>
    <row r="2269" spans="1:26" ht="15" customHeight="1">
      <c r="A2269" s="31">
        <v>15143929</v>
      </c>
      <c r="B2269" s="31" t="s">
        <v>7343</v>
      </c>
      <c r="C2269" s="46">
        <v>42791</v>
      </c>
      <c r="D2269" s="149">
        <v>237234424</v>
      </c>
      <c r="F2269" s="30">
        <v>4078</v>
      </c>
      <c r="G2269" s="28"/>
      <c r="H2269" s="17" t="s">
        <v>6538</v>
      </c>
      <c r="I2269" s="25" t="s">
        <v>6539</v>
      </c>
      <c r="J2269" s="25">
        <v>36298</v>
      </c>
      <c r="K2269" s="12" t="s">
        <v>520</v>
      </c>
      <c r="L2269" s="14" t="s">
        <v>6540</v>
      </c>
      <c r="M2269" s="26" t="s">
        <v>5188</v>
      </c>
      <c r="N2269" s="26" t="s">
        <v>2955</v>
      </c>
      <c r="P2269" s="144">
        <v>964987278</v>
      </c>
      <c r="Q2269" s="13"/>
      <c r="R2269" s="15" t="s">
        <v>576</v>
      </c>
      <c r="S2269" s="15" t="s">
        <v>567</v>
      </c>
      <c r="T2269" s="15" t="s">
        <v>246</v>
      </c>
      <c r="U2269" s="15" t="s">
        <v>567</v>
      </c>
      <c r="V2269" s="16" t="s">
        <v>247</v>
      </c>
      <c r="W2269" s="16" t="s">
        <v>47</v>
      </c>
      <c r="Y2269" s="16" t="s">
        <v>47</v>
      </c>
      <c r="Z2269" s="16" t="s">
        <v>248</v>
      </c>
    </row>
    <row r="2270" spans="1:26" ht="15" customHeight="1">
      <c r="A2270" s="31">
        <v>15143952</v>
      </c>
      <c r="B2270" s="31" t="s">
        <v>7347</v>
      </c>
      <c r="C2270" s="46"/>
      <c r="D2270" s="149">
        <v>257809104</v>
      </c>
      <c r="F2270" s="30">
        <v>4007</v>
      </c>
      <c r="G2270" s="28"/>
      <c r="H2270" s="17" t="s">
        <v>161</v>
      </c>
      <c r="I2270" s="25" t="s">
        <v>7197</v>
      </c>
      <c r="J2270" s="25">
        <v>35692</v>
      </c>
      <c r="K2270" s="12" t="s">
        <v>250</v>
      </c>
      <c r="L2270" s="14" t="s">
        <v>5975</v>
      </c>
      <c r="M2270" s="26" t="s">
        <v>6384</v>
      </c>
      <c r="N2270" s="26" t="s">
        <v>3538</v>
      </c>
      <c r="P2270" s="144">
        <v>924174582</v>
      </c>
      <c r="Q2270" s="13"/>
      <c r="R2270" s="15" t="s">
        <v>576</v>
      </c>
      <c r="S2270" s="15" t="s">
        <v>249</v>
      </c>
      <c r="T2270" s="15" t="s">
        <v>246</v>
      </c>
      <c r="U2270" s="15" t="s">
        <v>249</v>
      </c>
      <c r="V2270" s="16" t="s">
        <v>247</v>
      </c>
      <c r="W2270" s="16" t="s">
        <v>47</v>
      </c>
      <c r="Y2270" s="16" t="s">
        <v>47</v>
      </c>
      <c r="Z2270" s="16" t="s">
        <v>246</v>
      </c>
    </row>
    <row r="2271" spans="1:26" ht="15" customHeight="1">
      <c r="A2271" s="31">
        <v>15143977</v>
      </c>
      <c r="B2271" s="31" t="s">
        <v>7346</v>
      </c>
      <c r="C2271" s="46">
        <v>40830</v>
      </c>
      <c r="F2271" s="30">
        <v>333</v>
      </c>
      <c r="G2271" s="28"/>
      <c r="H2271" s="17" t="s">
        <v>450</v>
      </c>
      <c r="I2271" s="25" t="s">
        <v>4033</v>
      </c>
      <c r="J2271" s="25">
        <v>34894</v>
      </c>
      <c r="K2271" s="12" t="s">
        <v>520</v>
      </c>
      <c r="L2271" s="14" t="s">
        <v>4034</v>
      </c>
      <c r="M2271" s="26" t="s">
        <v>4035</v>
      </c>
      <c r="N2271" s="26" t="s">
        <v>2955</v>
      </c>
      <c r="O2271" s="143">
        <v>0</v>
      </c>
      <c r="P2271" s="144">
        <v>967106114</v>
      </c>
      <c r="Q2271" s="13"/>
      <c r="R2271" s="15" t="s">
        <v>576</v>
      </c>
      <c r="S2271" s="15" t="s">
        <v>47</v>
      </c>
      <c r="T2271" s="15"/>
      <c r="U2271" s="15" t="s">
        <v>567</v>
      </c>
      <c r="V2271" s="16" t="s">
        <v>246</v>
      </c>
      <c r="W2271" s="16" t="s">
        <v>567</v>
      </c>
      <c r="X2271" s="16" t="s">
        <v>247</v>
      </c>
      <c r="Y2271" s="16" t="s">
        <v>47</v>
      </c>
      <c r="Z2271" s="16" t="s">
        <v>247</v>
      </c>
    </row>
    <row r="2272" spans="1:26" ht="15" customHeight="1">
      <c r="A2272" s="31">
        <v>15144046</v>
      </c>
      <c r="B2272" s="31" t="s">
        <v>7346</v>
      </c>
      <c r="C2272" s="46">
        <v>40800</v>
      </c>
      <c r="F2272" s="30"/>
      <c r="G2272" s="28"/>
      <c r="H2272" s="17" t="s">
        <v>2702</v>
      </c>
      <c r="I2272" s="25" t="s">
        <v>2703</v>
      </c>
      <c r="J2272" s="25">
        <v>36419</v>
      </c>
      <c r="K2272" s="12" t="s">
        <v>520</v>
      </c>
      <c r="L2272" s="14"/>
      <c r="O2272" s="144">
        <v>291954892</v>
      </c>
      <c r="P2272" s="143">
        <v>966336257</v>
      </c>
      <c r="Q2272" s="13"/>
      <c r="R2272" s="15" t="s">
        <v>576</v>
      </c>
      <c r="S2272" s="15" t="s">
        <v>47</v>
      </c>
      <c r="T2272" s="15"/>
      <c r="U2272" s="15" t="s">
        <v>47</v>
      </c>
      <c r="W2272" s="16" t="s">
        <v>249</v>
      </c>
      <c r="X2272" s="16" t="s">
        <v>246</v>
      </c>
      <c r="Y2272" s="16" t="s">
        <v>249</v>
      </c>
    </row>
    <row r="2273" spans="1:26" ht="15" customHeight="1">
      <c r="A2273" s="31">
        <v>15144207</v>
      </c>
      <c r="B2273" s="31" t="s">
        <v>7343</v>
      </c>
      <c r="C2273" s="46">
        <v>42565</v>
      </c>
      <c r="D2273" s="149">
        <v>242296769</v>
      </c>
      <c r="F2273" s="30">
        <v>4011</v>
      </c>
      <c r="G2273" s="28"/>
      <c r="H2273" s="17" t="s">
        <v>2320</v>
      </c>
      <c r="I2273" s="25" t="s">
        <v>2321</v>
      </c>
      <c r="J2273" s="25">
        <v>36087</v>
      </c>
      <c r="K2273" s="12" t="s">
        <v>250</v>
      </c>
      <c r="L2273" s="14" t="s">
        <v>7891</v>
      </c>
      <c r="M2273" s="26" t="s">
        <v>7892</v>
      </c>
      <c r="N2273" s="26" t="s">
        <v>2955</v>
      </c>
      <c r="P2273" s="144">
        <v>967607616</v>
      </c>
      <c r="Q2273" s="13" t="s">
        <v>7893</v>
      </c>
      <c r="R2273" s="15" t="s">
        <v>576</v>
      </c>
      <c r="S2273" s="15" t="s">
        <v>567</v>
      </c>
      <c r="T2273" s="15" t="s">
        <v>247</v>
      </c>
      <c r="U2273" s="15" t="s">
        <v>47</v>
      </c>
      <c r="W2273" s="16" t="s">
        <v>47</v>
      </c>
      <c r="Y2273" s="16" t="s">
        <v>251</v>
      </c>
    </row>
    <row r="2274" spans="1:26" ht="15" customHeight="1">
      <c r="A2274" s="31">
        <v>15144291</v>
      </c>
      <c r="B2274" s="31" t="s">
        <v>7343</v>
      </c>
      <c r="C2274" s="46">
        <v>42844</v>
      </c>
      <c r="D2274" s="149">
        <v>246642750</v>
      </c>
      <c r="F2274" s="30">
        <v>4012</v>
      </c>
      <c r="G2274" s="28"/>
      <c r="H2274" s="17" t="s">
        <v>4160</v>
      </c>
      <c r="I2274" s="25" t="s">
        <v>4161</v>
      </c>
      <c r="J2274" s="25">
        <v>35461</v>
      </c>
      <c r="K2274" s="12" t="s">
        <v>520</v>
      </c>
      <c r="L2274" s="14" t="s">
        <v>4034</v>
      </c>
      <c r="M2274" s="26" t="s">
        <v>4035</v>
      </c>
      <c r="N2274" s="26" t="s">
        <v>2955</v>
      </c>
      <c r="O2274" s="143">
        <v>0</v>
      </c>
      <c r="P2274" s="144">
        <v>961043896</v>
      </c>
      <c r="Q2274" s="13" t="s">
        <v>4162</v>
      </c>
      <c r="R2274" s="15" t="s">
        <v>576</v>
      </c>
      <c r="S2274" s="15" t="s">
        <v>567</v>
      </c>
      <c r="T2274" s="15" t="s">
        <v>246</v>
      </c>
      <c r="U2274" s="15" t="s">
        <v>567</v>
      </c>
      <c r="V2274" s="16" t="s">
        <v>246</v>
      </c>
      <c r="W2274" s="16" t="s">
        <v>567</v>
      </c>
      <c r="X2274" s="16" t="s">
        <v>247</v>
      </c>
      <c r="Y2274" s="16" t="s">
        <v>47</v>
      </c>
      <c r="Z2274" s="16" t="s">
        <v>247</v>
      </c>
    </row>
    <row r="2275" spans="1:26" ht="15" customHeight="1">
      <c r="A2275" s="31">
        <v>15144305</v>
      </c>
      <c r="B2275" s="31" t="s">
        <v>7346</v>
      </c>
      <c r="C2275" s="46">
        <v>40708</v>
      </c>
      <c r="D2275" s="149">
        <v>256798346</v>
      </c>
      <c r="F2275" s="30"/>
      <c r="G2275" s="28"/>
      <c r="H2275" s="17" t="s">
        <v>5163</v>
      </c>
      <c r="I2275" s="25" t="s">
        <v>5164</v>
      </c>
      <c r="J2275" s="25">
        <v>36582</v>
      </c>
      <c r="K2275" s="12" t="s">
        <v>520</v>
      </c>
      <c r="L2275" s="14" t="s">
        <v>2955</v>
      </c>
      <c r="P2275" s="144"/>
      <c r="Q2275" s="13"/>
      <c r="R2275" s="15" t="s">
        <v>576</v>
      </c>
      <c r="S2275" s="15" t="s">
        <v>47</v>
      </c>
      <c r="T2275" s="15"/>
      <c r="U2275" s="15" t="s">
        <v>47</v>
      </c>
      <c r="W2275" s="16" t="s">
        <v>251</v>
      </c>
      <c r="X2275" s="16" t="s">
        <v>247</v>
      </c>
      <c r="Y2275" s="16" t="s">
        <v>47</v>
      </c>
      <c r="Z2275" s="16" t="s">
        <v>247</v>
      </c>
    </row>
    <row r="2276" spans="1:26" ht="15" customHeight="1">
      <c r="A2276" s="31">
        <v>15144327</v>
      </c>
      <c r="B2276" s="31" t="s">
        <v>7346</v>
      </c>
      <c r="C2276" s="46">
        <v>41554</v>
      </c>
      <c r="F2276" s="30">
        <v>4511</v>
      </c>
      <c r="G2276" s="28"/>
      <c r="H2276" s="17" t="s">
        <v>7391</v>
      </c>
      <c r="I2276" s="25" t="s">
        <v>7392</v>
      </c>
      <c r="J2276" s="25">
        <v>36860</v>
      </c>
      <c r="K2276" s="12" t="s">
        <v>250</v>
      </c>
      <c r="L2276" s="14" t="s">
        <v>7393</v>
      </c>
      <c r="M2276" s="26" t="s">
        <v>3312</v>
      </c>
      <c r="N2276" s="26" t="s">
        <v>2912</v>
      </c>
      <c r="P2276" s="144">
        <v>926213784</v>
      </c>
      <c r="Q2276" s="13"/>
      <c r="R2276" s="15" t="s">
        <v>576</v>
      </c>
      <c r="S2276" s="15" t="s">
        <v>567</v>
      </c>
      <c r="T2276" s="15" t="s">
        <v>247</v>
      </c>
      <c r="U2276" s="15" t="s">
        <v>47</v>
      </c>
      <c r="W2276" s="16" t="s">
        <v>47</v>
      </c>
      <c r="Y2276" s="16" t="s">
        <v>47</v>
      </c>
      <c r="Z2276" s="16" t="s">
        <v>246</v>
      </c>
    </row>
    <row r="2277" spans="1:26" ht="15" customHeight="1">
      <c r="A2277" s="31">
        <v>15144332</v>
      </c>
      <c r="C2277" s="46"/>
      <c r="F2277" s="30"/>
      <c r="G2277" s="28"/>
      <c r="H2277" s="17" t="s">
        <v>2527</v>
      </c>
      <c r="I2277" s="25" t="s">
        <v>2528</v>
      </c>
      <c r="J2277" s="25">
        <v>35292</v>
      </c>
      <c r="K2277" s="12" t="s">
        <v>250</v>
      </c>
      <c r="L2277" s="14"/>
      <c r="P2277" s="144"/>
      <c r="Q2277" s="13"/>
      <c r="R2277" s="15" t="s">
        <v>576</v>
      </c>
      <c r="S2277" s="15" t="s">
        <v>47</v>
      </c>
      <c r="T2277" s="15"/>
      <c r="U2277" s="15" t="s">
        <v>47</v>
      </c>
      <c r="W2277" s="16" t="s">
        <v>47</v>
      </c>
      <c r="Y2277" s="16" t="s">
        <v>580</v>
      </c>
    </row>
    <row r="2278" spans="1:26" ht="15" customHeight="1">
      <c r="A2278" s="31">
        <v>15144447</v>
      </c>
      <c r="B2278" s="31" t="s">
        <v>7343</v>
      </c>
      <c r="C2278" s="46">
        <v>42613</v>
      </c>
      <c r="D2278" s="149">
        <v>247383694</v>
      </c>
      <c r="F2278" s="30">
        <v>4040</v>
      </c>
      <c r="G2278" s="28"/>
      <c r="H2278" s="17" t="s">
        <v>6140</v>
      </c>
      <c r="I2278" s="25" t="s">
        <v>6141</v>
      </c>
      <c r="J2278" s="25">
        <v>36473</v>
      </c>
      <c r="K2278" s="12" t="s">
        <v>520</v>
      </c>
      <c r="L2278" s="14" t="s">
        <v>6142</v>
      </c>
      <c r="M2278" s="26" t="s">
        <v>4447</v>
      </c>
      <c r="N2278" s="26" t="s">
        <v>2955</v>
      </c>
      <c r="P2278" s="144">
        <v>967697782</v>
      </c>
      <c r="Q2278" s="13"/>
      <c r="R2278" s="15" t="s">
        <v>576</v>
      </c>
      <c r="S2278" s="15" t="s">
        <v>567</v>
      </c>
      <c r="T2278" s="15" t="s">
        <v>246</v>
      </c>
      <c r="U2278" s="15" t="s">
        <v>567</v>
      </c>
      <c r="V2278" s="16" t="s">
        <v>247</v>
      </c>
      <c r="W2278" s="16" t="s">
        <v>47</v>
      </c>
      <c r="Y2278" s="16" t="s">
        <v>47</v>
      </c>
      <c r="Z2278" s="16" t="s">
        <v>246</v>
      </c>
    </row>
    <row r="2279" spans="1:26" ht="15" customHeight="1">
      <c r="A2279" s="31">
        <v>15144460</v>
      </c>
      <c r="B2279" s="31" t="s">
        <v>7343</v>
      </c>
      <c r="C2279" s="46">
        <v>42822</v>
      </c>
      <c r="D2279" s="149">
        <v>243354037</v>
      </c>
      <c r="F2279" s="30">
        <v>4642</v>
      </c>
      <c r="G2279" s="28"/>
      <c r="H2279" s="17" t="s">
        <v>8343</v>
      </c>
      <c r="I2279" s="25" t="s">
        <v>8344</v>
      </c>
      <c r="J2279" s="25">
        <v>36790</v>
      </c>
      <c r="K2279" s="12" t="s">
        <v>250</v>
      </c>
      <c r="L2279" s="14" t="s">
        <v>8345</v>
      </c>
      <c r="M2279" s="26">
        <v>9325</v>
      </c>
      <c r="N2279" s="26" t="s">
        <v>2955</v>
      </c>
      <c r="P2279" s="144">
        <v>965282220</v>
      </c>
      <c r="Q2279" s="13"/>
      <c r="R2279" s="15" t="s">
        <v>576</v>
      </c>
      <c r="T2279" s="15"/>
      <c r="U2279" s="15" t="s">
        <v>47</v>
      </c>
      <c r="W2279" s="16" t="s">
        <v>47</v>
      </c>
      <c r="Y2279" s="16" t="s">
        <v>47</v>
      </c>
    </row>
    <row r="2280" spans="1:26" ht="15" customHeight="1">
      <c r="A2280" s="31">
        <v>15144465</v>
      </c>
      <c r="B2280" s="31" t="s">
        <v>7346</v>
      </c>
      <c r="C2280" s="46">
        <v>40708</v>
      </c>
      <c r="F2280" s="30"/>
      <c r="G2280" s="28"/>
      <c r="H2280" s="17" t="s">
        <v>4444</v>
      </c>
      <c r="I2280" s="25" t="s">
        <v>4445</v>
      </c>
      <c r="J2280" s="25">
        <v>35710</v>
      </c>
      <c r="K2280" s="12" t="s">
        <v>250</v>
      </c>
      <c r="L2280" s="14" t="s">
        <v>4446</v>
      </c>
      <c r="M2280" s="26" t="s">
        <v>4447</v>
      </c>
      <c r="N2280" s="26" t="s">
        <v>2955</v>
      </c>
      <c r="O2280" s="143">
        <v>0</v>
      </c>
      <c r="P2280" s="144">
        <v>967697782</v>
      </c>
      <c r="Q2280" s="13" t="s">
        <v>4448</v>
      </c>
      <c r="R2280" s="15" t="s">
        <v>576</v>
      </c>
      <c r="S2280" s="15" t="s">
        <v>47</v>
      </c>
      <c r="T2280" s="15"/>
      <c r="U2280" s="15" t="s">
        <v>1183</v>
      </c>
      <c r="V2280" s="16" t="s">
        <v>246</v>
      </c>
      <c r="W2280" s="16" t="s">
        <v>1183</v>
      </c>
      <c r="X2280" s="16" t="s">
        <v>247</v>
      </c>
      <c r="Y2280" s="16" t="s">
        <v>47</v>
      </c>
      <c r="Z2280" s="16" t="s">
        <v>246</v>
      </c>
    </row>
    <row r="2281" spans="1:26" ht="15" customHeight="1">
      <c r="A2281" s="31">
        <v>15144625</v>
      </c>
      <c r="B2281" s="31" t="s">
        <v>7343</v>
      </c>
      <c r="C2281" s="46">
        <v>42556</v>
      </c>
      <c r="D2281" s="149">
        <v>238427803</v>
      </c>
      <c r="F2281" s="30">
        <v>4653</v>
      </c>
      <c r="G2281" s="28"/>
      <c r="H2281" s="17" t="s">
        <v>8488</v>
      </c>
      <c r="I2281" s="25" t="s">
        <v>8489</v>
      </c>
      <c r="J2281" s="25">
        <v>36811</v>
      </c>
      <c r="K2281" s="12" t="s">
        <v>250</v>
      </c>
      <c r="L2281" s="14" t="s">
        <v>7713</v>
      </c>
      <c r="M2281" s="26" t="s">
        <v>3107</v>
      </c>
      <c r="N2281" s="26" t="s">
        <v>2910</v>
      </c>
      <c r="P2281" s="144">
        <v>968293851</v>
      </c>
      <c r="Q2281" s="13"/>
      <c r="R2281" s="15" t="s">
        <v>576</v>
      </c>
      <c r="S2281" s="15" t="s">
        <v>1984</v>
      </c>
      <c r="T2281" s="15" t="s">
        <v>247</v>
      </c>
      <c r="U2281" s="15" t="s">
        <v>47</v>
      </c>
      <c r="W2281" s="16" t="s">
        <v>47</v>
      </c>
      <c r="Y2281" s="16" t="s">
        <v>47</v>
      </c>
    </row>
    <row r="2282" spans="1:26" ht="15" customHeight="1">
      <c r="A2282" s="31">
        <v>15144692</v>
      </c>
      <c r="B2282" s="31" t="s">
        <v>7343</v>
      </c>
      <c r="C2282" s="46">
        <v>42863</v>
      </c>
      <c r="D2282" s="149">
        <v>239641175</v>
      </c>
      <c r="F2282" s="30">
        <v>4652</v>
      </c>
      <c r="G2282" s="28"/>
      <c r="H2282" s="17" t="s">
        <v>7711</v>
      </c>
      <c r="I2282" s="25" t="s">
        <v>7712</v>
      </c>
      <c r="J2282" s="25">
        <v>36642</v>
      </c>
      <c r="K2282" s="12" t="s">
        <v>520</v>
      </c>
      <c r="L2282" s="14" t="s">
        <v>7713</v>
      </c>
      <c r="M2282" s="26" t="s">
        <v>3107</v>
      </c>
      <c r="N2282" s="26" t="s">
        <v>2910</v>
      </c>
      <c r="P2282" s="144">
        <v>963279640</v>
      </c>
      <c r="Q2282" s="13"/>
      <c r="R2282" s="15" t="s">
        <v>576</v>
      </c>
      <c r="S2282" s="15" t="s">
        <v>1183</v>
      </c>
      <c r="T2282" s="15" t="s">
        <v>247</v>
      </c>
      <c r="U2282" s="15" t="s">
        <v>47</v>
      </c>
      <c r="W2282" s="16" t="s">
        <v>47</v>
      </c>
      <c r="Y2282" s="16" t="s">
        <v>47</v>
      </c>
    </row>
    <row r="2283" spans="1:26" ht="15" customHeight="1">
      <c r="A2283" s="31">
        <v>15144827</v>
      </c>
      <c r="B2283" s="31" t="s">
        <v>7343</v>
      </c>
      <c r="C2283" s="46">
        <v>42658</v>
      </c>
      <c r="D2283" s="149">
        <v>245204636</v>
      </c>
      <c r="F2283" s="30"/>
      <c r="G2283" s="28"/>
      <c r="H2283" s="17" t="s">
        <v>6749</v>
      </c>
      <c r="I2283" s="25" t="s">
        <v>6750</v>
      </c>
      <c r="J2283" s="25">
        <v>36870</v>
      </c>
      <c r="K2283" s="12" t="s">
        <v>250</v>
      </c>
      <c r="L2283" s="14" t="s">
        <v>6751</v>
      </c>
      <c r="M2283" s="26" t="s">
        <v>6752</v>
      </c>
      <c r="N2283" s="26" t="s">
        <v>2955</v>
      </c>
      <c r="P2283" s="144">
        <v>969458807</v>
      </c>
      <c r="Q2283" s="13" t="s">
        <v>6753</v>
      </c>
      <c r="R2283" s="15" t="s">
        <v>576</v>
      </c>
      <c r="S2283" s="15" t="s">
        <v>47</v>
      </c>
      <c r="T2283" s="15"/>
      <c r="U2283" s="15" t="s">
        <v>567</v>
      </c>
      <c r="V2283" s="16" t="s">
        <v>247</v>
      </c>
      <c r="W2283" s="16" t="s">
        <v>47</v>
      </c>
      <c r="Y2283" s="16" t="s">
        <v>47</v>
      </c>
    </row>
    <row r="2284" spans="1:26" ht="15" customHeight="1">
      <c r="A2284" s="31">
        <v>15144947</v>
      </c>
      <c r="C2284" s="46"/>
      <c r="F2284" s="30"/>
      <c r="G2284" s="28"/>
      <c r="H2284" s="17" t="s">
        <v>2466</v>
      </c>
      <c r="I2284" s="25" t="s">
        <v>2467</v>
      </c>
      <c r="J2284" s="25">
        <v>36063</v>
      </c>
      <c r="K2284" s="12" t="s">
        <v>520</v>
      </c>
      <c r="L2284" s="14"/>
      <c r="P2284" s="144"/>
      <c r="Q2284" s="13"/>
      <c r="R2284" s="15" t="s">
        <v>576</v>
      </c>
      <c r="S2284" s="15" t="s">
        <v>47</v>
      </c>
      <c r="T2284" s="15"/>
      <c r="U2284" s="15" t="s">
        <v>47</v>
      </c>
      <c r="W2284" s="16" t="s">
        <v>47</v>
      </c>
      <c r="Y2284" s="16" t="s">
        <v>580</v>
      </c>
      <c r="Z2284" s="16" t="s">
        <v>246</v>
      </c>
    </row>
    <row r="2285" spans="1:26" ht="15" customHeight="1">
      <c r="A2285" s="31">
        <v>15145134</v>
      </c>
      <c r="B2285" s="31" t="s">
        <v>7346</v>
      </c>
      <c r="C2285" s="46">
        <v>41045</v>
      </c>
      <c r="F2285" s="30"/>
      <c r="G2285" s="28"/>
      <c r="H2285" s="17" t="s">
        <v>6867</v>
      </c>
      <c r="I2285" s="25" t="s">
        <v>6868</v>
      </c>
      <c r="J2285" s="25">
        <v>36870</v>
      </c>
      <c r="K2285" s="12" t="s">
        <v>250</v>
      </c>
      <c r="L2285" s="14" t="s">
        <v>6869</v>
      </c>
      <c r="M2285" s="26" t="s">
        <v>6870</v>
      </c>
      <c r="N2285" s="26" t="s">
        <v>2912</v>
      </c>
      <c r="P2285" s="144">
        <v>969543107</v>
      </c>
      <c r="Q2285" s="13" t="s">
        <v>6871</v>
      </c>
      <c r="R2285" s="15" t="s">
        <v>576</v>
      </c>
      <c r="S2285" s="15" t="s">
        <v>47</v>
      </c>
      <c r="T2285" s="15"/>
      <c r="U2285" s="15" t="s">
        <v>580</v>
      </c>
      <c r="V2285" s="16" t="s">
        <v>247</v>
      </c>
      <c r="W2285" s="16" t="s">
        <v>47</v>
      </c>
      <c r="Y2285" s="16" t="s">
        <v>47</v>
      </c>
      <c r="Z2285" s="16" t="s">
        <v>246</v>
      </c>
    </row>
    <row r="2286" spans="1:26" ht="15" customHeight="1">
      <c r="A2286" s="31">
        <v>15145150</v>
      </c>
      <c r="C2286" s="46"/>
      <c r="F2286" s="30"/>
      <c r="G2286" s="28">
        <v>166516</v>
      </c>
      <c r="H2286" s="17" t="s">
        <v>728</v>
      </c>
      <c r="I2286" s="25" t="s">
        <v>729</v>
      </c>
      <c r="J2286" s="25">
        <v>35376</v>
      </c>
      <c r="K2286" s="12" t="s">
        <v>520</v>
      </c>
      <c r="L2286" s="14"/>
      <c r="P2286" s="144"/>
      <c r="Q2286" s="13"/>
      <c r="R2286" s="15" t="s">
        <v>576</v>
      </c>
      <c r="S2286" s="15" t="s">
        <v>47</v>
      </c>
      <c r="T2286" s="15"/>
      <c r="U2286" s="15" t="s">
        <v>47</v>
      </c>
      <c r="W2286" s="16" t="s">
        <v>47</v>
      </c>
      <c r="Y2286" s="16" t="s">
        <v>1183</v>
      </c>
    </row>
    <row r="2287" spans="1:26" ht="15" customHeight="1">
      <c r="A2287" s="31">
        <v>15145166</v>
      </c>
      <c r="C2287" s="46"/>
      <c r="F2287" s="30"/>
      <c r="G2287" s="28"/>
      <c r="H2287" s="17" t="s">
        <v>1930</v>
      </c>
      <c r="I2287" s="25" t="s">
        <v>1931</v>
      </c>
      <c r="J2287" s="25">
        <v>35890</v>
      </c>
      <c r="K2287" s="12" t="s">
        <v>520</v>
      </c>
      <c r="L2287" s="14"/>
      <c r="P2287" s="144"/>
      <c r="Q2287" s="13"/>
      <c r="R2287" s="15" t="s">
        <v>576</v>
      </c>
      <c r="S2287" s="15" t="s">
        <v>47</v>
      </c>
      <c r="T2287" s="15"/>
      <c r="U2287" s="15" t="s">
        <v>47</v>
      </c>
      <c r="W2287" s="16" t="s">
        <v>47</v>
      </c>
      <c r="Y2287" s="16" t="s">
        <v>567</v>
      </c>
    </row>
    <row r="2288" spans="1:26" ht="15" customHeight="1">
      <c r="A2288" s="31">
        <v>15145343</v>
      </c>
      <c r="C2288" s="46"/>
      <c r="F2288" s="30"/>
      <c r="G2288" s="28"/>
      <c r="H2288" s="17" t="s">
        <v>2301</v>
      </c>
      <c r="I2288" s="25" t="s">
        <v>2302</v>
      </c>
      <c r="J2288" s="25">
        <v>36352</v>
      </c>
      <c r="K2288" s="12" t="s">
        <v>520</v>
      </c>
      <c r="L2288" s="14"/>
      <c r="P2288" s="144"/>
      <c r="Q2288" s="13"/>
      <c r="R2288" s="15" t="s">
        <v>576</v>
      </c>
      <c r="S2288" s="15" t="s">
        <v>47</v>
      </c>
      <c r="T2288" s="15"/>
      <c r="U2288" s="15" t="s">
        <v>47</v>
      </c>
      <c r="W2288" s="16" t="s">
        <v>47</v>
      </c>
      <c r="Y2288" s="16" t="s">
        <v>249</v>
      </c>
    </row>
    <row r="2289" spans="1:26" ht="15" customHeight="1">
      <c r="A2289" s="31">
        <v>15145391</v>
      </c>
      <c r="C2289" s="46"/>
      <c r="F2289" s="30"/>
      <c r="G2289" s="28"/>
      <c r="H2289" s="17" t="s">
        <v>2706</v>
      </c>
      <c r="I2289" s="25" t="s">
        <v>2707</v>
      </c>
      <c r="J2289" s="25">
        <v>37236</v>
      </c>
      <c r="K2289" s="12" t="s">
        <v>250</v>
      </c>
      <c r="L2289" s="14"/>
      <c r="P2289" s="144"/>
      <c r="Q2289" s="13"/>
      <c r="R2289" s="15" t="s">
        <v>576</v>
      </c>
      <c r="S2289" s="15" t="s">
        <v>47</v>
      </c>
      <c r="T2289" s="15"/>
      <c r="U2289" s="15" t="s">
        <v>47</v>
      </c>
      <c r="W2289" s="16" t="s">
        <v>47</v>
      </c>
      <c r="Y2289" s="16" t="s">
        <v>249</v>
      </c>
    </row>
    <row r="2290" spans="1:26" ht="15" customHeight="1">
      <c r="A2290" s="31">
        <v>15145408</v>
      </c>
      <c r="C2290" s="46"/>
      <c r="F2290" s="30"/>
      <c r="G2290" s="28"/>
      <c r="H2290" s="17" t="s">
        <v>1457</v>
      </c>
      <c r="I2290" s="25" t="s">
        <v>1458</v>
      </c>
      <c r="J2290" s="25">
        <v>36304</v>
      </c>
      <c r="K2290" s="12" t="s">
        <v>250</v>
      </c>
      <c r="L2290" s="14"/>
      <c r="P2290" s="144"/>
      <c r="Q2290" s="13"/>
      <c r="R2290" s="15" t="s">
        <v>576</v>
      </c>
      <c r="S2290" s="15" t="s">
        <v>47</v>
      </c>
      <c r="T2290" s="15"/>
      <c r="U2290" s="15" t="s">
        <v>47</v>
      </c>
      <c r="W2290" s="16" t="s">
        <v>47</v>
      </c>
      <c r="Y2290" s="16" t="s">
        <v>249</v>
      </c>
    </row>
    <row r="2291" spans="1:26" ht="15" customHeight="1">
      <c r="A2291" s="31">
        <v>15145637</v>
      </c>
      <c r="B2291" s="31" t="s">
        <v>7346</v>
      </c>
      <c r="C2291" s="46">
        <v>40832</v>
      </c>
      <c r="D2291" s="149">
        <v>238641384</v>
      </c>
      <c r="F2291" s="30"/>
      <c r="G2291" s="28"/>
      <c r="H2291" s="17" t="s">
        <v>2567</v>
      </c>
      <c r="I2291" s="25" t="s">
        <v>2568</v>
      </c>
      <c r="J2291" s="25">
        <v>36883</v>
      </c>
      <c r="K2291" s="12" t="s">
        <v>520</v>
      </c>
      <c r="L2291" s="14" t="s">
        <v>4432</v>
      </c>
      <c r="M2291" s="26" t="s">
        <v>4433</v>
      </c>
      <c r="N2291" s="26" t="s">
        <v>2910</v>
      </c>
      <c r="O2291" s="143">
        <v>0</v>
      </c>
      <c r="P2291" s="144">
        <v>965183385</v>
      </c>
      <c r="Q2291" s="13"/>
      <c r="R2291" s="15" t="s">
        <v>576</v>
      </c>
      <c r="S2291" s="15" t="s">
        <v>47</v>
      </c>
      <c r="T2291" s="15"/>
      <c r="U2291" s="15" t="s">
        <v>47</v>
      </c>
      <c r="W2291" s="16" t="s">
        <v>580</v>
      </c>
      <c r="X2291" s="16" t="s">
        <v>246</v>
      </c>
      <c r="Y2291" s="16" t="s">
        <v>580</v>
      </c>
      <c r="Z2291" s="16" t="s">
        <v>246</v>
      </c>
    </row>
    <row r="2292" spans="1:26" ht="15" customHeight="1">
      <c r="A2292" s="31">
        <v>15145855</v>
      </c>
      <c r="C2292" s="46"/>
      <c r="F2292" s="30"/>
      <c r="G2292" s="28"/>
      <c r="H2292" s="17" t="s">
        <v>1849</v>
      </c>
      <c r="I2292" s="25" t="s">
        <v>1850</v>
      </c>
      <c r="J2292" s="25">
        <v>35606</v>
      </c>
      <c r="K2292" s="12" t="s">
        <v>520</v>
      </c>
      <c r="L2292" s="14"/>
      <c r="P2292" s="144"/>
      <c r="Q2292" s="13"/>
      <c r="R2292" s="15" t="s">
        <v>576</v>
      </c>
      <c r="S2292" s="15" t="s">
        <v>47</v>
      </c>
      <c r="T2292" s="15"/>
      <c r="U2292" s="15" t="s">
        <v>47</v>
      </c>
      <c r="W2292" s="16" t="s">
        <v>47</v>
      </c>
      <c r="Y2292" s="16" t="s">
        <v>251</v>
      </c>
      <c r="Z2292" s="16" t="s">
        <v>246</v>
      </c>
    </row>
    <row r="2293" spans="1:26" ht="15" customHeight="1">
      <c r="A2293" s="31">
        <v>15145857</v>
      </c>
      <c r="C2293" s="46"/>
      <c r="F2293" s="30"/>
      <c r="G2293" s="28"/>
      <c r="H2293" s="17" t="s">
        <v>1566</v>
      </c>
      <c r="I2293" s="25" t="s">
        <v>1567</v>
      </c>
      <c r="J2293" s="25">
        <v>35263</v>
      </c>
      <c r="K2293" s="12" t="s">
        <v>520</v>
      </c>
      <c r="L2293" s="14"/>
      <c r="P2293" s="144"/>
      <c r="Q2293" s="13"/>
      <c r="R2293" s="15" t="s">
        <v>576</v>
      </c>
      <c r="S2293" s="15" t="s">
        <v>47</v>
      </c>
      <c r="T2293" s="15"/>
      <c r="U2293" s="15" t="s">
        <v>47</v>
      </c>
      <c r="W2293" s="16" t="s">
        <v>47</v>
      </c>
      <c r="Y2293" s="16" t="s">
        <v>251</v>
      </c>
    </row>
    <row r="2294" spans="1:26" ht="15" customHeight="1">
      <c r="A2294" s="31">
        <v>15145875</v>
      </c>
      <c r="B2294" s="31" t="s">
        <v>7346</v>
      </c>
      <c r="C2294" s="46">
        <v>40711</v>
      </c>
      <c r="F2294" s="30"/>
      <c r="G2294" s="28"/>
      <c r="H2294" s="17" t="s">
        <v>1719</v>
      </c>
      <c r="I2294" s="25" t="s">
        <v>1720</v>
      </c>
      <c r="J2294" s="25">
        <v>36677</v>
      </c>
      <c r="K2294" s="12" t="s">
        <v>250</v>
      </c>
      <c r="L2294" s="14" t="s">
        <v>4325</v>
      </c>
      <c r="M2294" s="26" t="s">
        <v>2988</v>
      </c>
      <c r="N2294" s="26" t="s">
        <v>2983</v>
      </c>
      <c r="O2294" s="143">
        <v>0</v>
      </c>
      <c r="P2294" s="144">
        <v>961247422</v>
      </c>
      <c r="Q2294" s="13"/>
      <c r="R2294" s="15" t="s">
        <v>576</v>
      </c>
      <c r="S2294" s="15" t="s">
        <v>47</v>
      </c>
      <c r="T2294" s="15"/>
      <c r="U2294" s="15" t="s">
        <v>47</v>
      </c>
      <c r="W2294" s="16" t="s">
        <v>249</v>
      </c>
      <c r="X2294" s="16" t="s">
        <v>246</v>
      </c>
      <c r="Y2294" s="16" t="s">
        <v>249</v>
      </c>
      <c r="Z2294" s="16" t="s">
        <v>248</v>
      </c>
    </row>
    <row r="2295" spans="1:26" ht="15" customHeight="1">
      <c r="A2295" s="31">
        <v>15145978</v>
      </c>
      <c r="B2295" s="31" t="s">
        <v>7346</v>
      </c>
      <c r="C2295" s="46">
        <v>40866</v>
      </c>
      <c r="F2295" s="30"/>
      <c r="G2295" s="28"/>
      <c r="H2295" s="17" t="s">
        <v>8062</v>
      </c>
      <c r="I2295" s="25" t="s">
        <v>4069</v>
      </c>
      <c r="J2295" s="25">
        <v>36599</v>
      </c>
      <c r="K2295" s="12" t="s">
        <v>520</v>
      </c>
      <c r="L2295" s="14" t="s">
        <v>4070</v>
      </c>
      <c r="M2295" s="26" t="s">
        <v>4071</v>
      </c>
      <c r="N2295" s="26" t="s">
        <v>2928</v>
      </c>
      <c r="O2295" s="143">
        <v>0</v>
      </c>
      <c r="P2295" s="144">
        <v>965525075</v>
      </c>
      <c r="Q2295" s="13"/>
      <c r="R2295" s="15" t="s">
        <v>576</v>
      </c>
      <c r="S2295" s="15" t="s">
        <v>47</v>
      </c>
      <c r="T2295" s="15"/>
      <c r="U2295" s="15" t="s">
        <v>249</v>
      </c>
      <c r="V2295" s="16" t="s">
        <v>246</v>
      </c>
      <c r="W2295" s="16" t="s">
        <v>249</v>
      </c>
      <c r="X2295" s="16" t="s">
        <v>247</v>
      </c>
      <c r="Y2295" s="16" t="s">
        <v>47</v>
      </c>
    </row>
    <row r="2296" spans="1:26" ht="15" customHeight="1">
      <c r="A2296" s="31">
        <v>15145987</v>
      </c>
      <c r="B2296" s="31" t="s">
        <v>7346</v>
      </c>
      <c r="C2296" s="46">
        <v>40835</v>
      </c>
      <c r="F2296" s="30"/>
      <c r="G2296" s="28"/>
      <c r="H2296" s="17" t="s">
        <v>1741</v>
      </c>
      <c r="I2296" s="25" t="s">
        <v>1742</v>
      </c>
      <c r="J2296" s="25">
        <v>35182</v>
      </c>
      <c r="K2296" s="12" t="s">
        <v>250</v>
      </c>
      <c r="L2296" s="14" t="s">
        <v>6702</v>
      </c>
      <c r="N2296" s="26" t="s">
        <v>2912</v>
      </c>
      <c r="O2296" s="144">
        <v>291946021</v>
      </c>
      <c r="P2296" s="143">
        <v>0</v>
      </c>
      <c r="Q2296" s="13"/>
      <c r="R2296" s="15" t="s">
        <v>576</v>
      </c>
      <c r="S2296" s="15" t="s">
        <v>47</v>
      </c>
      <c r="T2296" s="15"/>
      <c r="U2296" s="15" t="s">
        <v>567</v>
      </c>
      <c r="V2296" s="16" t="s">
        <v>246</v>
      </c>
      <c r="W2296" s="16" t="s">
        <v>567</v>
      </c>
      <c r="X2296" s="16" t="s">
        <v>246</v>
      </c>
      <c r="Y2296" s="16" t="s">
        <v>567</v>
      </c>
    </row>
    <row r="2297" spans="1:26" ht="15" customHeight="1">
      <c r="A2297" s="31">
        <v>15146055</v>
      </c>
      <c r="B2297" s="31" t="s">
        <v>7346</v>
      </c>
      <c r="C2297" s="46">
        <v>40713</v>
      </c>
      <c r="F2297" s="30"/>
      <c r="G2297" s="28"/>
      <c r="H2297" s="17" t="s">
        <v>4689</v>
      </c>
      <c r="I2297" s="25" t="s">
        <v>4690</v>
      </c>
      <c r="J2297" s="25">
        <v>36515</v>
      </c>
      <c r="K2297" s="12" t="s">
        <v>250</v>
      </c>
      <c r="L2297" s="14" t="s">
        <v>4691</v>
      </c>
      <c r="M2297" s="26" t="s">
        <v>4692</v>
      </c>
      <c r="N2297" s="26" t="s">
        <v>2955</v>
      </c>
      <c r="O2297" s="143">
        <v>0</v>
      </c>
      <c r="P2297" s="144">
        <v>967517692</v>
      </c>
      <c r="Q2297" s="13" t="s">
        <v>4693</v>
      </c>
      <c r="R2297" s="15" t="s">
        <v>576</v>
      </c>
      <c r="S2297" s="15" t="s">
        <v>47</v>
      </c>
      <c r="T2297" s="15"/>
      <c r="U2297" s="15" t="s">
        <v>47</v>
      </c>
      <c r="W2297" s="16" t="s">
        <v>251</v>
      </c>
      <c r="X2297" s="16" t="s">
        <v>247</v>
      </c>
      <c r="Y2297" s="16" t="s">
        <v>47</v>
      </c>
      <c r="Z2297" s="16" t="s">
        <v>246</v>
      </c>
    </row>
    <row r="2298" spans="1:26" ht="15" customHeight="1">
      <c r="A2298" s="31">
        <v>15146725</v>
      </c>
      <c r="B2298" s="31" t="s">
        <v>7346</v>
      </c>
      <c r="C2298" s="46">
        <v>41080</v>
      </c>
      <c r="F2298" s="30"/>
      <c r="G2298" s="28"/>
      <c r="H2298" s="17" t="s">
        <v>3276</v>
      </c>
      <c r="I2298" s="25" t="s">
        <v>3277</v>
      </c>
      <c r="J2298" s="25">
        <v>37210</v>
      </c>
      <c r="K2298" s="12" t="s">
        <v>520</v>
      </c>
      <c r="L2298" s="14" t="s">
        <v>3278</v>
      </c>
      <c r="M2298" s="26" t="s">
        <v>3279</v>
      </c>
      <c r="N2298" s="26" t="s">
        <v>2928</v>
      </c>
      <c r="O2298" s="143">
        <v>0</v>
      </c>
      <c r="P2298" s="144">
        <v>964788245</v>
      </c>
      <c r="Q2298" s="13" t="s">
        <v>3280</v>
      </c>
      <c r="R2298" s="15" t="s">
        <v>576</v>
      </c>
      <c r="S2298" s="15" t="s">
        <v>47</v>
      </c>
      <c r="T2298" s="15"/>
      <c r="U2298" s="15" t="s">
        <v>47</v>
      </c>
      <c r="W2298" s="16" t="s">
        <v>249</v>
      </c>
      <c r="X2298" s="16" t="s">
        <v>247</v>
      </c>
      <c r="Y2298" s="16" t="s">
        <v>47</v>
      </c>
      <c r="Z2298" s="16" t="s">
        <v>246</v>
      </c>
    </row>
    <row r="2299" spans="1:26" ht="15" customHeight="1">
      <c r="A2299" s="31">
        <v>15146765</v>
      </c>
      <c r="C2299" s="46"/>
      <c r="F2299" s="30"/>
      <c r="G2299" s="28"/>
      <c r="H2299" s="17" t="s">
        <v>459</v>
      </c>
      <c r="I2299" s="25" t="s">
        <v>1805</v>
      </c>
      <c r="J2299" s="25">
        <v>36710</v>
      </c>
      <c r="K2299" s="12" t="s">
        <v>520</v>
      </c>
      <c r="L2299" s="14"/>
      <c r="P2299" s="144"/>
      <c r="Q2299" s="13"/>
      <c r="R2299" s="15" t="s">
        <v>576</v>
      </c>
      <c r="S2299" s="15" t="s">
        <v>47</v>
      </c>
      <c r="T2299" s="15"/>
      <c r="U2299" s="15" t="s">
        <v>47</v>
      </c>
      <c r="W2299" s="16" t="s">
        <v>47</v>
      </c>
      <c r="Y2299" s="16" t="s">
        <v>249</v>
      </c>
    </row>
    <row r="2300" spans="1:26" ht="15" customHeight="1">
      <c r="A2300" s="31">
        <v>15146795</v>
      </c>
      <c r="B2300" s="31" t="s">
        <v>7346</v>
      </c>
      <c r="C2300" s="46">
        <v>40713</v>
      </c>
      <c r="F2300" s="30"/>
      <c r="G2300" s="28"/>
      <c r="H2300" s="17" t="s">
        <v>1857</v>
      </c>
      <c r="I2300" s="25" t="s">
        <v>1858</v>
      </c>
      <c r="J2300" s="25">
        <v>36918</v>
      </c>
      <c r="K2300" s="12" t="s">
        <v>520</v>
      </c>
      <c r="L2300" s="14" t="s">
        <v>2928</v>
      </c>
      <c r="M2300" s="26">
        <v>9350</v>
      </c>
      <c r="N2300" s="26" t="s">
        <v>2983</v>
      </c>
      <c r="P2300" s="144"/>
      <c r="Q2300" s="13"/>
      <c r="R2300" s="15" t="s">
        <v>576</v>
      </c>
      <c r="S2300" s="15" t="s">
        <v>47</v>
      </c>
      <c r="T2300" s="15"/>
      <c r="U2300" s="15" t="s">
        <v>47</v>
      </c>
      <c r="W2300" s="16" t="s">
        <v>249</v>
      </c>
      <c r="X2300" s="16" t="s">
        <v>246</v>
      </c>
      <c r="Y2300" s="16" t="s">
        <v>47</v>
      </c>
    </row>
    <row r="2301" spans="1:26" ht="15" customHeight="1">
      <c r="A2301" s="31">
        <v>15146974</v>
      </c>
      <c r="B2301" s="31" t="s">
        <v>7343</v>
      </c>
      <c r="C2301" s="46">
        <v>42446</v>
      </c>
      <c r="D2301" s="149">
        <v>262632357</v>
      </c>
      <c r="F2301" s="30">
        <v>4477</v>
      </c>
      <c r="G2301" s="28"/>
      <c r="H2301" s="17" t="s">
        <v>7561</v>
      </c>
      <c r="I2301" s="25" t="s">
        <v>7562</v>
      </c>
      <c r="J2301" s="25">
        <v>36953</v>
      </c>
      <c r="K2301" s="12" t="s">
        <v>520</v>
      </c>
      <c r="L2301" s="14" t="s">
        <v>7563</v>
      </c>
      <c r="M2301" s="26" t="s">
        <v>3562</v>
      </c>
      <c r="N2301" s="26" t="s">
        <v>2955</v>
      </c>
      <c r="P2301" s="144">
        <v>962726252</v>
      </c>
      <c r="Q2301" s="13"/>
      <c r="R2301" s="15" t="s">
        <v>576</v>
      </c>
      <c r="S2301" s="15" t="s">
        <v>567</v>
      </c>
      <c r="T2301" s="15" t="s">
        <v>247</v>
      </c>
      <c r="U2301" s="15" t="s">
        <v>47</v>
      </c>
      <c r="W2301" s="16" t="s">
        <v>47</v>
      </c>
      <c r="Y2301" s="16" t="s">
        <v>47</v>
      </c>
    </row>
    <row r="2302" spans="1:26" ht="15" customHeight="1">
      <c r="A2302" s="31">
        <v>15146979</v>
      </c>
      <c r="C2302" s="46"/>
      <c r="F2302" s="30"/>
      <c r="G2302" s="28">
        <v>160741</v>
      </c>
      <c r="H2302" s="17" t="s">
        <v>1096</v>
      </c>
      <c r="I2302" s="25" t="s">
        <v>1128</v>
      </c>
      <c r="J2302" s="25">
        <v>36063</v>
      </c>
      <c r="K2302" s="12" t="s">
        <v>250</v>
      </c>
      <c r="L2302" s="14"/>
      <c r="P2302" s="144"/>
      <c r="Q2302" s="13"/>
      <c r="R2302" s="15" t="s">
        <v>576</v>
      </c>
      <c r="S2302" s="15" t="s">
        <v>47</v>
      </c>
      <c r="T2302" s="15"/>
      <c r="U2302" s="15" t="s">
        <v>47</v>
      </c>
      <c r="W2302" s="16" t="s">
        <v>47</v>
      </c>
      <c r="Y2302" s="16" t="s">
        <v>567</v>
      </c>
      <c r="Z2302" s="16" t="s">
        <v>246</v>
      </c>
    </row>
    <row r="2303" spans="1:26" ht="15" customHeight="1">
      <c r="A2303" s="31">
        <v>15147047</v>
      </c>
      <c r="C2303" s="46"/>
      <c r="F2303" s="30"/>
      <c r="G2303" s="28">
        <v>163598</v>
      </c>
      <c r="H2303" s="17" t="s">
        <v>527</v>
      </c>
      <c r="I2303" s="25" t="s">
        <v>528</v>
      </c>
      <c r="J2303" s="25">
        <v>36395</v>
      </c>
      <c r="K2303" s="12" t="s">
        <v>520</v>
      </c>
      <c r="L2303" s="14"/>
      <c r="P2303" s="144"/>
      <c r="Q2303" s="13"/>
      <c r="R2303" s="15" t="s">
        <v>576</v>
      </c>
      <c r="S2303" s="15" t="s">
        <v>47</v>
      </c>
      <c r="T2303" s="15"/>
      <c r="U2303" s="15" t="s">
        <v>47</v>
      </c>
      <c r="W2303" s="16" t="s">
        <v>47</v>
      </c>
      <c r="Y2303" s="16" t="s">
        <v>684</v>
      </c>
      <c r="Z2303" s="16" t="s">
        <v>248</v>
      </c>
    </row>
    <row r="2304" spans="1:26" ht="15" customHeight="1">
      <c r="A2304" s="31">
        <v>15147054</v>
      </c>
      <c r="B2304" s="31" t="s">
        <v>7346</v>
      </c>
      <c r="C2304" s="46">
        <v>41048</v>
      </c>
      <c r="F2304" s="30"/>
      <c r="G2304" s="28"/>
      <c r="H2304" s="17" t="s">
        <v>165</v>
      </c>
      <c r="I2304" s="25" t="s">
        <v>3655</v>
      </c>
      <c r="J2304" s="25">
        <v>35996</v>
      </c>
      <c r="K2304" s="12" t="s">
        <v>520</v>
      </c>
      <c r="L2304" s="14"/>
      <c r="P2304" s="144"/>
      <c r="Q2304" s="13"/>
      <c r="R2304" s="15" t="s">
        <v>576</v>
      </c>
      <c r="S2304" s="15" t="s">
        <v>47</v>
      </c>
      <c r="T2304" s="15"/>
      <c r="U2304" s="15" t="s">
        <v>47</v>
      </c>
      <c r="W2304" s="16" t="s">
        <v>251</v>
      </c>
      <c r="X2304" s="16" t="s">
        <v>247</v>
      </c>
      <c r="Y2304" s="16" t="s">
        <v>47</v>
      </c>
      <c r="Z2304" s="16" t="s">
        <v>246</v>
      </c>
    </row>
    <row r="2305" spans="1:28" ht="15" customHeight="1">
      <c r="A2305" s="31">
        <v>15147087</v>
      </c>
      <c r="C2305" s="46"/>
      <c r="F2305" s="30"/>
      <c r="G2305" s="28"/>
      <c r="H2305" s="17" t="s">
        <v>1495</v>
      </c>
      <c r="I2305" s="25" t="s">
        <v>1496</v>
      </c>
      <c r="J2305" s="25">
        <v>36791</v>
      </c>
      <c r="K2305" s="12" t="s">
        <v>250</v>
      </c>
      <c r="L2305" s="14"/>
      <c r="P2305" s="144"/>
      <c r="Q2305" s="13"/>
      <c r="R2305" s="15" t="s">
        <v>576</v>
      </c>
      <c r="S2305" s="15" t="s">
        <v>47</v>
      </c>
      <c r="T2305" s="15"/>
      <c r="U2305" s="15" t="s">
        <v>47</v>
      </c>
      <c r="W2305" s="16" t="s">
        <v>47</v>
      </c>
      <c r="Y2305" s="16" t="s">
        <v>567</v>
      </c>
      <c r="Z2305" s="16" t="s">
        <v>246</v>
      </c>
    </row>
    <row r="2306" spans="1:28" ht="15" customHeight="1">
      <c r="A2306" s="31">
        <v>15147091</v>
      </c>
      <c r="B2306" s="31" t="s">
        <v>7346</v>
      </c>
      <c r="C2306" s="46">
        <v>41326</v>
      </c>
      <c r="F2306" s="30"/>
      <c r="G2306" s="28"/>
      <c r="H2306" s="17" t="s">
        <v>6068</v>
      </c>
      <c r="I2306" s="25" t="s">
        <v>6069</v>
      </c>
      <c r="J2306" s="25">
        <v>35739</v>
      </c>
      <c r="K2306" s="12" t="s">
        <v>520</v>
      </c>
      <c r="L2306" s="14" t="s">
        <v>6070</v>
      </c>
      <c r="M2306" s="26" t="s">
        <v>6071</v>
      </c>
      <c r="N2306" s="26" t="s">
        <v>2910</v>
      </c>
      <c r="P2306" s="144">
        <v>961297784</v>
      </c>
      <c r="Q2306" s="13"/>
      <c r="R2306" s="15" t="s">
        <v>576</v>
      </c>
      <c r="S2306" s="15" t="s">
        <v>47</v>
      </c>
      <c r="T2306" s="15"/>
      <c r="U2306" s="15" t="s">
        <v>1183</v>
      </c>
      <c r="V2306" s="16" t="s">
        <v>247</v>
      </c>
      <c r="W2306" s="16" t="s">
        <v>47</v>
      </c>
      <c r="Y2306" s="16" t="s">
        <v>47</v>
      </c>
      <c r="Z2306" s="16" t="s">
        <v>248</v>
      </c>
    </row>
    <row r="2307" spans="1:28" ht="15" customHeight="1">
      <c r="A2307" s="31">
        <v>15147092</v>
      </c>
      <c r="B2307" s="31" t="s">
        <v>7343</v>
      </c>
      <c r="C2307" s="46">
        <v>42870</v>
      </c>
      <c r="D2307" s="149">
        <v>250202700</v>
      </c>
      <c r="F2307" s="30">
        <v>3656</v>
      </c>
      <c r="G2307" s="28"/>
      <c r="H2307" s="17" t="s">
        <v>7435</v>
      </c>
      <c r="I2307" s="25" t="s">
        <v>7436</v>
      </c>
      <c r="J2307" s="25">
        <v>37280</v>
      </c>
      <c r="K2307" s="12" t="s">
        <v>250</v>
      </c>
      <c r="L2307" s="14" t="s">
        <v>7437</v>
      </c>
      <c r="M2307" s="26" t="s">
        <v>3107</v>
      </c>
      <c r="N2307" s="26" t="s">
        <v>2910</v>
      </c>
      <c r="P2307" s="144">
        <v>966895357</v>
      </c>
      <c r="Q2307" s="13"/>
      <c r="R2307" s="15" t="s">
        <v>576</v>
      </c>
      <c r="S2307" s="15" t="s">
        <v>1183</v>
      </c>
      <c r="T2307" s="15" t="s">
        <v>247</v>
      </c>
      <c r="U2307" s="15" t="s">
        <v>47</v>
      </c>
      <c r="W2307" s="16" t="s">
        <v>47</v>
      </c>
      <c r="Y2307" s="16" t="s">
        <v>47</v>
      </c>
    </row>
    <row r="2308" spans="1:28" ht="15" customHeight="1">
      <c r="A2308" s="31">
        <v>15147124</v>
      </c>
      <c r="C2308" s="46"/>
      <c r="F2308" s="30"/>
      <c r="G2308" s="28"/>
      <c r="H2308" s="17" t="s">
        <v>2537</v>
      </c>
      <c r="I2308" s="25" t="s">
        <v>2538</v>
      </c>
      <c r="J2308" s="25">
        <v>36512</v>
      </c>
      <c r="K2308" s="12" t="s">
        <v>250</v>
      </c>
      <c r="L2308" s="14"/>
      <c r="P2308" s="144"/>
      <c r="Q2308" s="13"/>
      <c r="R2308" s="15" t="s">
        <v>576</v>
      </c>
      <c r="S2308" s="15" t="s">
        <v>47</v>
      </c>
      <c r="T2308" s="15"/>
      <c r="U2308" s="15" t="s">
        <v>47</v>
      </c>
      <c r="W2308" s="16" t="s">
        <v>47</v>
      </c>
      <c r="Y2308" s="16" t="s">
        <v>684</v>
      </c>
      <c r="Z2308" s="16" t="s">
        <v>246</v>
      </c>
    </row>
    <row r="2309" spans="1:28" ht="15" customHeight="1">
      <c r="A2309" s="31">
        <v>15147657</v>
      </c>
      <c r="B2309" s="31" t="s">
        <v>7346</v>
      </c>
      <c r="C2309" s="46">
        <v>40836</v>
      </c>
      <c r="F2309" s="30"/>
      <c r="G2309" s="28"/>
      <c r="H2309" s="17" t="s">
        <v>1706</v>
      </c>
      <c r="I2309" s="25" t="s">
        <v>1707</v>
      </c>
      <c r="J2309" s="25">
        <v>36281</v>
      </c>
      <c r="K2309" s="12" t="s">
        <v>520</v>
      </c>
      <c r="L2309" s="14" t="s">
        <v>3678</v>
      </c>
      <c r="M2309" s="26" t="s">
        <v>3679</v>
      </c>
      <c r="N2309" s="26" t="s">
        <v>2910</v>
      </c>
      <c r="O2309" s="143">
        <v>0</v>
      </c>
      <c r="P2309" s="144">
        <v>929188422</v>
      </c>
      <c r="Q2309" s="13"/>
      <c r="R2309" s="15" t="s">
        <v>576</v>
      </c>
      <c r="S2309" s="15" t="s">
        <v>47</v>
      </c>
      <c r="T2309" s="15"/>
      <c r="U2309" s="15" t="s">
        <v>47</v>
      </c>
      <c r="W2309" s="16" t="s">
        <v>1183</v>
      </c>
      <c r="X2309" s="16" t="s">
        <v>248</v>
      </c>
      <c r="Y2309" s="16" t="s">
        <v>684</v>
      </c>
      <c r="Z2309" s="16" t="s">
        <v>246</v>
      </c>
    </row>
    <row r="2310" spans="1:28" ht="15" customHeight="1">
      <c r="A2310" s="31">
        <v>15147658</v>
      </c>
      <c r="B2310" s="31" t="s">
        <v>7343</v>
      </c>
      <c r="C2310" s="46">
        <v>42723</v>
      </c>
      <c r="D2310" s="149">
        <v>258861240</v>
      </c>
      <c r="F2310" s="30">
        <v>3567</v>
      </c>
      <c r="G2310" s="28"/>
      <c r="H2310" s="17" t="s">
        <v>8078</v>
      </c>
      <c r="I2310" s="25" t="s">
        <v>8079</v>
      </c>
      <c r="J2310" s="25">
        <v>38208</v>
      </c>
      <c r="K2310" s="12" t="s">
        <v>520</v>
      </c>
      <c r="L2310" s="14" t="s">
        <v>8080</v>
      </c>
      <c r="M2310" s="26">
        <v>9325</v>
      </c>
      <c r="N2310" s="26" t="s">
        <v>3022</v>
      </c>
      <c r="P2310" s="144">
        <v>911039246</v>
      </c>
      <c r="Q2310" s="13"/>
      <c r="R2310" s="15" t="s">
        <v>576</v>
      </c>
      <c r="S2310" s="15" t="s">
        <v>567</v>
      </c>
      <c r="T2310" s="15" t="s">
        <v>247</v>
      </c>
      <c r="U2310" s="15" t="s">
        <v>47</v>
      </c>
      <c r="W2310" s="16" t="s">
        <v>47</v>
      </c>
      <c r="Y2310" s="16" t="s">
        <v>47</v>
      </c>
    </row>
    <row r="2311" spans="1:28" ht="15" customHeight="1">
      <c r="A2311" s="31">
        <v>15147667</v>
      </c>
      <c r="B2311" s="31" t="s">
        <v>7346</v>
      </c>
      <c r="C2311" s="46">
        <v>40836</v>
      </c>
      <c r="F2311" s="30"/>
      <c r="G2311" s="28"/>
      <c r="H2311" s="17" t="s">
        <v>3676</v>
      </c>
      <c r="I2311" s="25" t="s">
        <v>3677</v>
      </c>
      <c r="J2311" s="25">
        <v>36768</v>
      </c>
      <c r="K2311" s="12" t="s">
        <v>250</v>
      </c>
      <c r="L2311" s="14" t="s">
        <v>3678</v>
      </c>
      <c r="M2311" s="26" t="s">
        <v>3679</v>
      </c>
      <c r="N2311" s="26" t="s">
        <v>2910</v>
      </c>
      <c r="O2311" s="143">
        <v>0</v>
      </c>
      <c r="P2311" s="144">
        <v>929188422</v>
      </c>
      <c r="Q2311" s="13"/>
      <c r="R2311" s="15" t="s">
        <v>576</v>
      </c>
      <c r="S2311" s="15" t="s">
        <v>47</v>
      </c>
      <c r="T2311" s="15"/>
      <c r="U2311" s="15" t="s">
        <v>47</v>
      </c>
      <c r="W2311" s="16" t="s">
        <v>1183</v>
      </c>
      <c r="X2311" s="16" t="s">
        <v>247</v>
      </c>
      <c r="Y2311" s="16" t="s">
        <v>47</v>
      </c>
    </row>
    <row r="2312" spans="1:28" ht="15" customHeight="1">
      <c r="A2312" s="31">
        <v>15147679</v>
      </c>
      <c r="C2312" s="46"/>
      <c r="F2312" s="30"/>
      <c r="G2312" s="28"/>
      <c r="H2312" s="17" t="s">
        <v>6495</v>
      </c>
      <c r="I2312" s="25" t="s">
        <v>2475</v>
      </c>
      <c r="J2312" s="25">
        <v>36412</v>
      </c>
      <c r="K2312" s="12" t="s">
        <v>520</v>
      </c>
      <c r="L2312" s="14"/>
      <c r="P2312" s="144"/>
      <c r="Q2312" s="13"/>
      <c r="R2312" s="15" t="s">
        <v>576</v>
      </c>
      <c r="S2312" s="15" t="s">
        <v>47</v>
      </c>
      <c r="T2312" s="15"/>
      <c r="U2312" s="15" t="s">
        <v>47</v>
      </c>
      <c r="W2312" s="16" t="s">
        <v>47</v>
      </c>
      <c r="Y2312" s="16" t="s">
        <v>567</v>
      </c>
      <c r="Z2312" s="16" t="s">
        <v>246</v>
      </c>
    </row>
    <row r="2313" spans="1:28" ht="15" customHeight="1">
      <c r="A2313" s="31">
        <v>15148093</v>
      </c>
      <c r="C2313" s="46"/>
      <c r="F2313" s="30"/>
      <c r="G2313" s="28"/>
      <c r="H2313" s="17" t="s">
        <v>2684</v>
      </c>
      <c r="I2313" s="25" t="s">
        <v>2685</v>
      </c>
      <c r="J2313" s="25">
        <v>36459</v>
      </c>
      <c r="K2313" s="12" t="s">
        <v>250</v>
      </c>
      <c r="L2313" s="14"/>
      <c r="P2313" s="144"/>
      <c r="Q2313" s="13"/>
      <c r="R2313" s="15" t="s">
        <v>576</v>
      </c>
      <c r="S2313" s="15" t="s">
        <v>47</v>
      </c>
      <c r="T2313" s="15"/>
      <c r="U2313" s="15" t="s">
        <v>47</v>
      </c>
      <c r="W2313" s="16" t="s">
        <v>47</v>
      </c>
      <c r="Y2313" s="16" t="s">
        <v>580</v>
      </c>
      <c r="Z2313" s="16" t="s">
        <v>247</v>
      </c>
    </row>
    <row r="2314" spans="1:28" ht="15" customHeight="1">
      <c r="A2314" s="31">
        <v>15148114</v>
      </c>
      <c r="B2314" s="31" t="s">
        <v>7343</v>
      </c>
      <c r="C2314" s="46">
        <v>42528</v>
      </c>
      <c r="D2314" s="149">
        <v>257283900</v>
      </c>
      <c r="F2314" s="30">
        <v>3584</v>
      </c>
      <c r="G2314" s="28"/>
      <c r="H2314" s="17" t="s">
        <v>8396</v>
      </c>
      <c r="I2314" s="25" t="s">
        <v>8397</v>
      </c>
      <c r="J2314" s="25">
        <v>38848</v>
      </c>
      <c r="K2314" s="12" t="s">
        <v>250</v>
      </c>
      <c r="L2314" s="14" t="s">
        <v>3032</v>
      </c>
      <c r="M2314" s="26">
        <v>9100</v>
      </c>
      <c r="N2314" s="26" t="s">
        <v>3032</v>
      </c>
      <c r="P2314" s="144"/>
      <c r="Q2314" s="13"/>
      <c r="R2314" s="15" t="s">
        <v>576</v>
      </c>
      <c r="S2314" s="15" t="s">
        <v>251</v>
      </c>
      <c r="T2314" s="15" t="s">
        <v>247</v>
      </c>
      <c r="U2314" s="15" t="s">
        <v>47</v>
      </c>
      <c r="W2314" s="16" t="s">
        <v>47</v>
      </c>
      <c r="Y2314" s="16" t="s">
        <v>47</v>
      </c>
    </row>
    <row r="2315" spans="1:28" ht="15" customHeight="1">
      <c r="A2315" s="31">
        <v>15148131</v>
      </c>
      <c r="B2315" s="31" t="s">
        <v>7343</v>
      </c>
      <c r="C2315" s="46">
        <v>42555</v>
      </c>
      <c r="D2315" s="149">
        <v>276057163</v>
      </c>
      <c r="F2315" s="30"/>
      <c r="G2315" s="28"/>
      <c r="H2315" s="17" t="s">
        <v>6996</v>
      </c>
      <c r="I2315" s="25" t="s">
        <v>6997</v>
      </c>
      <c r="J2315" s="25">
        <v>37246</v>
      </c>
      <c r="K2315" s="12" t="s">
        <v>520</v>
      </c>
      <c r="L2315" s="14" t="s">
        <v>6998</v>
      </c>
      <c r="M2315" s="26" t="s">
        <v>5057</v>
      </c>
      <c r="N2315" s="26" t="s">
        <v>2910</v>
      </c>
      <c r="O2315" s="143">
        <v>291771781</v>
      </c>
      <c r="P2315" s="144">
        <v>927721052</v>
      </c>
      <c r="Q2315" s="13" t="s">
        <v>6999</v>
      </c>
      <c r="R2315" s="15" t="s">
        <v>576</v>
      </c>
      <c r="S2315" s="15" t="s">
        <v>47</v>
      </c>
      <c r="T2315" s="15"/>
      <c r="U2315" s="15" t="s">
        <v>1183</v>
      </c>
      <c r="V2315" s="16" t="s">
        <v>247</v>
      </c>
      <c r="W2315" s="16" t="s">
        <v>47</v>
      </c>
      <c r="Y2315" s="16" t="s">
        <v>47</v>
      </c>
    </row>
    <row r="2316" spans="1:28" ht="15" customHeight="1">
      <c r="A2316" s="31">
        <v>15148146</v>
      </c>
      <c r="B2316" s="31" t="s">
        <v>7346</v>
      </c>
      <c r="C2316" s="46">
        <v>40806</v>
      </c>
      <c r="F2316" s="30"/>
      <c r="G2316" s="28"/>
      <c r="H2316" s="17" t="s">
        <v>5644</v>
      </c>
      <c r="I2316" s="25" t="s">
        <v>5645</v>
      </c>
      <c r="J2316" s="25">
        <v>36837</v>
      </c>
      <c r="K2316" s="12" t="s">
        <v>250</v>
      </c>
      <c r="L2316" s="14" t="s">
        <v>5646</v>
      </c>
      <c r="M2316" s="26" t="s">
        <v>3927</v>
      </c>
      <c r="N2316" s="26" t="s">
        <v>2912</v>
      </c>
      <c r="O2316" s="144">
        <v>291941447</v>
      </c>
      <c r="P2316" s="143">
        <v>962631849</v>
      </c>
      <c r="Q2316" s="13"/>
      <c r="R2316" s="15" t="s">
        <v>576</v>
      </c>
      <c r="S2316" s="15" t="s">
        <v>47</v>
      </c>
      <c r="T2316" s="15"/>
      <c r="U2316" s="15" t="s">
        <v>580</v>
      </c>
      <c r="V2316" s="16" t="s">
        <v>247</v>
      </c>
      <c r="W2316" s="16" t="s">
        <v>47</v>
      </c>
      <c r="Y2316" s="16" t="s">
        <v>47</v>
      </c>
    </row>
    <row r="2317" spans="1:28" ht="15" customHeight="1">
      <c r="A2317" s="31">
        <v>15148221</v>
      </c>
      <c r="B2317" s="31" t="s">
        <v>7346</v>
      </c>
      <c r="C2317" s="46">
        <v>40959</v>
      </c>
      <c r="F2317" s="30"/>
      <c r="G2317" s="28"/>
      <c r="H2317" s="17" t="s">
        <v>4235</v>
      </c>
      <c r="I2317" s="25" t="s">
        <v>4236</v>
      </c>
      <c r="J2317" s="25">
        <v>36540</v>
      </c>
      <c r="K2317" s="12" t="s">
        <v>520</v>
      </c>
      <c r="L2317" s="14" t="s">
        <v>4237</v>
      </c>
      <c r="M2317" s="26">
        <v>9350</v>
      </c>
      <c r="N2317" s="26" t="s">
        <v>2983</v>
      </c>
      <c r="O2317" s="143">
        <v>0</v>
      </c>
      <c r="P2317" s="144">
        <v>963765572</v>
      </c>
      <c r="Q2317" s="13"/>
      <c r="R2317" s="15" t="s">
        <v>576</v>
      </c>
      <c r="S2317" s="15" t="s">
        <v>47</v>
      </c>
      <c r="T2317" s="15"/>
      <c r="U2317" s="15" t="s">
        <v>249</v>
      </c>
      <c r="V2317" s="16" t="s">
        <v>246</v>
      </c>
      <c r="W2317" s="16" t="s">
        <v>249</v>
      </c>
      <c r="X2317" s="16" t="s">
        <v>247</v>
      </c>
      <c r="Y2317" s="16" t="s">
        <v>47</v>
      </c>
      <c r="Z2317" s="16" t="s">
        <v>247</v>
      </c>
    </row>
    <row r="2318" spans="1:28" ht="15" customHeight="1">
      <c r="A2318" s="31">
        <v>15148236</v>
      </c>
      <c r="C2318" s="46"/>
      <c r="F2318" s="30"/>
      <c r="G2318" s="28"/>
      <c r="H2318" s="17" t="s">
        <v>174</v>
      </c>
      <c r="I2318" s="25" t="s">
        <v>1635</v>
      </c>
      <c r="J2318" s="25">
        <v>36102</v>
      </c>
      <c r="K2318" s="12" t="s">
        <v>520</v>
      </c>
      <c r="L2318" s="14"/>
      <c r="P2318" s="144"/>
      <c r="Q2318" s="13"/>
      <c r="R2318" s="15" t="s">
        <v>576</v>
      </c>
      <c r="S2318" s="15" t="s">
        <v>47</v>
      </c>
      <c r="T2318" s="15"/>
      <c r="U2318" s="15" t="s">
        <v>47</v>
      </c>
      <c r="W2318" s="16" t="s">
        <v>47</v>
      </c>
      <c r="Y2318" s="16" t="s">
        <v>1183</v>
      </c>
      <c r="Z2318" s="16" t="s">
        <v>247</v>
      </c>
    </row>
    <row r="2319" spans="1:28" ht="15" customHeight="1">
      <c r="A2319" s="31">
        <v>15148293</v>
      </c>
      <c r="B2319" s="31" t="s">
        <v>7346</v>
      </c>
      <c r="C2319" s="46">
        <v>41019</v>
      </c>
      <c r="F2319" s="30">
        <v>4505</v>
      </c>
      <c r="G2319" s="28"/>
      <c r="H2319" s="17" t="s">
        <v>4914</v>
      </c>
      <c r="I2319" s="25" t="s">
        <v>4915</v>
      </c>
      <c r="J2319" s="25">
        <v>36541</v>
      </c>
      <c r="K2319" s="12" t="s">
        <v>250</v>
      </c>
      <c r="L2319" s="14" t="s">
        <v>3538</v>
      </c>
      <c r="M2319" s="26">
        <v>9300</v>
      </c>
      <c r="N2319" s="26" t="s">
        <v>2912</v>
      </c>
      <c r="O2319" s="143">
        <v>0</v>
      </c>
      <c r="P2319" s="144">
        <v>963765572</v>
      </c>
      <c r="Q2319" s="13"/>
      <c r="R2319" s="15" t="s">
        <v>576</v>
      </c>
      <c r="S2319" s="15" t="s">
        <v>249</v>
      </c>
      <c r="T2319" s="15" t="s">
        <v>246</v>
      </c>
      <c r="U2319" s="15" t="s">
        <v>249</v>
      </c>
      <c r="V2319" s="16" t="s">
        <v>246</v>
      </c>
      <c r="W2319" s="16" t="s">
        <v>249</v>
      </c>
      <c r="X2319" s="16" t="s">
        <v>247</v>
      </c>
      <c r="Y2319" s="16" t="s">
        <v>47</v>
      </c>
    </row>
    <row r="2320" spans="1:28" ht="15" customHeight="1">
      <c r="A2320" s="31">
        <v>15148300</v>
      </c>
      <c r="B2320" s="31" t="s">
        <v>7346</v>
      </c>
      <c r="C2320" s="46">
        <v>40928</v>
      </c>
      <c r="F2320" s="30">
        <v>4541</v>
      </c>
      <c r="G2320" s="28"/>
      <c r="H2320" s="17" t="s">
        <v>7089</v>
      </c>
      <c r="I2320" s="25" t="s">
        <v>7090</v>
      </c>
      <c r="J2320" s="25">
        <v>37097</v>
      </c>
      <c r="K2320" s="12" t="s">
        <v>250</v>
      </c>
      <c r="L2320" s="14" t="s">
        <v>5975</v>
      </c>
      <c r="M2320" s="26" t="s">
        <v>6384</v>
      </c>
      <c r="N2320" s="26" t="s">
        <v>3538</v>
      </c>
      <c r="P2320" s="144"/>
      <c r="Q2320" s="13"/>
      <c r="R2320" s="15" t="s">
        <v>576</v>
      </c>
      <c r="S2320" s="15" t="s">
        <v>249</v>
      </c>
      <c r="T2320" s="15" t="s">
        <v>246</v>
      </c>
      <c r="U2320" s="15" t="s">
        <v>249</v>
      </c>
      <c r="V2320" s="16" t="s">
        <v>247</v>
      </c>
      <c r="W2320" s="16" t="s">
        <v>47</v>
      </c>
      <c r="Y2320" s="16" t="s">
        <v>47</v>
      </c>
      <c r="AA2320" s="153"/>
      <c r="AB2320" s="153"/>
    </row>
    <row r="2321" spans="1:26" ht="15" customHeight="1">
      <c r="A2321" s="31">
        <v>15148411</v>
      </c>
      <c r="B2321" s="31" t="s">
        <v>7346</v>
      </c>
      <c r="C2321" s="46">
        <v>40959</v>
      </c>
      <c r="F2321" s="30"/>
      <c r="G2321" s="28"/>
      <c r="H2321" s="17" t="s">
        <v>6329</v>
      </c>
      <c r="I2321" s="25" t="s">
        <v>6330</v>
      </c>
      <c r="J2321" s="25">
        <v>36962</v>
      </c>
      <c r="K2321" s="12" t="s">
        <v>520</v>
      </c>
      <c r="L2321" s="14" t="s">
        <v>6331</v>
      </c>
      <c r="M2321" s="26" t="s">
        <v>6332</v>
      </c>
      <c r="N2321" s="26" t="s">
        <v>3538</v>
      </c>
      <c r="P2321" s="144">
        <v>963766354</v>
      </c>
      <c r="Q2321" s="13"/>
      <c r="R2321" s="15" t="s">
        <v>576</v>
      </c>
      <c r="S2321" s="15" t="s">
        <v>47</v>
      </c>
      <c r="T2321" s="15"/>
      <c r="U2321" s="15" t="s">
        <v>249</v>
      </c>
      <c r="V2321" s="16" t="s">
        <v>247</v>
      </c>
      <c r="W2321" s="16" t="s">
        <v>47</v>
      </c>
      <c r="Y2321" s="16" t="s">
        <v>47</v>
      </c>
      <c r="Z2321" s="16" t="s">
        <v>246</v>
      </c>
    </row>
    <row r="2322" spans="1:26" ht="15" customHeight="1">
      <c r="A2322" s="31">
        <v>15148430</v>
      </c>
      <c r="B2322" s="31" t="s">
        <v>7346</v>
      </c>
      <c r="C2322" s="46">
        <v>40928</v>
      </c>
      <c r="D2322" s="149">
        <v>243551045</v>
      </c>
      <c r="F2322" s="30">
        <v>4526</v>
      </c>
      <c r="G2322" s="28"/>
      <c r="H2322" s="17" t="s">
        <v>4961</v>
      </c>
      <c r="I2322" s="25" t="s">
        <v>4962</v>
      </c>
      <c r="J2322" s="25">
        <v>36315</v>
      </c>
      <c r="K2322" s="12" t="s">
        <v>250</v>
      </c>
      <c r="L2322" s="14" t="s">
        <v>7171</v>
      </c>
      <c r="M2322" s="26" t="s">
        <v>3427</v>
      </c>
      <c r="N2322" s="26" t="s">
        <v>2912</v>
      </c>
      <c r="P2322" s="144">
        <v>963832675</v>
      </c>
      <c r="Q2322" s="13"/>
      <c r="R2322" s="15" t="s">
        <v>576</v>
      </c>
      <c r="S2322" s="15" t="s">
        <v>567</v>
      </c>
      <c r="T2322" s="15" t="s">
        <v>246</v>
      </c>
      <c r="U2322" s="15" t="s">
        <v>567</v>
      </c>
      <c r="V2322" s="16" t="s">
        <v>246</v>
      </c>
      <c r="W2322" s="16" t="s">
        <v>567</v>
      </c>
      <c r="X2322" s="16" t="s">
        <v>247</v>
      </c>
      <c r="Y2322" s="16" t="s">
        <v>47</v>
      </c>
      <c r="Z2322" s="16" t="s">
        <v>246</v>
      </c>
    </row>
    <row r="2323" spans="1:26" ht="15" customHeight="1">
      <c r="A2323" s="31">
        <v>15148434</v>
      </c>
      <c r="B2323" s="31" t="s">
        <v>7343</v>
      </c>
      <c r="C2323" s="46">
        <v>43075</v>
      </c>
      <c r="D2323" s="149">
        <v>243551126</v>
      </c>
      <c r="F2323" s="30">
        <v>4543</v>
      </c>
      <c r="G2323" s="28"/>
      <c r="H2323" s="17" t="s">
        <v>6170</v>
      </c>
      <c r="I2323" s="25" t="s">
        <v>6171</v>
      </c>
      <c r="J2323" s="25">
        <v>37164</v>
      </c>
      <c r="K2323" s="12" t="s">
        <v>520</v>
      </c>
      <c r="L2323" s="14" t="s">
        <v>7895</v>
      </c>
      <c r="M2323" s="26">
        <v>9300</v>
      </c>
      <c r="N2323" s="26" t="s">
        <v>2912</v>
      </c>
      <c r="P2323" s="144"/>
      <c r="Q2323" s="13"/>
      <c r="R2323" s="15" t="s">
        <v>576</v>
      </c>
      <c r="S2323" s="15" t="s">
        <v>567</v>
      </c>
      <c r="T2323" s="15" t="s">
        <v>246</v>
      </c>
      <c r="U2323" s="15" t="s">
        <v>567</v>
      </c>
      <c r="V2323" s="16" t="s">
        <v>247</v>
      </c>
      <c r="W2323" s="16" t="s">
        <v>47</v>
      </c>
      <c r="Y2323" s="16" t="s">
        <v>47</v>
      </c>
      <c r="Z2323" s="16" t="s">
        <v>248</v>
      </c>
    </row>
    <row r="2324" spans="1:26" ht="15" customHeight="1">
      <c r="A2324" s="31">
        <v>15149020</v>
      </c>
      <c r="B2324" s="31" t="s">
        <v>7346</v>
      </c>
      <c r="C2324" s="46">
        <v>40929</v>
      </c>
      <c r="F2324" s="30"/>
      <c r="G2324" s="28"/>
      <c r="H2324" s="17" t="s">
        <v>5589</v>
      </c>
      <c r="I2324" s="25" t="s">
        <v>5590</v>
      </c>
      <c r="J2324" s="25">
        <v>36825</v>
      </c>
      <c r="K2324" s="12" t="s">
        <v>250</v>
      </c>
      <c r="L2324" s="14" t="s">
        <v>5591</v>
      </c>
      <c r="M2324" s="26" t="s">
        <v>5592</v>
      </c>
      <c r="N2324" s="26" t="s">
        <v>2955</v>
      </c>
      <c r="P2324" s="144">
        <v>962052349</v>
      </c>
      <c r="Q2324" s="13" t="s">
        <v>5593</v>
      </c>
      <c r="R2324" s="15" t="s">
        <v>576</v>
      </c>
      <c r="S2324" s="15" t="s">
        <v>47</v>
      </c>
      <c r="T2324" s="15"/>
      <c r="U2324" s="15" t="s">
        <v>567</v>
      </c>
      <c r="V2324" s="16" t="s">
        <v>247</v>
      </c>
      <c r="W2324" s="16" t="s">
        <v>47</v>
      </c>
      <c r="Y2324" s="16" t="s">
        <v>47</v>
      </c>
    </row>
    <row r="2325" spans="1:26" ht="15" customHeight="1">
      <c r="A2325" s="31">
        <v>15149044</v>
      </c>
      <c r="C2325" s="46"/>
      <c r="F2325" s="30"/>
      <c r="G2325" s="28"/>
      <c r="H2325" s="17" t="s">
        <v>1010</v>
      </c>
      <c r="I2325" s="25" t="s">
        <v>1571</v>
      </c>
      <c r="J2325" s="25">
        <v>35872</v>
      </c>
      <c r="K2325" s="12" t="s">
        <v>520</v>
      </c>
      <c r="L2325" s="14"/>
      <c r="P2325" s="144"/>
      <c r="Q2325" s="13"/>
      <c r="R2325" s="15" t="s">
        <v>576</v>
      </c>
      <c r="S2325" s="15" t="s">
        <v>47</v>
      </c>
      <c r="T2325" s="15"/>
      <c r="U2325" s="15" t="s">
        <v>47</v>
      </c>
      <c r="W2325" s="16" t="s">
        <v>47</v>
      </c>
      <c r="Y2325" s="16" t="s">
        <v>249</v>
      </c>
      <c r="Z2325" s="16" t="s">
        <v>247</v>
      </c>
    </row>
    <row r="2326" spans="1:26" ht="15" customHeight="1">
      <c r="A2326" s="31">
        <v>15149242</v>
      </c>
      <c r="C2326" s="46"/>
      <c r="F2326" s="30"/>
      <c r="G2326" s="28"/>
      <c r="H2326" s="17" t="s">
        <v>2338</v>
      </c>
      <c r="I2326" s="25" t="s">
        <v>2339</v>
      </c>
      <c r="J2326" s="25">
        <v>36658</v>
      </c>
      <c r="K2326" s="12" t="s">
        <v>520</v>
      </c>
      <c r="L2326" s="14"/>
      <c r="P2326" s="144"/>
      <c r="Q2326" s="13"/>
      <c r="R2326" s="15" t="s">
        <v>576</v>
      </c>
      <c r="S2326" s="15" t="s">
        <v>47</v>
      </c>
      <c r="T2326" s="15"/>
      <c r="U2326" s="15" t="s">
        <v>47</v>
      </c>
      <c r="W2326" s="16" t="s">
        <v>47</v>
      </c>
      <c r="Y2326" s="16" t="s">
        <v>580</v>
      </c>
      <c r="Z2326" s="16" t="s">
        <v>246</v>
      </c>
    </row>
    <row r="2327" spans="1:26" ht="15" customHeight="1">
      <c r="A2327" s="31">
        <v>15149622</v>
      </c>
      <c r="B2327" s="31" t="s">
        <v>7343</v>
      </c>
      <c r="C2327" s="46">
        <v>42493</v>
      </c>
      <c r="F2327" s="30"/>
      <c r="G2327" s="28"/>
      <c r="H2327" s="17" t="s">
        <v>1568</v>
      </c>
      <c r="I2327" s="25" t="s">
        <v>6040</v>
      </c>
      <c r="J2327" s="25">
        <v>36511</v>
      </c>
      <c r="K2327" s="12" t="s">
        <v>250</v>
      </c>
      <c r="L2327" s="14" t="s">
        <v>6041</v>
      </c>
      <c r="M2327" s="26" t="s">
        <v>6042</v>
      </c>
      <c r="N2327" s="26" t="s">
        <v>2955</v>
      </c>
      <c r="P2327" s="144"/>
      <c r="Q2327" s="13"/>
      <c r="R2327" s="15" t="s">
        <v>576</v>
      </c>
      <c r="S2327" s="15" t="s">
        <v>47</v>
      </c>
      <c r="T2327" s="15"/>
      <c r="U2327" s="15" t="s">
        <v>567</v>
      </c>
      <c r="V2327" s="16" t="s">
        <v>247</v>
      </c>
      <c r="W2327" s="16" t="s">
        <v>47</v>
      </c>
      <c r="Y2327" s="16" t="s">
        <v>47</v>
      </c>
    </row>
    <row r="2328" spans="1:26" ht="15" customHeight="1">
      <c r="A2328" s="31">
        <v>15150469</v>
      </c>
      <c r="C2328" s="46"/>
      <c r="F2328" s="30"/>
      <c r="G2328" s="28"/>
      <c r="H2328" s="17" t="s">
        <v>1696</v>
      </c>
      <c r="I2328" s="25" t="s">
        <v>1697</v>
      </c>
      <c r="J2328" s="25">
        <v>36340</v>
      </c>
      <c r="K2328" s="12" t="s">
        <v>520</v>
      </c>
      <c r="L2328" s="14"/>
      <c r="P2328" s="144"/>
      <c r="Q2328" s="13"/>
      <c r="R2328" s="15" t="s">
        <v>576</v>
      </c>
      <c r="S2328" s="15" t="s">
        <v>47</v>
      </c>
      <c r="T2328" s="15"/>
      <c r="U2328" s="15" t="s">
        <v>47</v>
      </c>
      <c r="W2328" s="16" t="s">
        <v>47</v>
      </c>
      <c r="Y2328" s="16" t="s">
        <v>567</v>
      </c>
    </row>
    <row r="2329" spans="1:26" ht="15" customHeight="1">
      <c r="A2329" s="31">
        <v>15150547</v>
      </c>
      <c r="B2329" s="31" t="s">
        <v>7346</v>
      </c>
      <c r="C2329" s="46">
        <v>40838</v>
      </c>
      <c r="F2329" s="30">
        <v>4489</v>
      </c>
      <c r="G2329" s="28"/>
      <c r="H2329" s="17" t="s">
        <v>2508</v>
      </c>
      <c r="I2329" s="25" t="s">
        <v>2509</v>
      </c>
      <c r="J2329" s="25">
        <v>36651</v>
      </c>
      <c r="K2329" s="12" t="s">
        <v>250</v>
      </c>
      <c r="L2329" s="14" t="s">
        <v>4312</v>
      </c>
      <c r="M2329" s="26" t="s">
        <v>4313</v>
      </c>
      <c r="N2329" s="26" t="s">
        <v>2910</v>
      </c>
      <c r="P2329" s="144">
        <v>966070350</v>
      </c>
      <c r="Q2329" s="13" t="s">
        <v>4314</v>
      </c>
      <c r="R2329" s="15" t="s">
        <v>576</v>
      </c>
      <c r="S2329" s="15" t="s">
        <v>580</v>
      </c>
      <c r="T2329" s="15" t="s">
        <v>246</v>
      </c>
      <c r="U2329" s="15" t="s">
        <v>580</v>
      </c>
      <c r="V2329" s="16" t="s">
        <v>246</v>
      </c>
      <c r="W2329" s="16" t="s">
        <v>580</v>
      </c>
      <c r="X2329" s="16" t="s">
        <v>246</v>
      </c>
      <c r="Y2329" s="16" t="s">
        <v>580</v>
      </c>
    </row>
    <row r="2330" spans="1:26" ht="15" customHeight="1">
      <c r="A2330" s="31">
        <v>15150567</v>
      </c>
      <c r="B2330" s="31" t="s">
        <v>7346</v>
      </c>
      <c r="C2330" s="46">
        <v>40838</v>
      </c>
      <c r="F2330" s="30"/>
      <c r="G2330" s="28"/>
      <c r="H2330" s="17" t="s">
        <v>5867</v>
      </c>
      <c r="I2330" s="25" t="s">
        <v>5868</v>
      </c>
      <c r="J2330" s="25">
        <v>37045</v>
      </c>
      <c r="K2330" s="12" t="s">
        <v>250</v>
      </c>
      <c r="L2330" s="14" t="s">
        <v>5869</v>
      </c>
      <c r="M2330" s="26" t="s">
        <v>5870</v>
      </c>
      <c r="N2330" s="26" t="s">
        <v>2955</v>
      </c>
      <c r="P2330" s="144">
        <v>961379047</v>
      </c>
      <c r="Q2330" s="13" t="s">
        <v>5871</v>
      </c>
      <c r="R2330" s="15" t="s">
        <v>576</v>
      </c>
      <c r="S2330" s="15" t="s">
        <v>47</v>
      </c>
      <c r="T2330" s="15"/>
      <c r="U2330" s="15" t="s">
        <v>567</v>
      </c>
      <c r="V2330" s="16" t="s">
        <v>247</v>
      </c>
      <c r="W2330" s="16" t="s">
        <v>47</v>
      </c>
      <c r="Y2330" s="16" t="s">
        <v>47</v>
      </c>
    </row>
    <row r="2331" spans="1:26" ht="15" customHeight="1">
      <c r="A2331" s="31">
        <v>15150619</v>
      </c>
      <c r="B2331" s="31" t="s">
        <v>7346</v>
      </c>
      <c r="C2331" s="46">
        <v>40899</v>
      </c>
      <c r="F2331" s="30"/>
      <c r="G2331" s="28"/>
      <c r="H2331" s="17" t="s">
        <v>4094</v>
      </c>
      <c r="I2331" s="25" t="s">
        <v>4095</v>
      </c>
      <c r="J2331" s="25">
        <v>37442</v>
      </c>
      <c r="K2331" s="12" t="s">
        <v>520</v>
      </c>
      <c r="L2331" s="14" t="s">
        <v>4096</v>
      </c>
      <c r="M2331" s="26" t="s">
        <v>4097</v>
      </c>
      <c r="N2331" s="26" t="s">
        <v>2910</v>
      </c>
      <c r="O2331" s="143">
        <v>0</v>
      </c>
      <c r="P2331" s="144">
        <v>962971213</v>
      </c>
      <c r="Q2331" s="13" t="s">
        <v>4098</v>
      </c>
      <c r="R2331" s="15" t="s">
        <v>576</v>
      </c>
      <c r="S2331" s="15" t="s">
        <v>47</v>
      </c>
      <c r="T2331" s="15"/>
      <c r="U2331" s="15" t="s">
        <v>47</v>
      </c>
      <c r="W2331" s="16" t="s">
        <v>580</v>
      </c>
      <c r="X2331" s="16" t="s">
        <v>247</v>
      </c>
      <c r="Y2331" s="16" t="s">
        <v>47</v>
      </c>
    </row>
    <row r="2332" spans="1:26" ht="15" customHeight="1">
      <c r="A2332" s="31">
        <v>15150628</v>
      </c>
      <c r="C2332" s="46"/>
      <c r="F2332" s="30"/>
      <c r="G2332" s="28"/>
      <c r="H2332" s="17" t="s">
        <v>2682</v>
      </c>
      <c r="I2332" s="25" t="s">
        <v>2683</v>
      </c>
      <c r="J2332" s="25">
        <v>35620</v>
      </c>
      <c r="K2332" s="12" t="s">
        <v>520</v>
      </c>
      <c r="L2332" s="14"/>
      <c r="P2332" s="144"/>
      <c r="Q2332" s="13"/>
      <c r="R2332" s="15" t="s">
        <v>576</v>
      </c>
      <c r="S2332" s="15" t="s">
        <v>47</v>
      </c>
      <c r="T2332" s="15"/>
      <c r="U2332" s="15" t="s">
        <v>47</v>
      </c>
      <c r="W2332" s="16" t="s">
        <v>47</v>
      </c>
      <c r="Y2332" s="16" t="s">
        <v>580</v>
      </c>
    </row>
    <row r="2333" spans="1:26" ht="15" customHeight="1">
      <c r="A2333" s="31">
        <v>15150684</v>
      </c>
      <c r="C2333" s="46"/>
      <c r="F2333" s="30"/>
      <c r="G2333" s="28"/>
      <c r="H2333" s="17" t="s">
        <v>1642</v>
      </c>
      <c r="I2333" s="25" t="s">
        <v>2401</v>
      </c>
      <c r="J2333" s="25">
        <v>37208</v>
      </c>
      <c r="K2333" s="12" t="s">
        <v>520</v>
      </c>
      <c r="L2333" s="14"/>
      <c r="P2333" s="144"/>
      <c r="Q2333" s="13"/>
      <c r="R2333" s="15" t="s">
        <v>576</v>
      </c>
      <c r="S2333" s="15" t="s">
        <v>47</v>
      </c>
      <c r="T2333" s="15"/>
      <c r="U2333" s="15" t="s">
        <v>47</v>
      </c>
      <c r="W2333" s="16" t="s">
        <v>47</v>
      </c>
      <c r="Y2333" s="16" t="s">
        <v>249</v>
      </c>
    </row>
    <row r="2334" spans="1:26" ht="15" customHeight="1">
      <c r="A2334" s="31">
        <v>15151376</v>
      </c>
      <c r="C2334" s="46"/>
      <c r="F2334" s="30"/>
      <c r="G2334" s="28"/>
      <c r="H2334" s="17" t="s">
        <v>1922</v>
      </c>
      <c r="I2334" s="25" t="s">
        <v>1923</v>
      </c>
      <c r="J2334" s="25">
        <v>36086</v>
      </c>
      <c r="K2334" s="12" t="s">
        <v>250</v>
      </c>
      <c r="L2334" s="14"/>
      <c r="P2334" s="144"/>
      <c r="Q2334" s="13"/>
      <c r="R2334" s="15" t="s">
        <v>576</v>
      </c>
      <c r="S2334" s="15" t="s">
        <v>47</v>
      </c>
      <c r="T2334" s="15"/>
      <c r="U2334" s="15" t="s">
        <v>47</v>
      </c>
      <c r="W2334" s="16" t="s">
        <v>47</v>
      </c>
      <c r="Y2334" s="16" t="s">
        <v>251</v>
      </c>
    </row>
    <row r="2335" spans="1:26" ht="15" customHeight="1">
      <c r="A2335" s="31">
        <v>15151605</v>
      </c>
      <c r="C2335" s="46"/>
      <c r="F2335" s="30"/>
      <c r="G2335" s="28"/>
      <c r="H2335" s="17" t="s">
        <v>1910</v>
      </c>
      <c r="I2335" s="25" t="s">
        <v>1911</v>
      </c>
      <c r="J2335" s="25">
        <v>36793</v>
      </c>
      <c r="K2335" s="12" t="s">
        <v>520</v>
      </c>
      <c r="L2335" s="14"/>
      <c r="P2335" s="144"/>
      <c r="Q2335" s="13"/>
      <c r="R2335" s="15" t="s">
        <v>576</v>
      </c>
      <c r="S2335" s="15" t="s">
        <v>47</v>
      </c>
      <c r="T2335" s="15"/>
      <c r="U2335" s="15" t="s">
        <v>47</v>
      </c>
      <c r="W2335" s="16" t="s">
        <v>47</v>
      </c>
      <c r="Y2335" s="16" t="s">
        <v>567</v>
      </c>
    </row>
    <row r="2336" spans="1:26" ht="15" customHeight="1">
      <c r="A2336" s="31">
        <v>15151897</v>
      </c>
      <c r="C2336" s="46"/>
      <c r="F2336" s="30"/>
      <c r="G2336" s="28">
        <v>165962</v>
      </c>
      <c r="H2336" s="17" t="s">
        <v>376</v>
      </c>
      <c r="I2336" s="25" t="s">
        <v>494</v>
      </c>
      <c r="J2336" s="25">
        <v>36138</v>
      </c>
      <c r="K2336" s="12" t="s">
        <v>520</v>
      </c>
      <c r="L2336" s="14"/>
      <c r="P2336" s="144"/>
      <c r="Q2336" s="13"/>
      <c r="R2336" s="15" t="s">
        <v>576</v>
      </c>
      <c r="S2336" s="15" t="s">
        <v>47</v>
      </c>
      <c r="T2336" s="15"/>
      <c r="U2336" s="15" t="s">
        <v>47</v>
      </c>
      <c r="W2336" s="16" t="s">
        <v>47</v>
      </c>
      <c r="Y2336" s="16" t="s">
        <v>684</v>
      </c>
      <c r="Z2336" s="16" t="s">
        <v>246</v>
      </c>
    </row>
    <row r="2337" spans="1:26" ht="15" customHeight="1">
      <c r="A2337" s="31">
        <v>15151974</v>
      </c>
      <c r="B2337" s="31" t="s">
        <v>7346</v>
      </c>
      <c r="C2337" s="46">
        <v>41052</v>
      </c>
      <c r="D2337" s="149">
        <v>270295747</v>
      </c>
      <c r="E2337" s="13" t="s">
        <v>7235</v>
      </c>
      <c r="F2337" s="30">
        <v>75</v>
      </c>
      <c r="G2337" s="28"/>
      <c r="H2337" s="17" t="s">
        <v>1882</v>
      </c>
      <c r="I2337" s="25" t="s">
        <v>1883</v>
      </c>
      <c r="J2337" s="25">
        <v>35428</v>
      </c>
      <c r="K2337" s="12" t="s">
        <v>250</v>
      </c>
      <c r="L2337" s="14"/>
      <c r="P2337" s="144"/>
      <c r="Q2337" s="13"/>
      <c r="R2337" s="15" t="s">
        <v>576</v>
      </c>
      <c r="S2337" s="15" t="s">
        <v>567</v>
      </c>
      <c r="T2337" s="15" t="s">
        <v>246</v>
      </c>
      <c r="U2337" s="15" t="s">
        <v>567</v>
      </c>
      <c r="V2337" s="16" t="s">
        <v>246</v>
      </c>
      <c r="W2337" s="16" t="s">
        <v>567</v>
      </c>
      <c r="X2337" s="16" t="s">
        <v>246</v>
      </c>
      <c r="Y2337" s="16" t="s">
        <v>567</v>
      </c>
      <c r="Z2337" s="16" t="s">
        <v>246</v>
      </c>
    </row>
    <row r="2338" spans="1:26" ht="15" customHeight="1">
      <c r="A2338" s="31">
        <v>15151989</v>
      </c>
      <c r="B2338" s="31" t="s">
        <v>7343</v>
      </c>
      <c r="C2338" s="46">
        <v>41921</v>
      </c>
      <c r="D2338" s="149">
        <v>268378495</v>
      </c>
      <c r="F2338" s="30"/>
      <c r="G2338" s="28"/>
      <c r="H2338" s="17" t="s">
        <v>2985</v>
      </c>
      <c r="I2338" s="25" t="s">
        <v>2986</v>
      </c>
      <c r="J2338" s="25">
        <v>36685</v>
      </c>
      <c r="K2338" s="12" t="s">
        <v>520</v>
      </c>
      <c r="L2338" s="14">
        <v>0</v>
      </c>
      <c r="P2338" s="144"/>
      <c r="Q2338" s="13"/>
      <c r="R2338" s="15" t="s">
        <v>576</v>
      </c>
      <c r="S2338" s="15" t="s">
        <v>47</v>
      </c>
      <c r="T2338" s="15"/>
      <c r="U2338" s="15" t="s">
        <v>47</v>
      </c>
      <c r="W2338" s="16" t="s">
        <v>567</v>
      </c>
      <c r="X2338" s="16" t="s">
        <v>247</v>
      </c>
      <c r="Y2338" s="16" t="s">
        <v>47</v>
      </c>
      <c r="Z2338" s="16" t="s">
        <v>247</v>
      </c>
    </row>
    <row r="2339" spans="1:26" ht="15" customHeight="1">
      <c r="A2339" s="31">
        <v>15152005</v>
      </c>
      <c r="B2339" s="31" t="s">
        <v>7343</v>
      </c>
      <c r="C2339" s="46">
        <v>42004</v>
      </c>
      <c r="D2339" s="149">
        <v>262294125</v>
      </c>
      <c r="F2339" s="30">
        <v>4077</v>
      </c>
      <c r="G2339" s="28"/>
      <c r="H2339" s="17" t="s">
        <v>7466</v>
      </c>
      <c r="I2339" s="25" t="s">
        <v>7467</v>
      </c>
      <c r="J2339" s="25">
        <v>35796</v>
      </c>
      <c r="K2339" s="12" t="s">
        <v>250</v>
      </c>
      <c r="L2339" s="14" t="s">
        <v>3938</v>
      </c>
      <c r="M2339" s="26" t="s">
        <v>2984</v>
      </c>
      <c r="N2339" s="26" t="s">
        <v>2983</v>
      </c>
      <c r="P2339" s="144"/>
      <c r="Q2339" s="13"/>
      <c r="R2339" s="15" t="s">
        <v>576</v>
      </c>
      <c r="T2339" s="15"/>
      <c r="U2339" s="15" t="s">
        <v>47</v>
      </c>
      <c r="W2339" s="16" t="s">
        <v>47</v>
      </c>
      <c r="Y2339" s="16" t="s">
        <v>47</v>
      </c>
    </row>
    <row r="2340" spans="1:26" ht="15" customHeight="1">
      <c r="A2340" s="31">
        <v>15152222</v>
      </c>
      <c r="B2340" s="31" t="s">
        <v>7343</v>
      </c>
      <c r="C2340" s="46">
        <v>42179</v>
      </c>
      <c r="D2340" s="149">
        <v>270537040</v>
      </c>
      <c r="F2340" s="30">
        <v>4081</v>
      </c>
      <c r="G2340" s="28"/>
      <c r="H2340" s="17" t="s">
        <v>7381</v>
      </c>
      <c r="I2340" s="25" t="s">
        <v>7382</v>
      </c>
      <c r="J2340" s="25">
        <v>36477</v>
      </c>
      <c r="K2340" s="12" t="s">
        <v>520</v>
      </c>
      <c r="L2340" s="14" t="s">
        <v>7383</v>
      </c>
      <c r="M2340" s="26" t="s">
        <v>7384</v>
      </c>
      <c r="N2340" s="26" t="s">
        <v>2910</v>
      </c>
      <c r="O2340" s="143">
        <v>924128614</v>
      </c>
      <c r="P2340" s="144">
        <v>968987928</v>
      </c>
      <c r="Q2340" s="13" t="s">
        <v>7385</v>
      </c>
      <c r="R2340" s="15" t="s">
        <v>576</v>
      </c>
      <c r="S2340" s="15" t="s">
        <v>1183</v>
      </c>
      <c r="T2340" s="15" t="s">
        <v>247</v>
      </c>
      <c r="U2340" s="15" t="s">
        <v>47</v>
      </c>
      <c r="W2340" s="16" t="s">
        <v>47</v>
      </c>
      <c r="Y2340" s="16" t="s">
        <v>47</v>
      </c>
    </row>
    <row r="2341" spans="1:26" ht="15" customHeight="1">
      <c r="A2341" s="31">
        <v>15152284</v>
      </c>
      <c r="B2341" s="31" t="s">
        <v>7346</v>
      </c>
      <c r="C2341" s="46">
        <v>41052</v>
      </c>
      <c r="F2341" s="30">
        <v>4503</v>
      </c>
      <c r="G2341" s="28"/>
      <c r="H2341" s="17" t="s">
        <v>7155</v>
      </c>
      <c r="I2341" s="25" t="s">
        <v>7156</v>
      </c>
      <c r="J2341" s="25">
        <v>36708</v>
      </c>
      <c r="K2341" s="12" t="s">
        <v>520</v>
      </c>
      <c r="L2341" s="14" t="s">
        <v>7157</v>
      </c>
      <c r="M2341" s="26" t="s">
        <v>7158</v>
      </c>
      <c r="N2341" s="26" t="s">
        <v>3538</v>
      </c>
      <c r="P2341" s="144">
        <v>966023179</v>
      </c>
      <c r="Q2341" s="13" t="s">
        <v>7159</v>
      </c>
      <c r="R2341" s="15" t="s">
        <v>576</v>
      </c>
      <c r="S2341" s="15" t="s">
        <v>249</v>
      </c>
      <c r="T2341" s="15" t="s">
        <v>246</v>
      </c>
      <c r="U2341" s="15" t="s">
        <v>249</v>
      </c>
      <c r="V2341" s="16" t="s">
        <v>247</v>
      </c>
      <c r="W2341" s="16" t="s">
        <v>47</v>
      </c>
      <c r="Y2341" s="16" t="s">
        <v>47</v>
      </c>
      <c r="Z2341" s="16" t="s">
        <v>247</v>
      </c>
    </row>
    <row r="2342" spans="1:26" ht="15" customHeight="1">
      <c r="A2342" s="31">
        <v>15152643</v>
      </c>
      <c r="B2342" s="31" t="s">
        <v>7346</v>
      </c>
      <c r="C2342" s="46">
        <v>41022</v>
      </c>
      <c r="F2342" s="30"/>
      <c r="G2342" s="28"/>
      <c r="H2342" s="17" t="s">
        <v>5621</v>
      </c>
      <c r="I2342" s="25" t="s">
        <v>5622</v>
      </c>
      <c r="J2342" s="25">
        <v>37447</v>
      </c>
      <c r="K2342" s="12" t="s">
        <v>250</v>
      </c>
      <c r="L2342" s="14" t="s">
        <v>5623</v>
      </c>
      <c r="M2342" s="26" t="s">
        <v>4470</v>
      </c>
      <c r="N2342" s="26" t="s">
        <v>2910</v>
      </c>
      <c r="P2342" s="144">
        <v>963791358</v>
      </c>
      <c r="Q2342" s="13"/>
      <c r="R2342" s="15" t="s">
        <v>576</v>
      </c>
      <c r="S2342" s="15" t="s">
        <v>47</v>
      </c>
      <c r="T2342" s="15"/>
      <c r="U2342" s="15" t="s">
        <v>1183</v>
      </c>
      <c r="V2342" s="16" t="s">
        <v>247</v>
      </c>
      <c r="W2342" s="16" t="s">
        <v>47</v>
      </c>
      <c r="Y2342" s="16" t="s">
        <v>47</v>
      </c>
    </row>
    <row r="2343" spans="1:26" ht="15" customHeight="1">
      <c r="A2343" s="31">
        <v>15152922</v>
      </c>
      <c r="B2343" s="31" t="s">
        <v>7343</v>
      </c>
      <c r="C2343" s="46">
        <v>41828</v>
      </c>
      <c r="D2343" s="149">
        <v>252867785</v>
      </c>
      <c r="F2343" s="30"/>
      <c r="G2343" s="28"/>
      <c r="H2343" s="17" t="s">
        <v>3555</v>
      </c>
      <c r="I2343" s="25" t="s">
        <v>3555</v>
      </c>
      <c r="J2343" s="25">
        <v>36538</v>
      </c>
      <c r="K2343" s="12" t="s">
        <v>250</v>
      </c>
      <c r="L2343" s="14" t="s">
        <v>3556</v>
      </c>
      <c r="M2343" s="26" t="s">
        <v>3557</v>
      </c>
      <c r="N2343" s="26" t="s">
        <v>2910</v>
      </c>
      <c r="O2343" s="143">
        <v>291773749</v>
      </c>
      <c r="P2343" s="144">
        <v>927130375</v>
      </c>
      <c r="Q2343" s="13"/>
      <c r="R2343" s="15" t="s">
        <v>576</v>
      </c>
      <c r="S2343" s="15" t="s">
        <v>47</v>
      </c>
      <c r="T2343" s="15"/>
      <c r="U2343" s="15" t="s">
        <v>1183</v>
      </c>
      <c r="V2343" s="16" t="s">
        <v>246</v>
      </c>
      <c r="W2343" s="16" t="s">
        <v>1183</v>
      </c>
      <c r="X2343" s="16" t="s">
        <v>247</v>
      </c>
      <c r="Y2343" s="16" t="s">
        <v>47</v>
      </c>
    </row>
    <row r="2344" spans="1:26" ht="15" customHeight="1">
      <c r="A2344" s="31">
        <v>15152940</v>
      </c>
      <c r="B2344" s="31" t="s">
        <v>7346</v>
      </c>
      <c r="C2344" s="46">
        <v>41292</v>
      </c>
      <c r="F2344" s="30"/>
      <c r="G2344" s="28"/>
      <c r="H2344" s="17" t="s">
        <v>4513</v>
      </c>
      <c r="I2344" s="25" t="s">
        <v>4514</v>
      </c>
      <c r="J2344" s="25">
        <v>34147</v>
      </c>
      <c r="K2344" s="12" t="s">
        <v>520</v>
      </c>
      <c r="L2344" s="14" t="s">
        <v>4515</v>
      </c>
      <c r="M2344" s="26" t="s">
        <v>3454</v>
      </c>
      <c r="N2344" s="26" t="s">
        <v>2912</v>
      </c>
      <c r="O2344" s="143">
        <v>0</v>
      </c>
      <c r="P2344" s="144">
        <v>965007237</v>
      </c>
      <c r="Q2344" s="13"/>
      <c r="R2344" s="15" t="s">
        <v>576</v>
      </c>
      <c r="S2344" s="15" t="s">
        <v>47</v>
      </c>
      <c r="T2344" s="15"/>
      <c r="U2344" s="15" t="s">
        <v>47</v>
      </c>
      <c r="W2344" s="16" t="s">
        <v>580</v>
      </c>
      <c r="X2344" s="16" t="s">
        <v>247</v>
      </c>
      <c r="Y2344" s="16" t="s">
        <v>47</v>
      </c>
      <c r="Z2344" s="16" t="s">
        <v>246</v>
      </c>
    </row>
    <row r="2345" spans="1:26" ht="15" customHeight="1">
      <c r="A2345" s="31">
        <v>15152950</v>
      </c>
      <c r="B2345" s="31" t="s">
        <v>7346</v>
      </c>
      <c r="C2345" s="46">
        <v>40932</v>
      </c>
      <c r="F2345" s="30"/>
      <c r="G2345" s="28"/>
      <c r="H2345" s="17" t="s">
        <v>2424</v>
      </c>
      <c r="I2345" s="25" t="s">
        <v>2425</v>
      </c>
      <c r="J2345" s="25">
        <v>37002</v>
      </c>
      <c r="K2345" s="12" t="s">
        <v>520</v>
      </c>
      <c r="L2345" s="14" t="s">
        <v>4116</v>
      </c>
      <c r="O2345" s="144">
        <v>291601360</v>
      </c>
      <c r="P2345" s="143">
        <v>0</v>
      </c>
      <c r="Q2345" s="13"/>
      <c r="R2345" s="15" t="s">
        <v>576</v>
      </c>
      <c r="S2345" s="15" t="s">
        <v>47</v>
      </c>
      <c r="T2345" s="15"/>
      <c r="U2345" s="15" t="s">
        <v>47</v>
      </c>
      <c r="W2345" s="16" t="s">
        <v>580</v>
      </c>
      <c r="X2345" s="16" t="s">
        <v>246</v>
      </c>
      <c r="Y2345" s="16" t="s">
        <v>580</v>
      </c>
    </row>
    <row r="2346" spans="1:26" ht="15" customHeight="1">
      <c r="A2346" s="31">
        <v>15152968</v>
      </c>
      <c r="B2346" s="31" t="s">
        <v>7346</v>
      </c>
      <c r="C2346" s="46">
        <v>40871</v>
      </c>
      <c r="F2346" s="30"/>
      <c r="G2346" s="28"/>
      <c r="H2346" s="17" t="s">
        <v>2334</v>
      </c>
      <c r="I2346" s="25" t="s">
        <v>2335</v>
      </c>
      <c r="J2346" s="25">
        <v>36532</v>
      </c>
      <c r="K2346" s="12" t="s">
        <v>520</v>
      </c>
      <c r="L2346" s="14" t="s">
        <v>3233</v>
      </c>
      <c r="M2346" s="26">
        <v>9350</v>
      </c>
      <c r="N2346" s="26" t="s">
        <v>2983</v>
      </c>
      <c r="P2346" s="144"/>
      <c r="Q2346" s="13"/>
      <c r="R2346" s="15" t="s">
        <v>576</v>
      </c>
      <c r="S2346" s="15" t="s">
        <v>47</v>
      </c>
      <c r="T2346" s="15"/>
      <c r="U2346" s="15" t="s">
        <v>47</v>
      </c>
      <c r="W2346" s="16" t="s">
        <v>684</v>
      </c>
      <c r="X2346" s="16" t="s">
        <v>246</v>
      </c>
      <c r="Y2346" s="16" t="s">
        <v>684</v>
      </c>
      <c r="Z2346" s="16" t="s">
        <v>246</v>
      </c>
    </row>
    <row r="2347" spans="1:26" ht="15" customHeight="1">
      <c r="A2347" s="31">
        <v>15152973</v>
      </c>
      <c r="B2347" s="31" t="s">
        <v>7346</v>
      </c>
      <c r="C2347" s="46">
        <v>41023</v>
      </c>
      <c r="F2347" s="30"/>
      <c r="G2347" s="28"/>
      <c r="H2347" s="17" t="s">
        <v>2651</v>
      </c>
      <c r="I2347" s="25" t="s">
        <v>2652</v>
      </c>
      <c r="J2347" s="25">
        <v>36675</v>
      </c>
      <c r="K2347" s="12" t="s">
        <v>250</v>
      </c>
      <c r="L2347" s="14"/>
      <c r="P2347" s="144"/>
      <c r="Q2347" s="13"/>
      <c r="R2347" s="15" t="s">
        <v>576</v>
      </c>
      <c r="S2347" s="15" t="s">
        <v>47</v>
      </c>
      <c r="T2347" s="15"/>
      <c r="U2347" s="15" t="s">
        <v>47</v>
      </c>
      <c r="W2347" s="16" t="s">
        <v>684</v>
      </c>
      <c r="X2347" s="16" t="s">
        <v>246</v>
      </c>
      <c r="Y2347" s="16" t="s">
        <v>684</v>
      </c>
    </row>
    <row r="2348" spans="1:26" ht="15" customHeight="1">
      <c r="A2348" s="31">
        <v>15153002</v>
      </c>
      <c r="B2348" s="31" t="s">
        <v>7343</v>
      </c>
      <c r="C2348" s="46">
        <v>42843</v>
      </c>
      <c r="D2348" s="149">
        <v>247375888</v>
      </c>
      <c r="F2348" s="30">
        <v>3607</v>
      </c>
      <c r="G2348" s="28"/>
      <c r="H2348" s="17" t="s">
        <v>8191</v>
      </c>
      <c r="I2348" s="25" t="s">
        <v>8192</v>
      </c>
      <c r="J2348" s="25">
        <v>37328</v>
      </c>
      <c r="K2348" s="12" t="s">
        <v>520</v>
      </c>
      <c r="L2348" s="14" t="s">
        <v>8126</v>
      </c>
      <c r="M2348" s="26" t="s">
        <v>3873</v>
      </c>
      <c r="N2348" s="26" t="s">
        <v>2983</v>
      </c>
      <c r="O2348" s="143">
        <v>969774169</v>
      </c>
      <c r="P2348" s="144">
        <v>969025228</v>
      </c>
      <c r="Q2348" s="13"/>
      <c r="R2348" s="15" t="s">
        <v>576</v>
      </c>
      <c r="S2348" s="15" t="s">
        <v>249</v>
      </c>
      <c r="T2348" s="15" t="s">
        <v>247</v>
      </c>
      <c r="U2348" s="15" t="s">
        <v>47</v>
      </c>
      <c r="W2348" s="16" t="s">
        <v>47</v>
      </c>
      <c r="Y2348" s="16" t="s">
        <v>47</v>
      </c>
    </row>
    <row r="2349" spans="1:26" ht="15" customHeight="1">
      <c r="A2349" s="31">
        <v>15153007</v>
      </c>
      <c r="B2349" s="31" t="s">
        <v>7346</v>
      </c>
      <c r="C2349" s="46">
        <v>40840</v>
      </c>
      <c r="F2349" s="30"/>
      <c r="G2349" s="28"/>
      <c r="H2349" s="17" t="s">
        <v>1592</v>
      </c>
      <c r="I2349" s="25" t="s">
        <v>3796</v>
      </c>
      <c r="J2349" s="25">
        <v>38028</v>
      </c>
      <c r="K2349" s="12" t="s">
        <v>520</v>
      </c>
      <c r="L2349" s="14" t="s">
        <v>3797</v>
      </c>
      <c r="M2349" s="26" t="s">
        <v>3683</v>
      </c>
      <c r="N2349" s="26" t="s">
        <v>2963</v>
      </c>
      <c r="O2349" s="144">
        <v>291963828</v>
      </c>
      <c r="P2349" s="143">
        <v>913294468</v>
      </c>
      <c r="Q2349" s="13"/>
      <c r="R2349" s="15" t="s">
        <v>576</v>
      </c>
      <c r="S2349" s="15" t="s">
        <v>47</v>
      </c>
      <c r="T2349" s="15"/>
      <c r="U2349" s="15" t="s">
        <v>47</v>
      </c>
      <c r="W2349" s="16" t="s">
        <v>251</v>
      </c>
      <c r="X2349" s="16" t="s">
        <v>247</v>
      </c>
      <c r="Y2349" s="16" t="s">
        <v>47</v>
      </c>
    </row>
    <row r="2350" spans="1:26" ht="15" customHeight="1">
      <c r="A2350" s="31">
        <v>15153018</v>
      </c>
      <c r="C2350" s="46"/>
      <c r="F2350" s="30"/>
      <c r="G2350" s="28"/>
      <c r="H2350" s="17" t="s">
        <v>1704</v>
      </c>
      <c r="I2350" s="25" t="s">
        <v>1705</v>
      </c>
      <c r="J2350" s="25">
        <v>35984</v>
      </c>
      <c r="K2350" s="12" t="s">
        <v>520</v>
      </c>
      <c r="L2350" s="14"/>
      <c r="P2350" s="144"/>
      <c r="Q2350" s="13"/>
      <c r="R2350" s="15" t="s">
        <v>576</v>
      </c>
      <c r="S2350" s="15" t="s">
        <v>47</v>
      </c>
      <c r="T2350" s="15"/>
      <c r="U2350" s="15" t="s">
        <v>47</v>
      </c>
      <c r="W2350" s="16" t="s">
        <v>47</v>
      </c>
      <c r="Y2350" s="16" t="s">
        <v>251</v>
      </c>
    </row>
    <row r="2351" spans="1:26" ht="15" customHeight="1">
      <c r="A2351" s="31">
        <v>15153023</v>
      </c>
      <c r="B2351" s="31" t="s">
        <v>7346</v>
      </c>
      <c r="C2351" s="46">
        <v>41023</v>
      </c>
      <c r="F2351" s="30">
        <v>464</v>
      </c>
      <c r="G2351" s="28"/>
      <c r="H2351" s="17" t="s">
        <v>3298</v>
      </c>
      <c r="I2351" s="25" t="s">
        <v>3299</v>
      </c>
      <c r="J2351" s="25">
        <v>34856</v>
      </c>
      <c r="K2351" s="12" t="s">
        <v>520</v>
      </c>
      <c r="L2351" s="14" t="s">
        <v>3300</v>
      </c>
      <c r="M2351" s="26">
        <v>9200</v>
      </c>
      <c r="N2351" s="26" t="s">
        <v>2963</v>
      </c>
      <c r="O2351" s="143">
        <v>0</v>
      </c>
      <c r="P2351" s="144">
        <v>964302929</v>
      </c>
      <c r="Q2351" s="13"/>
      <c r="R2351" s="15" t="s">
        <v>576</v>
      </c>
      <c r="S2351" s="15" t="s">
        <v>47</v>
      </c>
      <c r="T2351" s="15"/>
      <c r="U2351" s="15" t="s">
        <v>47</v>
      </c>
      <c r="W2351" s="16" t="s">
        <v>251</v>
      </c>
      <c r="X2351" s="16" t="s">
        <v>247</v>
      </c>
      <c r="Y2351" s="16" t="s">
        <v>47</v>
      </c>
    </row>
    <row r="2352" spans="1:26" ht="15" customHeight="1">
      <c r="A2352" s="31">
        <v>15153053</v>
      </c>
      <c r="B2352" s="31" t="s">
        <v>7343</v>
      </c>
      <c r="C2352" s="46">
        <v>41833</v>
      </c>
      <c r="D2352" s="149">
        <v>267304757</v>
      </c>
      <c r="F2352" s="30"/>
      <c r="G2352" s="28"/>
      <c r="H2352" s="17" t="s">
        <v>4868</v>
      </c>
      <c r="I2352" s="25" t="s">
        <v>4869</v>
      </c>
      <c r="J2352" s="25">
        <v>37067</v>
      </c>
      <c r="K2352" s="12" t="s">
        <v>520</v>
      </c>
      <c r="L2352" s="14" t="s">
        <v>4870</v>
      </c>
      <c r="M2352" s="26" t="s">
        <v>4871</v>
      </c>
      <c r="N2352" s="26" t="s">
        <v>2910</v>
      </c>
      <c r="O2352" s="143">
        <v>0</v>
      </c>
      <c r="P2352" s="144">
        <v>964556717</v>
      </c>
      <c r="Q2352" s="13"/>
      <c r="R2352" s="15" t="s">
        <v>576</v>
      </c>
      <c r="S2352" s="15" t="s">
        <v>47</v>
      </c>
      <c r="T2352" s="15"/>
      <c r="U2352" s="15" t="s">
        <v>47</v>
      </c>
      <c r="W2352" s="16" t="s">
        <v>580</v>
      </c>
      <c r="X2352" s="16" t="s">
        <v>247</v>
      </c>
      <c r="Y2352" s="16" t="s">
        <v>47</v>
      </c>
      <c r="Z2352" s="16" t="s">
        <v>247</v>
      </c>
    </row>
    <row r="2353" spans="1:26" ht="15" customHeight="1">
      <c r="A2353" s="31">
        <v>15153067</v>
      </c>
      <c r="B2353" s="31" t="s">
        <v>7347</v>
      </c>
      <c r="C2353" s="46"/>
      <c r="F2353" s="30">
        <v>4502</v>
      </c>
      <c r="G2353" s="28"/>
      <c r="H2353" s="17" t="s">
        <v>1863</v>
      </c>
      <c r="I2353" s="25" t="s">
        <v>1864</v>
      </c>
      <c r="J2353" s="25">
        <v>36309</v>
      </c>
      <c r="K2353" s="12" t="s">
        <v>250</v>
      </c>
      <c r="L2353" s="14" t="s">
        <v>4998</v>
      </c>
      <c r="M2353" s="26" t="s">
        <v>4999</v>
      </c>
      <c r="N2353" s="26" t="s">
        <v>2983</v>
      </c>
      <c r="O2353" s="143">
        <v>0</v>
      </c>
      <c r="P2353" s="144">
        <v>963211119</v>
      </c>
      <c r="Q2353" s="13"/>
      <c r="R2353" s="15" t="s">
        <v>576</v>
      </c>
      <c r="S2353" s="15" t="s">
        <v>249</v>
      </c>
      <c r="T2353" s="15" t="s">
        <v>246</v>
      </c>
      <c r="U2353" s="15" t="s">
        <v>249</v>
      </c>
      <c r="V2353" s="16" t="s">
        <v>246</v>
      </c>
      <c r="W2353" s="16" t="s">
        <v>249</v>
      </c>
      <c r="X2353" s="16" t="s">
        <v>246</v>
      </c>
      <c r="Y2353" s="16" t="s">
        <v>249</v>
      </c>
      <c r="Z2353" s="16" t="s">
        <v>247</v>
      </c>
    </row>
    <row r="2354" spans="1:26" ht="15" customHeight="1">
      <c r="A2354" s="31">
        <v>15153080</v>
      </c>
      <c r="B2354" s="31" t="s">
        <v>7343</v>
      </c>
      <c r="C2354" s="46">
        <v>42760</v>
      </c>
      <c r="D2354" s="149">
        <v>241832772</v>
      </c>
      <c r="F2354" s="30">
        <v>3649</v>
      </c>
      <c r="G2354" s="28"/>
      <c r="H2354" s="17" t="s">
        <v>8588</v>
      </c>
      <c r="I2354" s="25" t="s">
        <v>8589</v>
      </c>
      <c r="J2354" s="25">
        <v>37294</v>
      </c>
      <c r="K2354" s="12" t="s">
        <v>520</v>
      </c>
      <c r="L2354" s="14" t="s">
        <v>8590</v>
      </c>
      <c r="M2354" s="26" t="s">
        <v>3160</v>
      </c>
      <c r="N2354" s="26" t="s">
        <v>2955</v>
      </c>
      <c r="P2354" s="144"/>
      <c r="Q2354" s="13"/>
      <c r="R2354" s="15" t="s">
        <v>576</v>
      </c>
      <c r="S2354" s="15" t="s">
        <v>1183</v>
      </c>
      <c r="T2354" s="15" t="s">
        <v>247</v>
      </c>
      <c r="U2354" s="15" t="s">
        <v>47</v>
      </c>
      <c r="W2354" s="16" t="s">
        <v>47</v>
      </c>
      <c r="Y2354" s="16" t="s">
        <v>47</v>
      </c>
    </row>
    <row r="2355" spans="1:26" ht="15" customHeight="1">
      <c r="A2355" s="31">
        <v>15153154</v>
      </c>
      <c r="B2355" s="31" t="s">
        <v>7346</v>
      </c>
      <c r="C2355" s="46">
        <v>41053</v>
      </c>
      <c r="F2355" s="30"/>
      <c r="G2355" s="28"/>
      <c r="H2355" s="17" t="s">
        <v>2663</v>
      </c>
      <c r="I2355" s="25" t="s">
        <v>4688</v>
      </c>
      <c r="J2355" s="25">
        <v>36882</v>
      </c>
      <c r="K2355" s="12" t="s">
        <v>250</v>
      </c>
      <c r="L2355" s="14" t="s">
        <v>3262</v>
      </c>
      <c r="M2355" s="26">
        <v>9240</v>
      </c>
      <c r="N2355" s="26" t="s">
        <v>2919</v>
      </c>
      <c r="O2355" s="143">
        <v>0</v>
      </c>
      <c r="P2355" s="144">
        <v>965437473</v>
      </c>
      <c r="Q2355" s="13"/>
      <c r="R2355" s="15" t="s">
        <v>576</v>
      </c>
      <c r="S2355" s="15" t="s">
        <v>47</v>
      </c>
      <c r="T2355" s="15"/>
      <c r="U2355" s="15" t="s">
        <v>47</v>
      </c>
      <c r="W2355" s="16" t="s">
        <v>79</v>
      </c>
      <c r="X2355" s="16" t="s">
        <v>247</v>
      </c>
      <c r="Y2355" s="16" t="s">
        <v>47</v>
      </c>
    </row>
    <row r="2356" spans="1:26" ht="15" customHeight="1">
      <c r="A2356" s="31">
        <v>15153236</v>
      </c>
      <c r="B2356" s="31" t="s">
        <v>7343</v>
      </c>
      <c r="C2356" s="46">
        <v>42566</v>
      </c>
      <c r="D2356" s="149">
        <v>253930383</v>
      </c>
      <c r="F2356" s="30">
        <v>3574</v>
      </c>
      <c r="G2356" s="28"/>
      <c r="H2356" s="17" t="s">
        <v>7660</v>
      </c>
      <c r="I2356" s="25" t="s">
        <v>7661</v>
      </c>
      <c r="J2356" s="25">
        <v>37672</v>
      </c>
      <c r="K2356" s="12" t="s">
        <v>250</v>
      </c>
      <c r="L2356" s="14" t="s">
        <v>7662</v>
      </c>
      <c r="M2356" s="26">
        <v>9350</v>
      </c>
      <c r="N2356" s="26" t="s">
        <v>2928</v>
      </c>
      <c r="O2356" s="143">
        <v>291953065</v>
      </c>
      <c r="P2356" s="144">
        <v>965728704</v>
      </c>
      <c r="Q2356" s="13"/>
      <c r="R2356" s="15" t="s">
        <v>576</v>
      </c>
      <c r="S2356" s="15" t="s">
        <v>249</v>
      </c>
      <c r="T2356" s="15" t="s">
        <v>247</v>
      </c>
      <c r="U2356" s="15" t="s">
        <v>47</v>
      </c>
      <c r="W2356" s="16" t="s">
        <v>47</v>
      </c>
      <c r="Y2356" s="16" t="s">
        <v>47</v>
      </c>
      <c r="Z2356" s="16" t="s">
        <v>246</v>
      </c>
    </row>
    <row r="2357" spans="1:26" ht="15" customHeight="1">
      <c r="A2357" s="31">
        <v>15153442</v>
      </c>
      <c r="B2357" s="31" t="s">
        <v>7346</v>
      </c>
      <c r="C2357" s="46">
        <v>40994</v>
      </c>
      <c r="F2357" s="30"/>
      <c r="G2357" s="28"/>
      <c r="H2357" s="17" t="s">
        <v>2981</v>
      </c>
      <c r="I2357" s="25" t="s">
        <v>2982</v>
      </c>
      <c r="J2357" s="25">
        <v>37063</v>
      </c>
      <c r="K2357" s="12" t="s">
        <v>520</v>
      </c>
      <c r="L2357" s="14" t="s">
        <v>2928</v>
      </c>
      <c r="M2357" s="26">
        <v>9350</v>
      </c>
      <c r="N2357" s="26" t="s">
        <v>2983</v>
      </c>
      <c r="P2357" s="144"/>
      <c r="Q2357" s="13"/>
      <c r="R2357" s="15" t="s">
        <v>576</v>
      </c>
      <c r="S2357" s="15" t="s">
        <v>47</v>
      </c>
      <c r="T2357" s="15"/>
      <c r="U2357" s="15" t="s">
        <v>47</v>
      </c>
      <c r="W2357" s="16" t="s">
        <v>249</v>
      </c>
      <c r="X2357" s="16" t="s">
        <v>247</v>
      </c>
      <c r="Y2357" s="16" t="s">
        <v>47</v>
      </c>
      <c r="Z2357" s="16" t="s">
        <v>246</v>
      </c>
    </row>
    <row r="2358" spans="1:26" ht="15" customHeight="1">
      <c r="A2358" s="31">
        <v>15153757</v>
      </c>
      <c r="B2358" s="31" t="s">
        <v>7346</v>
      </c>
      <c r="C2358" s="46">
        <v>40842</v>
      </c>
      <c r="F2358" s="30"/>
      <c r="G2358" s="28"/>
      <c r="H2358" s="17" t="s">
        <v>4541</v>
      </c>
      <c r="I2358" s="25" t="s">
        <v>4542</v>
      </c>
      <c r="J2358" s="25">
        <v>37427</v>
      </c>
      <c r="K2358" s="12" t="s">
        <v>250</v>
      </c>
      <c r="L2358" s="14" t="s">
        <v>4543</v>
      </c>
      <c r="M2358" s="26" t="s">
        <v>4544</v>
      </c>
      <c r="N2358" s="26" t="s">
        <v>3022</v>
      </c>
      <c r="P2358" s="144"/>
      <c r="Q2358" s="13"/>
      <c r="R2358" s="15" t="s">
        <v>576</v>
      </c>
      <c r="S2358" s="15" t="s">
        <v>47</v>
      </c>
      <c r="T2358" s="15"/>
      <c r="U2358" s="15" t="s">
        <v>47</v>
      </c>
      <c r="W2358" s="16" t="s">
        <v>567</v>
      </c>
      <c r="X2358" s="16" t="s">
        <v>247</v>
      </c>
      <c r="Y2358" s="16" t="s">
        <v>47</v>
      </c>
      <c r="Z2358" s="16" t="s">
        <v>247</v>
      </c>
    </row>
    <row r="2359" spans="1:26" ht="15" customHeight="1">
      <c r="A2359" s="31">
        <v>15153877</v>
      </c>
      <c r="C2359" s="46"/>
      <c r="F2359" s="30"/>
      <c r="G2359" s="28"/>
      <c r="H2359" s="17" t="s">
        <v>1549</v>
      </c>
      <c r="I2359" s="25" t="s">
        <v>1550</v>
      </c>
      <c r="J2359" s="25">
        <v>35317</v>
      </c>
      <c r="K2359" s="12" t="s">
        <v>520</v>
      </c>
      <c r="L2359" s="14"/>
      <c r="P2359" s="144"/>
      <c r="Q2359" s="13"/>
      <c r="R2359" s="15" t="s">
        <v>576</v>
      </c>
      <c r="S2359" s="15" t="s">
        <v>47</v>
      </c>
      <c r="T2359" s="15"/>
      <c r="U2359" s="15" t="s">
        <v>47</v>
      </c>
      <c r="W2359" s="16" t="s">
        <v>47</v>
      </c>
      <c r="Y2359" s="16" t="s">
        <v>567</v>
      </c>
    </row>
    <row r="2360" spans="1:26" ht="15" customHeight="1">
      <c r="A2360" s="31">
        <v>15154060</v>
      </c>
      <c r="B2360" s="31" t="s">
        <v>7343</v>
      </c>
      <c r="C2360" s="46">
        <v>42191</v>
      </c>
      <c r="D2360" s="149">
        <v>270671005</v>
      </c>
      <c r="F2360" s="30">
        <v>4498</v>
      </c>
      <c r="G2360" s="28"/>
      <c r="H2360" s="17" t="s">
        <v>1727</v>
      </c>
      <c r="I2360" s="25" t="s">
        <v>1728</v>
      </c>
      <c r="J2360" s="25">
        <v>36542</v>
      </c>
      <c r="K2360" s="12" t="s">
        <v>250</v>
      </c>
      <c r="L2360" s="14" t="s">
        <v>4256</v>
      </c>
      <c r="M2360" s="26" t="s">
        <v>2984</v>
      </c>
      <c r="N2360" s="26" t="s">
        <v>2983</v>
      </c>
      <c r="O2360" s="143">
        <v>0</v>
      </c>
      <c r="P2360" s="144">
        <v>917450557</v>
      </c>
      <c r="Q2360" s="13"/>
      <c r="R2360" s="15" t="s">
        <v>576</v>
      </c>
      <c r="S2360" s="15" t="s">
        <v>249</v>
      </c>
      <c r="T2360" s="15" t="s">
        <v>246</v>
      </c>
      <c r="U2360" s="15" t="s">
        <v>249</v>
      </c>
      <c r="V2360" s="16" t="s">
        <v>246</v>
      </c>
      <c r="W2360" s="16" t="s">
        <v>249</v>
      </c>
      <c r="X2360" s="16" t="s">
        <v>246</v>
      </c>
      <c r="Y2360" s="16" t="s">
        <v>249</v>
      </c>
      <c r="Z2360" s="16" t="s">
        <v>246</v>
      </c>
    </row>
    <row r="2361" spans="1:26" ht="15" customHeight="1">
      <c r="A2361" s="31">
        <v>15154090</v>
      </c>
      <c r="C2361" s="46"/>
      <c r="F2361" s="30"/>
      <c r="G2361" s="28"/>
      <c r="H2361" s="17" t="s">
        <v>1675</v>
      </c>
      <c r="I2361" s="25" t="s">
        <v>1676</v>
      </c>
      <c r="J2361" s="25">
        <v>36632</v>
      </c>
      <c r="K2361" s="12" t="s">
        <v>520</v>
      </c>
      <c r="L2361" s="14"/>
      <c r="P2361" s="144"/>
      <c r="Q2361" s="13"/>
      <c r="R2361" s="15" t="s">
        <v>576</v>
      </c>
      <c r="S2361" s="15" t="s">
        <v>47</v>
      </c>
      <c r="T2361" s="15"/>
      <c r="U2361" s="15" t="s">
        <v>47</v>
      </c>
      <c r="W2361" s="16" t="s">
        <v>47</v>
      </c>
      <c r="Y2361" s="16" t="s">
        <v>249</v>
      </c>
    </row>
    <row r="2362" spans="1:26" ht="15" customHeight="1">
      <c r="A2362" s="31">
        <v>15154095</v>
      </c>
      <c r="B2362" s="31" t="s">
        <v>7346</v>
      </c>
      <c r="C2362" s="46">
        <v>40720</v>
      </c>
      <c r="F2362" s="30"/>
      <c r="G2362" s="28"/>
      <c r="H2362" s="17" t="s">
        <v>5098</v>
      </c>
      <c r="I2362" s="25" t="s">
        <v>5099</v>
      </c>
      <c r="J2362" s="25">
        <v>37105</v>
      </c>
      <c r="K2362" s="12" t="s">
        <v>520</v>
      </c>
      <c r="L2362" s="14" t="s">
        <v>5100</v>
      </c>
      <c r="M2362" s="26">
        <v>9350</v>
      </c>
      <c r="N2362" s="26" t="s">
        <v>2983</v>
      </c>
      <c r="P2362" s="144"/>
      <c r="Q2362" s="13"/>
      <c r="R2362" s="15" t="s">
        <v>576</v>
      </c>
      <c r="S2362" s="15" t="s">
        <v>47</v>
      </c>
      <c r="T2362" s="15"/>
      <c r="U2362" s="15" t="s">
        <v>47</v>
      </c>
      <c r="W2362" s="16" t="s">
        <v>249</v>
      </c>
      <c r="X2362" s="16" t="s">
        <v>247</v>
      </c>
      <c r="Y2362" s="16" t="s">
        <v>47</v>
      </c>
      <c r="Z2362" s="16" t="s">
        <v>248</v>
      </c>
    </row>
    <row r="2363" spans="1:26" ht="15" customHeight="1">
      <c r="A2363" s="31">
        <v>15155146</v>
      </c>
      <c r="C2363" s="46"/>
      <c r="F2363" s="30"/>
      <c r="G2363" s="28"/>
      <c r="H2363" s="17" t="s">
        <v>1487</v>
      </c>
      <c r="I2363" s="25" t="s">
        <v>1488</v>
      </c>
      <c r="J2363" s="25">
        <v>35781</v>
      </c>
      <c r="K2363" s="12" t="s">
        <v>250</v>
      </c>
      <c r="L2363" s="14"/>
      <c r="P2363" s="144"/>
      <c r="Q2363" s="13"/>
      <c r="R2363" s="15" t="s">
        <v>576</v>
      </c>
      <c r="S2363" s="15" t="s">
        <v>47</v>
      </c>
      <c r="T2363" s="15"/>
      <c r="U2363" s="15" t="s">
        <v>47</v>
      </c>
      <c r="W2363" s="16" t="s">
        <v>47</v>
      </c>
      <c r="Y2363" s="16" t="s">
        <v>1984</v>
      </c>
      <c r="Z2363" s="16" t="s">
        <v>248</v>
      </c>
    </row>
    <row r="2364" spans="1:26" ht="15" customHeight="1">
      <c r="A2364" s="31">
        <v>15155318</v>
      </c>
      <c r="B2364" s="31" t="s">
        <v>7346</v>
      </c>
      <c r="C2364" s="46">
        <v>40874</v>
      </c>
      <c r="D2364" s="149">
        <v>237288648</v>
      </c>
      <c r="F2364" s="30"/>
      <c r="G2364" s="28"/>
      <c r="H2364" s="17" t="s">
        <v>3120</v>
      </c>
      <c r="I2364" s="25" t="s">
        <v>3121</v>
      </c>
      <c r="J2364" s="25">
        <v>35237</v>
      </c>
      <c r="K2364" s="12" t="s">
        <v>520</v>
      </c>
      <c r="L2364" s="14">
        <v>0</v>
      </c>
      <c r="P2364" s="144"/>
      <c r="Q2364" s="13"/>
      <c r="R2364" s="15" t="s">
        <v>576</v>
      </c>
      <c r="S2364" s="15" t="s">
        <v>47</v>
      </c>
      <c r="T2364" s="15"/>
      <c r="U2364" s="15" t="s">
        <v>1183</v>
      </c>
      <c r="V2364" s="16" t="s">
        <v>248</v>
      </c>
      <c r="W2364" s="16" t="s">
        <v>1984</v>
      </c>
      <c r="X2364" s="16" t="s">
        <v>247</v>
      </c>
      <c r="Y2364" s="16" t="s">
        <v>47</v>
      </c>
    </row>
    <row r="2365" spans="1:26" ht="15" customHeight="1">
      <c r="A2365" s="31">
        <v>15155345</v>
      </c>
      <c r="B2365" s="31" t="s">
        <v>7346</v>
      </c>
      <c r="C2365" s="46">
        <v>40721</v>
      </c>
      <c r="D2365" s="149">
        <v>237288362</v>
      </c>
      <c r="F2365" s="30">
        <v>472</v>
      </c>
      <c r="G2365" s="28"/>
      <c r="H2365" s="17" t="s">
        <v>4956</v>
      </c>
      <c r="I2365" s="25" t="s">
        <v>4957</v>
      </c>
      <c r="J2365" s="25">
        <v>34934</v>
      </c>
      <c r="K2365" s="12" t="s">
        <v>520</v>
      </c>
      <c r="L2365" s="14"/>
      <c r="P2365" s="144"/>
      <c r="Q2365" s="13"/>
      <c r="R2365" s="15" t="s">
        <v>576</v>
      </c>
      <c r="S2365" s="15" t="s">
        <v>47</v>
      </c>
      <c r="T2365" s="15"/>
      <c r="U2365" s="15" t="s">
        <v>1183</v>
      </c>
      <c r="V2365" s="16" t="s">
        <v>248</v>
      </c>
      <c r="W2365" s="16" t="s">
        <v>1984</v>
      </c>
      <c r="X2365" s="16" t="s">
        <v>247</v>
      </c>
      <c r="Y2365" s="16" t="s">
        <v>47</v>
      </c>
    </row>
    <row r="2366" spans="1:26" ht="15" customHeight="1">
      <c r="A2366" s="31">
        <v>15156071</v>
      </c>
      <c r="C2366" s="46"/>
      <c r="F2366" s="30"/>
      <c r="G2366" s="28">
        <v>159947</v>
      </c>
      <c r="H2366" s="17" t="s">
        <v>1091</v>
      </c>
      <c r="I2366" s="25" t="s">
        <v>1123</v>
      </c>
      <c r="J2366" s="25">
        <v>36008</v>
      </c>
      <c r="K2366" s="12" t="s">
        <v>250</v>
      </c>
      <c r="L2366" s="14"/>
      <c r="P2366" s="144"/>
      <c r="Q2366" s="13"/>
      <c r="R2366" s="15" t="s">
        <v>576</v>
      </c>
      <c r="S2366" s="15" t="s">
        <v>47</v>
      </c>
      <c r="T2366" s="15"/>
      <c r="U2366" s="15" t="s">
        <v>47</v>
      </c>
      <c r="W2366" s="16" t="s">
        <v>47</v>
      </c>
      <c r="Y2366" s="16" t="s">
        <v>684</v>
      </c>
    </row>
    <row r="2367" spans="1:26" ht="15" customHeight="1">
      <c r="A2367" s="31">
        <v>15156082</v>
      </c>
      <c r="B2367" s="31" t="s">
        <v>7346</v>
      </c>
      <c r="C2367" s="46">
        <v>40995</v>
      </c>
      <c r="F2367" s="30"/>
      <c r="G2367" s="28"/>
      <c r="H2367" s="17" t="s">
        <v>2796</v>
      </c>
      <c r="I2367" s="25" t="s">
        <v>2797</v>
      </c>
      <c r="J2367" s="25">
        <v>36987</v>
      </c>
      <c r="K2367" s="12" t="s">
        <v>250</v>
      </c>
      <c r="L2367" s="14" t="s">
        <v>3952</v>
      </c>
      <c r="M2367" s="26">
        <v>9350</v>
      </c>
      <c r="N2367" s="26" t="s">
        <v>2983</v>
      </c>
      <c r="P2367" s="144"/>
      <c r="Q2367" s="13"/>
      <c r="R2367" s="15" t="s">
        <v>576</v>
      </c>
      <c r="S2367" s="15" t="s">
        <v>47</v>
      </c>
      <c r="T2367" s="15"/>
      <c r="U2367" s="15" t="s">
        <v>47</v>
      </c>
      <c r="W2367" s="16" t="s">
        <v>684</v>
      </c>
      <c r="X2367" s="16" t="s">
        <v>246</v>
      </c>
      <c r="Y2367" s="16" t="s">
        <v>684</v>
      </c>
      <c r="Z2367" s="16" t="s">
        <v>246</v>
      </c>
    </row>
    <row r="2368" spans="1:26" ht="15" customHeight="1">
      <c r="A2368" s="31">
        <v>15156087</v>
      </c>
      <c r="B2368" s="31" t="s">
        <v>7343</v>
      </c>
      <c r="C2368" s="46">
        <v>41961</v>
      </c>
      <c r="D2368" s="149">
        <v>268730130</v>
      </c>
      <c r="F2368" s="30"/>
      <c r="G2368" s="28"/>
      <c r="H2368" s="17" t="s">
        <v>6339</v>
      </c>
      <c r="I2368" s="25" t="s">
        <v>6340</v>
      </c>
      <c r="J2368" s="25">
        <v>37580</v>
      </c>
      <c r="K2368" s="12" t="s">
        <v>520</v>
      </c>
      <c r="L2368" s="14" t="s">
        <v>6341</v>
      </c>
      <c r="M2368" s="26" t="s">
        <v>3250</v>
      </c>
      <c r="N2368" s="26" t="s">
        <v>2912</v>
      </c>
      <c r="O2368" s="144">
        <v>291941312</v>
      </c>
      <c r="P2368" s="143">
        <v>961807163</v>
      </c>
      <c r="Q2368" s="13" t="s">
        <v>6342</v>
      </c>
      <c r="R2368" s="15" t="s">
        <v>576</v>
      </c>
      <c r="S2368" s="15" t="s">
        <v>47</v>
      </c>
      <c r="T2368" s="15"/>
      <c r="U2368" s="15" t="s">
        <v>1183</v>
      </c>
      <c r="V2368" s="16" t="s">
        <v>247</v>
      </c>
      <c r="W2368" s="16" t="s">
        <v>47</v>
      </c>
      <c r="Y2368" s="16" t="s">
        <v>47</v>
      </c>
      <c r="Z2368" s="16" t="s">
        <v>247</v>
      </c>
    </row>
    <row r="2369" spans="1:26" ht="15" customHeight="1">
      <c r="A2369" s="31">
        <v>15156547</v>
      </c>
      <c r="B2369" s="31" t="s">
        <v>7343</v>
      </c>
      <c r="C2369" s="46">
        <v>42852</v>
      </c>
      <c r="D2369" s="149">
        <v>252973666</v>
      </c>
      <c r="F2369" s="30">
        <v>4029</v>
      </c>
      <c r="G2369" s="28"/>
      <c r="H2369" s="17" t="s">
        <v>7491</v>
      </c>
      <c r="I2369" s="25" t="s">
        <v>7492</v>
      </c>
      <c r="J2369" s="25">
        <v>36391</v>
      </c>
      <c r="K2369" s="12" t="s">
        <v>250</v>
      </c>
      <c r="L2369" s="14" t="s">
        <v>7493</v>
      </c>
      <c r="M2369" s="26" t="s">
        <v>7494</v>
      </c>
      <c r="N2369" s="26" t="s">
        <v>2910</v>
      </c>
      <c r="P2369" s="144">
        <v>965689256</v>
      </c>
      <c r="Q2369" s="13"/>
      <c r="R2369" s="15" t="s">
        <v>576</v>
      </c>
      <c r="S2369" s="15" t="s">
        <v>221</v>
      </c>
      <c r="T2369" s="15" t="s">
        <v>247</v>
      </c>
      <c r="U2369" s="15" t="s">
        <v>47</v>
      </c>
      <c r="W2369" s="16" t="s">
        <v>47</v>
      </c>
      <c r="Y2369" s="16" t="s">
        <v>47</v>
      </c>
    </row>
    <row r="2370" spans="1:26" ht="15" customHeight="1">
      <c r="A2370" s="31">
        <v>15156569</v>
      </c>
      <c r="B2370" s="31" t="s">
        <v>7343</v>
      </c>
      <c r="C2370" s="46">
        <v>42866</v>
      </c>
      <c r="D2370" s="149">
        <v>252973860</v>
      </c>
      <c r="F2370" s="30">
        <v>4034</v>
      </c>
      <c r="G2370" s="28"/>
      <c r="H2370" s="17" t="s">
        <v>8696</v>
      </c>
      <c r="I2370" s="25" t="s">
        <v>8697</v>
      </c>
      <c r="J2370" s="25">
        <v>36391</v>
      </c>
      <c r="K2370" s="12" t="s">
        <v>520</v>
      </c>
      <c r="L2370" s="14" t="s">
        <v>8698</v>
      </c>
      <c r="M2370" s="26" t="s">
        <v>7494</v>
      </c>
      <c r="N2370" s="26" t="s">
        <v>2910</v>
      </c>
      <c r="P2370" s="144">
        <v>965689256</v>
      </c>
      <c r="Q2370" s="13"/>
      <c r="R2370" s="15" t="s">
        <v>576</v>
      </c>
      <c r="S2370" s="15" t="s">
        <v>221</v>
      </c>
      <c r="T2370" s="15" t="s">
        <v>247</v>
      </c>
      <c r="U2370" s="15" t="s">
        <v>47</v>
      </c>
      <c r="W2370" s="16" t="s">
        <v>47</v>
      </c>
      <c r="Y2370" s="16" t="s">
        <v>47</v>
      </c>
    </row>
    <row r="2371" spans="1:26" ht="15" customHeight="1">
      <c r="A2371" s="31">
        <v>15156638</v>
      </c>
      <c r="B2371" s="31" t="s">
        <v>7346</v>
      </c>
      <c r="C2371" s="46">
        <v>40875</v>
      </c>
      <c r="F2371" s="30">
        <v>4658</v>
      </c>
      <c r="G2371" s="28"/>
      <c r="H2371" s="17" t="s">
        <v>4407</v>
      </c>
      <c r="I2371" s="25" t="s">
        <v>4408</v>
      </c>
      <c r="J2371" s="25">
        <v>36882</v>
      </c>
      <c r="K2371" s="12" t="s">
        <v>520</v>
      </c>
      <c r="L2371" s="14"/>
      <c r="O2371" s="143">
        <v>0</v>
      </c>
      <c r="P2371" s="144">
        <v>969783112</v>
      </c>
      <c r="Q2371" s="13" t="s">
        <v>4409</v>
      </c>
      <c r="R2371" s="15" t="s">
        <v>576</v>
      </c>
      <c r="S2371" s="15" t="s">
        <v>1183</v>
      </c>
      <c r="T2371" s="15" t="s">
        <v>246</v>
      </c>
      <c r="U2371" s="15" t="s">
        <v>1183</v>
      </c>
      <c r="V2371" s="16" t="s">
        <v>246</v>
      </c>
      <c r="W2371" s="16" t="s">
        <v>1183</v>
      </c>
      <c r="X2371" s="16" t="s">
        <v>247</v>
      </c>
      <c r="Y2371" s="16" t="s">
        <v>47</v>
      </c>
    </row>
    <row r="2372" spans="1:26" ht="15" customHeight="1">
      <c r="A2372" s="31">
        <v>15156707</v>
      </c>
      <c r="B2372" s="31" t="s">
        <v>7346</v>
      </c>
      <c r="C2372" s="46">
        <v>40844</v>
      </c>
      <c r="F2372" s="30"/>
      <c r="G2372" s="28"/>
      <c r="H2372" s="17" t="s">
        <v>5105</v>
      </c>
      <c r="I2372" s="25" t="s">
        <v>5106</v>
      </c>
      <c r="J2372" s="25">
        <v>35903</v>
      </c>
      <c r="K2372" s="12" t="s">
        <v>520</v>
      </c>
      <c r="L2372" s="14"/>
      <c r="P2372" s="144"/>
      <c r="Q2372" s="13"/>
      <c r="R2372" s="15" t="s">
        <v>576</v>
      </c>
      <c r="S2372" s="15" t="s">
        <v>47</v>
      </c>
      <c r="T2372" s="15"/>
      <c r="U2372" s="15" t="s">
        <v>251</v>
      </c>
      <c r="V2372" s="16" t="s">
        <v>246</v>
      </c>
      <c r="W2372" s="16" t="s">
        <v>251</v>
      </c>
      <c r="X2372" s="16" t="s">
        <v>247</v>
      </c>
      <c r="Y2372" s="16" t="s">
        <v>47</v>
      </c>
    </row>
    <row r="2373" spans="1:26" ht="15" customHeight="1">
      <c r="A2373" s="31">
        <v>15157171</v>
      </c>
      <c r="B2373" s="31" t="s">
        <v>7346</v>
      </c>
      <c r="C2373" s="46">
        <v>40967</v>
      </c>
      <c r="F2373" s="30"/>
      <c r="G2373" s="28"/>
      <c r="H2373" s="17" t="s">
        <v>1641</v>
      </c>
      <c r="I2373" s="25" t="s">
        <v>4061</v>
      </c>
      <c r="J2373" s="25">
        <v>36810</v>
      </c>
      <c r="K2373" s="12" t="s">
        <v>520</v>
      </c>
      <c r="L2373" s="14" t="s">
        <v>4062</v>
      </c>
      <c r="M2373" s="26" t="s">
        <v>3279</v>
      </c>
      <c r="N2373" s="26" t="s">
        <v>2983</v>
      </c>
      <c r="O2373" s="144">
        <v>291602012</v>
      </c>
      <c r="P2373" s="143">
        <v>934568866</v>
      </c>
      <c r="Q2373" s="13"/>
      <c r="R2373" s="15" t="s">
        <v>576</v>
      </c>
      <c r="S2373" s="15" t="s">
        <v>47</v>
      </c>
      <c r="T2373" s="15"/>
      <c r="U2373" s="15" t="s">
        <v>47</v>
      </c>
      <c r="W2373" s="16" t="s">
        <v>249</v>
      </c>
      <c r="X2373" s="16" t="s">
        <v>247</v>
      </c>
      <c r="Y2373" s="16" t="s">
        <v>47</v>
      </c>
      <c r="Z2373" s="16" t="s">
        <v>246</v>
      </c>
    </row>
    <row r="2374" spans="1:26" ht="15" customHeight="1">
      <c r="A2374" s="31">
        <v>15157256</v>
      </c>
      <c r="C2374" s="46"/>
      <c r="F2374" s="30"/>
      <c r="G2374" s="28"/>
      <c r="H2374" s="17" t="s">
        <v>1461</v>
      </c>
      <c r="I2374" s="25" t="s">
        <v>1462</v>
      </c>
      <c r="J2374" s="25">
        <v>35028</v>
      </c>
      <c r="K2374" s="12" t="s">
        <v>250</v>
      </c>
      <c r="L2374" s="14"/>
      <c r="P2374" s="144"/>
      <c r="Q2374" s="13"/>
      <c r="R2374" s="15" t="s">
        <v>576</v>
      </c>
      <c r="S2374" s="15" t="s">
        <v>47</v>
      </c>
      <c r="T2374" s="15"/>
      <c r="U2374" s="15" t="s">
        <v>47</v>
      </c>
      <c r="W2374" s="16" t="s">
        <v>47</v>
      </c>
      <c r="Y2374" s="16" t="s">
        <v>251</v>
      </c>
    </row>
    <row r="2375" spans="1:26" ht="15" customHeight="1">
      <c r="A2375" s="31">
        <v>15157383</v>
      </c>
      <c r="C2375" s="46"/>
      <c r="F2375" s="30"/>
      <c r="G2375" s="28"/>
      <c r="H2375" s="17" t="s">
        <v>5570</v>
      </c>
      <c r="I2375" s="25" t="s">
        <v>2024</v>
      </c>
      <c r="J2375" s="25">
        <v>35441</v>
      </c>
      <c r="K2375" s="12" t="s">
        <v>250</v>
      </c>
      <c r="L2375" s="14"/>
      <c r="P2375" s="144"/>
      <c r="Q2375" s="13"/>
      <c r="R2375" s="15" t="s">
        <v>576</v>
      </c>
      <c r="S2375" s="15" t="s">
        <v>47</v>
      </c>
      <c r="T2375" s="15"/>
      <c r="U2375" s="15" t="s">
        <v>47</v>
      </c>
      <c r="W2375" s="16" t="s">
        <v>47</v>
      </c>
      <c r="Y2375" s="16" t="s">
        <v>1183</v>
      </c>
    </row>
    <row r="2376" spans="1:26" ht="15" customHeight="1">
      <c r="A2376" s="31">
        <v>15157388</v>
      </c>
      <c r="B2376" s="31" t="s">
        <v>7346</v>
      </c>
      <c r="C2376" s="46">
        <v>40875</v>
      </c>
      <c r="F2376" s="30">
        <v>4086</v>
      </c>
      <c r="G2376" s="28"/>
      <c r="H2376" s="17" t="s">
        <v>4343</v>
      </c>
      <c r="I2376" s="25" t="s">
        <v>4344</v>
      </c>
      <c r="J2376" s="25">
        <v>36168</v>
      </c>
      <c r="K2376" s="12" t="s">
        <v>250</v>
      </c>
      <c r="L2376" s="14" t="s">
        <v>4345</v>
      </c>
      <c r="M2376" s="26" t="s">
        <v>4346</v>
      </c>
      <c r="N2376" s="26" t="s">
        <v>2963</v>
      </c>
      <c r="O2376" s="143">
        <v>0</v>
      </c>
      <c r="P2376" s="144">
        <v>963851094</v>
      </c>
      <c r="Q2376" s="13"/>
      <c r="R2376" s="15" t="s">
        <v>576</v>
      </c>
      <c r="S2376" s="15" t="s">
        <v>1183</v>
      </c>
      <c r="T2376" s="15" t="s">
        <v>246</v>
      </c>
      <c r="U2376" s="15" t="s">
        <v>1183</v>
      </c>
      <c r="V2376" s="16" t="s">
        <v>246</v>
      </c>
      <c r="W2376" s="16" t="s">
        <v>1183</v>
      </c>
      <c r="X2376" s="16" t="s">
        <v>247</v>
      </c>
      <c r="Y2376" s="16" t="s">
        <v>47</v>
      </c>
      <c r="Z2376" s="16" t="s">
        <v>246</v>
      </c>
    </row>
    <row r="2377" spans="1:26" ht="15" customHeight="1">
      <c r="A2377" s="31">
        <v>15157699</v>
      </c>
      <c r="C2377" s="46"/>
      <c r="F2377" s="30"/>
      <c r="G2377" s="28"/>
      <c r="H2377" s="17" t="s">
        <v>2350</v>
      </c>
      <c r="I2377" s="25" t="s">
        <v>2351</v>
      </c>
      <c r="J2377" s="25">
        <v>36173</v>
      </c>
      <c r="K2377" s="12" t="s">
        <v>250</v>
      </c>
      <c r="L2377" s="14"/>
      <c r="P2377" s="144"/>
      <c r="Q2377" s="13"/>
      <c r="R2377" s="15" t="s">
        <v>576</v>
      </c>
      <c r="S2377" s="15" t="s">
        <v>47</v>
      </c>
      <c r="T2377" s="15"/>
      <c r="U2377" s="15" t="s">
        <v>47</v>
      </c>
      <c r="W2377" s="16" t="s">
        <v>47</v>
      </c>
      <c r="Y2377" s="16" t="s">
        <v>249</v>
      </c>
      <c r="Z2377" s="16" t="s">
        <v>247</v>
      </c>
    </row>
    <row r="2378" spans="1:26" ht="15" customHeight="1">
      <c r="A2378" s="31">
        <v>15157701</v>
      </c>
      <c r="B2378" s="31" t="s">
        <v>7346</v>
      </c>
      <c r="C2378" s="46">
        <v>40967</v>
      </c>
      <c r="F2378" s="30">
        <v>4068</v>
      </c>
      <c r="G2378" s="28"/>
      <c r="H2378" s="17" t="s">
        <v>4270</v>
      </c>
      <c r="I2378" s="25" t="s">
        <v>4271</v>
      </c>
      <c r="J2378" s="25">
        <v>35975</v>
      </c>
      <c r="K2378" s="12" t="s">
        <v>520</v>
      </c>
      <c r="L2378" s="14" t="s">
        <v>4272</v>
      </c>
      <c r="M2378" s="26">
        <v>9240</v>
      </c>
      <c r="N2378" s="26" t="s">
        <v>3293</v>
      </c>
      <c r="P2378" s="144"/>
      <c r="Q2378" s="13"/>
      <c r="R2378" s="15" t="s">
        <v>576</v>
      </c>
      <c r="S2378" s="15" t="s">
        <v>249</v>
      </c>
      <c r="T2378" s="15" t="s">
        <v>246</v>
      </c>
      <c r="U2378" s="15" t="s">
        <v>249</v>
      </c>
      <c r="V2378" s="16" t="s">
        <v>246</v>
      </c>
      <c r="W2378" s="16" t="s">
        <v>249</v>
      </c>
      <c r="X2378" s="16" t="s">
        <v>247</v>
      </c>
      <c r="Y2378" s="16" t="s">
        <v>47</v>
      </c>
    </row>
    <row r="2379" spans="1:26" ht="15" customHeight="1">
      <c r="A2379" s="31">
        <v>15158051</v>
      </c>
      <c r="B2379" s="31" t="s">
        <v>7346</v>
      </c>
      <c r="C2379" s="46">
        <v>40968</v>
      </c>
      <c r="F2379" s="30"/>
      <c r="G2379" s="28"/>
      <c r="H2379" s="17" t="s">
        <v>1572</v>
      </c>
      <c r="I2379" s="25" t="s">
        <v>3721</v>
      </c>
      <c r="J2379" s="25">
        <v>36919</v>
      </c>
      <c r="K2379" s="12" t="s">
        <v>250</v>
      </c>
      <c r="L2379" s="14" t="s">
        <v>3722</v>
      </c>
      <c r="M2379" s="26" t="s">
        <v>2984</v>
      </c>
      <c r="N2379" s="26" t="s">
        <v>2928</v>
      </c>
      <c r="P2379" s="144"/>
      <c r="Q2379" s="13"/>
      <c r="R2379" s="15" t="s">
        <v>576</v>
      </c>
      <c r="S2379" s="15" t="s">
        <v>47</v>
      </c>
      <c r="T2379" s="15"/>
      <c r="U2379" s="15" t="s">
        <v>47</v>
      </c>
      <c r="W2379" s="16" t="s">
        <v>249</v>
      </c>
      <c r="X2379" s="16" t="s">
        <v>247</v>
      </c>
      <c r="Y2379" s="16" t="s">
        <v>47</v>
      </c>
    </row>
    <row r="2380" spans="1:26" ht="15" customHeight="1">
      <c r="A2380" s="31">
        <v>15158082</v>
      </c>
      <c r="C2380" s="46"/>
      <c r="F2380" s="30"/>
      <c r="G2380" s="28"/>
      <c r="H2380" s="17" t="s">
        <v>1721</v>
      </c>
      <c r="I2380" s="25" t="s">
        <v>1722</v>
      </c>
      <c r="J2380" s="25">
        <v>36007</v>
      </c>
      <c r="K2380" s="12" t="s">
        <v>250</v>
      </c>
      <c r="L2380" s="14"/>
      <c r="P2380" s="144"/>
      <c r="Q2380" s="13"/>
      <c r="R2380" s="15" t="s">
        <v>576</v>
      </c>
      <c r="S2380" s="15" t="s">
        <v>47</v>
      </c>
      <c r="T2380" s="15"/>
      <c r="U2380" s="15" t="s">
        <v>47</v>
      </c>
      <c r="W2380" s="16" t="s">
        <v>47</v>
      </c>
      <c r="Y2380" s="16" t="s">
        <v>249</v>
      </c>
      <c r="Z2380" s="16" t="s">
        <v>246</v>
      </c>
    </row>
    <row r="2381" spans="1:26" ht="15" customHeight="1">
      <c r="A2381" s="31">
        <v>15158433</v>
      </c>
      <c r="C2381" s="46"/>
      <c r="F2381" s="30"/>
      <c r="G2381" s="28"/>
      <c r="H2381" s="17" t="s">
        <v>6446</v>
      </c>
      <c r="I2381" s="25" t="s">
        <v>2453</v>
      </c>
      <c r="J2381" s="25">
        <v>34034</v>
      </c>
      <c r="K2381" s="12" t="s">
        <v>520</v>
      </c>
      <c r="L2381" s="14"/>
      <c r="P2381" s="144"/>
      <c r="Q2381" s="13"/>
      <c r="R2381" s="15" t="s">
        <v>576</v>
      </c>
      <c r="S2381" s="15" t="s">
        <v>47</v>
      </c>
      <c r="T2381" s="15"/>
      <c r="U2381" s="15" t="s">
        <v>47</v>
      </c>
      <c r="W2381" s="16" t="s">
        <v>47</v>
      </c>
      <c r="Y2381" s="16" t="s">
        <v>1984</v>
      </c>
    </row>
    <row r="2382" spans="1:26" ht="15" customHeight="1">
      <c r="A2382" s="31">
        <v>15158746</v>
      </c>
      <c r="B2382" s="31" t="s">
        <v>7343</v>
      </c>
      <c r="C2382" s="46">
        <v>42630</v>
      </c>
      <c r="D2382" s="149">
        <v>265830664</v>
      </c>
      <c r="F2382" s="30">
        <v>4463</v>
      </c>
      <c r="G2382" s="28"/>
      <c r="H2382" s="17" t="s">
        <v>6817</v>
      </c>
      <c r="I2382" s="25" t="s">
        <v>6818</v>
      </c>
      <c r="J2382" s="25">
        <v>37016</v>
      </c>
      <c r="K2382" s="12" t="s">
        <v>250</v>
      </c>
      <c r="L2382" s="14" t="s">
        <v>6819</v>
      </c>
      <c r="M2382" s="26" t="s">
        <v>4045</v>
      </c>
      <c r="N2382" s="26" t="s">
        <v>3538</v>
      </c>
      <c r="O2382" s="143">
        <v>966987192</v>
      </c>
      <c r="P2382" s="144">
        <v>924174582</v>
      </c>
      <c r="Q2382" s="13"/>
      <c r="R2382" s="15" t="s">
        <v>576</v>
      </c>
      <c r="S2382" s="15" t="s">
        <v>249</v>
      </c>
      <c r="T2382" s="15" t="s">
        <v>246</v>
      </c>
      <c r="U2382" s="15" t="s">
        <v>249</v>
      </c>
      <c r="V2382" s="16" t="s">
        <v>247</v>
      </c>
      <c r="W2382" s="16" t="s">
        <v>47</v>
      </c>
      <c r="Y2382" s="16" t="s">
        <v>47</v>
      </c>
      <c r="Z2382" s="16" t="s">
        <v>247</v>
      </c>
    </row>
    <row r="2383" spans="1:26" ht="15" customHeight="1">
      <c r="A2383" s="31">
        <v>15159069</v>
      </c>
      <c r="B2383" s="31" t="s">
        <v>7343</v>
      </c>
      <c r="C2383" s="46">
        <v>42760</v>
      </c>
      <c r="D2383" s="149">
        <v>250969815</v>
      </c>
      <c r="E2383" s="13" t="s">
        <v>7321</v>
      </c>
      <c r="F2383" s="30">
        <v>707</v>
      </c>
      <c r="G2383" s="28">
        <v>162622</v>
      </c>
      <c r="H2383" s="17" t="s">
        <v>1313</v>
      </c>
      <c r="I2383" s="25" t="s">
        <v>1314</v>
      </c>
      <c r="J2383" s="25">
        <v>35112</v>
      </c>
      <c r="K2383" s="12" t="s">
        <v>520</v>
      </c>
      <c r="L2383" s="14" t="s">
        <v>4192</v>
      </c>
      <c r="M2383" s="26" t="s">
        <v>4193</v>
      </c>
      <c r="N2383" s="26" t="s">
        <v>2910</v>
      </c>
      <c r="O2383" s="143">
        <v>0</v>
      </c>
      <c r="P2383" s="144">
        <v>927378376</v>
      </c>
      <c r="Q2383" s="13"/>
      <c r="R2383" s="15" t="s">
        <v>576</v>
      </c>
      <c r="S2383" s="15" t="s">
        <v>572</v>
      </c>
      <c r="T2383" s="15" t="s">
        <v>246</v>
      </c>
      <c r="U2383" s="15" t="s">
        <v>572</v>
      </c>
      <c r="V2383" s="16" t="s">
        <v>246</v>
      </c>
      <c r="W2383" s="16" t="s">
        <v>572</v>
      </c>
      <c r="X2383" s="16" t="s">
        <v>246</v>
      </c>
      <c r="Y2383" s="16" t="s">
        <v>572</v>
      </c>
      <c r="Z2383" s="16" t="s">
        <v>247</v>
      </c>
    </row>
    <row r="2384" spans="1:26" ht="15" customHeight="1">
      <c r="A2384" s="31">
        <v>15159111</v>
      </c>
      <c r="B2384" s="31" t="s">
        <v>7346</v>
      </c>
      <c r="C2384" s="46">
        <v>40968</v>
      </c>
      <c r="F2384" s="30"/>
      <c r="G2384" s="28"/>
      <c r="H2384" s="17" t="s">
        <v>7008</v>
      </c>
      <c r="I2384" s="25" t="s">
        <v>7009</v>
      </c>
      <c r="J2384" s="25">
        <v>37533</v>
      </c>
      <c r="K2384" s="12" t="s">
        <v>520</v>
      </c>
      <c r="L2384" s="14" t="s">
        <v>7010</v>
      </c>
      <c r="M2384" s="26">
        <v>9325</v>
      </c>
      <c r="N2384" s="26" t="s">
        <v>3022</v>
      </c>
      <c r="O2384" s="144">
        <v>291945153</v>
      </c>
      <c r="Q2384" s="13"/>
      <c r="R2384" s="15" t="s">
        <v>576</v>
      </c>
      <c r="S2384" s="15" t="s">
        <v>47</v>
      </c>
      <c r="T2384" s="15"/>
      <c r="U2384" s="15" t="s">
        <v>567</v>
      </c>
      <c r="V2384" s="16" t="s">
        <v>247</v>
      </c>
      <c r="W2384" s="16" t="s">
        <v>47</v>
      </c>
      <c r="Y2384" s="16" t="s">
        <v>47</v>
      </c>
      <c r="Z2384" s="16" t="s">
        <v>247</v>
      </c>
    </row>
    <row r="2385" spans="1:26" ht="15" customHeight="1">
      <c r="A2385" s="31">
        <v>15159864</v>
      </c>
      <c r="B2385" s="31" t="s">
        <v>7346</v>
      </c>
      <c r="C2385" s="46">
        <v>41059</v>
      </c>
      <c r="F2385" s="30"/>
      <c r="G2385" s="28"/>
      <c r="H2385" s="17" t="s">
        <v>1708</v>
      </c>
      <c r="I2385" s="25" t="s">
        <v>1709</v>
      </c>
      <c r="J2385" s="25">
        <v>35741</v>
      </c>
      <c r="K2385" s="12" t="s">
        <v>250</v>
      </c>
      <c r="L2385" s="14"/>
      <c r="P2385" s="144"/>
      <c r="Q2385" s="13"/>
      <c r="R2385" s="15" t="s">
        <v>576</v>
      </c>
      <c r="S2385" s="15" t="s">
        <v>47</v>
      </c>
      <c r="T2385" s="15"/>
      <c r="U2385" s="15" t="s">
        <v>47</v>
      </c>
      <c r="W2385" s="16" t="s">
        <v>1183</v>
      </c>
      <c r="X2385" s="16" t="s">
        <v>246</v>
      </c>
      <c r="Y2385" s="16" t="s">
        <v>1183</v>
      </c>
      <c r="Z2385" s="16" t="s">
        <v>246</v>
      </c>
    </row>
    <row r="2386" spans="1:26" ht="15" customHeight="1">
      <c r="A2386" s="31">
        <v>15160177</v>
      </c>
      <c r="C2386" s="46"/>
      <c r="F2386" s="30"/>
      <c r="G2386" s="28"/>
      <c r="H2386" s="17" t="s">
        <v>1894</v>
      </c>
      <c r="I2386" s="25" t="s">
        <v>1895</v>
      </c>
      <c r="J2386" s="25">
        <v>36782</v>
      </c>
      <c r="K2386" s="12" t="s">
        <v>250</v>
      </c>
      <c r="L2386" s="14"/>
      <c r="P2386" s="144"/>
      <c r="Q2386" s="13"/>
      <c r="R2386" s="15" t="s">
        <v>576</v>
      </c>
      <c r="S2386" s="15" t="s">
        <v>47</v>
      </c>
      <c r="T2386" s="15"/>
      <c r="U2386" s="15" t="s">
        <v>47</v>
      </c>
      <c r="W2386" s="16" t="s">
        <v>47</v>
      </c>
      <c r="Y2386" s="16" t="s">
        <v>249</v>
      </c>
    </row>
    <row r="2387" spans="1:26" ht="15" customHeight="1">
      <c r="A2387" s="31">
        <v>15160328</v>
      </c>
      <c r="B2387" s="31" t="s">
        <v>7343</v>
      </c>
      <c r="C2387" s="46">
        <v>42807</v>
      </c>
      <c r="D2387" s="149">
        <v>244896429</v>
      </c>
      <c r="F2387" s="30">
        <v>4515</v>
      </c>
      <c r="G2387" s="28"/>
      <c r="H2387" s="17" t="s">
        <v>5798</v>
      </c>
      <c r="I2387" s="25" t="s">
        <v>5799</v>
      </c>
      <c r="J2387" s="25">
        <v>36888</v>
      </c>
      <c r="K2387" s="12" t="s">
        <v>250</v>
      </c>
      <c r="L2387" s="14" t="s">
        <v>5800</v>
      </c>
      <c r="M2387" s="26" t="s">
        <v>3582</v>
      </c>
      <c r="N2387" s="26" t="s">
        <v>2912</v>
      </c>
      <c r="P2387" s="144">
        <v>962845933</v>
      </c>
      <c r="Q2387" s="13"/>
      <c r="R2387" s="15" t="s">
        <v>576</v>
      </c>
      <c r="S2387" s="15" t="s">
        <v>567</v>
      </c>
      <c r="T2387" s="15" t="s">
        <v>246</v>
      </c>
      <c r="U2387" s="15" t="s">
        <v>567</v>
      </c>
      <c r="V2387" s="16" t="s">
        <v>247</v>
      </c>
      <c r="W2387" s="16" t="s">
        <v>47</v>
      </c>
      <c r="Y2387" s="16" t="s">
        <v>47</v>
      </c>
    </row>
    <row r="2388" spans="1:26" ht="15" customHeight="1">
      <c r="A2388" s="31">
        <v>15160438</v>
      </c>
      <c r="B2388" s="31" t="s">
        <v>7343</v>
      </c>
      <c r="C2388" s="46">
        <v>42522</v>
      </c>
      <c r="D2388" s="149">
        <v>151163265</v>
      </c>
      <c r="F2388" s="30">
        <v>3615</v>
      </c>
      <c r="G2388" s="28"/>
      <c r="H2388" s="17" t="s">
        <v>8804</v>
      </c>
      <c r="I2388" s="25" t="s">
        <v>8805</v>
      </c>
      <c r="J2388" s="25">
        <v>37258</v>
      </c>
      <c r="K2388" s="12" t="s">
        <v>250</v>
      </c>
      <c r="L2388" s="14" t="s">
        <v>8806</v>
      </c>
      <c r="M2388" s="26">
        <v>9325</v>
      </c>
      <c r="N2388" s="26" t="s">
        <v>2955</v>
      </c>
      <c r="P2388" s="144">
        <v>967686774</v>
      </c>
      <c r="Q2388" s="13"/>
      <c r="R2388" s="15" t="s">
        <v>576</v>
      </c>
      <c r="S2388" s="15" t="s">
        <v>567</v>
      </c>
      <c r="T2388" s="15" t="s">
        <v>247</v>
      </c>
      <c r="U2388" s="15" t="s">
        <v>47</v>
      </c>
      <c r="W2388" s="16" t="s">
        <v>47</v>
      </c>
      <c r="Y2388" s="16" t="s">
        <v>47</v>
      </c>
    </row>
    <row r="2389" spans="1:26" ht="15" customHeight="1">
      <c r="A2389" s="31">
        <v>15160802</v>
      </c>
      <c r="C2389" s="46"/>
      <c r="F2389" s="30"/>
      <c r="G2389" s="28">
        <v>159953</v>
      </c>
      <c r="H2389" s="17" t="s">
        <v>1142</v>
      </c>
      <c r="I2389" s="25" t="s">
        <v>1133</v>
      </c>
      <c r="J2389" s="25">
        <v>35303</v>
      </c>
      <c r="K2389" s="12" t="s">
        <v>520</v>
      </c>
      <c r="L2389" s="14"/>
      <c r="P2389" s="144"/>
      <c r="Q2389" s="13"/>
      <c r="R2389" s="15" t="s">
        <v>576</v>
      </c>
      <c r="S2389" s="15" t="s">
        <v>47</v>
      </c>
      <c r="T2389" s="15"/>
      <c r="U2389" s="15" t="s">
        <v>47</v>
      </c>
      <c r="W2389" s="16" t="s">
        <v>47</v>
      </c>
      <c r="Y2389" s="16" t="s">
        <v>684</v>
      </c>
    </row>
    <row r="2390" spans="1:26" ht="15" customHeight="1">
      <c r="A2390" s="31">
        <v>15161468</v>
      </c>
      <c r="B2390" s="31" t="s">
        <v>7343</v>
      </c>
      <c r="C2390" s="46">
        <v>42469</v>
      </c>
      <c r="D2390" s="149">
        <v>274907500</v>
      </c>
      <c r="F2390" s="30"/>
      <c r="G2390" s="28"/>
      <c r="H2390" s="17" t="s">
        <v>5843</v>
      </c>
      <c r="I2390" s="25" t="s">
        <v>5844</v>
      </c>
      <c r="J2390" s="25">
        <v>36956</v>
      </c>
      <c r="K2390" s="12" t="s">
        <v>250</v>
      </c>
      <c r="L2390" s="14" t="s">
        <v>5845</v>
      </c>
      <c r="M2390" s="26" t="s">
        <v>4999</v>
      </c>
      <c r="N2390" s="26" t="s">
        <v>2928</v>
      </c>
      <c r="P2390" s="144">
        <v>967733013</v>
      </c>
      <c r="Q2390" s="13"/>
      <c r="R2390" s="15" t="s">
        <v>576</v>
      </c>
      <c r="S2390" s="15" t="s">
        <v>47</v>
      </c>
      <c r="T2390" s="15"/>
      <c r="U2390" s="15" t="s">
        <v>249</v>
      </c>
      <c r="V2390" s="16" t="s">
        <v>247</v>
      </c>
      <c r="W2390" s="16" t="s">
        <v>47</v>
      </c>
      <c r="Y2390" s="16" t="s">
        <v>47</v>
      </c>
    </row>
    <row r="2391" spans="1:26" ht="15" customHeight="1">
      <c r="A2391" s="31">
        <v>15161474</v>
      </c>
      <c r="C2391" s="46"/>
      <c r="F2391" s="30"/>
      <c r="G2391" s="28"/>
      <c r="H2391" s="17" t="s">
        <v>2209</v>
      </c>
      <c r="I2391" s="25" t="s">
        <v>2210</v>
      </c>
      <c r="J2391" s="25">
        <v>37426</v>
      </c>
      <c r="K2391" s="12" t="s">
        <v>250</v>
      </c>
      <c r="L2391" s="14"/>
      <c r="P2391" s="144"/>
      <c r="Q2391" s="13"/>
      <c r="R2391" s="15" t="s">
        <v>576</v>
      </c>
      <c r="S2391" s="15" t="s">
        <v>47</v>
      </c>
      <c r="T2391" s="15"/>
      <c r="U2391" s="15" t="s">
        <v>47</v>
      </c>
      <c r="W2391" s="16" t="s">
        <v>47</v>
      </c>
      <c r="Y2391" s="16" t="s">
        <v>249</v>
      </c>
      <c r="Z2391" s="16" t="s">
        <v>247</v>
      </c>
    </row>
    <row r="2392" spans="1:26" ht="15" customHeight="1">
      <c r="A2392" s="31">
        <v>15161491</v>
      </c>
      <c r="B2392" s="31" t="s">
        <v>7346</v>
      </c>
      <c r="C2392" s="46">
        <v>40940</v>
      </c>
      <c r="F2392" s="30"/>
      <c r="G2392" s="28"/>
      <c r="H2392" s="17" t="s">
        <v>1691</v>
      </c>
      <c r="I2392" s="25" t="s">
        <v>1692</v>
      </c>
      <c r="J2392" s="25">
        <v>36532</v>
      </c>
      <c r="K2392" s="12" t="s">
        <v>520</v>
      </c>
      <c r="L2392" s="14" t="s">
        <v>2928</v>
      </c>
      <c r="M2392" s="26">
        <v>9350</v>
      </c>
      <c r="N2392" s="26" t="s">
        <v>2983</v>
      </c>
      <c r="P2392" s="144"/>
      <c r="Q2392" s="13"/>
      <c r="R2392" s="15" t="s">
        <v>576</v>
      </c>
      <c r="S2392" s="15" t="s">
        <v>47</v>
      </c>
      <c r="T2392" s="15"/>
      <c r="U2392" s="15" t="s">
        <v>47</v>
      </c>
      <c r="W2392" s="16" t="s">
        <v>249</v>
      </c>
      <c r="X2392" s="16" t="s">
        <v>246</v>
      </c>
      <c r="Y2392" s="16" t="s">
        <v>249</v>
      </c>
      <c r="Z2392" s="16" t="s">
        <v>246</v>
      </c>
    </row>
    <row r="2393" spans="1:26" ht="15" customHeight="1">
      <c r="A2393" s="31">
        <v>15161510</v>
      </c>
      <c r="C2393" s="46"/>
      <c r="F2393" s="30"/>
      <c r="G2393" s="28"/>
      <c r="H2393" s="17" t="s">
        <v>1912</v>
      </c>
      <c r="I2393" s="25" t="s">
        <v>1913</v>
      </c>
      <c r="J2393" s="25">
        <v>36339</v>
      </c>
      <c r="K2393" s="12" t="s">
        <v>250</v>
      </c>
      <c r="L2393" s="14"/>
      <c r="P2393" s="144"/>
      <c r="Q2393" s="13"/>
      <c r="R2393" s="15" t="s">
        <v>576</v>
      </c>
      <c r="S2393" s="15" t="s">
        <v>47</v>
      </c>
      <c r="T2393" s="15"/>
      <c r="U2393" s="15" t="s">
        <v>47</v>
      </c>
      <c r="W2393" s="16" t="s">
        <v>47</v>
      </c>
      <c r="Y2393" s="16" t="s">
        <v>249</v>
      </c>
      <c r="Z2393" s="16" t="s">
        <v>246</v>
      </c>
    </row>
    <row r="2394" spans="1:26" ht="15" customHeight="1">
      <c r="A2394" s="31">
        <v>15161535</v>
      </c>
      <c r="B2394" s="31" t="s">
        <v>7346</v>
      </c>
      <c r="C2394" s="46">
        <v>41061</v>
      </c>
      <c r="F2394" s="30"/>
      <c r="G2394" s="28"/>
      <c r="H2394" s="17" t="s">
        <v>3902</v>
      </c>
      <c r="I2394" s="25" t="s">
        <v>3903</v>
      </c>
      <c r="J2394" s="25">
        <v>37190</v>
      </c>
      <c r="K2394" s="12" t="s">
        <v>520</v>
      </c>
      <c r="L2394" s="14" t="s">
        <v>2928</v>
      </c>
      <c r="M2394" s="26">
        <v>9350</v>
      </c>
      <c r="N2394" s="26" t="s">
        <v>2983</v>
      </c>
      <c r="O2394" s="143">
        <v>0</v>
      </c>
      <c r="P2394" s="144">
        <v>927160673</v>
      </c>
      <c r="Q2394" s="13"/>
      <c r="R2394" s="15" t="s">
        <v>576</v>
      </c>
      <c r="S2394" s="15" t="s">
        <v>47</v>
      </c>
      <c r="T2394" s="15"/>
      <c r="U2394" s="15" t="s">
        <v>47</v>
      </c>
      <c r="W2394" s="16" t="s">
        <v>249</v>
      </c>
      <c r="X2394" s="16" t="s">
        <v>247</v>
      </c>
      <c r="Y2394" s="16" t="s">
        <v>47</v>
      </c>
    </row>
    <row r="2395" spans="1:26" ht="15" customHeight="1">
      <c r="A2395" s="31">
        <v>15161543</v>
      </c>
      <c r="B2395" s="31" t="s">
        <v>7343</v>
      </c>
      <c r="C2395" s="46">
        <v>42304</v>
      </c>
      <c r="D2395" s="149">
        <v>260649902</v>
      </c>
      <c r="F2395" s="30"/>
      <c r="G2395" s="28"/>
      <c r="H2395" s="17" t="s">
        <v>6027</v>
      </c>
      <c r="I2395" s="25" t="s">
        <v>6028</v>
      </c>
      <c r="J2395" s="25">
        <v>35932</v>
      </c>
      <c r="K2395" s="12" t="s">
        <v>520</v>
      </c>
      <c r="L2395" s="14" t="s">
        <v>6029</v>
      </c>
      <c r="N2395" s="26" t="s">
        <v>2910</v>
      </c>
      <c r="P2395" s="144">
        <v>961477039</v>
      </c>
      <c r="Q2395" s="13"/>
      <c r="R2395" s="15" t="s">
        <v>576</v>
      </c>
      <c r="S2395" s="15" t="s">
        <v>47</v>
      </c>
      <c r="T2395" s="15"/>
      <c r="U2395" s="15" t="s">
        <v>580</v>
      </c>
      <c r="V2395" s="16" t="s">
        <v>247</v>
      </c>
      <c r="W2395" s="16" t="s">
        <v>47</v>
      </c>
      <c r="Y2395" s="16" t="s">
        <v>47</v>
      </c>
    </row>
    <row r="2396" spans="1:26" ht="15" customHeight="1">
      <c r="A2396" s="31">
        <v>15162326</v>
      </c>
      <c r="C2396" s="46"/>
      <c r="F2396" s="30"/>
      <c r="G2396" s="28"/>
      <c r="H2396" s="17" t="s">
        <v>2264</v>
      </c>
      <c r="I2396" s="25" t="s">
        <v>2265</v>
      </c>
      <c r="J2396" s="25">
        <v>37029</v>
      </c>
      <c r="K2396" s="12" t="s">
        <v>250</v>
      </c>
      <c r="L2396" s="14"/>
      <c r="P2396" s="144"/>
      <c r="Q2396" s="13"/>
      <c r="R2396" s="15" t="s">
        <v>576</v>
      </c>
      <c r="S2396" s="15" t="s">
        <v>47</v>
      </c>
      <c r="T2396" s="15"/>
      <c r="U2396" s="15" t="s">
        <v>47</v>
      </c>
      <c r="W2396" s="16" t="s">
        <v>47</v>
      </c>
      <c r="Y2396" s="16" t="s">
        <v>684</v>
      </c>
      <c r="Z2396" s="16" t="s">
        <v>248</v>
      </c>
    </row>
    <row r="2397" spans="1:26" ht="15" customHeight="1">
      <c r="A2397" s="31">
        <v>15162331</v>
      </c>
      <c r="C2397" s="46"/>
      <c r="F2397" s="30"/>
      <c r="G2397" s="28"/>
      <c r="H2397" s="17" t="s">
        <v>1810</v>
      </c>
      <c r="I2397" s="25" t="s">
        <v>1811</v>
      </c>
      <c r="J2397" s="25">
        <v>36554</v>
      </c>
      <c r="K2397" s="12" t="s">
        <v>520</v>
      </c>
      <c r="L2397" s="14"/>
      <c r="P2397" s="144"/>
      <c r="Q2397" s="13"/>
      <c r="R2397" s="15" t="s">
        <v>576</v>
      </c>
      <c r="S2397" s="15" t="s">
        <v>47</v>
      </c>
      <c r="T2397" s="15"/>
      <c r="U2397" s="15" t="s">
        <v>47</v>
      </c>
      <c r="W2397" s="16" t="s">
        <v>47</v>
      </c>
      <c r="Y2397" s="16" t="s">
        <v>684</v>
      </c>
    </row>
    <row r="2398" spans="1:26" ht="15" customHeight="1">
      <c r="A2398" s="31">
        <v>15162375</v>
      </c>
      <c r="B2398" s="31" t="s">
        <v>7346</v>
      </c>
      <c r="C2398" s="46">
        <v>41063</v>
      </c>
      <c r="F2398" s="30"/>
      <c r="G2398" s="28"/>
      <c r="H2398" s="17" t="s">
        <v>1446</v>
      </c>
      <c r="I2398" s="25" t="s">
        <v>3378</v>
      </c>
      <c r="J2398" s="25">
        <v>37402</v>
      </c>
      <c r="K2398" s="12" t="s">
        <v>250</v>
      </c>
      <c r="L2398" s="14" t="s">
        <v>3379</v>
      </c>
      <c r="M2398" s="26" t="s">
        <v>3380</v>
      </c>
      <c r="N2398" s="26" t="s">
        <v>2983</v>
      </c>
      <c r="O2398" s="143">
        <v>0</v>
      </c>
      <c r="P2398" s="144">
        <v>964633252</v>
      </c>
      <c r="Q2398" s="13"/>
      <c r="R2398" s="15" t="s">
        <v>576</v>
      </c>
      <c r="S2398" s="15" t="s">
        <v>47</v>
      </c>
      <c r="T2398" s="15"/>
      <c r="U2398" s="15" t="s">
        <v>249</v>
      </c>
      <c r="V2398" s="16" t="s">
        <v>246</v>
      </c>
      <c r="W2398" s="16" t="s">
        <v>249</v>
      </c>
      <c r="X2398" s="16" t="s">
        <v>247</v>
      </c>
      <c r="Y2398" s="16" t="s">
        <v>47</v>
      </c>
      <c r="Z2398" s="16" t="s">
        <v>246</v>
      </c>
    </row>
    <row r="2399" spans="1:26" ht="15" customHeight="1">
      <c r="A2399" s="31">
        <v>15162791</v>
      </c>
      <c r="B2399" s="31" t="s">
        <v>7346</v>
      </c>
      <c r="C2399" s="46">
        <v>40942</v>
      </c>
      <c r="F2399" s="30">
        <v>127</v>
      </c>
      <c r="G2399" s="28"/>
      <c r="H2399" s="17" t="s">
        <v>3418</v>
      </c>
      <c r="I2399" s="25" t="s">
        <v>3419</v>
      </c>
      <c r="J2399" s="25">
        <v>35023</v>
      </c>
      <c r="K2399" s="12" t="s">
        <v>250</v>
      </c>
      <c r="L2399" s="14" t="s">
        <v>3420</v>
      </c>
      <c r="M2399" s="26" t="s">
        <v>3421</v>
      </c>
      <c r="N2399" s="26" t="s">
        <v>3032</v>
      </c>
      <c r="O2399" s="143">
        <v>291619313</v>
      </c>
      <c r="P2399" s="144">
        <v>967308677</v>
      </c>
      <c r="Q2399" s="13"/>
      <c r="R2399" s="15" t="s">
        <v>576</v>
      </c>
      <c r="S2399" s="15" t="s">
        <v>251</v>
      </c>
      <c r="T2399" s="15" t="s">
        <v>246</v>
      </c>
      <c r="U2399" s="15" t="s">
        <v>251</v>
      </c>
      <c r="V2399" s="16" t="s">
        <v>246</v>
      </c>
      <c r="W2399" s="16" t="s">
        <v>251</v>
      </c>
      <c r="X2399" s="16" t="s">
        <v>247</v>
      </c>
      <c r="Y2399" s="16" t="s">
        <v>47</v>
      </c>
    </row>
    <row r="2400" spans="1:26" ht="15" customHeight="1">
      <c r="A2400" s="31">
        <v>15163404</v>
      </c>
      <c r="B2400" s="31" t="s">
        <v>7343</v>
      </c>
      <c r="C2400" s="46">
        <v>36179</v>
      </c>
      <c r="D2400" s="149">
        <v>257252525</v>
      </c>
      <c r="F2400" s="30">
        <v>4528</v>
      </c>
      <c r="G2400" s="28"/>
      <c r="H2400" s="17" t="s">
        <v>8811</v>
      </c>
      <c r="I2400" s="25" t="s">
        <v>8812</v>
      </c>
      <c r="J2400" s="25">
        <v>36179</v>
      </c>
      <c r="K2400" s="12" t="s">
        <v>520</v>
      </c>
      <c r="L2400" s="14" t="s">
        <v>5924</v>
      </c>
      <c r="M2400" s="26" t="s">
        <v>7892</v>
      </c>
      <c r="N2400" s="26" t="s">
        <v>2955</v>
      </c>
      <c r="P2400" s="144">
        <v>969330882</v>
      </c>
      <c r="Q2400" s="13" t="s">
        <v>8813</v>
      </c>
      <c r="R2400" s="15" t="s">
        <v>576</v>
      </c>
      <c r="S2400" s="15" t="s">
        <v>567</v>
      </c>
      <c r="T2400" s="15" t="s">
        <v>247</v>
      </c>
      <c r="U2400" s="15" t="s">
        <v>47</v>
      </c>
      <c r="W2400" s="16" t="s">
        <v>47</v>
      </c>
      <c r="Y2400" s="16" t="s">
        <v>47</v>
      </c>
    </row>
    <row r="2401" spans="1:26" ht="15" customHeight="1">
      <c r="A2401" s="31">
        <v>15164028</v>
      </c>
      <c r="C2401" s="46"/>
      <c r="F2401" s="30"/>
      <c r="G2401" s="28"/>
      <c r="H2401" s="17" t="s">
        <v>319</v>
      </c>
      <c r="I2401" s="25" t="s">
        <v>320</v>
      </c>
      <c r="J2401" s="25">
        <v>36259</v>
      </c>
      <c r="K2401" s="12" t="s">
        <v>250</v>
      </c>
      <c r="L2401" s="14"/>
      <c r="P2401" s="144"/>
      <c r="Q2401" s="13"/>
      <c r="R2401" s="15" t="s">
        <v>576</v>
      </c>
      <c r="S2401" s="15" t="s">
        <v>47</v>
      </c>
      <c r="T2401" s="15"/>
      <c r="U2401" s="15" t="s">
        <v>47</v>
      </c>
      <c r="W2401" s="16" t="s">
        <v>47</v>
      </c>
      <c r="Y2401" s="16" t="s">
        <v>1978</v>
      </c>
      <c r="Z2401" s="16" t="s">
        <v>247</v>
      </c>
    </row>
    <row r="2402" spans="1:26" ht="15" customHeight="1">
      <c r="A2402" s="31">
        <v>15165146</v>
      </c>
      <c r="B2402" s="31" t="s">
        <v>7346</v>
      </c>
      <c r="C2402" s="46">
        <v>40791</v>
      </c>
      <c r="F2402" s="30"/>
      <c r="G2402" s="28"/>
      <c r="H2402" s="17" t="s">
        <v>4101</v>
      </c>
      <c r="I2402" s="25" t="s">
        <v>4102</v>
      </c>
      <c r="J2402" s="25">
        <v>37553</v>
      </c>
      <c r="K2402" s="12" t="s">
        <v>520</v>
      </c>
      <c r="L2402" s="14" t="s">
        <v>4103</v>
      </c>
      <c r="M2402" s="26" t="s">
        <v>4075</v>
      </c>
      <c r="N2402" s="26" t="s">
        <v>2910</v>
      </c>
      <c r="O2402" s="144">
        <v>291759326</v>
      </c>
      <c r="P2402" s="143">
        <v>965015233</v>
      </c>
      <c r="Q2402" s="13" t="s">
        <v>4104</v>
      </c>
      <c r="R2402" s="15" t="s">
        <v>576</v>
      </c>
      <c r="S2402" s="15" t="s">
        <v>47</v>
      </c>
      <c r="T2402" s="15"/>
      <c r="U2402" s="15" t="s">
        <v>47</v>
      </c>
      <c r="W2402" s="16" t="s">
        <v>580</v>
      </c>
      <c r="X2402" s="16" t="s">
        <v>247</v>
      </c>
      <c r="Y2402" s="16" t="s">
        <v>47</v>
      </c>
      <c r="Z2402" s="16" t="s">
        <v>247</v>
      </c>
    </row>
    <row r="2403" spans="1:26" ht="15" customHeight="1">
      <c r="A2403" s="31">
        <v>15165632</v>
      </c>
      <c r="B2403" s="31" t="s">
        <v>7343</v>
      </c>
      <c r="C2403" s="46">
        <v>42185</v>
      </c>
      <c r="D2403" s="149">
        <v>26075594</v>
      </c>
      <c r="F2403" s="30">
        <v>3527</v>
      </c>
      <c r="G2403" s="28"/>
      <c r="H2403" s="17" t="s">
        <v>8751</v>
      </c>
      <c r="I2403" s="25" t="s">
        <v>8752</v>
      </c>
      <c r="J2403" s="25">
        <v>37978</v>
      </c>
      <c r="K2403" s="12" t="s">
        <v>250</v>
      </c>
      <c r="L2403" s="14" t="s">
        <v>8753</v>
      </c>
      <c r="M2403" s="26" t="s">
        <v>8011</v>
      </c>
      <c r="N2403" s="26" t="s">
        <v>2910</v>
      </c>
      <c r="P2403" s="144">
        <v>962325452</v>
      </c>
      <c r="Q2403" s="13"/>
      <c r="R2403" s="15" t="s">
        <v>576</v>
      </c>
      <c r="S2403" s="15" t="s">
        <v>580</v>
      </c>
      <c r="T2403" s="15" t="s">
        <v>247</v>
      </c>
      <c r="U2403" s="15" t="s">
        <v>47</v>
      </c>
      <c r="W2403" s="16" t="s">
        <v>47</v>
      </c>
      <c r="Y2403" s="16" t="s">
        <v>47</v>
      </c>
      <c r="Z2403" s="16" t="s">
        <v>246</v>
      </c>
    </row>
    <row r="2404" spans="1:26" ht="15" customHeight="1">
      <c r="A2404" s="31">
        <v>15165752</v>
      </c>
      <c r="C2404" s="46"/>
      <c r="F2404" s="30"/>
      <c r="G2404" s="28"/>
      <c r="H2404" s="17" t="s">
        <v>1476</v>
      </c>
      <c r="I2404" s="25" t="s">
        <v>1477</v>
      </c>
      <c r="J2404" s="25">
        <v>36517</v>
      </c>
      <c r="K2404" s="12" t="s">
        <v>520</v>
      </c>
      <c r="L2404" s="14"/>
      <c r="P2404" s="144"/>
      <c r="Q2404" s="13"/>
      <c r="R2404" s="15" t="s">
        <v>576</v>
      </c>
      <c r="S2404" s="15" t="s">
        <v>47</v>
      </c>
      <c r="T2404" s="15"/>
      <c r="U2404" s="15" t="s">
        <v>47</v>
      </c>
      <c r="W2404" s="16" t="s">
        <v>47</v>
      </c>
      <c r="Y2404" s="16" t="s">
        <v>580</v>
      </c>
      <c r="Z2404" s="16" t="s">
        <v>246</v>
      </c>
    </row>
    <row r="2405" spans="1:26" ht="15" customHeight="1">
      <c r="A2405" s="31">
        <v>15166024</v>
      </c>
      <c r="B2405" s="31" t="s">
        <v>7346</v>
      </c>
      <c r="C2405" s="46">
        <v>41035</v>
      </c>
      <c r="F2405" s="30">
        <v>4532</v>
      </c>
      <c r="G2405" s="28"/>
      <c r="H2405" s="17" t="s">
        <v>7558</v>
      </c>
      <c r="I2405" s="25" t="s">
        <v>7559</v>
      </c>
      <c r="J2405" s="25">
        <v>36852</v>
      </c>
      <c r="K2405" s="12" t="s">
        <v>520</v>
      </c>
      <c r="L2405" s="14" t="s">
        <v>7560</v>
      </c>
      <c r="M2405" s="26" t="s">
        <v>4200</v>
      </c>
      <c r="N2405" s="26" t="s">
        <v>2955</v>
      </c>
      <c r="P2405" s="144">
        <v>969274497</v>
      </c>
      <c r="Q2405" s="13"/>
      <c r="R2405" s="15" t="s">
        <v>576</v>
      </c>
      <c r="S2405" s="15" t="s">
        <v>567</v>
      </c>
      <c r="T2405" s="15" t="s">
        <v>247</v>
      </c>
      <c r="U2405" s="15" t="s">
        <v>47</v>
      </c>
      <c r="W2405" s="16" t="s">
        <v>47</v>
      </c>
      <c r="Y2405" s="16" t="s">
        <v>47</v>
      </c>
      <c r="Z2405" s="16" t="s">
        <v>248</v>
      </c>
    </row>
    <row r="2406" spans="1:26" ht="15" customHeight="1">
      <c r="A2406" s="31">
        <v>15166617</v>
      </c>
      <c r="B2406" s="31" t="s">
        <v>7346</v>
      </c>
      <c r="C2406" s="46">
        <v>40823</v>
      </c>
      <c r="F2406" s="30"/>
      <c r="G2406" s="28"/>
      <c r="H2406" s="17" t="s">
        <v>3162</v>
      </c>
      <c r="I2406" s="25" t="s">
        <v>3163</v>
      </c>
      <c r="J2406" s="25">
        <v>37595</v>
      </c>
      <c r="K2406" s="12" t="s">
        <v>250</v>
      </c>
      <c r="L2406" s="14" t="s">
        <v>3164</v>
      </c>
      <c r="M2406" s="26" t="s">
        <v>3165</v>
      </c>
      <c r="N2406" s="26" t="s">
        <v>2910</v>
      </c>
      <c r="O2406" s="143">
        <v>291759433</v>
      </c>
      <c r="P2406" s="144">
        <v>965699220</v>
      </c>
      <c r="Q2406" s="13"/>
      <c r="R2406" s="15" t="s">
        <v>576</v>
      </c>
      <c r="S2406" s="15" t="s">
        <v>47</v>
      </c>
      <c r="T2406" s="15"/>
      <c r="U2406" s="15" t="s">
        <v>47</v>
      </c>
      <c r="W2406" s="16" t="s">
        <v>580</v>
      </c>
      <c r="X2406" s="16" t="s">
        <v>247</v>
      </c>
      <c r="Y2406" s="16" t="s">
        <v>47</v>
      </c>
      <c r="Z2406" s="16" t="s">
        <v>247</v>
      </c>
    </row>
    <row r="2407" spans="1:26" ht="15" customHeight="1">
      <c r="A2407" s="31">
        <v>15166655</v>
      </c>
      <c r="B2407" s="31" t="s">
        <v>7346</v>
      </c>
      <c r="C2407" s="46">
        <v>41067</v>
      </c>
      <c r="F2407" s="30"/>
      <c r="G2407" s="28"/>
      <c r="H2407" s="17" t="s">
        <v>2823</v>
      </c>
      <c r="I2407" s="25" t="s">
        <v>2824</v>
      </c>
      <c r="J2407" s="25">
        <v>35551</v>
      </c>
      <c r="K2407" s="12" t="s">
        <v>250</v>
      </c>
      <c r="L2407" s="14"/>
      <c r="P2407" s="144"/>
      <c r="Q2407" s="13"/>
      <c r="R2407" s="15" t="s">
        <v>576</v>
      </c>
      <c r="S2407" s="15" t="s">
        <v>47</v>
      </c>
      <c r="T2407" s="15"/>
      <c r="U2407" s="15" t="s">
        <v>47</v>
      </c>
      <c r="W2407" s="16" t="s">
        <v>567</v>
      </c>
      <c r="X2407" s="16" t="s">
        <v>246</v>
      </c>
      <c r="Y2407" s="16" t="s">
        <v>567</v>
      </c>
      <c r="Z2407" s="16" t="s">
        <v>246</v>
      </c>
    </row>
    <row r="2408" spans="1:26" ht="15" customHeight="1">
      <c r="A2408" s="31">
        <v>15166677</v>
      </c>
      <c r="C2408" s="46"/>
      <c r="F2408" s="30"/>
      <c r="G2408" s="28"/>
      <c r="H2408" s="17" t="s">
        <v>1737</v>
      </c>
      <c r="I2408" s="25" t="s">
        <v>1738</v>
      </c>
      <c r="J2408" s="25">
        <v>36850</v>
      </c>
      <c r="K2408" s="12" t="s">
        <v>250</v>
      </c>
      <c r="L2408" s="14"/>
      <c r="P2408" s="144"/>
      <c r="Q2408" s="13"/>
      <c r="R2408" s="15" t="s">
        <v>576</v>
      </c>
      <c r="S2408" s="15" t="s">
        <v>47</v>
      </c>
      <c r="T2408" s="15"/>
      <c r="U2408" s="15" t="s">
        <v>47</v>
      </c>
      <c r="W2408" s="16" t="s">
        <v>47</v>
      </c>
      <c r="Y2408" s="16" t="s">
        <v>580</v>
      </c>
      <c r="Z2408" s="16" t="s">
        <v>247</v>
      </c>
    </row>
    <row r="2409" spans="1:26" ht="15" customHeight="1">
      <c r="A2409" s="31">
        <v>15167729</v>
      </c>
      <c r="C2409" s="46"/>
      <c r="F2409" s="30"/>
      <c r="G2409" s="28"/>
      <c r="H2409" s="17" t="s">
        <v>2234</v>
      </c>
      <c r="I2409" s="25" t="s">
        <v>2235</v>
      </c>
      <c r="J2409" s="25">
        <v>36674</v>
      </c>
      <c r="K2409" s="12" t="s">
        <v>250</v>
      </c>
      <c r="L2409" s="14"/>
      <c r="P2409" s="144"/>
      <c r="Q2409" s="13"/>
      <c r="R2409" s="15" t="s">
        <v>576</v>
      </c>
      <c r="S2409" s="15" t="s">
        <v>47</v>
      </c>
      <c r="T2409" s="15"/>
      <c r="U2409" s="15" t="s">
        <v>47</v>
      </c>
      <c r="W2409" s="16" t="s">
        <v>47</v>
      </c>
      <c r="Y2409" s="16" t="s">
        <v>249</v>
      </c>
      <c r="Z2409" s="16" t="s">
        <v>246</v>
      </c>
    </row>
    <row r="2410" spans="1:26" ht="15" customHeight="1">
      <c r="A2410" s="31">
        <v>15167741</v>
      </c>
      <c r="B2410" s="31" t="s">
        <v>7346</v>
      </c>
      <c r="C2410" s="46">
        <v>40947</v>
      </c>
      <c r="D2410" s="149">
        <v>258994975</v>
      </c>
      <c r="F2410" s="30">
        <v>4087</v>
      </c>
      <c r="G2410" s="28"/>
      <c r="H2410" s="17" t="s">
        <v>2492</v>
      </c>
      <c r="I2410" s="25" t="s">
        <v>2493</v>
      </c>
      <c r="J2410" s="25">
        <v>36182</v>
      </c>
      <c r="K2410" s="12" t="s">
        <v>520</v>
      </c>
      <c r="L2410" s="14"/>
      <c r="P2410" s="144"/>
      <c r="Q2410" s="13"/>
      <c r="R2410" s="15" t="s">
        <v>576</v>
      </c>
      <c r="S2410" s="15" t="s">
        <v>1183</v>
      </c>
      <c r="T2410" s="15" t="s">
        <v>246</v>
      </c>
      <c r="U2410" s="15" t="s">
        <v>1183</v>
      </c>
      <c r="V2410" s="16" t="s">
        <v>246</v>
      </c>
      <c r="W2410" s="16" t="s">
        <v>47</v>
      </c>
      <c r="Y2410" s="16" t="s">
        <v>1183</v>
      </c>
      <c r="Z2410" s="16" t="s">
        <v>246</v>
      </c>
    </row>
    <row r="2411" spans="1:26" ht="15" customHeight="1">
      <c r="A2411" s="31">
        <v>15167759</v>
      </c>
      <c r="B2411" s="31" t="s">
        <v>7346</v>
      </c>
      <c r="C2411" s="46">
        <v>40885</v>
      </c>
      <c r="F2411" s="30"/>
      <c r="G2411" s="28"/>
      <c r="H2411" s="17" t="s">
        <v>6962</v>
      </c>
      <c r="I2411" s="25" t="s">
        <v>6963</v>
      </c>
      <c r="J2411" s="25">
        <v>35938</v>
      </c>
      <c r="K2411" s="12" t="s">
        <v>520</v>
      </c>
      <c r="L2411" s="14" t="s">
        <v>6964</v>
      </c>
      <c r="M2411" s="26" t="s">
        <v>6965</v>
      </c>
      <c r="N2411" s="26" t="s">
        <v>2963</v>
      </c>
      <c r="O2411" s="143">
        <v>938071233</v>
      </c>
      <c r="P2411" s="144">
        <v>964219315</v>
      </c>
      <c r="Q2411" s="13" t="s">
        <v>6966</v>
      </c>
      <c r="R2411" s="15" t="s">
        <v>576</v>
      </c>
      <c r="S2411" s="15" t="s">
        <v>47</v>
      </c>
      <c r="T2411" s="15"/>
      <c r="U2411" s="15" t="s">
        <v>251</v>
      </c>
      <c r="V2411" s="16" t="s">
        <v>247</v>
      </c>
      <c r="W2411" s="16" t="s">
        <v>47</v>
      </c>
      <c r="Y2411" s="16" t="s">
        <v>47</v>
      </c>
      <c r="Z2411" s="16" t="s">
        <v>246</v>
      </c>
    </row>
    <row r="2412" spans="1:26" ht="15" customHeight="1">
      <c r="A2412" s="31">
        <v>15167782</v>
      </c>
      <c r="B2412" s="31" t="s">
        <v>7346</v>
      </c>
      <c r="C2412" s="46">
        <v>40976</v>
      </c>
      <c r="D2412" s="149">
        <v>262311666</v>
      </c>
      <c r="F2412" s="30"/>
      <c r="G2412" s="28">
        <v>165995</v>
      </c>
      <c r="H2412" s="17" t="s">
        <v>1292</v>
      </c>
      <c r="I2412" s="25" t="s">
        <v>1293</v>
      </c>
      <c r="J2412" s="25">
        <v>36533</v>
      </c>
      <c r="K2412" s="12" t="s">
        <v>250</v>
      </c>
      <c r="L2412" s="14" t="s">
        <v>3027</v>
      </c>
      <c r="M2412" s="26">
        <v>9350</v>
      </c>
      <c r="N2412" s="26" t="s">
        <v>2983</v>
      </c>
      <c r="P2412" s="144"/>
      <c r="Q2412" s="13"/>
      <c r="R2412" s="15" t="s">
        <v>576</v>
      </c>
      <c r="S2412" s="15" t="s">
        <v>47</v>
      </c>
      <c r="T2412" s="15"/>
      <c r="U2412" s="15" t="s">
        <v>47</v>
      </c>
      <c r="W2412" s="16" t="s">
        <v>249</v>
      </c>
      <c r="X2412" s="16" t="s">
        <v>247</v>
      </c>
      <c r="Y2412" s="16" t="s">
        <v>47</v>
      </c>
      <c r="Z2412" s="16" t="s">
        <v>247</v>
      </c>
    </row>
    <row r="2413" spans="1:26" ht="15" customHeight="1">
      <c r="A2413" s="31">
        <v>15167801</v>
      </c>
      <c r="C2413" s="46"/>
      <c r="F2413" s="30"/>
      <c r="G2413" s="28"/>
      <c r="H2413" s="17" t="s">
        <v>2589</v>
      </c>
      <c r="I2413" s="25" t="s">
        <v>2590</v>
      </c>
      <c r="J2413" s="25">
        <v>36505</v>
      </c>
      <c r="K2413" s="12" t="s">
        <v>520</v>
      </c>
      <c r="L2413" s="14"/>
      <c r="P2413" s="144"/>
      <c r="Q2413" s="13"/>
      <c r="R2413" s="15" t="s">
        <v>576</v>
      </c>
      <c r="S2413" s="15" t="s">
        <v>47</v>
      </c>
      <c r="T2413" s="15"/>
      <c r="U2413" s="15" t="s">
        <v>47</v>
      </c>
      <c r="W2413" s="16" t="s">
        <v>47</v>
      </c>
      <c r="Y2413" s="16" t="s">
        <v>251</v>
      </c>
    </row>
    <row r="2414" spans="1:26" ht="15" customHeight="1">
      <c r="A2414" s="31">
        <v>15167881</v>
      </c>
      <c r="B2414" s="31" t="s">
        <v>7346</v>
      </c>
      <c r="C2414" s="46">
        <v>40947</v>
      </c>
      <c r="F2414" s="30"/>
      <c r="G2414" s="28"/>
      <c r="H2414" s="17" t="s">
        <v>3336</v>
      </c>
      <c r="I2414" s="25" t="s">
        <v>3337</v>
      </c>
      <c r="J2414" s="25">
        <v>35345</v>
      </c>
      <c r="K2414" s="12" t="s">
        <v>520</v>
      </c>
      <c r="L2414" s="14" t="s">
        <v>3338</v>
      </c>
      <c r="M2414" s="26" t="s">
        <v>3339</v>
      </c>
      <c r="N2414" s="26" t="s">
        <v>2963</v>
      </c>
      <c r="O2414" s="144">
        <v>291624944</v>
      </c>
      <c r="P2414" s="143">
        <v>0</v>
      </c>
      <c r="Q2414" s="13"/>
      <c r="R2414" s="15" t="s">
        <v>576</v>
      </c>
      <c r="S2414" s="15" t="s">
        <v>47</v>
      </c>
      <c r="T2414" s="15"/>
      <c r="U2414" s="15" t="s">
        <v>47</v>
      </c>
      <c r="W2414" s="16" t="s">
        <v>251</v>
      </c>
      <c r="X2414" s="16" t="s">
        <v>247</v>
      </c>
      <c r="Y2414" s="16" t="s">
        <v>47</v>
      </c>
    </row>
    <row r="2415" spans="1:26" ht="15" customHeight="1">
      <c r="A2415" s="31">
        <v>15167924</v>
      </c>
      <c r="B2415" s="31" t="s">
        <v>7346</v>
      </c>
      <c r="C2415" s="46">
        <v>41037</v>
      </c>
      <c r="F2415" s="30"/>
      <c r="G2415" s="28"/>
      <c r="H2415" s="17" t="s">
        <v>4636</v>
      </c>
      <c r="I2415" s="25" t="s">
        <v>4637</v>
      </c>
      <c r="J2415" s="25">
        <v>36986</v>
      </c>
      <c r="K2415" s="12" t="s">
        <v>250</v>
      </c>
      <c r="L2415" s="14" t="s">
        <v>4638</v>
      </c>
      <c r="M2415" s="26" t="s">
        <v>3048</v>
      </c>
      <c r="N2415" s="26" t="s">
        <v>2963</v>
      </c>
      <c r="O2415" s="143">
        <v>0</v>
      </c>
      <c r="P2415" s="144">
        <v>969558377</v>
      </c>
      <c r="Q2415" s="13" t="s">
        <v>4639</v>
      </c>
      <c r="R2415" s="15" t="s">
        <v>576</v>
      </c>
      <c r="S2415" s="15" t="s">
        <v>47</v>
      </c>
      <c r="T2415" s="15"/>
      <c r="U2415" s="15" t="s">
        <v>47</v>
      </c>
      <c r="W2415" s="16" t="s">
        <v>251</v>
      </c>
      <c r="X2415" s="16" t="s">
        <v>247</v>
      </c>
      <c r="Y2415" s="16" t="s">
        <v>47</v>
      </c>
    </row>
    <row r="2416" spans="1:26" ht="15" customHeight="1">
      <c r="A2416" s="31">
        <v>15167955</v>
      </c>
      <c r="B2416" s="31" t="s">
        <v>7343</v>
      </c>
      <c r="C2416" s="46">
        <v>42170</v>
      </c>
      <c r="D2416" s="149">
        <v>270431586</v>
      </c>
      <c r="F2416" s="30"/>
      <c r="G2416" s="28"/>
      <c r="H2416" s="17" t="s">
        <v>4273</v>
      </c>
      <c r="I2416" s="25" t="s">
        <v>4274</v>
      </c>
      <c r="J2416" s="25">
        <v>38007</v>
      </c>
      <c r="K2416" s="12" t="s">
        <v>520</v>
      </c>
      <c r="L2416" s="14" t="s">
        <v>3001</v>
      </c>
      <c r="M2416" s="26">
        <v>9200</v>
      </c>
      <c r="N2416" s="26" t="s">
        <v>2963</v>
      </c>
      <c r="O2416" s="143">
        <v>0</v>
      </c>
      <c r="P2416" s="144">
        <v>967258355</v>
      </c>
      <c r="Q2416" s="13"/>
      <c r="R2416" s="15" t="s">
        <v>576</v>
      </c>
      <c r="S2416" s="15" t="s">
        <v>47</v>
      </c>
      <c r="T2416" s="15"/>
      <c r="U2416" s="15" t="s">
        <v>47</v>
      </c>
      <c r="W2416" s="16" t="s">
        <v>251</v>
      </c>
      <c r="X2416" s="16" t="s">
        <v>247</v>
      </c>
      <c r="Y2416" s="16" t="s">
        <v>47</v>
      </c>
    </row>
    <row r="2417" spans="1:26" ht="15" customHeight="1">
      <c r="A2417" s="31">
        <v>15168097</v>
      </c>
      <c r="C2417" s="46"/>
      <c r="F2417" s="30"/>
      <c r="G2417" s="28"/>
      <c r="H2417" s="17" t="s">
        <v>2833</v>
      </c>
      <c r="I2417" s="25" t="s">
        <v>2834</v>
      </c>
      <c r="J2417" s="25">
        <v>36752</v>
      </c>
      <c r="K2417" s="12" t="s">
        <v>520</v>
      </c>
      <c r="L2417" s="14"/>
      <c r="P2417" s="144"/>
      <c r="Q2417" s="13"/>
      <c r="R2417" s="15" t="s">
        <v>576</v>
      </c>
      <c r="S2417" s="15" t="s">
        <v>47</v>
      </c>
      <c r="T2417" s="15"/>
      <c r="U2417" s="15" t="s">
        <v>47</v>
      </c>
      <c r="W2417" s="16" t="s">
        <v>47</v>
      </c>
      <c r="Y2417" s="16" t="s">
        <v>580</v>
      </c>
      <c r="Z2417" s="16" t="s">
        <v>247</v>
      </c>
    </row>
    <row r="2418" spans="1:26" ht="15" customHeight="1">
      <c r="A2418" s="31">
        <v>15168189</v>
      </c>
      <c r="B2418" s="31" t="s">
        <v>7346</v>
      </c>
      <c r="C2418" s="46">
        <v>40887</v>
      </c>
      <c r="F2418" s="30">
        <v>4531</v>
      </c>
      <c r="G2418" s="28"/>
      <c r="H2418" s="17" t="s">
        <v>7792</v>
      </c>
      <c r="I2418" s="25" t="s">
        <v>7793</v>
      </c>
      <c r="J2418" s="25">
        <v>36564</v>
      </c>
      <c r="K2418" s="12" t="s">
        <v>250</v>
      </c>
      <c r="L2418" s="14" t="s">
        <v>7393</v>
      </c>
      <c r="M2418" s="26" t="s">
        <v>7794</v>
      </c>
      <c r="N2418" s="26" t="s">
        <v>2955</v>
      </c>
      <c r="P2418" s="144">
        <v>961217912</v>
      </c>
      <c r="Q2418" s="13"/>
      <c r="R2418" s="15" t="s">
        <v>576</v>
      </c>
      <c r="S2418" s="15" t="s">
        <v>567</v>
      </c>
      <c r="T2418" s="15" t="s">
        <v>247</v>
      </c>
      <c r="U2418" s="15" t="s">
        <v>47</v>
      </c>
      <c r="W2418" s="16" t="s">
        <v>47</v>
      </c>
      <c r="Y2418" s="16" t="s">
        <v>47</v>
      </c>
      <c r="Z2418" s="16" t="s">
        <v>246</v>
      </c>
    </row>
    <row r="2419" spans="1:26" ht="15" customHeight="1">
      <c r="A2419" s="31">
        <v>15168417</v>
      </c>
      <c r="B2419" s="31" t="s">
        <v>7343</v>
      </c>
      <c r="C2419" s="46">
        <v>42824</v>
      </c>
      <c r="D2419" s="149">
        <v>247635359</v>
      </c>
      <c r="F2419" s="30">
        <v>4510</v>
      </c>
      <c r="G2419" s="28"/>
      <c r="H2419" s="17" t="s">
        <v>7756</v>
      </c>
      <c r="I2419" s="25" t="s">
        <v>7757</v>
      </c>
      <c r="J2419" s="25">
        <v>36344</v>
      </c>
      <c r="K2419" s="12" t="s">
        <v>250</v>
      </c>
      <c r="L2419" s="14" t="s">
        <v>4128</v>
      </c>
      <c r="M2419" s="26">
        <v>9100</v>
      </c>
      <c r="N2419" s="26" t="s">
        <v>2963</v>
      </c>
      <c r="P2419" s="144"/>
      <c r="Q2419" s="13"/>
      <c r="R2419" s="15" t="s">
        <v>576</v>
      </c>
      <c r="S2419" s="15" t="s">
        <v>251</v>
      </c>
      <c r="T2419" s="15" t="s">
        <v>247</v>
      </c>
      <c r="U2419" s="15" t="s">
        <v>47</v>
      </c>
      <c r="W2419" s="16" t="s">
        <v>47</v>
      </c>
      <c r="Y2419" s="16" t="s">
        <v>47</v>
      </c>
    </row>
    <row r="2420" spans="1:26" ht="15" customHeight="1">
      <c r="A2420" s="31">
        <v>15168683</v>
      </c>
      <c r="B2420" s="31" t="s">
        <v>7346</v>
      </c>
      <c r="C2420" s="46">
        <v>41009</v>
      </c>
      <c r="F2420" s="30"/>
      <c r="G2420" s="28"/>
      <c r="H2420" s="17" t="s">
        <v>5617</v>
      </c>
      <c r="I2420" s="25" t="s">
        <v>5618</v>
      </c>
      <c r="J2420" s="25">
        <v>37403</v>
      </c>
      <c r="K2420" s="12" t="s">
        <v>250</v>
      </c>
      <c r="L2420" s="14" t="s">
        <v>5619</v>
      </c>
      <c r="M2420" s="26" t="s">
        <v>5620</v>
      </c>
      <c r="N2420" s="26" t="s">
        <v>2912</v>
      </c>
      <c r="P2420" s="144">
        <v>963468968</v>
      </c>
      <c r="Q2420" s="13"/>
      <c r="R2420" s="15" t="s">
        <v>576</v>
      </c>
      <c r="S2420" s="15" t="s">
        <v>47</v>
      </c>
      <c r="T2420" s="15"/>
      <c r="U2420" s="15" t="s">
        <v>567</v>
      </c>
      <c r="V2420" s="16" t="s">
        <v>247</v>
      </c>
      <c r="W2420" s="16" t="s">
        <v>47</v>
      </c>
      <c r="Y2420" s="16" t="s">
        <v>47</v>
      </c>
      <c r="Z2420" s="16" t="s">
        <v>246</v>
      </c>
    </row>
    <row r="2421" spans="1:26" ht="15" customHeight="1">
      <c r="A2421" s="31">
        <v>15169222</v>
      </c>
      <c r="B2421" s="31" t="s">
        <v>7343</v>
      </c>
      <c r="C2421" s="46">
        <v>42829</v>
      </c>
      <c r="D2421" s="149">
        <v>245688900</v>
      </c>
      <c r="F2421" s="30">
        <v>4497</v>
      </c>
      <c r="G2421" s="28"/>
      <c r="H2421" s="17" t="s">
        <v>6560</v>
      </c>
      <c r="I2421" s="25" t="s">
        <v>6561</v>
      </c>
      <c r="J2421" s="25">
        <v>36218</v>
      </c>
      <c r="K2421" s="12" t="s">
        <v>250</v>
      </c>
      <c r="L2421" s="14" t="s">
        <v>6562</v>
      </c>
      <c r="M2421" s="26" t="s">
        <v>4294</v>
      </c>
      <c r="N2421" s="26" t="s">
        <v>2928</v>
      </c>
      <c r="O2421" s="143">
        <v>291953378</v>
      </c>
      <c r="P2421" s="144">
        <v>966579213</v>
      </c>
      <c r="Q2421" s="13"/>
      <c r="R2421" s="15" t="s">
        <v>576</v>
      </c>
      <c r="S2421" s="15" t="s">
        <v>249</v>
      </c>
      <c r="T2421" s="15" t="s">
        <v>246</v>
      </c>
      <c r="U2421" s="15" t="s">
        <v>249</v>
      </c>
      <c r="V2421" s="16" t="s">
        <v>247</v>
      </c>
      <c r="W2421" s="16" t="s">
        <v>47</v>
      </c>
      <c r="Y2421" s="16" t="s">
        <v>47</v>
      </c>
      <c r="Z2421" s="16" t="s">
        <v>247</v>
      </c>
    </row>
    <row r="2422" spans="1:26" ht="15" customHeight="1">
      <c r="A2422" s="31">
        <v>15169248</v>
      </c>
      <c r="B2422" s="31" t="s">
        <v>7346</v>
      </c>
      <c r="C2422" s="46">
        <v>40857</v>
      </c>
      <c r="F2422" s="30"/>
      <c r="G2422" s="28"/>
      <c r="H2422" s="17" t="s">
        <v>1623</v>
      </c>
      <c r="I2422" s="25" t="s">
        <v>1624</v>
      </c>
      <c r="J2422" s="25">
        <v>35887</v>
      </c>
      <c r="K2422" s="12" t="s">
        <v>520</v>
      </c>
      <c r="L2422" s="14" t="s">
        <v>4019</v>
      </c>
      <c r="M2422" s="26" t="s">
        <v>4020</v>
      </c>
      <c r="N2422" s="26" t="s">
        <v>2910</v>
      </c>
      <c r="O2422" s="143">
        <v>0</v>
      </c>
      <c r="P2422" s="144">
        <v>916607995</v>
      </c>
      <c r="Q2422" s="13"/>
      <c r="R2422" s="15" t="s">
        <v>576</v>
      </c>
      <c r="S2422" s="15" t="s">
        <v>47</v>
      </c>
      <c r="T2422" s="15"/>
      <c r="U2422" s="15" t="s">
        <v>47</v>
      </c>
      <c r="W2422" s="16" t="s">
        <v>580</v>
      </c>
      <c r="X2422" s="16" t="s">
        <v>246</v>
      </c>
      <c r="Y2422" s="16" t="s">
        <v>580</v>
      </c>
      <c r="Z2422" s="16" t="s">
        <v>246</v>
      </c>
    </row>
    <row r="2423" spans="1:26" ht="15" customHeight="1">
      <c r="A2423" s="31">
        <v>15169615</v>
      </c>
      <c r="B2423" s="31" t="s">
        <v>7346</v>
      </c>
      <c r="C2423" s="46">
        <v>41071</v>
      </c>
      <c r="F2423" s="30">
        <v>4620</v>
      </c>
      <c r="G2423" s="28"/>
      <c r="H2423" s="17" t="s">
        <v>4992</v>
      </c>
      <c r="I2423" s="25" t="s">
        <v>4993</v>
      </c>
      <c r="J2423" s="25">
        <v>37155</v>
      </c>
      <c r="K2423" s="12" t="s">
        <v>250</v>
      </c>
      <c r="L2423" s="14" t="s">
        <v>4994</v>
      </c>
      <c r="M2423" s="26" t="s">
        <v>3107</v>
      </c>
      <c r="N2423" s="26" t="s">
        <v>2910</v>
      </c>
      <c r="P2423" s="144"/>
      <c r="Q2423" s="13"/>
      <c r="R2423" s="15" t="s">
        <v>576</v>
      </c>
      <c r="S2423" s="15" t="s">
        <v>1183</v>
      </c>
      <c r="T2423" s="15" t="s">
        <v>246</v>
      </c>
      <c r="U2423" s="15" t="s">
        <v>1183</v>
      </c>
      <c r="V2423" s="16" t="s">
        <v>246</v>
      </c>
      <c r="W2423" s="16" t="s">
        <v>1183</v>
      </c>
      <c r="X2423" s="16" t="s">
        <v>247</v>
      </c>
      <c r="Y2423" s="16" t="s">
        <v>47</v>
      </c>
    </row>
    <row r="2424" spans="1:26" ht="15" customHeight="1">
      <c r="A2424" s="31">
        <v>15169766</v>
      </c>
      <c r="C2424" s="46"/>
      <c r="F2424" s="30"/>
      <c r="G2424" s="28"/>
      <c r="H2424" s="17" t="s">
        <v>2149</v>
      </c>
      <c r="I2424" s="25" t="s">
        <v>2150</v>
      </c>
      <c r="J2424" s="25">
        <v>36871</v>
      </c>
      <c r="K2424" s="12" t="s">
        <v>250</v>
      </c>
      <c r="L2424" s="14"/>
      <c r="P2424" s="144"/>
      <c r="Q2424" s="13"/>
      <c r="R2424" s="15" t="s">
        <v>576</v>
      </c>
      <c r="S2424" s="15" t="s">
        <v>47</v>
      </c>
      <c r="T2424" s="15"/>
      <c r="U2424" s="15" t="s">
        <v>47</v>
      </c>
      <c r="W2424" s="16" t="s">
        <v>47</v>
      </c>
      <c r="Y2424" s="16" t="s">
        <v>580</v>
      </c>
    </row>
    <row r="2425" spans="1:26" ht="15" customHeight="1">
      <c r="A2425" s="31">
        <v>15169794</v>
      </c>
      <c r="B2425" s="31" t="s">
        <v>7343</v>
      </c>
      <c r="C2425" s="46">
        <v>41912</v>
      </c>
      <c r="D2425" s="149">
        <v>247947679</v>
      </c>
      <c r="F2425" s="30">
        <v>3659</v>
      </c>
      <c r="G2425" s="28"/>
      <c r="H2425" s="17" t="s">
        <v>7781</v>
      </c>
      <c r="I2425" s="25" t="s">
        <v>7782</v>
      </c>
      <c r="J2425" s="25">
        <v>37451</v>
      </c>
      <c r="K2425" s="12" t="s">
        <v>250</v>
      </c>
      <c r="L2425" s="14" t="s">
        <v>7783</v>
      </c>
      <c r="M2425" s="26" t="s">
        <v>3190</v>
      </c>
      <c r="N2425" s="26" t="s">
        <v>2910</v>
      </c>
      <c r="O2425" s="143">
        <v>967024888</v>
      </c>
      <c r="P2425" s="144">
        <v>968105238</v>
      </c>
      <c r="Q2425" s="13"/>
      <c r="R2425" s="15" t="s">
        <v>576</v>
      </c>
      <c r="S2425" s="15" t="s">
        <v>1984</v>
      </c>
      <c r="T2425" s="15" t="s">
        <v>247</v>
      </c>
      <c r="U2425" s="15" t="s">
        <v>47</v>
      </c>
      <c r="W2425" s="16" t="s">
        <v>47</v>
      </c>
      <c r="Y2425" s="16" t="s">
        <v>47</v>
      </c>
    </row>
    <row r="2426" spans="1:26" ht="15" customHeight="1">
      <c r="A2426" s="31">
        <v>15170046</v>
      </c>
      <c r="C2426" s="46"/>
      <c r="F2426" s="30"/>
      <c r="G2426" s="28"/>
      <c r="H2426" s="17" t="s">
        <v>665</v>
      </c>
      <c r="I2426" s="25" t="s">
        <v>666</v>
      </c>
      <c r="J2426" s="25">
        <v>37076</v>
      </c>
      <c r="K2426" s="12" t="s">
        <v>520</v>
      </c>
      <c r="L2426" s="14"/>
      <c r="P2426" s="144"/>
      <c r="Q2426" s="13"/>
      <c r="R2426" s="15" t="s">
        <v>576</v>
      </c>
      <c r="S2426" s="15" t="s">
        <v>47</v>
      </c>
      <c r="T2426" s="15"/>
      <c r="U2426" s="15" t="s">
        <v>47</v>
      </c>
      <c r="W2426" s="16" t="s">
        <v>47</v>
      </c>
      <c r="Y2426" s="16" t="s">
        <v>684</v>
      </c>
    </row>
    <row r="2427" spans="1:26" ht="15" customHeight="1">
      <c r="A2427" s="31">
        <v>15170050</v>
      </c>
      <c r="C2427" s="46"/>
      <c r="F2427" s="30"/>
      <c r="G2427" s="28"/>
      <c r="H2427" s="17" t="s">
        <v>1017</v>
      </c>
      <c r="I2427" s="25" t="s">
        <v>1018</v>
      </c>
      <c r="J2427" s="25">
        <v>37076</v>
      </c>
      <c r="K2427" s="12" t="s">
        <v>520</v>
      </c>
      <c r="L2427" s="14"/>
      <c r="P2427" s="144"/>
      <c r="Q2427" s="13"/>
      <c r="R2427" s="15" t="s">
        <v>576</v>
      </c>
      <c r="S2427" s="15" t="s">
        <v>47</v>
      </c>
      <c r="T2427" s="15"/>
      <c r="U2427" s="15" t="s">
        <v>47</v>
      </c>
      <c r="W2427" s="16" t="s">
        <v>47</v>
      </c>
      <c r="Y2427" s="16" t="s">
        <v>684</v>
      </c>
    </row>
    <row r="2428" spans="1:26" ht="15" customHeight="1">
      <c r="A2428" s="31">
        <v>15170137</v>
      </c>
      <c r="B2428" s="31" t="s">
        <v>7346</v>
      </c>
      <c r="C2428" s="46">
        <v>40827</v>
      </c>
      <c r="F2428" s="30"/>
      <c r="G2428" s="28"/>
      <c r="H2428" s="17" t="s">
        <v>3595</v>
      </c>
      <c r="I2428" s="25" t="s">
        <v>3596</v>
      </c>
      <c r="J2428" s="25">
        <v>36608</v>
      </c>
      <c r="K2428" s="12" t="s">
        <v>520</v>
      </c>
      <c r="L2428" s="14" t="s">
        <v>3597</v>
      </c>
      <c r="O2428" s="143">
        <v>967739332</v>
      </c>
      <c r="P2428" s="144">
        <v>963847772</v>
      </c>
      <c r="Q2428" s="13" t="s">
        <v>3598</v>
      </c>
      <c r="R2428" s="15" t="s">
        <v>576</v>
      </c>
      <c r="S2428" s="15" t="s">
        <v>47</v>
      </c>
      <c r="T2428" s="15"/>
      <c r="U2428" s="15" t="s">
        <v>47</v>
      </c>
      <c r="W2428" s="16" t="s">
        <v>1984</v>
      </c>
      <c r="X2428" s="16" t="s">
        <v>247</v>
      </c>
      <c r="Y2428" s="16" t="s">
        <v>47</v>
      </c>
      <c r="Z2428" s="16" t="s">
        <v>246</v>
      </c>
    </row>
    <row r="2429" spans="1:26" ht="15" customHeight="1">
      <c r="A2429" s="31">
        <v>15170358</v>
      </c>
      <c r="B2429" s="31" t="s">
        <v>7346</v>
      </c>
      <c r="C2429" s="46">
        <v>40858</v>
      </c>
      <c r="F2429" s="30"/>
      <c r="G2429" s="28"/>
      <c r="H2429" s="17" t="s">
        <v>5754</v>
      </c>
      <c r="I2429" s="25" t="s">
        <v>5755</v>
      </c>
      <c r="J2429" s="25">
        <v>37369</v>
      </c>
      <c r="K2429" s="12" t="s">
        <v>520</v>
      </c>
      <c r="L2429" s="14" t="s">
        <v>3538</v>
      </c>
      <c r="M2429" s="26">
        <v>9300</v>
      </c>
      <c r="N2429" s="26" t="s">
        <v>3538</v>
      </c>
      <c r="P2429" s="144"/>
      <c r="Q2429" s="13"/>
      <c r="R2429" s="15" t="s">
        <v>576</v>
      </c>
      <c r="S2429" s="15" t="s">
        <v>47</v>
      </c>
      <c r="T2429" s="15"/>
      <c r="U2429" s="15" t="s">
        <v>249</v>
      </c>
      <c r="V2429" s="16" t="s">
        <v>247</v>
      </c>
      <c r="W2429" s="16" t="s">
        <v>47</v>
      </c>
      <c r="Y2429" s="16" t="s">
        <v>47</v>
      </c>
    </row>
    <row r="2430" spans="1:26" ht="15" customHeight="1">
      <c r="A2430" s="31">
        <v>15170681</v>
      </c>
      <c r="B2430" s="31" t="s">
        <v>7346</v>
      </c>
      <c r="C2430" s="46">
        <v>40951</v>
      </c>
      <c r="F2430" s="30"/>
      <c r="G2430" s="28"/>
      <c r="H2430" s="17" t="s">
        <v>3049</v>
      </c>
      <c r="I2430" s="25" t="s">
        <v>3050</v>
      </c>
      <c r="J2430" s="25">
        <v>37510</v>
      </c>
      <c r="K2430" s="12" t="s">
        <v>250</v>
      </c>
      <c r="L2430" s="14" t="s">
        <v>3051</v>
      </c>
      <c r="M2430" s="26" t="s">
        <v>3052</v>
      </c>
      <c r="N2430" s="26" t="s">
        <v>2912</v>
      </c>
      <c r="O2430" s="143">
        <v>0</v>
      </c>
      <c r="P2430" s="144">
        <v>918751098</v>
      </c>
      <c r="Q2430" s="13" t="s">
        <v>3053</v>
      </c>
      <c r="R2430" s="15" t="s">
        <v>576</v>
      </c>
      <c r="S2430" s="15" t="s">
        <v>47</v>
      </c>
      <c r="T2430" s="15"/>
      <c r="U2430" s="15" t="s">
        <v>47</v>
      </c>
      <c r="W2430" s="16" t="s">
        <v>580</v>
      </c>
      <c r="X2430" s="16" t="s">
        <v>247</v>
      </c>
      <c r="Y2430" s="16" t="s">
        <v>47</v>
      </c>
    </row>
    <row r="2431" spans="1:26" ht="15" customHeight="1">
      <c r="A2431" s="31">
        <v>15170816</v>
      </c>
      <c r="B2431" s="31" t="s">
        <v>7346</v>
      </c>
      <c r="C2431" s="46">
        <v>40798</v>
      </c>
      <c r="F2431" s="30"/>
      <c r="G2431" s="28"/>
      <c r="H2431" s="17" t="s">
        <v>5567</v>
      </c>
      <c r="I2431" s="25" t="s">
        <v>5568</v>
      </c>
      <c r="J2431" s="25">
        <v>37391</v>
      </c>
      <c r="K2431" s="12" t="s">
        <v>250</v>
      </c>
      <c r="L2431" s="14" t="s">
        <v>5569</v>
      </c>
      <c r="M2431" s="26" t="s">
        <v>4178</v>
      </c>
      <c r="N2431" s="26" t="s">
        <v>2910</v>
      </c>
      <c r="O2431" s="144">
        <v>291773579</v>
      </c>
      <c r="Q2431" s="13"/>
      <c r="R2431" s="15" t="s">
        <v>576</v>
      </c>
      <c r="S2431" s="15" t="s">
        <v>47</v>
      </c>
      <c r="T2431" s="15"/>
      <c r="U2431" s="15" t="s">
        <v>1183</v>
      </c>
      <c r="V2431" s="16" t="s">
        <v>247</v>
      </c>
      <c r="W2431" s="16" t="s">
        <v>47</v>
      </c>
      <c r="Y2431" s="16" t="s">
        <v>47</v>
      </c>
      <c r="Z2431" s="16" t="s">
        <v>246</v>
      </c>
    </row>
    <row r="2432" spans="1:26" ht="15" customHeight="1">
      <c r="A2432" s="31">
        <v>15170858</v>
      </c>
      <c r="B2432" s="31" t="s">
        <v>7346</v>
      </c>
      <c r="C2432" s="46">
        <v>40859</v>
      </c>
      <c r="F2432" s="30"/>
      <c r="G2432" s="28"/>
      <c r="H2432" s="17" t="s">
        <v>6412</v>
      </c>
      <c r="I2432" s="25" t="s">
        <v>6413</v>
      </c>
      <c r="J2432" s="25">
        <v>37391</v>
      </c>
      <c r="K2432" s="12" t="s">
        <v>520</v>
      </c>
      <c r="L2432" s="14" t="s">
        <v>5569</v>
      </c>
      <c r="M2432" s="26" t="s">
        <v>4178</v>
      </c>
      <c r="N2432" s="26" t="s">
        <v>2910</v>
      </c>
      <c r="O2432" s="144">
        <v>291773579</v>
      </c>
      <c r="Q2432" s="13"/>
      <c r="R2432" s="15" t="s">
        <v>576</v>
      </c>
      <c r="S2432" s="15" t="s">
        <v>47</v>
      </c>
      <c r="T2432" s="15"/>
      <c r="U2432" s="15" t="s">
        <v>1183</v>
      </c>
      <c r="V2432" s="16" t="s">
        <v>247</v>
      </c>
      <c r="W2432" s="16" t="s">
        <v>47</v>
      </c>
      <c r="Y2432" s="16" t="s">
        <v>47</v>
      </c>
      <c r="Z2432" s="16" t="s">
        <v>247</v>
      </c>
    </row>
    <row r="2433" spans="1:26" ht="15" customHeight="1">
      <c r="A2433" s="31">
        <v>15171175</v>
      </c>
      <c r="B2433" s="31" t="s">
        <v>7346</v>
      </c>
      <c r="C2433" s="46">
        <v>41072</v>
      </c>
      <c r="D2433" s="149">
        <v>258134640</v>
      </c>
      <c r="F2433" s="30">
        <v>3540</v>
      </c>
      <c r="G2433" s="28"/>
      <c r="H2433" s="17" t="s">
        <v>8155</v>
      </c>
      <c r="I2433" s="25" t="s">
        <v>8156</v>
      </c>
      <c r="J2433" s="25">
        <v>37720</v>
      </c>
      <c r="K2433" s="12" t="s">
        <v>520</v>
      </c>
      <c r="L2433" s="14" t="s">
        <v>8157</v>
      </c>
      <c r="M2433" s="26" t="s">
        <v>8158</v>
      </c>
      <c r="N2433" s="26" t="s">
        <v>2910</v>
      </c>
      <c r="P2433" s="144">
        <v>963752834</v>
      </c>
      <c r="Q2433" s="13"/>
      <c r="R2433" s="15" t="s">
        <v>576</v>
      </c>
      <c r="S2433" s="15" t="s">
        <v>580</v>
      </c>
      <c r="T2433" s="15" t="s">
        <v>247</v>
      </c>
      <c r="U2433" s="15" t="s">
        <v>47</v>
      </c>
      <c r="W2433" s="16" t="s">
        <v>47</v>
      </c>
      <c r="Y2433" s="16" t="s">
        <v>47</v>
      </c>
    </row>
    <row r="2434" spans="1:26" ht="15" customHeight="1">
      <c r="A2434" s="31">
        <v>15171200</v>
      </c>
      <c r="B2434" s="31" t="s">
        <v>7343</v>
      </c>
      <c r="C2434" s="46">
        <v>42908</v>
      </c>
      <c r="D2434" s="149">
        <v>257887580</v>
      </c>
      <c r="F2434" s="30">
        <v>3580</v>
      </c>
      <c r="G2434" s="28"/>
      <c r="H2434" s="17" t="s">
        <v>7947</v>
      </c>
      <c r="I2434" s="25" t="s">
        <v>7948</v>
      </c>
      <c r="J2434" s="25">
        <v>37691</v>
      </c>
      <c r="K2434" s="12" t="s">
        <v>250</v>
      </c>
      <c r="L2434" s="14" t="s">
        <v>7949</v>
      </c>
      <c r="M2434" s="26" t="s">
        <v>5666</v>
      </c>
      <c r="N2434" s="26" t="s">
        <v>2910</v>
      </c>
      <c r="P2434" s="144">
        <v>964786100</v>
      </c>
      <c r="Q2434" s="13"/>
      <c r="R2434" s="15" t="s">
        <v>576</v>
      </c>
      <c r="S2434" s="15" t="s">
        <v>41</v>
      </c>
      <c r="T2434" s="15" t="s">
        <v>247</v>
      </c>
      <c r="U2434" s="15" t="s">
        <v>47</v>
      </c>
      <c r="W2434" s="16" t="s">
        <v>47</v>
      </c>
      <c r="Y2434" s="16" t="s">
        <v>47</v>
      </c>
    </row>
    <row r="2435" spans="1:26" ht="15" customHeight="1">
      <c r="A2435" s="31">
        <v>15171345</v>
      </c>
      <c r="B2435" s="31" t="s">
        <v>7346</v>
      </c>
      <c r="C2435" s="46">
        <v>41072</v>
      </c>
      <c r="F2435" s="30"/>
      <c r="G2435" s="28">
        <v>159951</v>
      </c>
      <c r="H2435" s="17" t="s">
        <v>1098</v>
      </c>
      <c r="I2435" s="25" t="s">
        <v>1130</v>
      </c>
      <c r="J2435" s="25">
        <v>35252</v>
      </c>
      <c r="K2435" s="12" t="s">
        <v>520</v>
      </c>
      <c r="L2435" s="14" t="s">
        <v>4170</v>
      </c>
      <c r="M2435" s="26" t="s">
        <v>4171</v>
      </c>
      <c r="N2435" s="26" t="s">
        <v>2910</v>
      </c>
      <c r="O2435" s="143">
        <v>0</v>
      </c>
      <c r="P2435" s="144">
        <v>965304539</v>
      </c>
      <c r="Q2435" s="13" t="s">
        <v>4172</v>
      </c>
      <c r="R2435" s="15" t="s">
        <v>576</v>
      </c>
      <c r="S2435" s="15" t="s">
        <v>47</v>
      </c>
      <c r="T2435" s="15"/>
      <c r="U2435" s="15" t="s">
        <v>47</v>
      </c>
      <c r="W2435" s="16" t="s">
        <v>1183</v>
      </c>
      <c r="X2435" s="16" t="s">
        <v>248</v>
      </c>
      <c r="Y2435" s="16" t="s">
        <v>684</v>
      </c>
      <c r="Z2435" s="16" t="s">
        <v>247</v>
      </c>
    </row>
    <row r="2436" spans="1:26" ht="15" customHeight="1">
      <c r="A2436" s="31">
        <v>15172029</v>
      </c>
      <c r="C2436" s="46"/>
      <c r="F2436" s="30"/>
      <c r="G2436" s="28"/>
      <c r="H2436" s="17" t="s">
        <v>2798</v>
      </c>
      <c r="I2436" s="25" t="s">
        <v>2799</v>
      </c>
      <c r="J2436" s="25">
        <v>37190</v>
      </c>
      <c r="K2436" s="12" t="s">
        <v>250</v>
      </c>
      <c r="L2436" s="14"/>
      <c r="P2436" s="144"/>
      <c r="Q2436" s="13"/>
      <c r="R2436" s="15" t="s">
        <v>576</v>
      </c>
      <c r="S2436" s="15" t="s">
        <v>47</v>
      </c>
      <c r="T2436" s="15"/>
      <c r="U2436" s="15" t="s">
        <v>47</v>
      </c>
      <c r="W2436" s="16" t="s">
        <v>47</v>
      </c>
      <c r="Y2436" s="16" t="s">
        <v>580</v>
      </c>
    </row>
    <row r="2437" spans="1:26" ht="15" customHeight="1">
      <c r="A2437" s="31">
        <v>15172158</v>
      </c>
      <c r="B2437" s="31" t="s">
        <v>7343</v>
      </c>
      <c r="C2437" s="46">
        <v>42721</v>
      </c>
      <c r="D2437" s="149">
        <v>261894056</v>
      </c>
      <c r="F2437" s="30"/>
      <c r="G2437" s="28"/>
      <c r="H2437" s="17" t="s">
        <v>6923</v>
      </c>
      <c r="I2437" s="25" t="s">
        <v>6924</v>
      </c>
      <c r="J2437" s="25">
        <v>35480</v>
      </c>
      <c r="K2437" s="12" t="s">
        <v>520</v>
      </c>
      <c r="L2437" s="14" t="s">
        <v>6925</v>
      </c>
      <c r="M2437" s="26" t="s">
        <v>6926</v>
      </c>
      <c r="N2437" s="26" t="s">
        <v>2955</v>
      </c>
      <c r="O2437" s="143">
        <v>961733551</v>
      </c>
      <c r="P2437" s="144">
        <v>969695664</v>
      </c>
      <c r="Q2437" s="13"/>
      <c r="R2437" s="15" t="s">
        <v>576</v>
      </c>
      <c r="S2437" s="15" t="s">
        <v>47</v>
      </c>
      <c r="T2437" s="15"/>
      <c r="U2437" s="15" t="s">
        <v>567</v>
      </c>
      <c r="V2437" s="16" t="s">
        <v>247</v>
      </c>
      <c r="W2437" s="16" t="s">
        <v>47</v>
      </c>
      <c r="Y2437" s="16" t="s">
        <v>47</v>
      </c>
    </row>
    <row r="2438" spans="1:26" ht="15" customHeight="1">
      <c r="A2438" s="31">
        <v>15172159</v>
      </c>
      <c r="B2438" s="31" t="s">
        <v>7346</v>
      </c>
      <c r="C2438" s="46">
        <v>40890</v>
      </c>
      <c r="F2438" s="30"/>
      <c r="G2438" s="28"/>
      <c r="H2438" s="17" t="s">
        <v>7060</v>
      </c>
      <c r="I2438" s="25" t="s">
        <v>7061</v>
      </c>
      <c r="J2438" s="25">
        <v>36834</v>
      </c>
      <c r="K2438" s="12" t="s">
        <v>520</v>
      </c>
      <c r="L2438" s="14" t="s">
        <v>6925</v>
      </c>
      <c r="M2438" s="26" t="s">
        <v>7062</v>
      </c>
      <c r="N2438" s="26" t="s">
        <v>2955</v>
      </c>
      <c r="O2438" s="144">
        <v>291630987</v>
      </c>
      <c r="Q2438" s="13"/>
      <c r="R2438" s="15" t="s">
        <v>576</v>
      </c>
      <c r="S2438" s="15" t="s">
        <v>47</v>
      </c>
      <c r="T2438" s="15"/>
      <c r="U2438" s="15" t="s">
        <v>567</v>
      </c>
      <c r="V2438" s="16" t="s">
        <v>247</v>
      </c>
      <c r="W2438" s="16" t="s">
        <v>47</v>
      </c>
      <c r="Y2438" s="16" t="s">
        <v>47</v>
      </c>
      <c r="Z2438" s="16" t="s">
        <v>246</v>
      </c>
    </row>
    <row r="2439" spans="1:26" ht="15" customHeight="1">
      <c r="A2439" s="31">
        <v>15172167</v>
      </c>
      <c r="B2439" s="31" t="s">
        <v>7343</v>
      </c>
      <c r="C2439" s="46">
        <v>42177</v>
      </c>
      <c r="D2439" s="149">
        <v>270482903</v>
      </c>
      <c r="F2439" s="30"/>
      <c r="G2439" s="28"/>
      <c r="H2439" s="17" t="s">
        <v>4605</v>
      </c>
      <c r="I2439" s="25" t="s">
        <v>4606</v>
      </c>
      <c r="J2439" s="25">
        <v>37549</v>
      </c>
      <c r="K2439" s="12" t="s">
        <v>520</v>
      </c>
      <c r="L2439" s="14" t="s">
        <v>3853</v>
      </c>
      <c r="M2439" s="26" t="s">
        <v>3854</v>
      </c>
      <c r="N2439" s="26" t="s">
        <v>2910</v>
      </c>
      <c r="O2439" s="143">
        <v>0</v>
      </c>
      <c r="P2439" s="144">
        <v>969329593</v>
      </c>
      <c r="Q2439" s="13"/>
      <c r="R2439" s="15" t="s">
        <v>576</v>
      </c>
      <c r="S2439" s="15" t="s">
        <v>47</v>
      </c>
      <c r="T2439" s="15"/>
      <c r="U2439" s="15" t="s">
        <v>47</v>
      </c>
      <c r="W2439" s="16" t="s">
        <v>580</v>
      </c>
      <c r="X2439" s="16" t="s">
        <v>247</v>
      </c>
      <c r="Y2439" s="16" t="s">
        <v>47</v>
      </c>
    </row>
    <row r="2440" spans="1:26" ht="15" customHeight="1">
      <c r="A2440" s="31">
        <v>15172169</v>
      </c>
      <c r="B2440" s="31" t="s">
        <v>7343</v>
      </c>
      <c r="C2440" s="46">
        <v>42177</v>
      </c>
      <c r="D2440" s="149">
        <v>270482830</v>
      </c>
      <c r="F2440" s="30"/>
      <c r="G2440" s="28"/>
      <c r="H2440" s="17" t="s">
        <v>3851</v>
      </c>
      <c r="I2440" s="25" t="s">
        <v>3852</v>
      </c>
      <c r="J2440" s="25">
        <v>37549</v>
      </c>
      <c r="K2440" s="12" t="s">
        <v>520</v>
      </c>
      <c r="L2440" s="14" t="s">
        <v>3853</v>
      </c>
      <c r="M2440" s="26" t="s">
        <v>3854</v>
      </c>
      <c r="N2440" s="26" t="s">
        <v>2910</v>
      </c>
      <c r="O2440" s="143">
        <v>0</v>
      </c>
      <c r="P2440" s="144">
        <v>969329593</v>
      </c>
      <c r="Q2440" s="13"/>
      <c r="R2440" s="15" t="s">
        <v>576</v>
      </c>
      <c r="S2440" s="15" t="s">
        <v>47</v>
      </c>
      <c r="T2440" s="15"/>
      <c r="U2440" s="15" t="s">
        <v>47</v>
      </c>
      <c r="W2440" s="16" t="s">
        <v>580</v>
      </c>
      <c r="X2440" s="16" t="s">
        <v>247</v>
      </c>
      <c r="Y2440" s="16" t="s">
        <v>47</v>
      </c>
    </row>
    <row r="2441" spans="1:26" ht="15" customHeight="1">
      <c r="A2441" s="31">
        <v>15173458</v>
      </c>
      <c r="B2441" s="31" t="s">
        <v>7346</v>
      </c>
      <c r="C2441" s="46">
        <v>40861</v>
      </c>
      <c r="F2441" s="30"/>
      <c r="G2441" s="28"/>
      <c r="H2441" s="17" t="s">
        <v>4741</v>
      </c>
      <c r="I2441" s="25" t="s">
        <v>4742</v>
      </c>
      <c r="J2441" s="25">
        <v>37052</v>
      </c>
      <c r="K2441" s="12" t="s">
        <v>520</v>
      </c>
      <c r="L2441" s="14" t="s">
        <v>4743</v>
      </c>
      <c r="M2441" s="26" t="s">
        <v>4744</v>
      </c>
      <c r="N2441" s="26" t="s">
        <v>2983</v>
      </c>
      <c r="O2441" s="144">
        <v>291951751</v>
      </c>
      <c r="P2441" s="143">
        <v>966764010</v>
      </c>
      <c r="Q2441" s="13"/>
      <c r="R2441" s="15" t="s">
        <v>576</v>
      </c>
      <c r="S2441" s="15" t="s">
        <v>47</v>
      </c>
      <c r="T2441" s="15"/>
      <c r="U2441" s="15" t="s">
        <v>47</v>
      </c>
      <c r="W2441" s="16" t="s">
        <v>249</v>
      </c>
      <c r="X2441" s="16" t="s">
        <v>247</v>
      </c>
      <c r="Y2441" s="16" t="s">
        <v>47</v>
      </c>
    </row>
    <row r="2442" spans="1:26" ht="15" customHeight="1">
      <c r="A2442" s="31">
        <v>15173585</v>
      </c>
      <c r="B2442" s="31" t="s">
        <v>7343</v>
      </c>
      <c r="C2442" s="46">
        <v>42304</v>
      </c>
      <c r="D2442" s="149">
        <v>272167258</v>
      </c>
      <c r="F2442" s="30">
        <v>3526</v>
      </c>
      <c r="G2442" s="28"/>
      <c r="H2442" s="17" t="s">
        <v>8323</v>
      </c>
      <c r="I2442" s="25" t="s">
        <v>8324</v>
      </c>
      <c r="J2442" s="25">
        <v>37783</v>
      </c>
      <c r="K2442" s="12" t="s">
        <v>250</v>
      </c>
      <c r="L2442" s="14" t="s">
        <v>8325</v>
      </c>
      <c r="M2442" s="26" t="s">
        <v>8158</v>
      </c>
      <c r="N2442" s="26" t="s">
        <v>2910</v>
      </c>
      <c r="P2442" s="144">
        <v>914963086</v>
      </c>
      <c r="Q2442" s="13"/>
      <c r="R2442" s="15" t="s">
        <v>576</v>
      </c>
      <c r="S2442" s="15" t="s">
        <v>580</v>
      </c>
      <c r="T2442" s="15" t="s">
        <v>247</v>
      </c>
      <c r="U2442" s="15" t="s">
        <v>47</v>
      </c>
      <c r="W2442" s="16" t="s">
        <v>47</v>
      </c>
      <c r="Y2442" s="16" t="s">
        <v>47</v>
      </c>
    </row>
    <row r="2443" spans="1:26" ht="15" customHeight="1">
      <c r="A2443" s="31">
        <v>15174430</v>
      </c>
      <c r="B2443" s="31" t="s">
        <v>7346</v>
      </c>
      <c r="C2443" s="46">
        <v>41302</v>
      </c>
      <c r="F2443" s="30"/>
      <c r="G2443" s="28"/>
      <c r="H2443" s="17" t="s">
        <v>4581</v>
      </c>
      <c r="I2443" s="25" t="s">
        <v>4582</v>
      </c>
      <c r="J2443" s="25">
        <v>36931</v>
      </c>
      <c r="K2443" s="12" t="s">
        <v>250</v>
      </c>
      <c r="L2443" s="14" t="s">
        <v>2928</v>
      </c>
      <c r="M2443" s="26">
        <v>9350</v>
      </c>
      <c r="N2443" s="26" t="s">
        <v>2983</v>
      </c>
      <c r="P2443" s="144"/>
      <c r="Q2443" s="13"/>
      <c r="R2443" s="15" t="s">
        <v>576</v>
      </c>
      <c r="S2443" s="15" t="s">
        <v>47</v>
      </c>
      <c r="T2443" s="15"/>
      <c r="U2443" s="15" t="s">
        <v>47</v>
      </c>
      <c r="W2443" s="16" t="s">
        <v>249</v>
      </c>
      <c r="X2443" s="16" t="s">
        <v>247</v>
      </c>
      <c r="Y2443" s="16" t="s">
        <v>47</v>
      </c>
    </row>
    <row r="2444" spans="1:26" ht="15" customHeight="1">
      <c r="A2444" s="31">
        <v>15174765</v>
      </c>
      <c r="B2444" s="31" t="s">
        <v>7346</v>
      </c>
      <c r="C2444" s="46">
        <v>41078</v>
      </c>
      <c r="F2444" s="30"/>
      <c r="G2444" s="28"/>
      <c r="H2444" s="17" t="s">
        <v>4745</v>
      </c>
      <c r="I2444" s="25" t="s">
        <v>4746</v>
      </c>
      <c r="J2444" s="25">
        <v>35259</v>
      </c>
      <c r="K2444" s="12" t="s">
        <v>520</v>
      </c>
      <c r="L2444" s="14" t="s">
        <v>4112</v>
      </c>
      <c r="M2444" s="26" t="s">
        <v>4113</v>
      </c>
      <c r="N2444" s="26" t="s">
        <v>2963</v>
      </c>
      <c r="P2444" s="144"/>
      <c r="Q2444" s="13"/>
      <c r="R2444" s="15" t="s">
        <v>576</v>
      </c>
      <c r="S2444" s="15" t="s">
        <v>47</v>
      </c>
      <c r="T2444" s="15"/>
      <c r="U2444" s="15" t="s">
        <v>251</v>
      </c>
      <c r="V2444" s="16" t="s">
        <v>246</v>
      </c>
      <c r="W2444" s="16" t="s">
        <v>251</v>
      </c>
      <c r="X2444" s="16" t="s">
        <v>247</v>
      </c>
      <c r="Y2444" s="16" t="s">
        <v>47</v>
      </c>
    </row>
    <row r="2445" spans="1:26" ht="15" customHeight="1">
      <c r="A2445" s="31">
        <v>15174869</v>
      </c>
      <c r="B2445" s="31" t="s">
        <v>7346</v>
      </c>
      <c r="C2445" s="46">
        <v>40895</v>
      </c>
      <c r="F2445" s="30"/>
      <c r="G2445" s="28">
        <v>154567</v>
      </c>
      <c r="H2445" s="17" t="s">
        <v>93</v>
      </c>
      <c r="I2445" s="25" t="s">
        <v>615</v>
      </c>
      <c r="J2445" s="25">
        <v>35825</v>
      </c>
      <c r="K2445" s="12" t="s">
        <v>250</v>
      </c>
      <c r="L2445" s="14" t="s">
        <v>3027</v>
      </c>
      <c r="M2445" s="26">
        <v>9350</v>
      </c>
      <c r="N2445" s="26" t="s">
        <v>2983</v>
      </c>
      <c r="O2445" s="143">
        <v>0</v>
      </c>
      <c r="P2445" s="144">
        <v>968530367</v>
      </c>
      <c r="Q2445" s="13"/>
      <c r="R2445" s="15" t="s">
        <v>576</v>
      </c>
      <c r="S2445" s="15" t="s">
        <v>47</v>
      </c>
      <c r="T2445" s="15"/>
      <c r="U2445" s="15" t="s">
        <v>249</v>
      </c>
      <c r="V2445" s="16" t="s">
        <v>246</v>
      </c>
      <c r="W2445" s="16" t="s">
        <v>249</v>
      </c>
      <c r="X2445" s="16" t="s">
        <v>247</v>
      </c>
      <c r="Y2445" s="16" t="s">
        <v>47</v>
      </c>
    </row>
    <row r="2446" spans="1:26" ht="15" customHeight="1">
      <c r="A2446" s="31">
        <v>15175200</v>
      </c>
      <c r="B2446" s="31" t="s">
        <v>7346</v>
      </c>
      <c r="C2446" s="46">
        <v>40926</v>
      </c>
      <c r="F2446" s="30">
        <v>4636</v>
      </c>
      <c r="G2446" s="28"/>
      <c r="H2446" s="17" t="s">
        <v>7106</v>
      </c>
      <c r="I2446" s="25" t="s">
        <v>7107</v>
      </c>
      <c r="J2446" s="25">
        <v>37147</v>
      </c>
      <c r="K2446" s="12" t="s">
        <v>520</v>
      </c>
      <c r="L2446" s="14" t="s">
        <v>7108</v>
      </c>
      <c r="M2446" s="26" t="s">
        <v>7109</v>
      </c>
      <c r="N2446" s="26" t="s">
        <v>2910</v>
      </c>
      <c r="O2446" s="144">
        <v>291602757</v>
      </c>
      <c r="P2446" s="143">
        <v>966989216</v>
      </c>
      <c r="Q2446" s="13" t="s">
        <v>7110</v>
      </c>
      <c r="R2446" s="15" t="s">
        <v>576</v>
      </c>
      <c r="S2446" s="15" t="s">
        <v>580</v>
      </c>
      <c r="T2446" s="15" t="s">
        <v>246</v>
      </c>
      <c r="U2446" s="15" t="s">
        <v>580</v>
      </c>
      <c r="V2446" s="16" t="s">
        <v>247</v>
      </c>
      <c r="W2446" s="16" t="s">
        <v>47</v>
      </c>
      <c r="Y2446" s="16" t="s">
        <v>47</v>
      </c>
    </row>
    <row r="2447" spans="1:26" ht="15" customHeight="1">
      <c r="A2447" s="31">
        <v>15175374</v>
      </c>
      <c r="B2447" s="31" t="s">
        <v>7343</v>
      </c>
      <c r="C2447" s="46">
        <v>41729</v>
      </c>
      <c r="D2447" s="149">
        <v>247075922</v>
      </c>
      <c r="F2447" s="30"/>
      <c r="G2447" s="28"/>
      <c r="H2447" s="17" t="s">
        <v>2794</v>
      </c>
      <c r="I2447" s="25" t="s">
        <v>2795</v>
      </c>
      <c r="J2447" s="25">
        <v>36095</v>
      </c>
      <c r="K2447" s="12" t="s">
        <v>250</v>
      </c>
      <c r="L2447" s="14" t="s">
        <v>3456</v>
      </c>
      <c r="M2447" s="26">
        <v>9300</v>
      </c>
      <c r="N2447" s="26" t="s">
        <v>2912</v>
      </c>
      <c r="O2447" s="143">
        <v>0</v>
      </c>
      <c r="P2447" s="144">
        <v>967480434</v>
      </c>
      <c r="Q2447" s="13"/>
      <c r="R2447" s="15" t="s">
        <v>576</v>
      </c>
      <c r="S2447" s="15" t="s">
        <v>47</v>
      </c>
      <c r="T2447" s="15"/>
      <c r="U2447" s="15" t="s">
        <v>1183</v>
      </c>
      <c r="V2447" s="16" t="s">
        <v>246</v>
      </c>
      <c r="W2447" s="16" t="s">
        <v>1183</v>
      </c>
      <c r="X2447" s="16" t="s">
        <v>246</v>
      </c>
      <c r="Y2447" s="16" t="s">
        <v>1183</v>
      </c>
    </row>
    <row r="2448" spans="1:26" ht="15" customHeight="1">
      <c r="A2448" s="31">
        <v>15176702</v>
      </c>
      <c r="B2448" s="31" t="s">
        <v>7346</v>
      </c>
      <c r="C2448" s="46">
        <v>40988</v>
      </c>
      <c r="F2448" s="30"/>
      <c r="G2448" s="28"/>
      <c r="H2448" s="17" t="s">
        <v>315</v>
      </c>
      <c r="I2448" s="25" t="s">
        <v>2077</v>
      </c>
      <c r="J2448" s="25">
        <v>36989</v>
      </c>
      <c r="K2448" s="12" t="s">
        <v>520</v>
      </c>
      <c r="L2448" s="14" t="s">
        <v>3198</v>
      </c>
      <c r="M2448" s="26" t="s">
        <v>3199</v>
      </c>
      <c r="N2448" s="26" t="s">
        <v>3032</v>
      </c>
      <c r="O2448" s="143">
        <v>966400295</v>
      </c>
      <c r="P2448" s="144">
        <v>916881042</v>
      </c>
      <c r="Q2448" s="13" t="s">
        <v>3200</v>
      </c>
      <c r="R2448" s="15" t="s">
        <v>576</v>
      </c>
      <c r="S2448" s="15" t="s">
        <v>47</v>
      </c>
      <c r="T2448" s="15"/>
      <c r="U2448" s="15" t="s">
        <v>47</v>
      </c>
      <c r="W2448" s="16" t="s">
        <v>580</v>
      </c>
      <c r="X2448" s="16" t="s">
        <v>246</v>
      </c>
      <c r="Y2448" s="16" t="s">
        <v>580</v>
      </c>
      <c r="Z2448" s="16" t="s">
        <v>246</v>
      </c>
    </row>
    <row r="2449" spans="1:26" ht="15" customHeight="1">
      <c r="A2449" s="31">
        <v>15176841</v>
      </c>
      <c r="B2449" s="31" t="s">
        <v>7346</v>
      </c>
      <c r="C2449" s="46">
        <v>40959</v>
      </c>
      <c r="F2449" s="30">
        <v>1243</v>
      </c>
      <c r="G2449" s="28"/>
      <c r="H2449" s="17" t="s">
        <v>6115</v>
      </c>
      <c r="I2449" s="25" t="s">
        <v>6116</v>
      </c>
      <c r="J2449" s="25">
        <v>35431</v>
      </c>
      <c r="K2449" s="12" t="s">
        <v>520</v>
      </c>
      <c r="L2449" s="14" t="s">
        <v>6117</v>
      </c>
      <c r="M2449" s="26" t="s">
        <v>3089</v>
      </c>
      <c r="N2449" s="26" t="s">
        <v>2963</v>
      </c>
      <c r="P2449" s="144"/>
      <c r="Q2449" s="13" t="s">
        <v>6118</v>
      </c>
      <c r="R2449" s="15" t="s">
        <v>576</v>
      </c>
      <c r="S2449" s="15" t="s">
        <v>1183</v>
      </c>
      <c r="T2449" s="15" t="s">
        <v>246</v>
      </c>
      <c r="U2449" s="15" t="s">
        <v>1183</v>
      </c>
      <c r="V2449" s="16" t="s">
        <v>247</v>
      </c>
      <c r="W2449" s="16" t="s">
        <v>47</v>
      </c>
      <c r="Y2449" s="16" t="s">
        <v>47</v>
      </c>
    </row>
    <row r="2450" spans="1:26" ht="15" customHeight="1">
      <c r="A2450" s="31">
        <v>15177180</v>
      </c>
      <c r="B2450" s="31" t="s">
        <v>7346</v>
      </c>
      <c r="C2450" s="46">
        <v>40928</v>
      </c>
      <c r="D2450" s="149">
        <v>252353773</v>
      </c>
      <c r="F2450" s="30"/>
      <c r="G2450" s="28"/>
      <c r="H2450" s="17" t="s">
        <v>3219</v>
      </c>
      <c r="I2450" s="25" t="s">
        <v>3220</v>
      </c>
      <c r="J2450" s="25">
        <v>36299</v>
      </c>
      <c r="K2450" s="12" t="s">
        <v>520</v>
      </c>
      <c r="L2450" s="14" t="s">
        <v>3221</v>
      </c>
      <c r="M2450" s="26" t="s">
        <v>3222</v>
      </c>
      <c r="N2450" s="26" t="s">
        <v>3179</v>
      </c>
      <c r="O2450" s="143">
        <v>291573208</v>
      </c>
      <c r="P2450" s="144">
        <v>964092302</v>
      </c>
      <c r="Q2450" s="13" t="s">
        <v>3223</v>
      </c>
      <c r="R2450" s="15" t="s">
        <v>576</v>
      </c>
      <c r="S2450" s="15" t="s">
        <v>47</v>
      </c>
      <c r="T2450" s="15"/>
      <c r="U2450" s="15" t="s">
        <v>47</v>
      </c>
      <c r="W2450" s="16" t="s">
        <v>1978</v>
      </c>
      <c r="X2450" s="16" t="s">
        <v>247</v>
      </c>
      <c r="Y2450" s="16" t="s">
        <v>47</v>
      </c>
      <c r="Z2450" s="16" t="s">
        <v>246</v>
      </c>
    </row>
    <row r="2451" spans="1:26" ht="15" customHeight="1">
      <c r="A2451" s="31">
        <v>15177630</v>
      </c>
      <c r="B2451" s="31" t="s">
        <v>7347</v>
      </c>
      <c r="C2451" s="46"/>
      <c r="D2451" s="149">
        <v>258376449</v>
      </c>
      <c r="F2451" s="30">
        <v>4013</v>
      </c>
      <c r="G2451" s="28"/>
      <c r="H2451" s="17" t="s">
        <v>6520</v>
      </c>
      <c r="I2451" s="25" t="s">
        <v>6521</v>
      </c>
      <c r="J2451" s="25">
        <v>36059</v>
      </c>
      <c r="K2451" s="12" t="s">
        <v>520</v>
      </c>
      <c r="L2451" s="14" t="s">
        <v>6522</v>
      </c>
      <c r="M2451" s="26" t="s">
        <v>4583</v>
      </c>
      <c r="N2451" s="26" t="s">
        <v>2912</v>
      </c>
      <c r="O2451" s="143">
        <v>291940203</v>
      </c>
      <c r="P2451" s="144">
        <v>927716264</v>
      </c>
      <c r="Q2451" s="13"/>
      <c r="R2451" s="15" t="s">
        <v>576</v>
      </c>
      <c r="S2451" s="15" t="s">
        <v>567</v>
      </c>
      <c r="T2451" s="15" t="s">
        <v>246</v>
      </c>
      <c r="U2451" s="15" t="s">
        <v>567</v>
      </c>
      <c r="V2451" s="16" t="s">
        <v>247</v>
      </c>
      <c r="W2451" s="16" t="s">
        <v>47</v>
      </c>
      <c r="Y2451" s="16" t="s">
        <v>47</v>
      </c>
      <c r="Z2451" s="16" t="s">
        <v>247</v>
      </c>
    </row>
    <row r="2452" spans="1:26" ht="15" customHeight="1">
      <c r="A2452" s="31">
        <v>15179096</v>
      </c>
      <c r="B2452" s="31" t="s">
        <v>7343</v>
      </c>
      <c r="C2452" s="46">
        <v>36590</v>
      </c>
      <c r="D2452" s="149">
        <v>265868327</v>
      </c>
      <c r="F2452" s="30">
        <v>4530</v>
      </c>
      <c r="G2452" s="28"/>
      <c r="H2452" s="17" t="s">
        <v>8865</v>
      </c>
      <c r="I2452" s="25" t="s">
        <v>8866</v>
      </c>
      <c r="J2452" s="25">
        <v>36590</v>
      </c>
      <c r="K2452" s="12" t="s">
        <v>520</v>
      </c>
      <c r="L2452" s="14" t="s">
        <v>8867</v>
      </c>
      <c r="M2452" s="26" t="s">
        <v>8868</v>
      </c>
      <c r="N2452" s="26" t="s">
        <v>2955</v>
      </c>
      <c r="P2452" s="144">
        <v>926598116</v>
      </c>
      <c r="Q2452" s="13"/>
      <c r="R2452" s="15" t="s">
        <v>576</v>
      </c>
      <c r="S2452" s="15" t="s">
        <v>567</v>
      </c>
      <c r="T2452" s="15" t="s">
        <v>247</v>
      </c>
      <c r="U2452" s="15" t="s">
        <v>47</v>
      </c>
      <c r="W2452" s="16" t="s">
        <v>47</v>
      </c>
      <c r="Y2452" s="16" t="s">
        <v>47</v>
      </c>
    </row>
    <row r="2453" spans="1:26" ht="15" customHeight="1">
      <c r="A2453" s="31">
        <v>15180502</v>
      </c>
      <c r="B2453" s="31" t="s">
        <v>7343</v>
      </c>
      <c r="C2453" s="46"/>
      <c r="D2453" s="149">
        <v>253763053</v>
      </c>
      <c r="F2453" s="30">
        <v>3639</v>
      </c>
      <c r="G2453" s="28"/>
      <c r="H2453" s="17" t="s">
        <v>8107</v>
      </c>
      <c r="I2453" s="25" t="s">
        <v>8108</v>
      </c>
      <c r="J2453" s="25">
        <v>38073</v>
      </c>
      <c r="K2453" s="12" t="s">
        <v>520</v>
      </c>
      <c r="L2453" s="14" t="s">
        <v>8109</v>
      </c>
      <c r="M2453" s="26" t="s">
        <v>8110</v>
      </c>
      <c r="N2453" s="26" t="s">
        <v>2910</v>
      </c>
      <c r="O2453" s="143">
        <v>913300383</v>
      </c>
      <c r="P2453" s="144">
        <v>914728645</v>
      </c>
      <c r="Q2453" s="13"/>
      <c r="R2453" s="15" t="s">
        <v>576</v>
      </c>
      <c r="S2453" s="15" t="s">
        <v>580</v>
      </c>
      <c r="T2453" s="15" t="s">
        <v>247</v>
      </c>
      <c r="U2453" s="15" t="s">
        <v>47</v>
      </c>
      <c r="W2453" s="16" t="s">
        <v>47</v>
      </c>
      <c r="Y2453" s="16" t="s">
        <v>47</v>
      </c>
      <c r="Z2453" s="16" t="s">
        <v>248</v>
      </c>
    </row>
    <row r="2454" spans="1:26" ht="15" customHeight="1">
      <c r="A2454" s="31">
        <v>15183089</v>
      </c>
      <c r="C2454" s="46"/>
      <c r="F2454" s="30"/>
      <c r="G2454" s="28"/>
      <c r="H2454" s="17" t="s">
        <v>2718</v>
      </c>
      <c r="I2454" s="25" t="s">
        <v>2719</v>
      </c>
      <c r="J2454" s="25">
        <v>36685</v>
      </c>
      <c r="K2454" s="12" t="s">
        <v>520</v>
      </c>
      <c r="L2454" s="14"/>
      <c r="P2454" s="144"/>
      <c r="Q2454" s="13"/>
      <c r="R2454" s="15" t="s">
        <v>576</v>
      </c>
      <c r="S2454" s="15" t="s">
        <v>47</v>
      </c>
      <c r="T2454" s="15"/>
      <c r="U2454" s="15" t="s">
        <v>47</v>
      </c>
      <c r="W2454" s="16" t="s">
        <v>47</v>
      </c>
      <c r="Y2454" s="16" t="s">
        <v>580</v>
      </c>
      <c r="Z2454" s="16" t="s">
        <v>247</v>
      </c>
    </row>
    <row r="2455" spans="1:26" ht="15" customHeight="1">
      <c r="A2455" s="31">
        <v>15183466</v>
      </c>
      <c r="B2455" s="31" t="s">
        <v>7343</v>
      </c>
      <c r="C2455" s="46">
        <v>42934</v>
      </c>
      <c r="D2455" s="149">
        <v>275356477</v>
      </c>
      <c r="F2455" s="30">
        <v>4631</v>
      </c>
      <c r="G2455" s="28"/>
      <c r="H2455" s="17" t="s">
        <v>8775</v>
      </c>
      <c r="I2455" s="25" t="s">
        <v>8776</v>
      </c>
      <c r="J2455" s="25">
        <v>37120</v>
      </c>
      <c r="K2455" s="12" t="s">
        <v>250</v>
      </c>
      <c r="L2455" s="14" t="s">
        <v>8777</v>
      </c>
      <c r="M2455" s="26" t="s">
        <v>6431</v>
      </c>
      <c r="N2455" s="26" t="s">
        <v>2983</v>
      </c>
      <c r="P2455" s="144">
        <v>967383789</v>
      </c>
      <c r="Q2455" s="13"/>
      <c r="R2455" s="15" t="s">
        <v>576</v>
      </c>
      <c r="S2455" s="15" t="s">
        <v>249</v>
      </c>
      <c r="T2455" s="15" t="s">
        <v>8778</v>
      </c>
      <c r="U2455" s="15" t="s">
        <v>47</v>
      </c>
      <c r="W2455" s="16" t="s">
        <v>47</v>
      </c>
      <c r="Y2455" s="16" t="s">
        <v>47</v>
      </c>
    </row>
    <row r="2456" spans="1:26" ht="15" customHeight="1">
      <c r="A2456" s="31">
        <v>15184727</v>
      </c>
      <c r="B2456" s="31" t="s">
        <v>7346</v>
      </c>
      <c r="C2456" s="46">
        <v>40818</v>
      </c>
      <c r="F2456" s="30"/>
      <c r="G2456" s="28"/>
      <c r="H2456" s="17" t="s">
        <v>2207</v>
      </c>
      <c r="I2456" s="25" t="s">
        <v>2208</v>
      </c>
      <c r="J2456" s="25">
        <v>35083</v>
      </c>
      <c r="K2456" s="12" t="s">
        <v>250</v>
      </c>
      <c r="L2456" s="14"/>
      <c r="P2456" s="144"/>
      <c r="Q2456" s="13"/>
      <c r="R2456" s="15" t="s">
        <v>576</v>
      </c>
      <c r="S2456" s="15" t="s">
        <v>47</v>
      </c>
      <c r="T2456" s="15"/>
      <c r="U2456" s="15" t="s">
        <v>47</v>
      </c>
      <c r="W2456" s="16" t="s">
        <v>2098</v>
      </c>
      <c r="X2456" s="16" t="s">
        <v>246</v>
      </c>
      <c r="Y2456" s="16" t="s">
        <v>2098</v>
      </c>
      <c r="Z2456" s="16" t="s">
        <v>247</v>
      </c>
    </row>
    <row r="2457" spans="1:26" ht="15" customHeight="1">
      <c r="A2457" s="31">
        <v>15184756</v>
      </c>
      <c r="B2457" s="31" t="s">
        <v>7346</v>
      </c>
      <c r="C2457" s="46">
        <v>40788</v>
      </c>
      <c r="F2457" s="30">
        <v>4485</v>
      </c>
      <c r="G2457" s="28"/>
      <c r="H2457" s="17" t="s">
        <v>2262</v>
      </c>
      <c r="I2457" s="25" t="s">
        <v>2263</v>
      </c>
      <c r="J2457" s="25">
        <v>36667</v>
      </c>
      <c r="K2457" s="12" t="s">
        <v>250</v>
      </c>
      <c r="L2457" s="14" t="s">
        <v>3653</v>
      </c>
      <c r="M2457" s="26" t="s">
        <v>3075</v>
      </c>
      <c r="N2457" s="26" t="s">
        <v>3032</v>
      </c>
      <c r="O2457" s="143">
        <v>924163889</v>
      </c>
      <c r="P2457" s="144">
        <v>934162631</v>
      </c>
      <c r="Q2457" s="13" t="s">
        <v>3654</v>
      </c>
      <c r="R2457" s="15" t="s">
        <v>576</v>
      </c>
      <c r="S2457" s="15" t="s">
        <v>580</v>
      </c>
      <c r="T2457" s="15" t="s">
        <v>246</v>
      </c>
      <c r="U2457" s="15" t="s">
        <v>580</v>
      </c>
      <c r="V2457" s="16" t="s">
        <v>246</v>
      </c>
      <c r="W2457" s="16" t="s">
        <v>580</v>
      </c>
      <c r="X2457" s="16" t="s">
        <v>246</v>
      </c>
      <c r="Y2457" s="16" t="s">
        <v>580</v>
      </c>
    </row>
    <row r="2458" spans="1:26" ht="15" customHeight="1">
      <c r="A2458" s="31">
        <v>15188334</v>
      </c>
      <c r="B2458" s="31" t="s">
        <v>7346</v>
      </c>
      <c r="C2458" s="46">
        <v>41763</v>
      </c>
      <c r="D2458" s="149">
        <v>245534946</v>
      </c>
      <c r="F2458" s="30"/>
      <c r="G2458" s="28"/>
      <c r="H2458" s="17" t="s">
        <v>7104</v>
      </c>
      <c r="I2458" s="25" t="s">
        <v>7105</v>
      </c>
      <c r="J2458" s="25">
        <v>37897</v>
      </c>
      <c r="K2458" s="12" t="s">
        <v>520</v>
      </c>
      <c r="L2458" s="14"/>
      <c r="P2458" s="144"/>
      <c r="Q2458" s="13"/>
      <c r="R2458" s="15" t="s">
        <v>576</v>
      </c>
      <c r="S2458" s="15" t="s">
        <v>47</v>
      </c>
      <c r="T2458" s="15"/>
      <c r="U2458" s="15" t="s">
        <v>1183</v>
      </c>
      <c r="V2458" s="16" t="s">
        <v>247</v>
      </c>
      <c r="W2458" s="16" t="s">
        <v>47</v>
      </c>
      <c r="Y2458" s="16" t="s">
        <v>47</v>
      </c>
    </row>
    <row r="2459" spans="1:26" ht="15" customHeight="1">
      <c r="A2459" s="31">
        <v>15193500</v>
      </c>
      <c r="B2459" s="31" t="s">
        <v>7343</v>
      </c>
      <c r="C2459" s="46">
        <v>42902</v>
      </c>
      <c r="D2459" s="149">
        <v>243491310</v>
      </c>
      <c r="F2459" s="30">
        <v>4657</v>
      </c>
      <c r="G2459" s="28"/>
      <c r="H2459" s="17" t="s">
        <v>7982</v>
      </c>
      <c r="I2459" s="25" t="s">
        <v>7983</v>
      </c>
      <c r="J2459" s="25">
        <v>36582</v>
      </c>
      <c r="K2459" s="12" t="s">
        <v>250</v>
      </c>
      <c r="L2459" s="14" t="s">
        <v>7984</v>
      </c>
      <c r="M2459" s="26" t="s">
        <v>7384</v>
      </c>
      <c r="N2459" s="26" t="s">
        <v>2910</v>
      </c>
      <c r="P2459" s="144"/>
      <c r="Q2459" s="13"/>
      <c r="R2459" s="15" t="s">
        <v>576</v>
      </c>
      <c r="S2459" s="15" t="s">
        <v>1984</v>
      </c>
      <c r="T2459" s="15" t="s">
        <v>247</v>
      </c>
      <c r="U2459" s="15" t="s">
        <v>47</v>
      </c>
      <c r="W2459" s="16" t="s">
        <v>47</v>
      </c>
      <c r="Y2459" s="16" t="s">
        <v>47</v>
      </c>
    </row>
    <row r="2460" spans="1:26" ht="15" customHeight="1">
      <c r="A2460" s="31">
        <v>15193512</v>
      </c>
      <c r="B2460" s="31" t="s">
        <v>7343</v>
      </c>
      <c r="C2460" s="46">
        <v>42913</v>
      </c>
      <c r="D2460" s="149">
        <v>251695433</v>
      </c>
      <c r="F2460" s="30">
        <v>4501</v>
      </c>
      <c r="G2460" s="28">
        <v>154606</v>
      </c>
      <c r="H2460" s="17" t="s">
        <v>7141</v>
      </c>
      <c r="I2460" s="25" t="s">
        <v>220</v>
      </c>
      <c r="J2460" s="25">
        <v>36312</v>
      </c>
      <c r="K2460" s="12" t="s">
        <v>250</v>
      </c>
      <c r="L2460" s="14" t="s">
        <v>7577</v>
      </c>
      <c r="M2460" s="26" t="s">
        <v>3317</v>
      </c>
      <c r="N2460" s="26" t="s">
        <v>2983</v>
      </c>
      <c r="O2460" s="143">
        <v>0</v>
      </c>
      <c r="P2460" s="144">
        <v>965755906</v>
      </c>
      <c r="Q2460" s="13" t="s">
        <v>7142</v>
      </c>
      <c r="R2460" s="15" t="s">
        <v>576</v>
      </c>
      <c r="S2460" s="15" t="s">
        <v>249</v>
      </c>
      <c r="T2460" s="15" t="s">
        <v>246</v>
      </c>
      <c r="U2460" s="15" t="s">
        <v>249</v>
      </c>
      <c r="V2460" s="16" t="s">
        <v>246</v>
      </c>
      <c r="W2460" s="16" t="s">
        <v>249</v>
      </c>
      <c r="X2460" s="16" t="s">
        <v>246</v>
      </c>
      <c r="Y2460" s="16" t="s">
        <v>249</v>
      </c>
      <c r="Z2460" s="16" t="s">
        <v>246</v>
      </c>
    </row>
    <row r="2461" spans="1:26" ht="15" customHeight="1">
      <c r="A2461" s="31">
        <v>15193514</v>
      </c>
      <c r="B2461" s="31" t="s">
        <v>7343</v>
      </c>
      <c r="C2461" s="46">
        <v>42552</v>
      </c>
      <c r="D2461" s="149">
        <v>251695255</v>
      </c>
      <c r="F2461" s="30">
        <v>4460</v>
      </c>
      <c r="G2461" s="28"/>
      <c r="H2461" s="17" t="s">
        <v>2106</v>
      </c>
      <c r="I2461" s="25" t="s">
        <v>2107</v>
      </c>
      <c r="J2461" s="25">
        <v>37156</v>
      </c>
      <c r="K2461" s="12" t="s">
        <v>250</v>
      </c>
      <c r="L2461" s="14" t="s">
        <v>7577</v>
      </c>
      <c r="M2461" s="26" t="s">
        <v>3317</v>
      </c>
      <c r="N2461" s="26" t="s">
        <v>2983</v>
      </c>
      <c r="O2461" s="143">
        <v>0</v>
      </c>
      <c r="P2461" s="144">
        <v>962859543</v>
      </c>
      <c r="Q2461" s="13"/>
      <c r="R2461" s="15" t="s">
        <v>576</v>
      </c>
      <c r="S2461" s="15" t="s">
        <v>249</v>
      </c>
      <c r="T2461" s="15" t="s">
        <v>246</v>
      </c>
      <c r="U2461" s="15" t="s">
        <v>249</v>
      </c>
      <c r="V2461" s="16" t="s">
        <v>246</v>
      </c>
      <c r="W2461" s="16" t="s">
        <v>249</v>
      </c>
      <c r="X2461" s="16" t="s">
        <v>246</v>
      </c>
      <c r="Y2461" s="16" t="s">
        <v>249</v>
      </c>
      <c r="Z2461" s="16" t="s">
        <v>246</v>
      </c>
    </row>
    <row r="2462" spans="1:26" ht="15" customHeight="1">
      <c r="A2462" s="31">
        <v>15193688</v>
      </c>
      <c r="B2462" s="31" t="s">
        <v>7346</v>
      </c>
      <c r="C2462" s="46">
        <v>40864</v>
      </c>
      <c r="F2462" s="30">
        <v>3590</v>
      </c>
      <c r="G2462" s="28"/>
      <c r="H2462" s="17" t="s">
        <v>6904</v>
      </c>
      <c r="I2462" s="25" t="s">
        <v>6905</v>
      </c>
      <c r="J2462" s="25">
        <v>38334</v>
      </c>
      <c r="K2462" s="12" t="s">
        <v>520</v>
      </c>
      <c r="L2462" s="14" t="s">
        <v>6672</v>
      </c>
      <c r="M2462" s="26" t="s">
        <v>3790</v>
      </c>
      <c r="N2462" s="26" t="s">
        <v>2963</v>
      </c>
      <c r="O2462" s="143">
        <v>966791427</v>
      </c>
      <c r="P2462" s="144">
        <v>966074188</v>
      </c>
      <c r="Q2462" s="13" t="s">
        <v>6673</v>
      </c>
      <c r="R2462" s="15" t="s">
        <v>576</v>
      </c>
      <c r="S2462" s="15" t="s">
        <v>251</v>
      </c>
      <c r="T2462" s="15" t="s">
        <v>246</v>
      </c>
      <c r="U2462" s="15" t="s">
        <v>251</v>
      </c>
      <c r="V2462" s="16" t="s">
        <v>247</v>
      </c>
      <c r="W2462" s="16" t="s">
        <v>47</v>
      </c>
      <c r="Y2462" s="16" t="s">
        <v>47</v>
      </c>
      <c r="Z2462" s="16" t="s">
        <v>246</v>
      </c>
    </row>
    <row r="2463" spans="1:26" ht="15" customHeight="1">
      <c r="A2463" s="31">
        <v>15193988</v>
      </c>
      <c r="B2463" s="31" t="s">
        <v>7343</v>
      </c>
      <c r="C2463" s="46">
        <v>41910</v>
      </c>
      <c r="D2463" s="149">
        <v>268087881</v>
      </c>
      <c r="F2463" s="30"/>
      <c r="G2463" s="28"/>
      <c r="H2463" s="17" t="s">
        <v>6854</v>
      </c>
      <c r="I2463" s="25" t="s">
        <v>6855</v>
      </c>
      <c r="J2463" s="25">
        <v>37650</v>
      </c>
      <c r="K2463" s="12" t="s">
        <v>520</v>
      </c>
      <c r="L2463" s="14" t="s">
        <v>6856</v>
      </c>
      <c r="M2463" s="26" t="s">
        <v>6391</v>
      </c>
      <c r="N2463" s="26" t="s">
        <v>3022</v>
      </c>
      <c r="O2463" s="143">
        <v>925808023</v>
      </c>
      <c r="P2463" s="144">
        <v>926618468</v>
      </c>
      <c r="Q2463" s="13"/>
      <c r="R2463" s="15" t="s">
        <v>576</v>
      </c>
      <c r="S2463" s="15" t="s">
        <v>47</v>
      </c>
      <c r="T2463" s="15"/>
      <c r="U2463" s="15" t="s">
        <v>567</v>
      </c>
      <c r="V2463" s="16" t="s">
        <v>247</v>
      </c>
      <c r="W2463" s="16" t="s">
        <v>47</v>
      </c>
      <c r="Y2463" s="16" t="s">
        <v>47</v>
      </c>
    </row>
    <row r="2464" spans="1:26" ht="15" customHeight="1">
      <c r="A2464" s="31">
        <v>15197689</v>
      </c>
      <c r="B2464" s="31" t="s">
        <v>7343</v>
      </c>
      <c r="C2464" s="46">
        <v>42185</v>
      </c>
      <c r="D2464" s="149">
        <v>257100008</v>
      </c>
      <c r="F2464" s="30">
        <v>3603</v>
      </c>
      <c r="G2464" s="28"/>
      <c r="H2464" s="17" t="s">
        <v>8680</v>
      </c>
      <c r="I2464" s="25" t="s">
        <v>8681</v>
      </c>
      <c r="J2464" s="25">
        <v>38665</v>
      </c>
      <c r="K2464" s="12" t="s">
        <v>520</v>
      </c>
      <c r="L2464" s="14" t="s">
        <v>8682</v>
      </c>
      <c r="M2464" s="26" t="s">
        <v>8683</v>
      </c>
      <c r="N2464" s="26" t="s">
        <v>2932</v>
      </c>
      <c r="P2464" s="144"/>
      <c r="Q2464" s="13"/>
      <c r="R2464" s="15" t="s">
        <v>576</v>
      </c>
      <c r="S2464" s="15" t="s">
        <v>580</v>
      </c>
      <c r="T2464" s="15" t="s">
        <v>247</v>
      </c>
      <c r="U2464" s="15" t="s">
        <v>47</v>
      </c>
      <c r="W2464" s="16" t="s">
        <v>47</v>
      </c>
      <c r="Y2464" s="16" t="s">
        <v>47</v>
      </c>
    </row>
    <row r="2465" spans="1:26" ht="15" customHeight="1">
      <c r="A2465" s="31">
        <v>15199930</v>
      </c>
      <c r="B2465" s="31" t="s">
        <v>7343</v>
      </c>
      <c r="C2465" s="46">
        <v>42141</v>
      </c>
      <c r="D2465" s="149">
        <v>270177582</v>
      </c>
      <c r="F2465" s="30">
        <v>4544</v>
      </c>
      <c r="G2465" s="28"/>
      <c r="H2465" s="17" t="s">
        <v>8070</v>
      </c>
      <c r="I2465" s="25" t="s">
        <v>8071</v>
      </c>
      <c r="J2465" s="25">
        <v>36956</v>
      </c>
      <c r="K2465" s="12" t="s">
        <v>520</v>
      </c>
      <c r="L2465" s="14" t="s">
        <v>8072</v>
      </c>
      <c r="M2465" s="26">
        <v>9350</v>
      </c>
      <c r="N2465" s="26" t="s">
        <v>2928</v>
      </c>
      <c r="P2465" s="144">
        <v>963158248</v>
      </c>
      <c r="Q2465" s="13"/>
      <c r="R2465" s="15" t="s">
        <v>576</v>
      </c>
      <c r="S2465" s="15" t="s">
        <v>249</v>
      </c>
      <c r="T2465" s="15" t="s">
        <v>247</v>
      </c>
      <c r="U2465" s="15" t="s">
        <v>47</v>
      </c>
      <c r="W2465" s="16" t="s">
        <v>47</v>
      </c>
      <c r="Y2465" s="16" t="s">
        <v>47</v>
      </c>
    </row>
    <row r="2466" spans="1:26" ht="15" customHeight="1">
      <c r="A2466" s="31">
        <v>15200252</v>
      </c>
      <c r="B2466" s="31" t="s">
        <v>7343</v>
      </c>
      <c r="C2466" s="46">
        <v>42897</v>
      </c>
      <c r="D2466" s="149">
        <v>285156688</v>
      </c>
      <c r="F2466" s="30">
        <v>3549</v>
      </c>
      <c r="G2466" s="28"/>
      <c r="H2466" s="17" t="s">
        <v>5954</v>
      </c>
      <c r="I2466" s="25" t="s">
        <v>5955</v>
      </c>
      <c r="J2466" s="25">
        <v>37840</v>
      </c>
      <c r="K2466" s="12" t="s">
        <v>520</v>
      </c>
      <c r="L2466" s="14" t="s">
        <v>5956</v>
      </c>
      <c r="M2466" s="26" t="s">
        <v>3231</v>
      </c>
      <c r="N2466" s="26" t="s">
        <v>2910</v>
      </c>
      <c r="P2466" s="144">
        <v>969460987</v>
      </c>
      <c r="Q2466" s="13"/>
      <c r="R2466" s="15" t="s">
        <v>576</v>
      </c>
      <c r="S2466" s="15" t="s">
        <v>580</v>
      </c>
      <c r="T2466" s="15" t="s">
        <v>246</v>
      </c>
      <c r="U2466" s="15" t="s">
        <v>580</v>
      </c>
      <c r="V2466" s="16" t="s">
        <v>247</v>
      </c>
      <c r="W2466" s="16" t="s">
        <v>47</v>
      </c>
      <c r="Y2466" s="16" t="s">
        <v>47</v>
      </c>
      <c r="Z2466" s="16" t="s">
        <v>248</v>
      </c>
    </row>
    <row r="2467" spans="1:26" ht="15" customHeight="1">
      <c r="A2467" s="31">
        <v>15201307</v>
      </c>
      <c r="B2467" s="31" t="s">
        <v>7343</v>
      </c>
      <c r="C2467" s="46">
        <v>42925</v>
      </c>
      <c r="D2467" s="149">
        <v>260127795</v>
      </c>
      <c r="F2467" s="30">
        <v>3647</v>
      </c>
      <c r="G2467" s="28"/>
      <c r="H2467" s="17" t="s">
        <v>8745</v>
      </c>
      <c r="I2467" s="25" t="s">
        <v>8746</v>
      </c>
      <c r="J2467" s="25">
        <v>37486</v>
      </c>
      <c r="K2467" s="12" t="s">
        <v>520</v>
      </c>
      <c r="L2467" s="14" t="s">
        <v>8747</v>
      </c>
      <c r="M2467" s="26" t="s">
        <v>6403</v>
      </c>
      <c r="N2467" s="26" t="s">
        <v>2912</v>
      </c>
      <c r="P2467" s="144">
        <v>964139178</v>
      </c>
      <c r="Q2467" s="13"/>
      <c r="R2467" s="15" t="s">
        <v>576</v>
      </c>
      <c r="S2467" s="15" t="s">
        <v>1183</v>
      </c>
      <c r="T2467" s="15" t="s">
        <v>247</v>
      </c>
      <c r="U2467" s="15" t="s">
        <v>47</v>
      </c>
      <c r="W2467" s="16" t="s">
        <v>47</v>
      </c>
      <c r="Y2467" s="16" t="s">
        <v>47</v>
      </c>
    </row>
    <row r="2468" spans="1:26" ht="15" customHeight="1">
      <c r="A2468" s="31">
        <v>15201323</v>
      </c>
      <c r="C2468" s="46"/>
      <c r="F2468" s="30"/>
      <c r="G2468" s="28"/>
      <c r="H2468" s="17" t="s">
        <v>2515</v>
      </c>
      <c r="I2468" s="25" t="s">
        <v>2516</v>
      </c>
      <c r="J2468" s="25">
        <v>36910</v>
      </c>
      <c r="K2468" s="12" t="s">
        <v>520</v>
      </c>
      <c r="L2468" s="14"/>
      <c r="P2468" s="144"/>
      <c r="Q2468" s="13"/>
      <c r="R2468" s="15" t="s">
        <v>576</v>
      </c>
      <c r="S2468" s="15" t="s">
        <v>47</v>
      </c>
      <c r="T2468" s="15"/>
      <c r="U2468" s="15" t="s">
        <v>47</v>
      </c>
      <c r="W2468" s="16" t="s">
        <v>47</v>
      </c>
      <c r="Y2468" s="16" t="s">
        <v>249</v>
      </c>
    </row>
    <row r="2469" spans="1:26" ht="15" customHeight="1">
      <c r="A2469" s="31">
        <v>15207724</v>
      </c>
      <c r="C2469" s="46"/>
      <c r="F2469" s="30"/>
      <c r="G2469" s="28"/>
      <c r="H2469" s="17" t="s">
        <v>2680</v>
      </c>
      <c r="I2469" s="25" t="s">
        <v>2681</v>
      </c>
      <c r="J2469" s="25">
        <v>27328</v>
      </c>
      <c r="K2469" s="12" t="s">
        <v>520</v>
      </c>
      <c r="L2469" s="14"/>
      <c r="P2469" s="144"/>
      <c r="Q2469" s="13"/>
      <c r="R2469" s="15" t="s">
        <v>576</v>
      </c>
      <c r="S2469" s="15" t="s">
        <v>47</v>
      </c>
      <c r="T2469" s="15"/>
      <c r="U2469" s="15" t="s">
        <v>47</v>
      </c>
      <c r="W2469" s="16" t="s">
        <v>47</v>
      </c>
      <c r="Y2469" s="16" t="s">
        <v>1410</v>
      </c>
      <c r="Z2469" s="16" t="s">
        <v>246</v>
      </c>
    </row>
    <row r="2470" spans="1:26" ht="15" customHeight="1">
      <c r="A2470" s="31">
        <v>15209120</v>
      </c>
      <c r="B2470" s="31" t="s">
        <v>7346</v>
      </c>
      <c r="C2470" s="46">
        <v>42794</v>
      </c>
      <c r="D2470" s="149">
        <v>272235679</v>
      </c>
      <c r="F2470" s="30">
        <v>4093</v>
      </c>
      <c r="G2470" s="28"/>
      <c r="H2470" s="17" t="s">
        <v>7495</v>
      </c>
      <c r="I2470" s="25" t="s">
        <v>7496</v>
      </c>
      <c r="J2470" s="25">
        <v>35924</v>
      </c>
      <c r="K2470" s="12" t="s">
        <v>520</v>
      </c>
      <c r="L2470" s="14" t="s">
        <v>7497</v>
      </c>
      <c r="M2470" s="26">
        <v>9325</v>
      </c>
      <c r="N2470" s="26" t="s">
        <v>3022</v>
      </c>
      <c r="P2470" s="144">
        <v>925561823</v>
      </c>
      <c r="Q2470" s="13" t="s">
        <v>7498</v>
      </c>
      <c r="R2470" s="15" t="s">
        <v>576</v>
      </c>
      <c r="T2470" s="15"/>
      <c r="U2470" s="15" t="s">
        <v>47</v>
      </c>
      <c r="W2470" s="16" t="s">
        <v>47</v>
      </c>
      <c r="Y2470" s="16" t="s">
        <v>47</v>
      </c>
    </row>
    <row r="2471" spans="1:26" ht="15" customHeight="1">
      <c r="A2471" s="31">
        <v>15211675</v>
      </c>
      <c r="B2471" s="31" t="s">
        <v>7343</v>
      </c>
      <c r="C2471" s="46">
        <v>42824</v>
      </c>
      <c r="D2471" s="149">
        <v>255587511</v>
      </c>
      <c r="F2471" s="30">
        <v>3570</v>
      </c>
      <c r="G2471" s="28"/>
      <c r="H2471" s="17" t="s">
        <v>8187</v>
      </c>
      <c r="I2471" s="25" t="s">
        <v>8188</v>
      </c>
      <c r="J2471" s="25">
        <v>37895</v>
      </c>
      <c r="K2471" s="12" t="s">
        <v>520</v>
      </c>
      <c r="L2471" s="14" t="s">
        <v>8189</v>
      </c>
      <c r="M2471" s="26" t="s">
        <v>8190</v>
      </c>
      <c r="N2471" s="26" t="s">
        <v>2928</v>
      </c>
      <c r="O2471" s="143">
        <v>291953948</v>
      </c>
      <c r="P2471" s="144">
        <v>969392484</v>
      </c>
      <c r="Q2471" s="13"/>
      <c r="R2471" s="15" t="s">
        <v>576</v>
      </c>
      <c r="S2471" s="15" t="s">
        <v>249</v>
      </c>
      <c r="T2471" s="15" t="s">
        <v>247</v>
      </c>
      <c r="U2471" s="15" t="s">
        <v>47</v>
      </c>
      <c r="W2471" s="16" t="s">
        <v>47</v>
      </c>
      <c r="Y2471" s="16" t="s">
        <v>47</v>
      </c>
      <c r="Z2471" s="16" t="s">
        <v>247</v>
      </c>
    </row>
    <row r="2472" spans="1:26" ht="15" customHeight="1">
      <c r="A2472" s="31">
        <v>15212781</v>
      </c>
      <c r="B2472" s="31" t="s">
        <v>7346</v>
      </c>
      <c r="C2472" s="46">
        <v>40954</v>
      </c>
      <c r="F2472" s="30"/>
      <c r="G2472" s="28"/>
      <c r="H2472" s="17" t="s">
        <v>2418</v>
      </c>
      <c r="I2472" s="25" t="s">
        <v>2419</v>
      </c>
      <c r="J2472" s="25">
        <v>35710</v>
      </c>
      <c r="K2472" s="12" t="s">
        <v>520</v>
      </c>
      <c r="L2472" s="14"/>
      <c r="P2472" s="144"/>
      <c r="Q2472" s="13"/>
      <c r="R2472" s="15" t="s">
        <v>576</v>
      </c>
      <c r="S2472" s="15" t="s">
        <v>47</v>
      </c>
      <c r="T2472" s="15"/>
      <c r="U2472" s="15" t="s">
        <v>47</v>
      </c>
      <c r="W2472" s="16" t="s">
        <v>2098</v>
      </c>
      <c r="X2472" s="16" t="s">
        <v>246</v>
      </c>
      <c r="Y2472" s="16" t="s">
        <v>2098</v>
      </c>
      <c r="Z2472" s="16" t="s">
        <v>247</v>
      </c>
    </row>
    <row r="2473" spans="1:26" ht="15" customHeight="1">
      <c r="A2473" s="31">
        <v>15215787</v>
      </c>
      <c r="B2473" s="31" t="s">
        <v>7346</v>
      </c>
      <c r="C2473" s="46">
        <v>40836</v>
      </c>
      <c r="F2473" s="30">
        <v>4479</v>
      </c>
      <c r="G2473" s="28"/>
      <c r="H2473" s="17" t="s">
        <v>2692</v>
      </c>
      <c r="I2473" s="25" t="s">
        <v>2693</v>
      </c>
      <c r="J2473" s="25">
        <v>37148</v>
      </c>
      <c r="K2473" s="12" t="s">
        <v>520</v>
      </c>
      <c r="L2473" s="14" t="s">
        <v>4716</v>
      </c>
      <c r="M2473" s="26" t="s">
        <v>3310</v>
      </c>
      <c r="N2473" s="26" t="s">
        <v>2983</v>
      </c>
      <c r="O2473" s="143">
        <v>0</v>
      </c>
      <c r="P2473" s="144">
        <v>963838812</v>
      </c>
      <c r="Q2473" s="13"/>
      <c r="R2473" s="15" t="s">
        <v>576</v>
      </c>
      <c r="S2473" s="15" t="s">
        <v>249</v>
      </c>
      <c r="T2473" s="15" t="s">
        <v>246</v>
      </c>
      <c r="U2473" s="15" t="s">
        <v>249</v>
      </c>
      <c r="V2473" s="16" t="s">
        <v>246</v>
      </c>
      <c r="W2473" s="16" t="s">
        <v>249</v>
      </c>
      <c r="X2473" s="16" t="s">
        <v>246</v>
      </c>
      <c r="Y2473" s="16" t="s">
        <v>249</v>
      </c>
    </row>
    <row r="2474" spans="1:26" ht="15" customHeight="1">
      <c r="A2474" s="31">
        <v>15220094</v>
      </c>
      <c r="B2474" s="31" t="s">
        <v>7343</v>
      </c>
      <c r="C2474" s="46">
        <v>42913</v>
      </c>
      <c r="D2474" s="149">
        <v>239275390</v>
      </c>
      <c r="F2474" s="30">
        <v>893</v>
      </c>
      <c r="G2474" s="28"/>
      <c r="H2474" s="17" t="s">
        <v>7940</v>
      </c>
      <c r="I2474" s="25" t="s">
        <v>7941</v>
      </c>
      <c r="J2474" s="25">
        <v>34998</v>
      </c>
      <c r="K2474" s="12" t="s">
        <v>520</v>
      </c>
      <c r="L2474" s="14" t="s">
        <v>7942</v>
      </c>
      <c r="M2474" s="26" t="s">
        <v>3454</v>
      </c>
      <c r="N2474" s="26" t="s">
        <v>2912</v>
      </c>
      <c r="P2474" s="144">
        <v>9250822128</v>
      </c>
      <c r="Q2474" s="13"/>
      <c r="R2474" s="15" t="s">
        <v>576</v>
      </c>
      <c r="S2474" s="15" t="s">
        <v>567</v>
      </c>
      <c r="T2474" s="15" t="s">
        <v>247</v>
      </c>
      <c r="U2474" s="15" t="s">
        <v>47</v>
      </c>
      <c r="W2474" s="16" t="s">
        <v>47</v>
      </c>
      <c r="Y2474" s="16" t="s">
        <v>47</v>
      </c>
    </row>
    <row r="2475" spans="1:26" ht="15" customHeight="1">
      <c r="A2475" s="31">
        <v>15227379</v>
      </c>
      <c r="B2475" s="31" t="s">
        <v>7343</v>
      </c>
      <c r="C2475" s="46">
        <v>41882</v>
      </c>
      <c r="F2475" s="30">
        <v>3642</v>
      </c>
      <c r="G2475" s="28"/>
      <c r="H2475" s="17" t="s">
        <v>8111</v>
      </c>
      <c r="I2475" s="25" t="s">
        <v>8112</v>
      </c>
      <c r="J2475" s="25">
        <v>37636</v>
      </c>
      <c r="K2475" s="12" t="s">
        <v>520</v>
      </c>
      <c r="L2475" s="14" t="s">
        <v>3288</v>
      </c>
      <c r="N2475" s="26" t="s">
        <v>2963</v>
      </c>
      <c r="P2475" s="144"/>
      <c r="Q2475" s="13"/>
      <c r="R2475" s="15" t="s">
        <v>576</v>
      </c>
      <c r="S2475" s="15" t="s">
        <v>251</v>
      </c>
      <c r="T2475" s="15" t="s">
        <v>247</v>
      </c>
      <c r="U2475" s="15" t="s">
        <v>47</v>
      </c>
      <c r="W2475" s="16" t="s">
        <v>47</v>
      </c>
      <c r="Y2475" s="16" t="s">
        <v>47</v>
      </c>
    </row>
    <row r="2476" spans="1:26" ht="15" customHeight="1">
      <c r="A2476" s="31">
        <v>15233599</v>
      </c>
      <c r="C2476" s="46"/>
      <c r="F2476" s="30"/>
      <c r="G2476" s="28"/>
      <c r="H2476" s="17" t="s">
        <v>2315</v>
      </c>
      <c r="I2476" s="25" t="s">
        <v>2316</v>
      </c>
      <c r="J2476" s="25">
        <v>36168</v>
      </c>
      <c r="K2476" s="12" t="s">
        <v>520</v>
      </c>
      <c r="L2476" s="14"/>
      <c r="P2476" s="144"/>
      <c r="Q2476" s="13"/>
      <c r="R2476" s="15" t="s">
        <v>576</v>
      </c>
      <c r="S2476" s="15" t="s">
        <v>47</v>
      </c>
      <c r="T2476" s="15"/>
      <c r="U2476" s="15" t="s">
        <v>47</v>
      </c>
      <c r="W2476" s="16" t="s">
        <v>47</v>
      </c>
      <c r="Y2476" s="16" t="s">
        <v>567</v>
      </c>
    </row>
    <row r="2477" spans="1:26" ht="15" customHeight="1">
      <c r="A2477" s="31">
        <v>15253133</v>
      </c>
      <c r="B2477" s="31" t="s">
        <v>7343</v>
      </c>
      <c r="C2477" s="46">
        <v>42604</v>
      </c>
      <c r="D2477" s="149">
        <v>248243136</v>
      </c>
      <c r="F2477" s="30"/>
      <c r="G2477" s="28"/>
      <c r="H2477" s="17" t="s">
        <v>6137</v>
      </c>
      <c r="I2477" s="25" t="s">
        <v>6138</v>
      </c>
      <c r="J2477" s="25">
        <v>37976</v>
      </c>
      <c r="K2477" s="12" t="s">
        <v>520</v>
      </c>
      <c r="L2477" s="14" t="s">
        <v>6139</v>
      </c>
      <c r="M2477" s="26" t="s">
        <v>3149</v>
      </c>
      <c r="N2477" s="26" t="s">
        <v>2910</v>
      </c>
      <c r="P2477" s="144">
        <v>961847042</v>
      </c>
      <c r="Q2477" s="13"/>
      <c r="R2477" s="15" t="s">
        <v>576</v>
      </c>
      <c r="S2477" s="15" t="s">
        <v>47</v>
      </c>
      <c r="T2477" s="15"/>
      <c r="U2477" s="15" t="s">
        <v>580</v>
      </c>
      <c r="V2477" s="16" t="s">
        <v>247</v>
      </c>
      <c r="W2477" s="16" t="s">
        <v>47</v>
      </c>
      <c r="Y2477" s="16" t="s">
        <v>47</v>
      </c>
      <c r="Z2477" s="16" t="s">
        <v>246</v>
      </c>
    </row>
    <row r="2478" spans="1:26" ht="15" customHeight="1">
      <c r="A2478" s="31">
        <v>15260964</v>
      </c>
      <c r="B2478" s="31" t="s">
        <v>7343</v>
      </c>
      <c r="C2478" s="46">
        <v>42919</v>
      </c>
      <c r="D2478" s="149">
        <v>258260017</v>
      </c>
      <c r="F2478" s="30">
        <v>3532</v>
      </c>
      <c r="G2478" s="28"/>
      <c r="H2478" s="17" t="s">
        <v>8802</v>
      </c>
      <c r="I2478" s="25" t="s">
        <v>8803</v>
      </c>
      <c r="J2478" s="25">
        <v>38183</v>
      </c>
      <c r="K2478" s="12" t="s">
        <v>250</v>
      </c>
      <c r="L2478" s="14" t="s">
        <v>3897</v>
      </c>
      <c r="M2478" s="26" t="s">
        <v>3898</v>
      </c>
      <c r="N2478" s="26" t="s">
        <v>2910</v>
      </c>
      <c r="P2478" s="144">
        <v>927050248</v>
      </c>
      <c r="Q2478" s="13"/>
      <c r="R2478" s="15" t="s">
        <v>576</v>
      </c>
      <c r="S2478" s="15" t="s">
        <v>580</v>
      </c>
      <c r="T2478" s="15" t="s">
        <v>247</v>
      </c>
      <c r="U2478" s="15" t="s">
        <v>47</v>
      </c>
      <c r="W2478" s="16" t="s">
        <v>47</v>
      </c>
      <c r="Y2478" s="16" t="s">
        <v>47</v>
      </c>
    </row>
    <row r="2479" spans="1:26" ht="15" customHeight="1">
      <c r="A2479" s="31">
        <v>15264967</v>
      </c>
      <c r="B2479" s="31" t="s">
        <v>7346</v>
      </c>
      <c r="C2479" s="46">
        <v>41206</v>
      </c>
      <c r="F2479" s="30"/>
      <c r="G2479" s="28"/>
      <c r="H2479" s="17" t="s">
        <v>6372</v>
      </c>
      <c r="I2479" s="25" t="s">
        <v>6373</v>
      </c>
      <c r="J2479" s="25">
        <v>35801</v>
      </c>
      <c r="K2479" s="12" t="s">
        <v>520</v>
      </c>
      <c r="L2479" s="14" t="s">
        <v>6374</v>
      </c>
      <c r="M2479" s="26">
        <v>9325</v>
      </c>
      <c r="N2479" s="26" t="s">
        <v>2955</v>
      </c>
      <c r="P2479" s="144">
        <v>969267899</v>
      </c>
      <c r="Q2479" s="13"/>
      <c r="R2479" s="15" t="s">
        <v>576</v>
      </c>
      <c r="S2479" s="15" t="s">
        <v>47</v>
      </c>
      <c r="T2479" s="15"/>
      <c r="U2479" s="15" t="s">
        <v>567</v>
      </c>
      <c r="V2479" s="16" t="s">
        <v>247</v>
      </c>
      <c r="W2479" s="16" t="s">
        <v>47</v>
      </c>
      <c r="Y2479" s="16" t="s">
        <v>47</v>
      </c>
      <c r="Z2479" s="16" t="s">
        <v>246</v>
      </c>
    </row>
    <row r="2480" spans="1:26" ht="15" customHeight="1">
      <c r="A2480" s="31">
        <v>15271067</v>
      </c>
      <c r="B2480" s="31" t="s">
        <v>7343</v>
      </c>
      <c r="C2480" s="46"/>
      <c r="D2480" s="149">
        <v>258814241</v>
      </c>
      <c r="F2480" s="30">
        <v>3535</v>
      </c>
      <c r="G2480" s="28"/>
      <c r="H2480" s="17" t="s">
        <v>7412</v>
      </c>
      <c r="I2480" s="25" t="s">
        <v>7413</v>
      </c>
      <c r="J2480" s="25">
        <v>38253</v>
      </c>
      <c r="K2480" s="12" t="s">
        <v>520</v>
      </c>
      <c r="L2480" s="14" t="s">
        <v>7414</v>
      </c>
      <c r="M2480" s="26" t="s">
        <v>7415</v>
      </c>
      <c r="N2480" s="26" t="s">
        <v>2910</v>
      </c>
      <c r="P2480" s="144">
        <v>967856672</v>
      </c>
      <c r="Q2480" s="13"/>
      <c r="R2480" s="15" t="s">
        <v>576</v>
      </c>
      <c r="S2480" s="15" t="s">
        <v>580</v>
      </c>
      <c r="T2480" s="15" t="s">
        <v>247</v>
      </c>
      <c r="U2480" s="15" t="s">
        <v>47</v>
      </c>
      <c r="W2480" s="16" t="s">
        <v>47</v>
      </c>
      <c r="Y2480" s="16" t="s">
        <v>47</v>
      </c>
    </row>
    <row r="2481" spans="1:26" ht="15" customHeight="1">
      <c r="A2481" s="31">
        <v>15274441</v>
      </c>
      <c r="B2481" s="31" t="s">
        <v>7346</v>
      </c>
      <c r="C2481" s="46">
        <v>40941</v>
      </c>
      <c r="F2481" s="30"/>
      <c r="G2481" s="28"/>
      <c r="H2481" s="17" t="s">
        <v>3036</v>
      </c>
      <c r="I2481" s="25" t="s">
        <v>3037</v>
      </c>
      <c r="J2481" s="25">
        <v>35180</v>
      </c>
      <c r="K2481" s="12" t="s">
        <v>250</v>
      </c>
      <c r="L2481" s="14" t="s">
        <v>3038</v>
      </c>
      <c r="M2481" s="26" t="s">
        <v>3039</v>
      </c>
      <c r="N2481" s="26" t="s">
        <v>2910</v>
      </c>
      <c r="O2481" s="144">
        <v>291743106</v>
      </c>
      <c r="P2481" s="143">
        <v>925901607</v>
      </c>
      <c r="Q2481" s="13"/>
      <c r="R2481" s="15" t="s">
        <v>576</v>
      </c>
      <c r="S2481" s="15" t="s">
        <v>47</v>
      </c>
      <c r="T2481" s="15"/>
      <c r="U2481" s="15" t="s">
        <v>47</v>
      </c>
      <c r="W2481" s="16" t="s">
        <v>580</v>
      </c>
      <c r="X2481" s="16" t="s">
        <v>247</v>
      </c>
      <c r="Y2481" s="16" t="s">
        <v>47</v>
      </c>
    </row>
    <row r="2482" spans="1:26" ht="15" customHeight="1">
      <c r="A2482" s="31">
        <v>15278365</v>
      </c>
      <c r="B2482" s="31" t="s">
        <v>7343</v>
      </c>
      <c r="C2482" s="46">
        <v>42898</v>
      </c>
      <c r="D2482" s="149">
        <v>258630051</v>
      </c>
      <c r="F2482" s="30">
        <v>4026</v>
      </c>
      <c r="G2482" s="28"/>
      <c r="H2482" s="17" t="s">
        <v>6602</v>
      </c>
      <c r="I2482" s="25" t="s">
        <v>6603</v>
      </c>
      <c r="J2482" s="25">
        <v>36429</v>
      </c>
      <c r="K2482" s="12" t="s">
        <v>250</v>
      </c>
      <c r="L2482" s="14" t="s">
        <v>6604</v>
      </c>
      <c r="M2482" s="26" t="s">
        <v>3287</v>
      </c>
      <c r="N2482" s="26" t="s">
        <v>2963</v>
      </c>
      <c r="O2482" s="144">
        <v>291964200</v>
      </c>
      <c r="Q2482" s="13" t="s">
        <v>6605</v>
      </c>
      <c r="R2482" s="15" t="s">
        <v>576</v>
      </c>
      <c r="S2482" s="15" t="s">
        <v>251</v>
      </c>
      <c r="T2482" s="15" t="s">
        <v>246</v>
      </c>
      <c r="U2482" s="15" t="s">
        <v>251</v>
      </c>
      <c r="V2482" s="16" t="s">
        <v>247</v>
      </c>
      <c r="W2482" s="16" t="s">
        <v>47</v>
      </c>
      <c r="Y2482" s="16" t="s">
        <v>47</v>
      </c>
      <c r="Z2482" s="16" t="s">
        <v>248</v>
      </c>
    </row>
    <row r="2483" spans="1:26" ht="15" customHeight="1">
      <c r="A2483" s="31">
        <v>15291575</v>
      </c>
      <c r="C2483" s="46"/>
      <c r="F2483" s="30"/>
      <c r="G2483" s="28">
        <v>158761</v>
      </c>
      <c r="H2483" s="17" t="s">
        <v>1074</v>
      </c>
      <c r="I2483" s="25" t="s">
        <v>275</v>
      </c>
      <c r="J2483" s="25">
        <v>35104</v>
      </c>
      <c r="K2483" s="12" t="s">
        <v>250</v>
      </c>
      <c r="L2483" s="14"/>
      <c r="P2483" s="144"/>
      <c r="Q2483" s="13"/>
      <c r="R2483" s="15" t="s">
        <v>576</v>
      </c>
      <c r="S2483" s="15" t="s">
        <v>47</v>
      </c>
      <c r="T2483" s="15"/>
      <c r="U2483" s="15" t="s">
        <v>47</v>
      </c>
      <c r="W2483" s="16" t="s">
        <v>47</v>
      </c>
      <c r="Y2483" s="16" t="s">
        <v>249</v>
      </c>
    </row>
    <row r="2484" spans="1:26" ht="15" customHeight="1">
      <c r="A2484" s="31">
        <v>15325904</v>
      </c>
      <c r="B2484" s="31" t="s">
        <v>7346</v>
      </c>
      <c r="C2484" s="46">
        <v>41049</v>
      </c>
      <c r="F2484" s="30">
        <v>3581</v>
      </c>
      <c r="G2484" s="28"/>
      <c r="H2484" s="17" t="s">
        <v>6660</v>
      </c>
      <c r="I2484" s="25" t="s">
        <v>6661</v>
      </c>
      <c r="J2484" s="25">
        <v>38004</v>
      </c>
      <c r="K2484" s="12" t="s">
        <v>520</v>
      </c>
      <c r="L2484" s="14"/>
      <c r="P2484" s="144">
        <v>963164186</v>
      </c>
      <c r="Q2484" s="13"/>
      <c r="R2484" s="15" t="s">
        <v>576</v>
      </c>
      <c r="S2484" s="15" t="s">
        <v>41</v>
      </c>
      <c r="T2484" s="15" t="s">
        <v>246</v>
      </c>
      <c r="U2484" s="15" t="s">
        <v>41</v>
      </c>
      <c r="V2484" s="16" t="s">
        <v>247</v>
      </c>
      <c r="W2484" s="16" t="s">
        <v>47</v>
      </c>
      <c r="Y2484" s="16" t="s">
        <v>47</v>
      </c>
      <c r="Z2484" s="16" t="s">
        <v>246</v>
      </c>
    </row>
    <row r="2485" spans="1:26" ht="15" customHeight="1">
      <c r="A2485" s="31">
        <v>15328278</v>
      </c>
      <c r="B2485" s="31" t="s">
        <v>7346</v>
      </c>
      <c r="C2485" s="46">
        <v>41240</v>
      </c>
      <c r="F2485" s="30"/>
      <c r="G2485" s="28"/>
      <c r="H2485" s="17" t="s">
        <v>6988</v>
      </c>
      <c r="I2485" s="25" t="s">
        <v>6989</v>
      </c>
      <c r="J2485" s="25">
        <v>38135</v>
      </c>
      <c r="K2485" s="12" t="s">
        <v>520</v>
      </c>
      <c r="L2485" s="14" t="s">
        <v>2928</v>
      </c>
      <c r="M2485" s="26" t="s">
        <v>6431</v>
      </c>
      <c r="N2485" s="26" t="s">
        <v>2928</v>
      </c>
      <c r="P2485" s="144">
        <v>964844131</v>
      </c>
      <c r="Q2485" s="13"/>
      <c r="R2485" s="15" t="s">
        <v>576</v>
      </c>
      <c r="S2485" s="15" t="s">
        <v>47</v>
      </c>
      <c r="T2485" s="15"/>
      <c r="U2485" s="15" t="s">
        <v>249</v>
      </c>
      <c r="V2485" s="16" t="s">
        <v>247</v>
      </c>
      <c r="W2485" s="16" t="s">
        <v>47</v>
      </c>
      <c r="Y2485" s="16" t="s">
        <v>47</v>
      </c>
    </row>
    <row r="2486" spans="1:26" ht="15" customHeight="1">
      <c r="A2486" s="31">
        <v>15328470</v>
      </c>
      <c r="B2486" s="31" t="s">
        <v>7346</v>
      </c>
      <c r="C2486" s="46">
        <v>41301</v>
      </c>
      <c r="D2486" s="149">
        <v>240207297</v>
      </c>
      <c r="F2486" s="30">
        <v>4476</v>
      </c>
      <c r="G2486" s="28"/>
      <c r="H2486" s="17" t="s">
        <v>8606</v>
      </c>
      <c r="I2486" s="25" t="s">
        <v>8607</v>
      </c>
      <c r="J2486" s="25">
        <v>37228</v>
      </c>
      <c r="K2486" s="12" t="s">
        <v>520</v>
      </c>
      <c r="L2486" s="14" t="s">
        <v>8608</v>
      </c>
      <c r="M2486" s="26" t="s">
        <v>3651</v>
      </c>
      <c r="N2486" s="26" t="s">
        <v>2955</v>
      </c>
      <c r="P2486" s="144">
        <v>963009620</v>
      </c>
      <c r="Q2486" s="13"/>
      <c r="R2486" s="15" t="s">
        <v>576</v>
      </c>
      <c r="S2486" s="15" t="s">
        <v>567</v>
      </c>
      <c r="T2486" s="15" t="s">
        <v>247</v>
      </c>
      <c r="U2486" s="15" t="s">
        <v>47</v>
      </c>
      <c r="W2486" s="16" t="s">
        <v>47</v>
      </c>
      <c r="Y2486" s="16" t="s">
        <v>47</v>
      </c>
      <c r="Z2486" s="16" t="s">
        <v>248</v>
      </c>
    </row>
    <row r="2487" spans="1:26" ht="15" customHeight="1">
      <c r="A2487" s="31">
        <v>15349186</v>
      </c>
      <c r="C2487" s="46"/>
      <c r="F2487" s="30"/>
      <c r="G2487" s="28"/>
      <c r="H2487" s="17" t="s">
        <v>1411</v>
      </c>
      <c r="I2487" s="25" t="s">
        <v>1412</v>
      </c>
      <c r="J2487" s="25">
        <v>36768</v>
      </c>
      <c r="K2487" s="12" t="s">
        <v>250</v>
      </c>
      <c r="L2487" s="14"/>
      <c r="P2487" s="144"/>
      <c r="Q2487" s="13"/>
      <c r="R2487" s="15" t="s">
        <v>576</v>
      </c>
      <c r="S2487" s="15" t="s">
        <v>47</v>
      </c>
      <c r="T2487" s="15"/>
      <c r="U2487" s="15" t="s">
        <v>47</v>
      </c>
      <c r="W2487" s="16" t="s">
        <v>47</v>
      </c>
      <c r="Y2487" s="16" t="s">
        <v>580</v>
      </c>
    </row>
    <row r="2488" spans="1:26" ht="15" customHeight="1">
      <c r="A2488" s="31">
        <v>15366732</v>
      </c>
      <c r="C2488" s="46"/>
      <c r="F2488" s="30">
        <v>3666</v>
      </c>
      <c r="G2488" s="28"/>
      <c r="H2488" s="17" t="s">
        <v>8403</v>
      </c>
      <c r="I2488" s="25" t="s">
        <v>8404</v>
      </c>
      <c r="J2488" s="25">
        <v>38246</v>
      </c>
      <c r="K2488" s="12" t="s">
        <v>250</v>
      </c>
      <c r="L2488" s="14" t="s">
        <v>8405</v>
      </c>
      <c r="M2488" s="26" t="s">
        <v>4304</v>
      </c>
      <c r="N2488" s="26" t="s">
        <v>2955</v>
      </c>
      <c r="O2488" s="143">
        <v>291947953</v>
      </c>
      <c r="P2488" s="144">
        <v>962850935</v>
      </c>
      <c r="Q2488" s="13"/>
      <c r="R2488" s="15" t="s">
        <v>576</v>
      </c>
      <c r="S2488" s="15" t="s">
        <v>1183</v>
      </c>
      <c r="T2488" s="15" t="s">
        <v>247</v>
      </c>
      <c r="U2488" s="15" t="s">
        <v>47</v>
      </c>
      <c r="W2488" s="16" t="s">
        <v>47</v>
      </c>
      <c r="Y2488" s="16" t="s">
        <v>47</v>
      </c>
    </row>
    <row r="2489" spans="1:26" ht="15" customHeight="1">
      <c r="A2489" s="31">
        <v>15368519</v>
      </c>
      <c r="B2489" s="31" t="s">
        <v>7346</v>
      </c>
      <c r="C2489" s="46">
        <v>41261</v>
      </c>
      <c r="F2489" s="30"/>
      <c r="G2489" s="28"/>
      <c r="H2489" s="17" t="s">
        <v>5770</v>
      </c>
      <c r="I2489" s="25" t="s">
        <v>5771</v>
      </c>
      <c r="J2489" s="25">
        <v>37550</v>
      </c>
      <c r="K2489" s="12" t="s">
        <v>520</v>
      </c>
      <c r="L2489" s="14" t="s">
        <v>5772</v>
      </c>
      <c r="M2489" s="26" t="s">
        <v>3380</v>
      </c>
      <c r="N2489" s="26" t="s">
        <v>2928</v>
      </c>
      <c r="P2489" s="144">
        <v>967623125</v>
      </c>
      <c r="Q2489" s="13"/>
      <c r="R2489" s="15" t="s">
        <v>576</v>
      </c>
      <c r="S2489" s="15" t="s">
        <v>47</v>
      </c>
      <c r="T2489" s="15"/>
      <c r="U2489" s="15" t="s">
        <v>249</v>
      </c>
      <c r="V2489" s="16" t="s">
        <v>247</v>
      </c>
      <c r="W2489" s="16" t="s">
        <v>47</v>
      </c>
      <c r="Y2489" s="16" t="s">
        <v>47</v>
      </c>
    </row>
    <row r="2490" spans="1:26" ht="15" customHeight="1">
      <c r="A2490" s="31">
        <v>15382516</v>
      </c>
      <c r="B2490" s="31" t="s">
        <v>7343</v>
      </c>
      <c r="C2490" s="46">
        <v>41829</v>
      </c>
      <c r="D2490" s="149">
        <v>249385066</v>
      </c>
      <c r="F2490" s="30">
        <v>3495</v>
      </c>
      <c r="G2490" s="28"/>
      <c r="H2490" s="17" t="s">
        <v>7776</v>
      </c>
      <c r="I2490" s="25" t="s">
        <v>6021</v>
      </c>
      <c r="J2490" s="25">
        <v>37923</v>
      </c>
      <c r="K2490" s="12" t="s">
        <v>520</v>
      </c>
      <c r="L2490" s="14" t="s">
        <v>6022</v>
      </c>
      <c r="M2490" s="26">
        <v>9300</v>
      </c>
      <c r="N2490" s="26" t="s">
        <v>2912</v>
      </c>
      <c r="O2490" s="143">
        <v>291609373</v>
      </c>
      <c r="P2490" s="144">
        <v>968549926</v>
      </c>
      <c r="Q2490" s="13"/>
      <c r="R2490" s="15" t="s">
        <v>576</v>
      </c>
      <c r="S2490" s="15" t="s">
        <v>580</v>
      </c>
      <c r="T2490" s="15" t="s">
        <v>246</v>
      </c>
      <c r="U2490" s="15" t="s">
        <v>580</v>
      </c>
      <c r="V2490" s="16" t="s">
        <v>247</v>
      </c>
      <c r="W2490" s="16" t="s">
        <v>47</v>
      </c>
      <c r="Y2490" s="16" t="s">
        <v>47</v>
      </c>
    </row>
    <row r="2491" spans="1:26" ht="15" customHeight="1">
      <c r="A2491" s="31">
        <v>15383600</v>
      </c>
      <c r="B2491" s="31" t="s">
        <v>7346</v>
      </c>
      <c r="C2491" s="46">
        <v>41286</v>
      </c>
      <c r="F2491" s="30">
        <v>3586</v>
      </c>
      <c r="G2491" s="28"/>
      <c r="H2491" s="17" t="s">
        <v>6379</v>
      </c>
      <c r="I2491" s="25" t="s">
        <v>6380</v>
      </c>
      <c r="J2491" s="25">
        <v>37802</v>
      </c>
      <c r="K2491" s="12" t="s">
        <v>520</v>
      </c>
      <c r="L2491" s="14"/>
      <c r="P2491" s="144">
        <v>966870531</v>
      </c>
      <c r="Q2491" s="13"/>
      <c r="R2491" s="15" t="s">
        <v>576</v>
      </c>
      <c r="S2491" s="15" t="s">
        <v>41</v>
      </c>
      <c r="T2491" s="15" t="s">
        <v>246</v>
      </c>
      <c r="U2491" s="15" t="s">
        <v>41</v>
      </c>
      <c r="V2491" s="16" t="s">
        <v>247</v>
      </c>
      <c r="W2491" s="16" t="s">
        <v>47</v>
      </c>
      <c r="Y2491" s="16" t="s">
        <v>47</v>
      </c>
      <c r="Z2491" s="16" t="s">
        <v>248</v>
      </c>
    </row>
    <row r="2492" spans="1:26" ht="15" customHeight="1">
      <c r="A2492" s="31">
        <v>15388184</v>
      </c>
      <c r="B2492" s="31" t="s">
        <v>7346</v>
      </c>
      <c r="C2492" s="46">
        <v>41413</v>
      </c>
      <c r="F2492" s="30"/>
      <c r="G2492" s="28"/>
      <c r="H2492" s="17" t="s">
        <v>4110</v>
      </c>
      <c r="I2492" s="25" t="s">
        <v>4111</v>
      </c>
      <c r="J2492" s="25">
        <v>36446</v>
      </c>
      <c r="K2492" s="12" t="s">
        <v>520</v>
      </c>
      <c r="L2492" s="14" t="s">
        <v>4112</v>
      </c>
      <c r="M2492" s="26" t="s">
        <v>4113</v>
      </c>
      <c r="N2492" s="26" t="s">
        <v>2963</v>
      </c>
      <c r="P2492" s="144"/>
      <c r="Q2492" s="13"/>
      <c r="R2492" s="15" t="s">
        <v>576</v>
      </c>
      <c r="S2492" s="15" t="s">
        <v>47</v>
      </c>
      <c r="T2492" s="15"/>
      <c r="U2492" s="15" t="s">
        <v>251</v>
      </c>
      <c r="V2492" s="16" t="s">
        <v>246</v>
      </c>
      <c r="W2492" s="16" t="s">
        <v>251</v>
      </c>
      <c r="X2492" s="16" t="s">
        <v>247</v>
      </c>
      <c r="Y2492" s="16" t="s">
        <v>47</v>
      </c>
      <c r="Z2492" s="16" t="s">
        <v>246</v>
      </c>
    </row>
    <row r="2493" spans="1:26" ht="15" customHeight="1">
      <c r="A2493" s="31">
        <v>15388684</v>
      </c>
      <c r="C2493" s="46"/>
      <c r="F2493" s="30"/>
      <c r="G2493" s="28"/>
      <c r="H2493" s="17" t="s">
        <v>1875</v>
      </c>
      <c r="I2493" s="25" t="s">
        <v>1876</v>
      </c>
      <c r="J2493" s="25">
        <v>35909</v>
      </c>
      <c r="K2493" s="12" t="s">
        <v>250</v>
      </c>
      <c r="L2493" s="14"/>
      <c r="P2493" s="144"/>
      <c r="Q2493" s="13"/>
      <c r="R2493" s="15" t="s">
        <v>576</v>
      </c>
      <c r="S2493" s="15" t="s">
        <v>47</v>
      </c>
      <c r="T2493" s="15"/>
      <c r="U2493" s="15" t="s">
        <v>47</v>
      </c>
      <c r="W2493" s="16" t="s">
        <v>47</v>
      </c>
      <c r="Y2493" s="16" t="s">
        <v>251</v>
      </c>
    </row>
    <row r="2494" spans="1:26" ht="15" customHeight="1">
      <c r="A2494" s="31">
        <v>15389612</v>
      </c>
      <c r="B2494" s="31" t="s">
        <v>7343</v>
      </c>
      <c r="C2494" s="46">
        <v>42606</v>
      </c>
      <c r="D2494" s="149">
        <v>253266220</v>
      </c>
      <c r="F2494" s="30">
        <v>3578</v>
      </c>
      <c r="G2494" s="28"/>
      <c r="H2494" s="17" t="s">
        <v>8263</v>
      </c>
      <c r="I2494" s="25" t="s">
        <v>8264</v>
      </c>
      <c r="J2494" s="25">
        <v>38144</v>
      </c>
      <c r="K2494" s="12" t="s">
        <v>250</v>
      </c>
      <c r="L2494" s="14" t="s">
        <v>8265</v>
      </c>
      <c r="M2494" s="26" t="s">
        <v>3279</v>
      </c>
      <c r="N2494" s="26" t="s">
        <v>2928</v>
      </c>
      <c r="P2494" s="144">
        <v>967205055</v>
      </c>
      <c r="Q2494" s="13"/>
      <c r="R2494" s="15" t="s">
        <v>576</v>
      </c>
      <c r="S2494" s="15" t="s">
        <v>249</v>
      </c>
      <c r="T2494" s="15" t="s">
        <v>247</v>
      </c>
      <c r="U2494" s="15" t="s">
        <v>47</v>
      </c>
      <c r="W2494" s="16" t="s">
        <v>47</v>
      </c>
      <c r="Y2494" s="16" t="s">
        <v>47</v>
      </c>
    </row>
    <row r="2495" spans="1:26" ht="15" customHeight="1">
      <c r="A2495" s="31">
        <v>15390099</v>
      </c>
      <c r="B2495" s="31" t="s">
        <v>7346</v>
      </c>
      <c r="C2495" s="46">
        <v>41264</v>
      </c>
      <c r="F2495" s="30"/>
      <c r="G2495" s="28"/>
      <c r="H2495" s="17" t="s">
        <v>4917</v>
      </c>
      <c r="I2495" s="25" t="s">
        <v>4918</v>
      </c>
      <c r="J2495" s="25">
        <v>37603</v>
      </c>
      <c r="K2495" s="12" t="s">
        <v>520</v>
      </c>
      <c r="L2495" s="14" t="s">
        <v>4919</v>
      </c>
      <c r="M2495" s="26" t="s">
        <v>3629</v>
      </c>
      <c r="N2495" s="26" t="s">
        <v>2910</v>
      </c>
      <c r="O2495" s="144">
        <v>291751936</v>
      </c>
      <c r="P2495" s="143">
        <v>968135089</v>
      </c>
      <c r="Q2495" s="13" t="s">
        <v>4920</v>
      </c>
      <c r="R2495" s="15" t="s">
        <v>576</v>
      </c>
      <c r="S2495" s="15" t="s">
        <v>47</v>
      </c>
      <c r="T2495" s="15"/>
      <c r="U2495" s="15" t="s">
        <v>47</v>
      </c>
      <c r="W2495" s="16" t="s">
        <v>580</v>
      </c>
      <c r="X2495" s="16" t="s">
        <v>247</v>
      </c>
      <c r="Y2495" s="16" t="s">
        <v>47</v>
      </c>
    </row>
    <row r="2496" spans="1:26" ht="15" customHeight="1">
      <c r="A2496" s="31">
        <v>15392954</v>
      </c>
      <c r="B2496" s="31" t="s">
        <v>7346</v>
      </c>
      <c r="C2496" s="46">
        <v>41420</v>
      </c>
      <c r="D2496" s="149">
        <v>226427978</v>
      </c>
      <c r="F2496" s="30"/>
      <c r="G2496" s="28"/>
      <c r="H2496" s="17" t="s">
        <v>3879</v>
      </c>
      <c r="I2496" s="25" t="s">
        <v>3880</v>
      </c>
      <c r="J2496" s="25">
        <v>35751</v>
      </c>
      <c r="K2496" s="12" t="s">
        <v>520</v>
      </c>
      <c r="L2496" s="14" t="s">
        <v>3881</v>
      </c>
      <c r="M2496" s="26" t="s">
        <v>3222</v>
      </c>
      <c r="N2496" s="26" t="s">
        <v>3179</v>
      </c>
      <c r="O2496" s="143">
        <v>964685406</v>
      </c>
      <c r="P2496" s="144">
        <v>969430837</v>
      </c>
      <c r="Q2496" s="13" t="s">
        <v>3882</v>
      </c>
      <c r="R2496" s="15" t="s">
        <v>576</v>
      </c>
      <c r="S2496" s="15" t="s">
        <v>47</v>
      </c>
      <c r="T2496" s="15"/>
      <c r="U2496" s="15" t="s">
        <v>47</v>
      </c>
      <c r="W2496" s="16" t="s">
        <v>1978</v>
      </c>
      <c r="X2496" s="16" t="s">
        <v>247</v>
      </c>
      <c r="Y2496" s="16" t="s">
        <v>47</v>
      </c>
      <c r="Z2496" s="16" t="s">
        <v>247</v>
      </c>
    </row>
    <row r="2497" spans="1:28" ht="15" customHeight="1">
      <c r="A2497" s="31">
        <v>15393603</v>
      </c>
      <c r="B2497" s="31" t="s">
        <v>7343</v>
      </c>
      <c r="C2497" s="46">
        <v>42079</v>
      </c>
      <c r="D2497" s="149">
        <v>234831634</v>
      </c>
      <c r="F2497" s="30"/>
      <c r="G2497" s="28"/>
      <c r="H2497" s="17" t="s">
        <v>6388</v>
      </c>
      <c r="I2497" s="25" t="s">
        <v>6389</v>
      </c>
      <c r="J2497" s="25">
        <v>36460</v>
      </c>
      <c r="K2497" s="12" t="s">
        <v>520</v>
      </c>
      <c r="L2497" s="14" t="s">
        <v>6390</v>
      </c>
      <c r="M2497" s="26" t="s">
        <v>6391</v>
      </c>
      <c r="N2497" s="26" t="s">
        <v>3022</v>
      </c>
      <c r="O2497" s="143">
        <v>967536628</v>
      </c>
      <c r="P2497" s="144">
        <v>968819644</v>
      </c>
      <c r="Q2497" s="13"/>
      <c r="R2497" s="15" t="s">
        <v>576</v>
      </c>
      <c r="S2497" s="15" t="s">
        <v>47</v>
      </c>
      <c r="T2497" s="15"/>
      <c r="U2497" s="15" t="s">
        <v>567</v>
      </c>
      <c r="V2497" s="16" t="s">
        <v>247</v>
      </c>
      <c r="W2497" s="16" t="s">
        <v>47</v>
      </c>
      <c r="Y2497" s="16" t="s">
        <v>47</v>
      </c>
      <c r="Z2497" s="16" t="s">
        <v>246</v>
      </c>
    </row>
    <row r="2498" spans="1:28" ht="15" customHeight="1">
      <c r="A2498" s="31">
        <v>15393760</v>
      </c>
      <c r="B2498" s="31" t="s">
        <v>7346</v>
      </c>
      <c r="C2498" s="46">
        <v>41300</v>
      </c>
      <c r="F2498" s="30"/>
      <c r="G2498" s="28"/>
      <c r="H2498" s="17" t="s">
        <v>4306</v>
      </c>
      <c r="I2498" s="25" t="s">
        <v>4307</v>
      </c>
      <c r="J2498" s="25">
        <v>37509</v>
      </c>
      <c r="K2498" s="12" t="s">
        <v>250</v>
      </c>
      <c r="L2498" s="14" t="s">
        <v>4308</v>
      </c>
      <c r="M2498" s="26" t="s">
        <v>3170</v>
      </c>
      <c r="N2498" s="26" t="s">
        <v>2910</v>
      </c>
      <c r="O2498" s="144">
        <v>291609221</v>
      </c>
      <c r="P2498" s="143">
        <v>927831420</v>
      </c>
      <c r="Q2498" s="13"/>
      <c r="R2498" s="15" t="s">
        <v>576</v>
      </c>
      <c r="S2498" s="15" t="s">
        <v>47</v>
      </c>
      <c r="T2498" s="15"/>
      <c r="U2498" s="15" t="s">
        <v>47</v>
      </c>
      <c r="W2498" s="16" t="s">
        <v>580</v>
      </c>
      <c r="X2498" s="16" t="s">
        <v>247</v>
      </c>
      <c r="Y2498" s="16" t="s">
        <v>47</v>
      </c>
    </row>
    <row r="2499" spans="1:28" ht="15" customHeight="1">
      <c r="A2499" s="31">
        <v>15396495</v>
      </c>
      <c r="B2499" s="31" t="s">
        <v>7346</v>
      </c>
      <c r="C2499" s="46">
        <v>41088</v>
      </c>
      <c r="F2499" s="30"/>
      <c r="G2499" s="28"/>
      <c r="H2499" s="17" t="s">
        <v>6256</v>
      </c>
      <c r="I2499" s="25" t="s">
        <v>6257</v>
      </c>
      <c r="J2499" s="25">
        <v>37465</v>
      </c>
      <c r="K2499" s="12" t="s">
        <v>250</v>
      </c>
      <c r="L2499" s="14" t="s">
        <v>6258</v>
      </c>
      <c r="M2499" s="26" t="s">
        <v>6259</v>
      </c>
      <c r="N2499" s="26" t="s">
        <v>3022</v>
      </c>
      <c r="P2499" s="144">
        <v>964658060</v>
      </c>
      <c r="Q2499" s="13"/>
      <c r="R2499" s="15" t="s">
        <v>576</v>
      </c>
      <c r="S2499" s="15" t="s">
        <v>47</v>
      </c>
      <c r="T2499" s="15"/>
      <c r="U2499" s="15" t="s">
        <v>567</v>
      </c>
      <c r="V2499" s="16" t="s">
        <v>247</v>
      </c>
      <c r="W2499" s="16" t="s">
        <v>47</v>
      </c>
      <c r="Y2499" s="16" t="s">
        <v>47</v>
      </c>
    </row>
    <row r="2500" spans="1:28" ht="15" customHeight="1">
      <c r="A2500" s="31">
        <v>15396688</v>
      </c>
      <c r="B2500" s="31" t="s">
        <v>7343</v>
      </c>
      <c r="C2500" s="46">
        <v>43115</v>
      </c>
      <c r="D2500" s="149">
        <v>273334026</v>
      </c>
      <c r="F2500" s="30">
        <v>3661</v>
      </c>
      <c r="G2500" s="28"/>
      <c r="H2500" s="17" t="s">
        <v>7688</v>
      </c>
      <c r="I2500" s="25" t="s">
        <v>7689</v>
      </c>
      <c r="J2500" s="25">
        <v>37478</v>
      </c>
      <c r="K2500" s="12" t="s">
        <v>520</v>
      </c>
      <c r="L2500" s="14"/>
      <c r="M2500" s="26" t="s">
        <v>7690</v>
      </c>
      <c r="N2500" s="26" t="s">
        <v>2910</v>
      </c>
      <c r="P2500" s="144">
        <v>963253056</v>
      </c>
      <c r="Q2500" s="13" t="s">
        <v>7691</v>
      </c>
      <c r="R2500" s="15" t="s">
        <v>576</v>
      </c>
      <c r="S2500" s="15" t="s">
        <v>1984</v>
      </c>
      <c r="T2500" s="15" t="s">
        <v>247</v>
      </c>
      <c r="U2500" s="15" t="s">
        <v>47</v>
      </c>
      <c r="W2500" s="16" t="s">
        <v>47</v>
      </c>
      <c r="Y2500" s="16" t="s">
        <v>47</v>
      </c>
    </row>
    <row r="2501" spans="1:28" ht="15" customHeight="1">
      <c r="A2501" s="31">
        <v>15398404</v>
      </c>
      <c r="C2501" s="46"/>
      <c r="F2501" s="30"/>
      <c r="G2501" s="28"/>
      <c r="H2501" s="17" t="s">
        <v>1887</v>
      </c>
      <c r="I2501" s="25" t="s">
        <v>1887</v>
      </c>
      <c r="J2501" s="25">
        <v>36814</v>
      </c>
      <c r="K2501" s="12" t="s">
        <v>520</v>
      </c>
      <c r="L2501" s="14" t="s">
        <v>4219</v>
      </c>
      <c r="M2501" s="26" t="s">
        <v>4113</v>
      </c>
      <c r="N2501" s="26" t="s">
        <v>2963</v>
      </c>
      <c r="P2501" s="144"/>
      <c r="Q2501" s="13"/>
      <c r="R2501" s="15" t="s">
        <v>576</v>
      </c>
      <c r="S2501" s="15" t="s">
        <v>47</v>
      </c>
      <c r="T2501" s="15"/>
      <c r="U2501" s="15" t="s">
        <v>251</v>
      </c>
      <c r="V2501" s="16" t="s">
        <v>246</v>
      </c>
      <c r="W2501" s="16" t="s">
        <v>47</v>
      </c>
      <c r="Y2501" s="16" t="s">
        <v>251</v>
      </c>
      <c r="Z2501" s="16" t="s">
        <v>247</v>
      </c>
    </row>
    <row r="2502" spans="1:28" ht="15" customHeight="1">
      <c r="A2502" s="31">
        <v>15405410</v>
      </c>
      <c r="B2502" s="31" t="s">
        <v>7346</v>
      </c>
      <c r="C2502" s="46">
        <v>41283</v>
      </c>
      <c r="F2502" s="30"/>
      <c r="G2502" s="28"/>
      <c r="H2502" s="17" t="s">
        <v>5671</v>
      </c>
      <c r="I2502" s="25" t="s">
        <v>5672</v>
      </c>
      <c r="J2502" s="25">
        <v>37623</v>
      </c>
      <c r="K2502" s="12" t="s">
        <v>250</v>
      </c>
      <c r="L2502" s="14" t="s">
        <v>5673</v>
      </c>
      <c r="M2502" s="26" t="s">
        <v>4971</v>
      </c>
      <c r="N2502" s="26" t="s">
        <v>2910</v>
      </c>
      <c r="O2502" s="144">
        <v>291614338</v>
      </c>
      <c r="P2502" s="143">
        <v>964857605</v>
      </c>
      <c r="Q2502" s="13"/>
      <c r="R2502" s="15" t="s">
        <v>576</v>
      </c>
      <c r="S2502" s="15" t="s">
        <v>47</v>
      </c>
      <c r="T2502" s="15"/>
      <c r="U2502" s="15" t="s">
        <v>1183</v>
      </c>
      <c r="V2502" s="16" t="s">
        <v>247</v>
      </c>
      <c r="W2502" s="16" t="s">
        <v>47</v>
      </c>
      <c r="Y2502" s="16" t="s">
        <v>47</v>
      </c>
      <c r="Z2502" s="16" t="s">
        <v>246</v>
      </c>
    </row>
    <row r="2503" spans="1:28" ht="15" customHeight="1">
      <c r="A2503" s="31">
        <v>15407876</v>
      </c>
      <c r="B2503" s="31" t="s">
        <v>7346</v>
      </c>
      <c r="C2503" s="46">
        <v>41163</v>
      </c>
      <c r="F2503" s="30"/>
      <c r="G2503" s="28"/>
      <c r="H2503" s="17" t="s">
        <v>4257</v>
      </c>
      <c r="I2503" s="25" t="s">
        <v>4258</v>
      </c>
      <c r="J2503" s="25">
        <v>38160</v>
      </c>
      <c r="K2503" s="12" t="s">
        <v>520</v>
      </c>
      <c r="L2503" s="14" t="s">
        <v>4259</v>
      </c>
      <c r="M2503" s="26">
        <v>9240</v>
      </c>
      <c r="N2503" s="26" t="s">
        <v>3066</v>
      </c>
      <c r="P2503" s="144"/>
      <c r="Q2503" s="13"/>
      <c r="R2503" s="15" t="s">
        <v>576</v>
      </c>
      <c r="S2503" s="15" t="s">
        <v>47</v>
      </c>
      <c r="T2503" s="15"/>
      <c r="U2503" s="15" t="s">
        <v>47</v>
      </c>
      <c r="W2503" s="16" t="s">
        <v>79</v>
      </c>
      <c r="X2503" s="16" t="s">
        <v>247</v>
      </c>
      <c r="Y2503" s="16" t="s">
        <v>47</v>
      </c>
      <c r="Z2503" s="16" t="s">
        <v>246</v>
      </c>
    </row>
    <row r="2504" spans="1:28" ht="15" customHeight="1">
      <c r="A2504" s="31">
        <v>15407886</v>
      </c>
      <c r="B2504" s="31" t="s">
        <v>7343</v>
      </c>
      <c r="C2504" s="46">
        <v>42129</v>
      </c>
      <c r="D2504" s="149">
        <v>259902012</v>
      </c>
      <c r="F2504" s="30"/>
      <c r="G2504" s="28"/>
      <c r="H2504" s="17" t="s">
        <v>1686</v>
      </c>
      <c r="I2504" s="25" t="s">
        <v>4222</v>
      </c>
      <c r="J2504" s="25">
        <v>38161</v>
      </c>
      <c r="K2504" s="12" t="s">
        <v>520</v>
      </c>
      <c r="L2504" s="14" t="s">
        <v>4223</v>
      </c>
      <c r="O2504" s="143">
        <v>967134633</v>
      </c>
      <c r="P2504" s="144">
        <v>963534876</v>
      </c>
      <c r="Q2504" s="13"/>
      <c r="R2504" s="15" t="s">
        <v>576</v>
      </c>
      <c r="S2504" s="15" t="s">
        <v>47</v>
      </c>
      <c r="T2504" s="15"/>
      <c r="U2504" s="15" t="s">
        <v>47</v>
      </c>
      <c r="W2504" s="16" t="s">
        <v>249</v>
      </c>
      <c r="X2504" s="16" t="s">
        <v>247</v>
      </c>
      <c r="Y2504" s="16" t="s">
        <v>47</v>
      </c>
      <c r="Z2504" s="16" t="s">
        <v>246</v>
      </c>
    </row>
    <row r="2505" spans="1:28" ht="15" customHeight="1">
      <c r="A2505" s="31">
        <v>15409221</v>
      </c>
      <c r="B2505" s="31" t="s">
        <v>7346</v>
      </c>
      <c r="C2505" s="46">
        <v>41317</v>
      </c>
      <c r="F2505" s="30"/>
      <c r="G2505" s="28"/>
      <c r="H2505" s="17" t="s">
        <v>7228</v>
      </c>
      <c r="I2505" s="25" t="s">
        <v>7229</v>
      </c>
      <c r="J2505" s="25">
        <v>37940</v>
      </c>
      <c r="K2505" s="12" t="s">
        <v>250</v>
      </c>
      <c r="L2505" s="14" t="s">
        <v>3538</v>
      </c>
      <c r="M2505" s="26">
        <v>9300</v>
      </c>
      <c r="N2505" s="26" t="s">
        <v>3538</v>
      </c>
      <c r="P2505" s="144"/>
      <c r="Q2505" s="13"/>
      <c r="R2505" s="15" t="s">
        <v>576</v>
      </c>
      <c r="S2505" s="15" t="s">
        <v>47</v>
      </c>
      <c r="T2505" s="15"/>
      <c r="U2505" s="15" t="s">
        <v>249</v>
      </c>
      <c r="V2505" s="16" t="s">
        <v>247</v>
      </c>
      <c r="W2505" s="16" t="s">
        <v>47</v>
      </c>
      <c r="Y2505" s="16" t="s">
        <v>47</v>
      </c>
      <c r="Z2505" s="16" t="s">
        <v>247</v>
      </c>
    </row>
    <row r="2506" spans="1:28" ht="15" customHeight="1">
      <c r="A2506" s="31">
        <v>15409275</v>
      </c>
      <c r="B2506" s="31" t="s">
        <v>7343</v>
      </c>
      <c r="C2506" s="46">
        <v>41781</v>
      </c>
      <c r="D2506" s="149">
        <v>247726150</v>
      </c>
      <c r="F2506" s="30">
        <v>3595</v>
      </c>
      <c r="G2506" s="28"/>
      <c r="H2506" s="17" t="s">
        <v>8018</v>
      </c>
      <c r="I2506" s="25" t="s">
        <v>8019</v>
      </c>
      <c r="J2506" s="25">
        <v>38101</v>
      </c>
      <c r="K2506" s="12" t="s">
        <v>250</v>
      </c>
      <c r="L2506" s="14" t="s">
        <v>8020</v>
      </c>
      <c r="M2506" s="26" t="s">
        <v>8021</v>
      </c>
      <c r="N2506" s="26" t="s">
        <v>2928</v>
      </c>
      <c r="O2506" s="143">
        <v>917824932</v>
      </c>
      <c r="P2506" s="144">
        <v>969796491</v>
      </c>
      <c r="Q2506" s="13"/>
      <c r="R2506" s="15" t="s">
        <v>576</v>
      </c>
      <c r="S2506" s="15" t="s">
        <v>249</v>
      </c>
      <c r="T2506" s="15" t="s">
        <v>247</v>
      </c>
      <c r="U2506" s="15" t="s">
        <v>47</v>
      </c>
      <c r="W2506" s="16" t="s">
        <v>47</v>
      </c>
      <c r="Y2506" s="16" t="s">
        <v>47</v>
      </c>
      <c r="Z2506" s="16" t="s">
        <v>246</v>
      </c>
    </row>
    <row r="2507" spans="1:28" ht="15" customHeight="1">
      <c r="A2507" s="31">
        <v>15411436</v>
      </c>
      <c r="B2507" s="31" t="s">
        <v>7343</v>
      </c>
      <c r="C2507" s="46">
        <v>43006</v>
      </c>
      <c r="D2507" s="149">
        <v>258328720</v>
      </c>
      <c r="F2507" s="30">
        <v>3572</v>
      </c>
      <c r="G2507" s="28"/>
      <c r="H2507" s="17" t="s">
        <v>8664</v>
      </c>
      <c r="I2507" s="25" t="s">
        <v>8665</v>
      </c>
      <c r="J2507" s="25">
        <v>37693</v>
      </c>
      <c r="K2507" s="12" t="s">
        <v>250</v>
      </c>
      <c r="L2507" s="14" t="s">
        <v>8666</v>
      </c>
      <c r="M2507" s="26" t="s">
        <v>8667</v>
      </c>
      <c r="N2507" s="26" t="s">
        <v>2928</v>
      </c>
      <c r="P2507" s="144">
        <v>963154827</v>
      </c>
      <c r="Q2507" s="13"/>
      <c r="R2507" s="15" t="s">
        <v>576</v>
      </c>
      <c r="S2507" s="15" t="s">
        <v>249</v>
      </c>
      <c r="T2507" s="15" t="s">
        <v>247</v>
      </c>
      <c r="U2507" s="15" t="s">
        <v>47</v>
      </c>
      <c r="W2507" s="16" t="s">
        <v>47</v>
      </c>
      <c r="Y2507" s="16" t="s">
        <v>47</v>
      </c>
      <c r="Z2507" s="16" t="s">
        <v>248</v>
      </c>
      <c r="AA2507" s="153"/>
      <c r="AB2507" s="153"/>
    </row>
    <row r="2508" spans="1:28" ht="15" customHeight="1">
      <c r="A2508" s="31">
        <v>15437829</v>
      </c>
      <c r="B2508" s="31" t="s">
        <v>7343</v>
      </c>
      <c r="C2508" s="46">
        <v>42669</v>
      </c>
      <c r="D2508" s="149">
        <v>253870186</v>
      </c>
      <c r="F2508" s="30">
        <v>3593</v>
      </c>
      <c r="G2508" s="28"/>
      <c r="H2508" s="17" t="s">
        <v>8407</v>
      </c>
      <c r="I2508" s="25" t="s">
        <v>8408</v>
      </c>
      <c r="J2508" s="25">
        <v>38560</v>
      </c>
      <c r="K2508" s="12" t="s">
        <v>250</v>
      </c>
      <c r="L2508" s="14" t="s">
        <v>8409</v>
      </c>
      <c r="M2508" s="26" t="s">
        <v>4773</v>
      </c>
      <c r="N2508" s="26" t="s">
        <v>3032</v>
      </c>
      <c r="O2508" s="143">
        <v>962381451</v>
      </c>
      <c r="P2508" s="144">
        <v>962460551</v>
      </c>
      <c r="Q2508" s="13" t="s">
        <v>5763</v>
      </c>
      <c r="R2508" s="15" t="s">
        <v>576</v>
      </c>
      <c r="S2508" s="15" t="s">
        <v>251</v>
      </c>
      <c r="T2508" s="15" t="s">
        <v>247</v>
      </c>
      <c r="U2508" s="15" t="s">
        <v>47</v>
      </c>
      <c r="W2508" s="16" t="s">
        <v>47</v>
      </c>
      <c r="Y2508" s="16" t="s">
        <v>47</v>
      </c>
      <c r="Z2508" s="16" t="s">
        <v>246</v>
      </c>
    </row>
    <row r="2509" spans="1:28" ht="15" customHeight="1">
      <c r="A2509" s="31">
        <v>15438521</v>
      </c>
      <c r="B2509" s="31" t="s">
        <v>7343</v>
      </c>
      <c r="C2509" s="46">
        <v>42822</v>
      </c>
      <c r="D2509" s="149">
        <v>262652234</v>
      </c>
      <c r="F2509" s="30">
        <v>3612</v>
      </c>
      <c r="G2509" s="28"/>
      <c r="H2509" s="17" t="s">
        <v>8249</v>
      </c>
      <c r="I2509" s="25" t="s">
        <v>8250</v>
      </c>
      <c r="J2509" s="25">
        <v>38416</v>
      </c>
      <c r="K2509" s="12" t="s">
        <v>520</v>
      </c>
      <c r="L2509" s="14" t="s">
        <v>8251</v>
      </c>
      <c r="M2509" s="26" t="s">
        <v>7233</v>
      </c>
      <c r="N2509" s="26" t="s">
        <v>2910</v>
      </c>
      <c r="P2509" s="144">
        <v>934577224</v>
      </c>
      <c r="Q2509" s="13"/>
      <c r="R2509" s="15" t="s">
        <v>576</v>
      </c>
      <c r="S2509" s="15" t="s">
        <v>580</v>
      </c>
      <c r="T2509" s="15" t="s">
        <v>247</v>
      </c>
      <c r="U2509" s="15" t="s">
        <v>47</v>
      </c>
      <c r="W2509" s="16" t="s">
        <v>47</v>
      </c>
      <c r="Y2509" s="16" t="s">
        <v>47</v>
      </c>
    </row>
    <row r="2510" spans="1:28" ht="15" customHeight="1">
      <c r="A2510" s="31">
        <v>15439694</v>
      </c>
      <c r="B2510" s="31" t="s">
        <v>7343</v>
      </c>
      <c r="C2510" s="46">
        <v>42130</v>
      </c>
      <c r="D2510" s="149">
        <v>253338123</v>
      </c>
      <c r="F2510" s="30">
        <v>3524</v>
      </c>
      <c r="G2510" s="28"/>
      <c r="H2510" s="17" t="s">
        <v>7506</v>
      </c>
      <c r="I2510" s="25" t="s">
        <v>7507</v>
      </c>
      <c r="J2510" s="25">
        <v>38230</v>
      </c>
      <c r="K2510" s="12" t="s">
        <v>250</v>
      </c>
      <c r="L2510" s="14" t="s">
        <v>7508</v>
      </c>
      <c r="M2510" s="26" t="s">
        <v>7509</v>
      </c>
      <c r="N2510" s="26" t="s">
        <v>2910</v>
      </c>
      <c r="P2510" s="144">
        <v>961435504</v>
      </c>
      <c r="Q2510" s="13"/>
      <c r="R2510" s="15" t="s">
        <v>576</v>
      </c>
      <c r="S2510" s="15" t="s">
        <v>580</v>
      </c>
      <c r="T2510" s="15" t="s">
        <v>247</v>
      </c>
      <c r="U2510" s="15" t="s">
        <v>47</v>
      </c>
      <c r="W2510" s="16" t="s">
        <v>47</v>
      </c>
      <c r="Y2510" s="16" t="s">
        <v>47</v>
      </c>
      <c r="Z2510" s="16" t="s">
        <v>246</v>
      </c>
    </row>
    <row r="2511" spans="1:28" ht="15" customHeight="1">
      <c r="A2511" s="31">
        <v>15444019</v>
      </c>
      <c r="B2511" s="31" t="s">
        <v>7343</v>
      </c>
      <c r="C2511" s="46">
        <v>41893</v>
      </c>
      <c r="D2511" s="149">
        <v>245550291</v>
      </c>
      <c r="E2511" s="13" t="s">
        <v>5487</v>
      </c>
      <c r="F2511" s="30">
        <v>862</v>
      </c>
      <c r="G2511" s="28"/>
      <c r="H2511" s="17" t="s">
        <v>2753</v>
      </c>
      <c r="I2511" s="25" t="s">
        <v>2754</v>
      </c>
      <c r="J2511" s="25">
        <v>25891</v>
      </c>
      <c r="K2511" s="12" t="s">
        <v>520</v>
      </c>
      <c r="L2511" s="14" t="s">
        <v>4884</v>
      </c>
      <c r="N2511" s="26" t="s">
        <v>2932</v>
      </c>
      <c r="O2511" s="143">
        <v>0</v>
      </c>
      <c r="P2511" s="144">
        <v>961645923</v>
      </c>
      <c r="Q2511" s="13"/>
      <c r="R2511" s="15" t="s">
        <v>576</v>
      </c>
      <c r="S2511" s="15" t="s">
        <v>337</v>
      </c>
      <c r="T2511" s="15" t="s">
        <v>246</v>
      </c>
      <c r="U2511" s="15" t="s">
        <v>337</v>
      </c>
      <c r="V2511" s="16" t="s">
        <v>246</v>
      </c>
      <c r="W2511" s="16" t="s">
        <v>337</v>
      </c>
      <c r="X2511" s="16" t="s">
        <v>248</v>
      </c>
      <c r="Y2511" s="16" t="s">
        <v>684</v>
      </c>
    </row>
    <row r="2512" spans="1:28" ht="15" customHeight="1">
      <c r="A2512" s="31">
        <v>15446070</v>
      </c>
      <c r="B2512" s="31" t="s">
        <v>7343</v>
      </c>
      <c r="C2512" s="46">
        <v>42766</v>
      </c>
      <c r="D2512" s="149">
        <v>262867907</v>
      </c>
      <c r="F2512" s="30">
        <v>4469</v>
      </c>
      <c r="G2512" s="28"/>
      <c r="H2512" s="17" t="s">
        <v>8196</v>
      </c>
      <c r="I2512" s="25" t="s">
        <v>8197</v>
      </c>
      <c r="J2512" s="25">
        <v>36929</v>
      </c>
      <c r="K2512" s="12" t="s">
        <v>520</v>
      </c>
      <c r="L2512" s="14" t="s">
        <v>2963</v>
      </c>
      <c r="M2512" s="26">
        <v>9200</v>
      </c>
      <c r="N2512" s="26" t="s">
        <v>2963</v>
      </c>
      <c r="P2512" s="144"/>
      <c r="Q2512" s="13"/>
      <c r="R2512" s="15" t="s">
        <v>576</v>
      </c>
      <c r="S2512" s="15" t="s">
        <v>251</v>
      </c>
      <c r="T2512" s="15" t="s">
        <v>247</v>
      </c>
      <c r="U2512" s="15" t="s">
        <v>47</v>
      </c>
      <c r="W2512" s="16" t="s">
        <v>47</v>
      </c>
      <c r="Y2512" s="16" t="s">
        <v>47</v>
      </c>
    </row>
    <row r="2513" spans="1:26" ht="15" customHeight="1">
      <c r="A2513" s="31">
        <v>15472137</v>
      </c>
      <c r="B2513" s="31" t="s">
        <v>7343</v>
      </c>
      <c r="C2513" s="46">
        <v>41860</v>
      </c>
      <c r="D2513" s="149">
        <v>261446843</v>
      </c>
      <c r="F2513" s="30">
        <v>14</v>
      </c>
      <c r="G2513" s="28"/>
      <c r="H2513" s="17" t="s">
        <v>5610</v>
      </c>
      <c r="I2513" s="25" t="s">
        <v>5611</v>
      </c>
      <c r="J2513" s="25">
        <v>35200</v>
      </c>
      <c r="K2513" s="12" t="s">
        <v>250</v>
      </c>
      <c r="L2513" s="14" t="s">
        <v>5612</v>
      </c>
      <c r="M2513" s="26" t="s">
        <v>3427</v>
      </c>
      <c r="N2513" s="26" t="s">
        <v>2912</v>
      </c>
      <c r="P2513" s="144">
        <v>963879690</v>
      </c>
      <c r="Q2513" s="13"/>
      <c r="R2513" s="15" t="s">
        <v>576</v>
      </c>
      <c r="S2513" s="15" t="s">
        <v>47</v>
      </c>
      <c r="T2513" s="15"/>
      <c r="U2513" s="15" t="s">
        <v>567</v>
      </c>
      <c r="V2513" s="16" t="s">
        <v>247</v>
      </c>
      <c r="W2513" s="16" t="s">
        <v>47</v>
      </c>
      <c r="Y2513" s="16" t="s">
        <v>47</v>
      </c>
    </row>
    <row r="2514" spans="1:26" ht="15" customHeight="1">
      <c r="A2514" s="31">
        <v>15472985</v>
      </c>
      <c r="B2514" s="31" t="s">
        <v>7346</v>
      </c>
      <c r="C2514" s="46">
        <v>41430</v>
      </c>
      <c r="F2514" s="30">
        <v>3230</v>
      </c>
      <c r="G2514" s="28"/>
      <c r="H2514" s="17" t="s">
        <v>7438</v>
      </c>
      <c r="I2514" s="25" t="s">
        <v>7439</v>
      </c>
      <c r="J2514" s="25">
        <v>39010</v>
      </c>
      <c r="K2514" s="12" t="s">
        <v>250</v>
      </c>
      <c r="L2514" s="14"/>
      <c r="M2514" s="26" t="s">
        <v>7440</v>
      </c>
      <c r="N2514" s="26" t="s">
        <v>3032</v>
      </c>
      <c r="O2514" s="144">
        <v>291526701</v>
      </c>
      <c r="Q2514" s="13"/>
      <c r="R2514" s="15" t="s">
        <v>576</v>
      </c>
      <c r="S2514" s="15" t="s">
        <v>251</v>
      </c>
      <c r="T2514" s="15" t="s">
        <v>247</v>
      </c>
      <c r="U2514" s="15" t="s">
        <v>47</v>
      </c>
      <c r="W2514" s="16" t="s">
        <v>47</v>
      </c>
      <c r="Y2514" s="16" t="s">
        <v>47</v>
      </c>
      <c r="Z2514" s="16" t="s">
        <v>247</v>
      </c>
    </row>
    <row r="2515" spans="1:26" ht="15" customHeight="1">
      <c r="A2515" s="31">
        <v>15496428</v>
      </c>
      <c r="B2515" s="31" t="s">
        <v>7346</v>
      </c>
      <c r="C2515" s="46">
        <v>41228</v>
      </c>
      <c r="D2515" s="149">
        <v>261689185</v>
      </c>
      <c r="F2515" s="30">
        <v>3541</v>
      </c>
      <c r="G2515" s="28"/>
      <c r="H2515" s="17" t="s">
        <v>8008</v>
      </c>
      <c r="I2515" s="25" t="s">
        <v>8009</v>
      </c>
      <c r="J2515" s="25">
        <v>38156</v>
      </c>
      <c r="K2515" s="12" t="s">
        <v>250</v>
      </c>
      <c r="L2515" s="14" t="s">
        <v>8010</v>
      </c>
      <c r="M2515" s="26" t="s">
        <v>8011</v>
      </c>
      <c r="N2515" s="26" t="s">
        <v>2910</v>
      </c>
      <c r="P2515" s="144">
        <v>914478224</v>
      </c>
      <c r="Q2515" s="13"/>
      <c r="R2515" s="15" t="s">
        <v>576</v>
      </c>
      <c r="S2515" s="15" t="s">
        <v>580</v>
      </c>
      <c r="T2515" s="15" t="s">
        <v>247</v>
      </c>
      <c r="U2515" s="15" t="s">
        <v>47</v>
      </c>
      <c r="W2515" s="16" t="s">
        <v>47</v>
      </c>
      <c r="Y2515" s="16" t="s">
        <v>47</v>
      </c>
    </row>
    <row r="2516" spans="1:26" ht="15" customHeight="1">
      <c r="A2516" s="31">
        <v>15506344</v>
      </c>
      <c r="B2516" s="31" t="s">
        <v>7343</v>
      </c>
      <c r="C2516" s="46">
        <v>41400</v>
      </c>
      <c r="D2516" s="149">
        <v>264591550</v>
      </c>
      <c r="F2516" s="30">
        <v>3577</v>
      </c>
      <c r="G2516" s="28"/>
      <c r="H2516" s="17" t="s">
        <v>7663</v>
      </c>
      <c r="I2516" s="25" t="s">
        <v>7664</v>
      </c>
      <c r="J2516" s="25">
        <v>37781</v>
      </c>
      <c r="K2516" s="12" t="s">
        <v>250</v>
      </c>
      <c r="L2516" s="14" t="s">
        <v>7665</v>
      </c>
      <c r="M2516" s="26" t="s">
        <v>3279</v>
      </c>
      <c r="N2516" s="26" t="s">
        <v>2928</v>
      </c>
      <c r="P2516" s="144">
        <v>961161335</v>
      </c>
      <c r="Q2516" s="13"/>
      <c r="R2516" s="15" t="s">
        <v>576</v>
      </c>
      <c r="S2516" s="15" t="s">
        <v>249</v>
      </c>
      <c r="T2516" s="15" t="s">
        <v>247</v>
      </c>
      <c r="U2516" s="15" t="s">
        <v>47</v>
      </c>
      <c r="W2516" s="16" t="s">
        <v>47</v>
      </c>
      <c r="Y2516" s="16" t="s">
        <v>47</v>
      </c>
    </row>
    <row r="2517" spans="1:26" ht="15" customHeight="1">
      <c r="A2517" s="31">
        <v>15527895</v>
      </c>
      <c r="B2517" s="31" t="s">
        <v>7343</v>
      </c>
      <c r="C2517" s="46">
        <v>41672</v>
      </c>
      <c r="D2517" s="149">
        <v>265654009</v>
      </c>
      <c r="F2517" s="30"/>
      <c r="G2517" s="28"/>
      <c r="H2517" s="17" t="s">
        <v>3953</v>
      </c>
      <c r="I2517" s="25" t="s">
        <v>3954</v>
      </c>
      <c r="J2517" s="25">
        <v>35866</v>
      </c>
      <c r="K2517" s="12" t="s">
        <v>250</v>
      </c>
      <c r="L2517" s="14" t="s">
        <v>3593</v>
      </c>
      <c r="M2517" s="26" t="s">
        <v>3594</v>
      </c>
      <c r="N2517" s="26" t="s">
        <v>3179</v>
      </c>
      <c r="O2517" s="143">
        <v>963154316</v>
      </c>
      <c r="P2517" s="144">
        <v>925949504</v>
      </c>
      <c r="Q2517" s="13" t="s">
        <v>3955</v>
      </c>
      <c r="R2517" s="15" t="s">
        <v>576</v>
      </c>
      <c r="S2517" s="15" t="s">
        <v>47</v>
      </c>
      <c r="T2517" s="15"/>
      <c r="U2517" s="15" t="s">
        <v>47</v>
      </c>
      <c r="W2517" s="16" t="s">
        <v>1978</v>
      </c>
      <c r="X2517" s="16" t="s">
        <v>247</v>
      </c>
      <c r="Y2517" s="16" t="s">
        <v>47</v>
      </c>
      <c r="Z2517" s="16" t="s">
        <v>247</v>
      </c>
    </row>
    <row r="2518" spans="1:26" ht="15" customHeight="1">
      <c r="A2518" s="31">
        <v>15552686</v>
      </c>
      <c r="B2518" s="31" t="s">
        <v>7343</v>
      </c>
      <c r="C2518" s="46">
        <v>41935</v>
      </c>
      <c r="D2518" s="149">
        <v>231582692</v>
      </c>
      <c r="F2518" s="30">
        <v>546</v>
      </c>
      <c r="G2518" s="28"/>
      <c r="H2518" s="17" t="s">
        <v>7041</v>
      </c>
      <c r="I2518" s="25" t="s">
        <v>7041</v>
      </c>
      <c r="J2518" s="25">
        <v>19518</v>
      </c>
      <c r="K2518" s="12" t="s">
        <v>520</v>
      </c>
      <c r="L2518" s="14" t="s">
        <v>6883</v>
      </c>
      <c r="M2518" s="26" t="s">
        <v>6884</v>
      </c>
      <c r="N2518" s="26" t="s">
        <v>2910</v>
      </c>
      <c r="O2518" s="143">
        <v>291771624</v>
      </c>
      <c r="P2518" s="144">
        <v>969124760</v>
      </c>
      <c r="Q2518" s="13"/>
      <c r="R2518" s="15" t="s">
        <v>576</v>
      </c>
      <c r="S2518" s="15" t="s">
        <v>47</v>
      </c>
      <c r="T2518" s="15"/>
      <c r="U2518" s="15" t="s">
        <v>580</v>
      </c>
      <c r="V2518" s="16" t="s">
        <v>247</v>
      </c>
      <c r="W2518" s="16" t="s">
        <v>47</v>
      </c>
      <c r="Y2518" s="16" t="s">
        <v>47</v>
      </c>
    </row>
    <row r="2519" spans="1:26" ht="15" customHeight="1">
      <c r="A2519" s="31">
        <v>15573982</v>
      </c>
      <c r="B2519" s="31" t="s">
        <v>7343</v>
      </c>
      <c r="C2519" s="46">
        <v>42733</v>
      </c>
      <c r="D2519" s="149">
        <v>262426463</v>
      </c>
      <c r="E2519" s="13" t="s">
        <v>7516</v>
      </c>
      <c r="F2519" s="30">
        <v>1328</v>
      </c>
      <c r="G2519" s="28"/>
      <c r="H2519" s="17" t="s">
        <v>5705</v>
      </c>
      <c r="I2519" s="25" t="s">
        <v>3176</v>
      </c>
      <c r="J2519" s="25">
        <v>34573</v>
      </c>
      <c r="K2519" s="12" t="s">
        <v>520</v>
      </c>
      <c r="L2519" s="14" t="s">
        <v>3177</v>
      </c>
      <c r="M2519" s="26" t="s">
        <v>3178</v>
      </c>
      <c r="N2519" s="26" t="s">
        <v>3179</v>
      </c>
      <c r="O2519" s="143">
        <v>0</v>
      </c>
      <c r="P2519" s="144">
        <v>965372229</v>
      </c>
      <c r="Q2519" s="13" t="s">
        <v>3180</v>
      </c>
      <c r="R2519" s="15" t="s">
        <v>576</v>
      </c>
      <c r="S2519" s="15" t="s">
        <v>251</v>
      </c>
      <c r="T2519" s="15" t="s">
        <v>248</v>
      </c>
      <c r="U2519" s="15" t="s">
        <v>47</v>
      </c>
      <c r="W2519" s="16" t="s">
        <v>1978</v>
      </c>
      <c r="X2519" s="16" t="s">
        <v>247</v>
      </c>
      <c r="Y2519" s="16" t="s">
        <v>47</v>
      </c>
      <c r="Z2519" s="16" t="s">
        <v>248</v>
      </c>
    </row>
    <row r="2520" spans="1:26" ht="15" customHeight="1">
      <c r="A2520" s="31">
        <v>15581233</v>
      </c>
      <c r="B2520" s="31" t="s">
        <v>7343</v>
      </c>
      <c r="C2520" s="46">
        <v>42822</v>
      </c>
      <c r="D2520" s="149">
        <v>262652358</v>
      </c>
      <c r="F2520" s="30">
        <v>3613</v>
      </c>
      <c r="G2520" s="28"/>
      <c r="H2520" s="17" t="s">
        <v>8833</v>
      </c>
      <c r="I2520" s="25" t="s">
        <v>8834</v>
      </c>
      <c r="J2520" s="25">
        <v>38986</v>
      </c>
      <c r="K2520" s="12" t="s">
        <v>520</v>
      </c>
      <c r="L2520" s="14" t="s">
        <v>8835</v>
      </c>
      <c r="M2520" s="26" t="s">
        <v>7233</v>
      </c>
      <c r="N2520" s="26" t="s">
        <v>2910</v>
      </c>
      <c r="P2520" s="144">
        <v>934577224</v>
      </c>
      <c r="Q2520" s="13"/>
      <c r="R2520" s="15" t="s">
        <v>576</v>
      </c>
      <c r="S2520" s="15" t="s">
        <v>580</v>
      </c>
      <c r="T2520" s="15" t="s">
        <v>247</v>
      </c>
      <c r="U2520" s="15" t="s">
        <v>47</v>
      </c>
      <c r="W2520" s="16" t="s">
        <v>47</v>
      </c>
      <c r="Y2520" s="16" t="s">
        <v>47</v>
      </c>
      <c r="Z2520" s="16" t="s">
        <v>246</v>
      </c>
    </row>
    <row r="2521" spans="1:26" ht="15" customHeight="1">
      <c r="A2521" s="31">
        <v>15617265</v>
      </c>
      <c r="B2521" s="31" t="s">
        <v>7343</v>
      </c>
      <c r="C2521" s="46">
        <v>42262</v>
      </c>
      <c r="D2521" s="149">
        <v>230314236</v>
      </c>
      <c r="F2521" s="30"/>
      <c r="G2521" s="28"/>
      <c r="H2521" s="17" t="s">
        <v>2873</v>
      </c>
      <c r="I2521" s="25" t="s">
        <v>2874</v>
      </c>
      <c r="J2521" s="25">
        <v>30536</v>
      </c>
      <c r="K2521" s="12" t="s">
        <v>520</v>
      </c>
      <c r="L2521" s="14" t="s">
        <v>3847</v>
      </c>
      <c r="M2521" s="26" t="s">
        <v>3848</v>
      </c>
      <c r="N2521" s="26" t="s">
        <v>3849</v>
      </c>
      <c r="O2521" s="143">
        <v>0</v>
      </c>
      <c r="P2521" s="144">
        <v>967632927</v>
      </c>
      <c r="Q2521" s="13" t="s">
        <v>3850</v>
      </c>
      <c r="R2521" s="15" t="s">
        <v>576</v>
      </c>
      <c r="S2521" s="15" t="s">
        <v>47</v>
      </c>
      <c r="T2521" s="15"/>
      <c r="U2521" s="15" t="s">
        <v>47</v>
      </c>
      <c r="W2521" s="16" t="s">
        <v>1183</v>
      </c>
      <c r="X2521" s="16" t="s">
        <v>248</v>
      </c>
      <c r="Y2521" s="16" t="s">
        <v>47</v>
      </c>
    </row>
    <row r="2522" spans="1:26" ht="15" customHeight="1">
      <c r="A2522" s="31">
        <v>15673848</v>
      </c>
      <c r="B2522" s="31" t="s">
        <v>7346</v>
      </c>
      <c r="C2522" s="46">
        <v>41606</v>
      </c>
      <c r="D2522" s="149">
        <v>244771880</v>
      </c>
      <c r="F2522" s="30">
        <v>3597</v>
      </c>
      <c r="G2522" s="28"/>
      <c r="H2522" s="17" t="s">
        <v>7749</v>
      </c>
      <c r="I2522" s="25" t="s">
        <v>7750</v>
      </c>
      <c r="J2522" s="25">
        <v>37430</v>
      </c>
      <c r="K2522" s="12" t="s">
        <v>250</v>
      </c>
      <c r="L2522" s="14" t="s">
        <v>7751</v>
      </c>
      <c r="M2522" s="26" t="s">
        <v>7752</v>
      </c>
      <c r="N2522" s="26" t="s">
        <v>2955</v>
      </c>
      <c r="P2522" s="144">
        <v>939640154</v>
      </c>
      <c r="Q2522" s="13"/>
      <c r="R2522" s="15" t="s">
        <v>576</v>
      </c>
      <c r="S2522" s="15" t="s">
        <v>567</v>
      </c>
      <c r="T2522" s="15" t="s">
        <v>247</v>
      </c>
      <c r="U2522" s="15" t="s">
        <v>47</v>
      </c>
      <c r="W2522" s="16" t="s">
        <v>47</v>
      </c>
      <c r="Y2522" s="16" t="s">
        <v>47</v>
      </c>
    </row>
    <row r="2523" spans="1:26" ht="15" customHeight="1">
      <c r="A2523" s="31">
        <v>15674369</v>
      </c>
      <c r="B2523" s="31" t="s">
        <v>7343</v>
      </c>
      <c r="C2523" s="46">
        <v>42261</v>
      </c>
      <c r="D2523" s="149">
        <v>264591488</v>
      </c>
      <c r="F2523" s="30">
        <v>3576</v>
      </c>
      <c r="G2523" s="28"/>
      <c r="H2523" s="17" t="s">
        <v>8270</v>
      </c>
      <c r="I2523" s="25" t="s">
        <v>8271</v>
      </c>
      <c r="J2523" s="25">
        <v>38294</v>
      </c>
      <c r="K2523" s="12" t="s">
        <v>250</v>
      </c>
      <c r="L2523" s="14" t="s">
        <v>8272</v>
      </c>
      <c r="M2523" s="26" t="s">
        <v>2988</v>
      </c>
      <c r="N2523" s="26" t="s">
        <v>2928</v>
      </c>
      <c r="P2523" s="144">
        <v>966588602</v>
      </c>
      <c r="Q2523" s="13"/>
      <c r="R2523" s="15" t="s">
        <v>576</v>
      </c>
      <c r="S2523" s="15" t="s">
        <v>249</v>
      </c>
      <c r="T2523" s="15" t="s">
        <v>247</v>
      </c>
      <c r="U2523" s="15" t="s">
        <v>47</v>
      </c>
      <c r="W2523" s="16" t="s">
        <v>47</v>
      </c>
      <c r="Y2523" s="16" t="s">
        <v>47</v>
      </c>
    </row>
    <row r="2524" spans="1:26" ht="15" customHeight="1">
      <c r="A2524" s="31">
        <v>15678135</v>
      </c>
      <c r="C2524" s="46"/>
      <c r="D2524" s="149">
        <v>247220540</v>
      </c>
      <c r="F2524" s="30">
        <v>3667</v>
      </c>
      <c r="G2524" s="28"/>
      <c r="H2524" s="17" t="s">
        <v>8433</v>
      </c>
      <c r="I2524" s="25" t="s">
        <v>8434</v>
      </c>
      <c r="J2524" s="25">
        <v>38123</v>
      </c>
      <c r="K2524" s="12" t="s">
        <v>520</v>
      </c>
      <c r="L2524" s="14" t="s">
        <v>8435</v>
      </c>
      <c r="M2524" s="26" t="s">
        <v>4946</v>
      </c>
      <c r="N2524" s="26" t="s">
        <v>2955</v>
      </c>
      <c r="O2524" s="143">
        <v>925306021</v>
      </c>
      <c r="P2524" s="144">
        <v>964494645</v>
      </c>
      <c r="Q2524" s="13" t="s">
        <v>8436</v>
      </c>
      <c r="R2524" s="15" t="s">
        <v>576</v>
      </c>
      <c r="S2524" s="15" t="s">
        <v>1183</v>
      </c>
      <c r="T2524" s="15" t="s">
        <v>247</v>
      </c>
      <c r="U2524" s="15" t="s">
        <v>47</v>
      </c>
      <c r="W2524" s="16" t="s">
        <v>47</v>
      </c>
      <c r="Y2524" s="16" t="s">
        <v>47</v>
      </c>
    </row>
    <row r="2525" spans="1:26" ht="15" customHeight="1">
      <c r="A2525" s="31">
        <v>15688814</v>
      </c>
      <c r="B2525" s="31" t="s">
        <v>7346</v>
      </c>
      <c r="C2525" s="46">
        <v>41778</v>
      </c>
      <c r="F2525" s="30">
        <v>3604</v>
      </c>
      <c r="G2525" s="28"/>
      <c r="H2525" s="17" t="s">
        <v>7623</v>
      </c>
      <c r="I2525" s="25" t="s">
        <v>7624</v>
      </c>
      <c r="J2525" s="25">
        <v>38483</v>
      </c>
      <c r="K2525" s="12" t="s">
        <v>250</v>
      </c>
      <c r="L2525" s="14" t="s">
        <v>7625</v>
      </c>
      <c r="M2525" s="26" t="s">
        <v>7626</v>
      </c>
      <c r="N2525" s="26" t="s">
        <v>2912</v>
      </c>
      <c r="P2525" s="144">
        <v>969609952</v>
      </c>
      <c r="Q2525" s="13"/>
      <c r="R2525" s="15" t="s">
        <v>576</v>
      </c>
      <c r="S2525" s="15" t="s">
        <v>580</v>
      </c>
      <c r="T2525" s="15" t="s">
        <v>247</v>
      </c>
      <c r="U2525" s="15" t="s">
        <v>47</v>
      </c>
      <c r="W2525" s="16" t="s">
        <v>47</v>
      </c>
      <c r="Y2525" s="16" t="s">
        <v>47</v>
      </c>
      <c r="Z2525" s="16" t="s">
        <v>247</v>
      </c>
    </row>
    <row r="2526" spans="1:26" ht="15" customHeight="1">
      <c r="A2526" s="31">
        <v>15720279</v>
      </c>
      <c r="B2526" s="31" t="s">
        <v>7346</v>
      </c>
      <c r="C2526" s="46">
        <v>41617</v>
      </c>
      <c r="F2526" s="30"/>
      <c r="G2526" s="28"/>
      <c r="H2526" s="17" t="s">
        <v>5973</v>
      </c>
      <c r="I2526" s="25" t="s">
        <v>5974</v>
      </c>
      <c r="J2526" s="25">
        <v>37679</v>
      </c>
      <c r="K2526" s="12" t="s">
        <v>250</v>
      </c>
      <c r="L2526" s="14" t="s">
        <v>5975</v>
      </c>
      <c r="M2526" s="26">
        <v>9300</v>
      </c>
      <c r="N2526" s="26" t="s">
        <v>3538</v>
      </c>
      <c r="P2526" s="144"/>
      <c r="Q2526" s="13"/>
      <c r="R2526" s="15" t="s">
        <v>576</v>
      </c>
      <c r="S2526" s="15" t="s">
        <v>47</v>
      </c>
      <c r="T2526" s="15"/>
      <c r="U2526" s="15" t="s">
        <v>249</v>
      </c>
      <c r="V2526" s="16" t="s">
        <v>247</v>
      </c>
      <c r="W2526" s="16" t="s">
        <v>47</v>
      </c>
      <c r="Y2526" s="16" t="s">
        <v>47</v>
      </c>
      <c r="Z2526" s="16" t="s">
        <v>246</v>
      </c>
    </row>
    <row r="2527" spans="1:26" ht="15" customHeight="1">
      <c r="A2527" s="31">
        <v>15765402</v>
      </c>
      <c r="B2527" s="31" t="s">
        <v>7346</v>
      </c>
      <c r="C2527" s="46">
        <v>41718</v>
      </c>
      <c r="F2527" s="30">
        <v>3568</v>
      </c>
      <c r="G2527" s="28"/>
      <c r="H2527" s="17" t="s">
        <v>6035</v>
      </c>
      <c r="I2527" s="25" t="s">
        <v>6036</v>
      </c>
      <c r="J2527" s="25">
        <v>37882</v>
      </c>
      <c r="K2527" s="12" t="s">
        <v>250</v>
      </c>
      <c r="L2527" s="14" t="s">
        <v>6037</v>
      </c>
      <c r="M2527" s="26">
        <v>9325</v>
      </c>
      <c r="N2527" s="26" t="s">
        <v>3022</v>
      </c>
      <c r="P2527" s="144">
        <v>911091366</v>
      </c>
      <c r="Q2527" s="13"/>
      <c r="R2527" s="15" t="s">
        <v>576</v>
      </c>
      <c r="S2527" s="15" t="s">
        <v>567</v>
      </c>
      <c r="T2527" s="15" t="s">
        <v>246</v>
      </c>
      <c r="U2527" s="15" t="s">
        <v>567</v>
      </c>
      <c r="V2527" s="16" t="s">
        <v>247</v>
      </c>
      <c r="W2527" s="16" t="s">
        <v>47</v>
      </c>
      <c r="Y2527" s="16" t="s">
        <v>47</v>
      </c>
    </row>
    <row r="2528" spans="1:26" ht="15" customHeight="1">
      <c r="A2528" s="31">
        <v>15805864</v>
      </c>
      <c r="B2528" s="31" t="s">
        <v>7346</v>
      </c>
      <c r="C2528" s="46">
        <v>41770</v>
      </c>
      <c r="F2528" s="30"/>
      <c r="G2528" s="28"/>
      <c r="H2528" s="17" t="s">
        <v>2478</v>
      </c>
      <c r="I2528" s="25" t="s">
        <v>2479</v>
      </c>
      <c r="J2528" s="25">
        <v>36601</v>
      </c>
      <c r="K2528" s="12" t="s">
        <v>520</v>
      </c>
      <c r="L2528" s="14" t="s">
        <v>4260</v>
      </c>
      <c r="M2528" s="26" t="s">
        <v>4261</v>
      </c>
      <c r="N2528" s="26" t="s">
        <v>2910</v>
      </c>
      <c r="O2528" s="144">
        <v>291758227</v>
      </c>
      <c r="P2528" s="143">
        <v>965080188</v>
      </c>
      <c r="Q2528" s="13" t="s">
        <v>4262</v>
      </c>
      <c r="R2528" s="15" t="s">
        <v>576</v>
      </c>
      <c r="S2528" s="15" t="s">
        <v>47</v>
      </c>
      <c r="T2528" s="15"/>
      <c r="U2528" s="15" t="s">
        <v>47</v>
      </c>
      <c r="W2528" s="16" t="s">
        <v>580</v>
      </c>
      <c r="X2528" s="16" t="s">
        <v>246</v>
      </c>
      <c r="Y2528" s="16" t="s">
        <v>580</v>
      </c>
      <c r="Z2528" s="16" t="s">
        <v>246</v>
      </c>
    </row>
    <row r="2529" spans="1:30" ht="15" customHeight="1">
      <c r="A2529" s="31">
        <v>15857092</v>
      </c>
      <c r="C2529" s="46"/>
      <c r="F2529" s="30"/>
      <c r="G2529" s="28"/>
      <c r="H2529" s="17" t="s">
        <v>2365</v>
      </c>
      <c r="I2529" s="25" t="s">
        <v>2366</v>
      </c>
      <c r="J2529" s="25">
        <v>36720</v>
      </c>
      <c r="K2529" s="12" t="s">
        <v>520</v>
      </c>
      <c r="L2529" s="14"/>
      <c r="P2529" s="144"/>
      <c r="Q2529" s="13"/>
      <c r="R2529" s="15" t="s">
        <v>576</v>
      </c>
      <c r="S2529" s="15" t="s">
        <v>47</v>
      </c>
      <c r="T2529" s="15"/>
      <c r="U2529" s="15" t="s">
        <v>47</v>
      </c>
      <c r="W2529" s="16" t="s">
        <v>47</v>
      </c>
      <c r="Y2529" s="16" t="s">
        <v>249</v>
      </c>
      <c r="Z2529" s="16" t="s">
        <v>248</v>
      </c>
    </row>
    <row r="2530" spans="1:30" ht="15" customHeight="1">
      <c r="A2530" s="31">
        <v>15965465</v>
      </c>
      <c r="B2530" s="31" t="s">
        <v>7343</v>
      </c>
      <c r="C2530" s="46">
        <v>41744</v>
      </c>
      <c r="D2530" s="149">
        <v>247635545</v>
      </c>
      <c r="F2530" s="30">
        <v>3555</v>
      </c>
      <c r="G2530" s="28"/>
      <c r="H2530" s="17" t="s">
        <v>8767</v>
      </c>
      <c r="I2530" s="25" t="s">
        <v>8768</v>
      </c>
      <c r="J2530" s="25">
        <v>38009</v>
      </c>
      <c r="K2530" s="12" t="s">
        <v>520</v>
      </c>
      <c r="L2530" s="14" t="s">
        <v>3032</v>
      </c>
      <c r="M2530" s="26">
        <v>9100</v>
      </c>
      <c r="N2530" s="26" t="s">
        <v>3032</v>
      </c>
      <c r="P2530" s="144"/>
      <c r="Q2530" s="13"/>
      <c r="R2530" s="15" t="s">
        <v>576</v>
      </c>
      <c r="S2530" s="15" t="s">
        <v>251</v>
      </c>
      <c r="T2530" s="15" t="s">
        <v>247</v>
      </c>
      <c r="U2530" s="15" t="s">
        <v>47</v>
      </c>
      <c r="W2530" s="16" t="s">
        <v>47</v>
      </c>
      <c r="Y2530" s="16" t="s">
        <v>47</v>
      </c>
    </row>
    <row r="2531" spans="1:30" ht="15" customHeight="1">
      <c r="A2531" s="31">
        <v>15993539</v>
      </c>
      <c r="B2531" s="31" t="s">
        <v>7343</v>
      </c>
      <c r="C2531" s="46">
        <v>41765</v>
      </c>
      <c r="D2531" s="149">
        <v>266667791</v>
      </c>
      <c r="F2531" s="30"/>
      <c r="G2531" s="28"/>
      <c r="H2531" s="17" t="s">
        <v>6861</v>
      </c>
      <c r="I2531" s="25" t="s">
        <v>6862</v>
      </c>
      <c r="J2531" s="25">
        <v>35573</v>
      </c>
      <c r="K2531" s="12" t="s">
        <v>250</v>
      </c>
      <c r="L2531" s="14" t="s">
        <v>5612</v>
      </c>
      <c r="M2531" s="26" t="s">
        <v>3427</v>
      </c>
      <c r="N2531" s="26" t="s">
        <v>2912</v>
      </c>
      <c r="P2531" s="144">
        <v>963879690</v>
      </c>
      <c r="Q2531" s="13"/>
      <c r="R2531" s="15" t="s">
        <v>576</v>
      </c>
      <c r="S2531" s="15" t="s">
        <v>47</v>
      </c>
      <c r="T2531" s="15"/>
      <c r="U2531" s="15" t="s">
        <v>567</v>
      </c>
      <c r="V2531" s="16" t="s">
        <v>247</v>
      </c>
      <c r="W2531" s="16" t="s">
        <v>47</v>
      </c>
      <c r="Y2531" s="16" t="s">
        <v>47</v>
      </c>
      <c r="Z2531" s="16" t="s">
        <v>246</v>
      </c>
    </row>
    <row r="2532" spans="1:30" ht="15" customHeight="1">
      <c r="A2532" s="31">
        <v>19238182</v>
      </c>
      <c r="B2532" s="31" t="s">
        <v>7349</v>
      </c>
      <c r="C2532" s="46">
        <v>42171</v>
      </c>
      <c r="F2532" s="30">
        <v>744</v>
      </c>
      <c r="G2532" s="28">
        <v>121607</v>
      </c>
      <c r="H2532" s="17" t="s">
        <v>162</v>
      </c>
      <c r="I2532" s="25" t="s">
        <v>563</v>
      </c>
      <c r="J2532" s="25">
        <v>22333</v>
      </c>
      <c r="K2532" s="12" t="s">
        <v>520</v>
      </c>
      <c r="L2532" s="14" t="s">
        <v>5039</v>
      </c>
      <c r="M2532" s="26" t="s">
        <v>5040</v>
      </c>
      <c r="N2532" s="26" t="s">
        <v>2910</v>
      </c>
      <c r="P2532" s="144"/>
      <c r="Q2532" s="13" t="s">
        <v>5041</v>
      </c>
      <c r="R2532" s="15" t="s">
        <v>576</v>
      </c>
      <c r="S2532" s="15" t="s">
        <v>47</v>
      </c>
      <c r="T2532" s="15"/>
      <c r="U2532" s="15" t="s">
        <v>47</v>
      </c>
      <c r="W2532" s="16" t="s">
        <v>12</v>
      </c>
      <c r="X2532" s="16" t="s">
        <v>246</v>
      </c>
      <c r="Y2532" s="16" t="s">
        <v>12</v>
      </c>
    </row>
    <row r="2533" spans="1:30" ht="15" customHeight="1">
      <c r="A2533" s="31">
        <v>30037418</v>
      </c>
      <c r="B2533" s="31" t="s">
        <v>7343</v>
      </c>
      <c r="C2533" s="46">
        <v>41791</v>
      </c>
      <c r="D2533" s="149">
        <v>254967329</v>
      </c>
      <c r="F2533" s="30">
        <v>3602</v>
      </c>
      <c r="G2533" s="28"/>
      <c r="H2533" s="17" t="s">
        <v>7697</v>
      </c>
      <c r="I2533" s="25" t="s">
        <v>7698</v>
      </c>
      <c r="J2533" s="25">
        <v>38471</v>
      </c>
      <c r="K2533" s="12" t="s">
        <v>520</v>
      </c>
      <c r="L2533" s="14" t="s">
        <v>7699</v>
      </c>
      <c r="M2533" s="26" t="s">
        <v>4511</v>
      </c>
      <c r="N2533" s="26" t="s">
        <v>2910</v>
      </c>
      <c r="P2533" s="144"/>
      <c r="Q2533" s="13"/>
      <c r="R2533" s="15" t="s">
        <v>576</v>
      </c>
      <c r="S2533" s="15" t="s">
        <v>580</v>
      </c>
      <c r="T2533" s="15" t="s">
        <v>247</v>
      </c>
      <c r="U2533" s="15" t="s">
        <v>47</v>
      </c>
      <c r="W2533" s="16" t="s">
        <v>47</v>
      </c>
      <c r="Y2533" s="16" t="s">
        <v>47</v>
      </c>
    </row>
    <row r="2534" spans="1:30" ht="15" customHeight="1">
      <c r="A2534" s="31">
        <v>30437558</v>
      </c>
      <c r="B2534" s="31" t="s">
        <v>7343</v>
      </c>
      <c r="C2534" s="46">
        <v>42205</v>
      </c>
      <c r="D2534" s="149">
        <v>217816320</v>
      </c>
      <c r="E2534" s="13" t="s">
        <v>8294</v>
      </c>
      <c r="F2534" s="30">
        <v>1179</v>
      </c>
      <c r="G2534" s="28"/>
      <c r="H2534" s="17" t="s">
        <v>8295</v>
      </c>
      <c r="I2534" s="25" t="s">
        <v>8296</v>
      </c>
      <c r="J2534" s="25">
        <v>27662</v>
      </c>
      <c r="K2534" s="12" t="s">
        <v>520</v>
      </c>
      <c r="L2534" s="14"/>
      <c r="P2534" s="144">
        <v>925985938</v>
      </c>
      <c r="Q2534" s="13" t="s">
        <v>8297</v>
      </c>
      <c r="R2534" s="15" t="s">
        <v>576</v>
      </c>
      <c r="S2534" s="15" t="s">
        <v>589</v>
      </c>
      <c r="T2534" s="15" t="s">
        <v>247</v>
      </c>
      <c r="U2534" s="15" t="s">
        <v>47</v>
      </c>
      <c r="W2534" s="16" t="s">
        <v>47</v>
      </c>
      <c r="Y2534" s="16" t="s">
        <v>47</v>
      </c>
    </row>
    <row r="2535" spans="1:30" ht="15" customHeight="1">
      <c r="A2535" s="31">
        <v>30438974</v>
      </c>
      <c r="B2535" s="31" t="s">
        <v>7343</v>
      </c>
      <c r="C2535" s="46">
        <v>42206</v>
      </c>
      <c r="D2535" s="149">
        <v>270833374</v>
      </c>
      <c r="F2535" s="30">
        <v>3619</v>
      </c>
      <c r="G2535" s="28"/>
      <c r="H2535" s="17" t="s">
        <v>8490</v>
      </c>
      <c r="I2535" s="25" t="s">
        <v>8491</v>
      </c>
      <c r="J2535" s="25">
        <v>38287</v>
      </c>
      <c r="K2535" s="12" t="s">
        <v>250</v>
      </c>
      <c r="L2535" s="14" t="s">
        <v>8492</v>
      </c>
      <c r="M2535" s="26" t="s">
        <v>5086</v>
      </c>
      <c r="N2535" s="26" t="s">
        <v>2928</v>
      </c>
      <c r="O2535" s="143">
        <v>291632222</v>
      </c>
      <c r="P2535" s="144">
        <v>913690470</v>
      </c>
      <c r="Q2535" s="13" t="s">
        <v>8493</v>
      </c>
      <c r="R2535" s="15" t="s">
        <v>576</v>
      </c>
      <c r="S2535" s="15" t="s">
        <v>249</v>
      </c>
      <c r="T2535" s="15" t="s">
        <v>247</v>
      </c>
      <c r="U2535" s="15" t="s">
        <v>47</v>
      </c>
      <c r="W2535" s="16" t="s">
        <v>47</v>
      </c>
      <c r="Y2535" s="16" t="s">
        <v>47</v>
      </c>
    </row>
    <row r="2536" spans="1:30" ht="15" customHeight="1">
      <c r="A2536" s="31">
        <v>30788854</v>
      </c>
      <c r="B2536" s="31" t="s">
        <v>7343</v>
      </c>
      <c r="C2536" s="46">
        <v>42622</v>
      </c>
      <c r="D2536" s="149">
        <v>255019300</v>
      </c>
      <c r="F2536" s="30">
        <v>4089</v>
      </c>
      <c r="G2536" s="28"/>
      <c r="H2536" s="17" t="s">
        <v>7765</v>
      </c>
      <c r="I2536" s="25" t="s">
        <v>7766</v>
      </c>
      <c r="J2536" s="25">
        <v>36141</v>
      </c>
      <c r="K2536" s="12" t="s">
        <v>520</v>
      </c>
      <c r="L2536" s="14" t="s">
        <v>7767</v>
      </c>
      <c r="M2536" s="26" t="s">
        <v>3312</v>
      </c>
      <c r="N2536" s="26" t="s">
        <v>2955</v>
      </c>
      <c r="P2536" s="144">
        <v>964470193</v>
      </c>
      <c r="Q2536" s="13" t="s">
        <v>7768</v>
      </c>
      <c r="R2536" s="15" t="s">
        <v>576</v>
      </c>
      <c r="S2536" s="15" t="s">
        <v>567</v>
      </c>
      <c r="T2536" s="15" t="s">
        <v>247</v>
      </c>
      <c r="U2536" s="15" t="s">
        <v>47</v>
      </c>
      <c r="W2536" s="16" t="s">
        <v>47</v>
      </c>
      <c r="Y2536" s="16" t="s">
        <v>47</v>
      </c>
    </row>
    <row r="2537" spans="1:30" ht="15" customHeight="1">
      <c r="A2537" s="31">
        <v>85212233</v>
      </c>
      <c r="B2537" s="31" t="s">
        <v>7350</v>
      </c>
      <c r="C2537" s="46">
        <v>41105</v>
      </c>
      <c r="F2537" s="30">
        <v>4044</v>
      </c>
      <c r="G2537" s="28"/>
      <c r="H2537" s="17" t="s">
        <v>7046</v>
      </c>
      <c r="I2537" s="25" t="s">
        <v>7047</v>
      </c>
      <c r="J2537" s="25">
        <v>35957</v>
      </c>
      <c r="K2537" s="12" t="s">
        <v>520</v>
      </c>
      <c r="L2537" s="14" t="s">
        <v>7048</v>
      </c>
      <c r="M2537" s="26" t="s">
        <v>7049</v>
      </c>
      <c r="N2537" s="26" t="s">
        <v>2910</v>
      </c>
      <c r="P2537" s="144">
        <v>924115764</v>
      </c>
      <c r="Q2537" s="13"/>
      <c r="R2537" s="15" t="s">
        <v>7050</v>
      </c>
      <c r="S2537" s="15" t="s">
        <v>1183</v>
      </c>
      <c r="T2537" s="15" t="s">
        <v>248</v>
      </c>
      <c r="U2537" s="15" t="s">
        <v>580</v>
      </c>
      <c r="V2537" s="16" t="s">
        <v>247</v>
      </c>
      <c r="W2537" s="16" t="s">
        <v>47</v>
      </c>
      <c r="Y2537" s="16" t="s">
        <v>47</v>
      </c>
      <c r="Z2537" s="16" t="s">
        <v>247</v>
      </c>
    </row>
    <row r="2538" spans="1:30" ht="15" customHeight="1">
      <c r="A2538" s="159">
        <v>105776642</v>
      </c>
      <c r="G2538" s="17" t="s">
        <v>11945</v>
      </c>
      <c r="H2538" s="160" t="s">
        <v>11771</v>
      </c>
      <c r="I2538" s="162" t="s">
        <v>11815</v>
      </c>
      <c r="J2538" s="12">
        <v>27918</v>
      </c>
      <c r="K2538" s="163" t="s">
        <v>250</v>
      </c>
      <c r="L2538" s="162" t="s">
        <v>11920</v>
      </c>
      <c r="M2538" s="167" t="s">
        <v>11942</v>
      </c>
      <c r="N2538" s="162" t="s">
        <v>3288</v>
      </c>
      <c r="P2538" s="162">
        <v>964008026</v>
      </c>
      <c r="Q2538" s="15" t="s">
        <v>11874</v>
      </c>
      <c r="R2538" s="166" t="s">
        <v>576</v>
      </c>
      <c r="AA2538" s="166"/>
      <c r="AB2538" s="166"/>
      <c r="AC2538" s="164"/>
      <c r="AD2538" s="165"/>
    </row>
    <row r="2539" spans="1:30" ht="15" customHeight="1">
      <c r="A2539" s="31">
        <v>107225980</v>
      </c>
      <c r="B2539" s="31" t="s">
        <v>7343</v>
      </c>
      <c r="C2539" s="46">
        <v>42270</v>
      </c>
      <c r="D2539" s="149">
        <v>215361784</v>
      </c>
      <c r="E2539" s="13" t="s">
        <v>7772</v>
      </c>
      <c r="F2539" s="30">
        <v>1098</v>
      </c>
      <c r="G2539" s="28"/>
      <c r="H2539" s="17" t="s">
        <v>7773</v>
      </c>
      <c r="I2539" s="25" t="s">
        <v>7774</v>
      </c>
      <c r="J2539" s="25">
        <v>27835</v>
      </c>
      <c r="K2539" s="12" t="s">
        <v>250</v>
      </c>
      <c r="L2539" s="14" t="s">
        <v>7775</v>
      </c>
      <c r="M2539" s="26" t="s">
        <v>3329</v>
      </c>
      <c r="N2539" s="26" t="s">
        <v>2910</v>
      </c>
      <c r="P2539" s="144"/>
      <c r="Q2539" s="13"/>
      <c r="R2539" s="15" t="s">
        <v>576</v>
      </c>
      <c r="S2539" s="15" t="s">
        <v>337</v>
      </c>
      <c r="T2539" s="15" t="s">
        <v>247</v>
      </c>
      <c r="U2539" s="15" t="s">
        <v>47</v>
      </c>
      <c r="W2539" s="16" t="s">
        <v>47</v>
      </c>
      <c r="Y2539" s="16" t="s">
        <v>47</v>
      </c>
    </row>
    <row r="2540" spans="1:30" ht="15" customHeight="1">
      <c r="A2540" s="159">
        <v>111730602</v>
      </c>
      <c r="G2540" s="17" t="s">
        <v>11945</v>
      </c>
      <c r="H2540" s="160" t="s">
        <v>11772</v>
      </c>
      <c r="I2540" s="162" t="s">
        <v>11816</v>
      </c>
      <c r="J2540" s="12">
        <v>29335</v>
      </c>
      <c r="K2540" s="163" t="s">
        <v>520</v>
      </c>
      <c r="L2540" s="162" t="s">
        <v>11921</v>
      </c>
      <c r="M2540" s="167" t="s">
        <v>6600</v>
      </c>
      <c r="N2540" s="162" t="s">
        <v>3285</v>
      </c>
      <c r="P2540" s="162">
        <v>918752575</v>
      </c>
      <c r="Q2540" s="15" t="s">
        <v>11875</v>
      </c>
      <c r="R2540" s="166" t="s">
        <v>576</v>
      </c>
      <c r="AA2540" s="166" t="s">
        <v>8993</v>
      </c>
      <c r="AB2540" s="166"/>
      <c r="AC2540" s="164"/>
      <c r="AD2540" s="165"/>
    </row>
    <row r="2541" spans="1:30" ht="15" customHeight="1">
      <c r="A2541" s="31">
        <v>144122847</v>
      </c>
      <c r="B2541" s="31" t="s">
        <v>7343</v>
      </c>
      <c r="C2541" s="46">
        <v>41812</v>
      </c>
      <c r="D2541" s="149">
        <v>240765745</v>
      </c>
      <c r="F2541" s="30"/>
      <c r="G2541" s="28"/>
      <c r="H2541" s="17" t="s">
        <v>3494</v>
      </c>
      <c r="I2541" s="25" t="s">
        <v>3495</v>
      </c>
      <c r="J2541" s="25">
        <v>36152</v>
      </c>
      <c r="K2541" s="12" t="s">
        <v>520</v>
      </c>
      <c r="L2541" s="14"/>
      <c r="P2541" s="144"/>
      <c r="Q2541" s="13"/>
      <c r="R2541" s="15" t="s">
        <v>576</v>
      </c>
      <c r="S2541" s="15" t="s">
        <v>47</v>
      </c>
      <c r="T2541" s="15"/>
      <c r="U2541" s="15" t="s">
        <v>47</v>
      </c>
      <c r="W2541" s="16" t="s">
        <v>1978</v>
      </c>
      <c r="X2541" s="16" t="s">
        <v>247</v>
      </c>
      <c r="Y2541" s="16" t="s">
        <v>47</v>
      </c>
      <c r="Z2541" s="16" t="s">
        <v>248</v>
      </c>
    </row>
    <row r="2542" spans="1:30" ht="15" customHeight="1">
      <c r="A2542" s="31">
        <v>706841296</v>
      </c>
      <c r="B2542" s="31" t="s">
        <v>7350</v>
      </c>
      <c r="C2542" s="46">
        <v>43331</v>
      </c>
      <c r="D2542" s="149">
        <v>243095317</v>
      </c>
      <c r="E2542" s="13" t="s">
        <v>5473</v>
      </c>
      <c r="F2542" s="30">
        <v>936</v>
      </c>
      <c r="G2542" s="28"/>
      <c r="H2542" s="17" t="s">
        <v>2738</v>
      </c>
      <c r="I2542" s="25" t="s">
        <v>2739</v>
      </c>
      <c r="J2542" s="25">
        <v>23837</v>
      </c>
      <c r="K2542" s="12" t="s">
        <v>520</v>
      </c>
      <c r="L2542" s="14" t="s">
        <v>4832</v>
      </c>
      <c r="M2542" s="26" t="s">
        <v>4833</v>
      </c>
      <c r="N2542" s="26" t="s">
        <v>2932</v>
      </c>
      <c r="O2542" s="143">
        <v>291933668</v>
      </c>
      <c r="P2542" s="144">
        <v>919118853</v>
      </c>
      <c r="Q2542" s="13" t="s">
        <v>4834</v>
      </c>
      <c r="R2542" s="15" t="s">
        <v>523</v>
      </c>
      <c r="S2542" s="15" t="s">
        <v>1386</v>
      </c>
      <c r="T2542" s="15" t="s">
        <v>246</v>
      </c>
      <c r="U2542" s="15" t="s">
        <v>1386</v>
      </c>
      <c r="V2542" s="16" t="s">
        <v>246</v>
      </c>
      <c r="W2542" s="16" t="s">
        <v>1386</v>
      </c>
      <c r="X2542" s="16" t="s">
        <v>246</v>
      </c>
      <c r="Y2542" s="16" t="s">
        <v>1386</v>
      </c>
      <c r="Z2542" s="16" t="s">
        <v>246</v>
      </c>
    </row>
    <row r="2543" spans="1:30" ht="15" customHeight="1">
      <c r="A2543" s="31">
        <v>6435115089</v>
      </c>
      <c r="B2543" s="31" t="s">
        <v>7347</v>
      </c>
      <c r="C2543" s="46">
        <v>42645</v>
      </c>
      <c r="D2543" s="149">
        <v>224005189</v>
      </c>
      <c r="E2543" s="13" t="s">
        <v>5416</v>
      </c>
      <c r="F2543" s="30">
        <v>946</v>
      </c>
      <c r="G2543" s="28">
        <v>163583</v>
      </c>
      <c r="H2543" s="17" t="s">
        <v>1244</v>
      </c>
      <c r="I2543" s="25" t="s">
        <v>1244</v>
      </c>
      <c r="J2543" s="25">
        <v>15319</v>
      </c>
      <c r="K2543" s="12" t="s">
        <v>520</v>
      </c>
      <c r="L2543" s="14" t="s">
        <v>4456</v>
      </c>
      <c r="M2543" s="26" t="s">
        <v>4457</v>
      </c>
      <c r="N2543" s="26" t="s">
        <v>2932</v>
      </c>
      <c r="O2543" s="143">
        <v>0</v>
      </c>
      <c r="P2543" s="144">
        <v>963676820</v>
      </c>
      <c r="Q2543" s="13" t="s">
        <v>4458</v>
      </c>
      <c r="R2543" s="15" t="s">
        <v>1245</v>
      </c>
      <c r="S2543" s="15" t="s">
        <v>1386</v>
      </c>
      <c r="T2543" s="15" t="s">
        <v>246</v>
      </c>
      <c r="U2543" s="15" t="s">
        <v>1386</v>
      </c>
      <c r="V2543" s="16" t="s">
        <v>246</v>
      </c>
      <c r="W2543" s="16" t="s">
        <v>1386</v>
      </c>
      <c r="X2543" s="16" t="s">
        <v>246</v>
      </c>
      <c r="Y2543" s="16" t="s">
        <v>1386</v>
      </c>
      <c r="Z2543" s="16" t="s">
        <v>246</v>
      </c>
    </row>
    <row r="2544" spans="1:30" ht="15" customHeight="1">
      <c r="A2544" s="31" t="s">
        <v>8287</v>
      </c>
      <c r="B2544" s="31" t="s">
        <v>8287</v>
      </c>
      <c r="C2544" s="46">
        <v>42424</v>
      </c>
      <c r="E2544" s="13" t="s">
        <v>7184</v>
      </c>
      <c r="F2544" s="30">
        <v>222</v>
      </c>
      <c r="G2544" s="28"/>
      <c r="H2544" s="17" t="s">
        <v>8288</v>
      </c>
      <c r="I2544" s="25" t="s">
        <v>8289</v>
      </c>
      <c r="J2544" s="25">
        <v>33338</v>
      </c>
      <c r="K2544" s="12" t="s">
        <v>250</v>
      </c>
      <c r="L2544" s="14" t="s">
        <v>8290</v>
      </c>
      <c r="N2544" s="26" t="s">
        <v>2910</v>
      </c>
      <c r="P2544" s="144"/>
      <c r="Q2544" s="13"/>
      <c r="R2544" s="15" t="s">
        <v>1377</v>
      </c>
      <c r="S2544" s="15" t="s">
        <v>5561</v>
      </c>
      <c r="T2544" s="15" t="s">
        <v>247</v>
      </c>
      <c r="U2544" s="15" t="s">
        <v>47</v>
      </c>
      <c r="W2544" s="16" t="s">
        <v>47</v>
      </c>
      <c r="Y2544" s="16" t="s">
        <v>47</v>
      </c>
      <c r="Z2544" s="16" t="s">
        <v>247</v>
      </c>
    </row>
    <row r="2545" spans="1:26" ht="15" customHeight="1">
      <c r="A2545" s="31" t="s">
        <v>2777</v>
      </c>
      <c r="C2545" s="46"/>
      <c r="F2545" s="30"/>
      <c r="G2545" s="28"/>
      <c r="H2545" s="17" t="s">
        <v>1859</v>
      </c>
      <c r="I2545" s="25" t="s">
        <v>1860</v>
      </c>
      <c r="J2545" s="25">
        <v>35938</v>
      </c>
      <c r="K2545" s="12" t="s">
        <v>250</v>
      </c>
      <c r="L2545" s="14"/>
      <c r="P2545" s="144"/>
      <c r="Q2545" s="13"/>
      <c r="R2545" s="15" t="s">
        <v>1371</v>
      </c>
      <c r="S2545" s="15" t="s">
        <v>47</v>
      </c>
      <c r="T2545" s="15"/>
      <c r="U2545" s="15" t="s">
        <v>47</v>
      </c>
      <c r="W2545" s="16" t="s">
        <v>47</v>
      </c>
      <c r="Y2545" s="16" t="s">
        <v>580</v>
      </c>
    </row>
    <row r="2546" spans="1:26" ht="15" customHeight="1">
      <c r="A2546" s="31" t="s">
        <v>8914</v>
      </c>
      <c r="B2546" s="31" t="s">
        <v>7347</v>
      </c>
      <c r="C2546" s="46">
        <v>41589</v>
      </c>
      <c r="D2546" s="149">
        <v>250303183</v>
      </c>
      <c r="E2546" s="13" t="s">
        <v>8872</v>
      </c>
      <c r="F2546" s="30">
        <v>1207</v>
      </c>
      <c r="G2546" s="28"/>
      <c r="H2546" s="17" t="s">
        <v>8873</v>
      </c>
      <c r="I2546" s="25" t="s">
        <v>8874</v>
      </c>
      <c r="J2546" s="25">
        <v>23899</v>
      </c>
      <c r="K2546" s="12" t="s">
        <v>520</v>
      </c>
      <c r="L2546" s="14" t="s">
        <v>8875</v>
      </c>
      <c r="M2546" s="26" t="s">
        <v>8876</v>
      </c>
      <c r="N2546" s="26" t="s">
        <v>8877</v>
      </c>
      <c r="P2546" s="144">
        <v>969803493</v>
      </c>
      <c r="Q2546" s="13" t="s">
        <v>8878</v>
      </c>
      <c r="R2546" s="15" t="s">
        <v>576</v>
      </c>
      <c r="S2546" s="15" t="s">
        <v>251</v>
      </c>
      <c r="T2546" s="15" t="s">
        <v>247</v>
      </c>
      <c r="U2546" s="15" t="s">
        <v>47</v>
      </c>
      <c r="W2546" s="16" t="s">
        <v>47</v>
      </c>
      <c r="Y2546" s="16" t="s">
        <v>47</v>
      </c>
      <c r="Z2546" s="16" t="s">
        <v>247</v>
      </c>
    </row>
    <row r="2547" spans="1:26" ht="15" customHeight="1">
      <c r="A2547" s="31" t="s">
        <v>2778</v>
      </c>
      <c r="B2547" s="31" t="s">
        <v>7347</v>
      </c>
      <c r="C2547" s="46">
        <v>40379</v>
      </c>
      <c r="D2547" s="149">
        <v>262507757</v>
      </c>
      <c r="F2547" s="30">
        <v>416</v>
      </c>
      <c r="G2547" s="28">
        <v>162628</v>
      </c>
      <c r="H2547" s="17" t="s">
        <v>762</v>
      </c>
      <c r="I2547" s="25" t="s">
        <v>763</v>
      </c>
      <c r="J2547" s="25">
        <v>34760</v>
      </c>
      <c r="K2547" s="12" t="s">
        <v>520</v>
      </c>
      <c r="L2547" s="14" t="s">
        <v>4970</v>
      </c>
      <c r="M2547" s="26" t="s">
        <v>4971</v>
      </c>
      <c r="N2547" s="26" t="s">
        <v>2910</v>
      </c>
      <c r="O2547" s="143">
        <v>0</v>
      </c>
      <c r="P2547" s="144">
        <v>927409516</v>
      </c>
      <c r="Q2547" s="13" t="s">
        <v>4972</v>
      </c>
      <c r="R2547" s="15" t="s">
        <v>1371</v>
      </c>
      <c r="S2547" s="15" t="s">
        <v>47</v>
      </c>
      <c r="T2547" s="15"/>
      <c r="U2547" s="15" t="s">
        <v>580</v>
      </c>
      <c r="V2547" s="16" t="s">
        <v>246</v>
      </c>
      <c r="W2547" s="16" t="s">
        <v>580</v>
      </c>
      <c r="X2547" s="16" t="s">
        <v>246</v>
      </c>
      <c r="Y2547" s="16" t="s">
        <v>580</v>
      </c>
      <c r="Z2547" s="16" t="s">
        <v>246</v>
      </c>
    </row>
    <row r="2548" spans="1:26" ht="15" customHeight="1">
      <c r="A2548" s="31" t="s">
        <v>2507</v>
      </c>
      <c r="B2548" s="31" t="s">
        <v>7350</v>
      </c>
      <c r="C2548" s="46">
        <v>42761</v>
      </c>
      <c r="F2548" s="30">
        <v>425</v>
      </c>
      <c r="G2548" s="28"/>
      <c r="H2548" s="17" t="s">
        <v>1712</v>
      </c>
      <c r="I2548" s="25" t="s">
        <v>1712</v>
      </c>
      <c r="J2548" s="25">
        <v>34114</v>
      </c>
      <c r="K2548" s="12" t="s">
        <v>520</v>
      </c>
      <c r="L2548" s="14"/>
      <c r="P2548" s="144"/>
      <c r="Q2548" s="13"/>
      <c r="R2548" s="15" t="s">
        <v>1376</v>
      </c>
      <c r="S2548" s="15" t="s">
        <v>47</v>
      </c>
      <c r="T2548" s="15"/>
      <c r="U2548" s="15" t="s">
        <v>1183</v>
      </c>
      <c r="V2548" s="16" t="s">
        <v>246</v>
      </c>
      <c r="W2548" s="16" t="s">
        <v>1183</v>
      </c>
      <c r="X2548" s="16" t="s">
        <v>246</v>
      </c>
      <c r="Y2548" s="16" t="s">
        <v>1183</v>
      </c>
    </row>
    <row r="2549" spans="1:26" ht="15" customHeight="1">
      <c r="A2549" s="31" t="s">
        <v>5647</v>
      </c>
      <c r="B2549" s="31" t="s">
        <v>7347</v>
      </c>
      <c r="C2549" s="46">
        <v>41242</v>
      </c>
      <c r="D2549" s="149">
        <v>259370398</v>
      </c>
      <c r="F2549" s="30">
        <v>3558</v>
      </c>
      <c r="G2549" s="28"/>
      <c r="H2549" s="17" t="s">
        <v>5648</v>
      </c>
      <c r="I2549" s="25" t="s">
        <v>5648</v>
      </c>
      <c r="J2549" s="25">
        <v>37592</v>
      </c>
      <c r="K2549" s="12" t="s">
        <v>250</v>
      </c>
      <c r="L2549" s="14" t="s">
        <v>5649</v>
      </c>
      <c r="M2549" s="26" t="s">
        <v>2962</v>
      </c>
      <c r="N2549" s="26" t="s">
        <v>2963</v>
      </c>
      <c r="O2549" s="143">
        <v>291964214</v>
      </c>
      <c r="P2549" s="144">
        <v>915076124</v>
      </c>
      <c r="Q2549" s="13"/>
      <c r="R2549" s="15" t="s">
        <v>7480</v>
      </c>
      <c r="S2549" s="15" t="s">
        <v>251</v>
      </c>
      <c r="T2549" s="15" t="s">
        <v>246</v>
      </c>
      <c r="U2549" s="15" t="s">
        <v>251</v>
      </c>
      <c r="V2549" s="16" t="s">
        <v>247</v>
      </c>
      <c r="W2549" s="16" t="s">
        <v>47</v>
      </c>
      <c r="Y2549" s="16" t="s">
        <v>47</v>
      </c>
      <c r="Z2549" s="16" t="s">
        <v>246</v>
      </c>
    </row>
    <row r="2550" spans="1:26" ht="15" customHeight="1">
      <c r="A2550" s="31" t="s">
        <v>2907</v>
      </c>
      <c r="B2550" s="31" t="s">
        <v>7350</v>
      </c>
      <c r="C2550" s="46">
        <v>39849</v>
      </c>
      <c r="E2550" s="13" t="s">
        <v>5410</v>
      </c>
      <c r="F2550" s="30">
        <v>244</v>
      </c>
      <c r="G2550" s="28"/>
      <c r="H2550" s="17" t="s">
        <v>4388</v>
      </c>
      <c r="I2550" s="25" t="s">
        <v>4388</v>
      </c>
      <c r="J2550" s="25">
        <v>29717</v>
      </c>
      <c r="K2550" s="12" t="s">
        <v>250</v>
      </c>
      <c r="L2550" s="14" t="s">
        <v>4389</v>
      </c>
      <c r="M2550" s="26" t="s">
        <v>4390</v>
      </c>
      <c r="N2550" s="26" t="s">
        <v>2910</v>
      </c>
      <c r="O2550" s="143">
        <v>0</v>
      </c>
      <c r="P2550" s="144">
        <v>925025715</v>
      </c>
      <c r="Q2550" s="13" t="s">
        <v>4391</v>
      </c>
      <c r="R2550" s="15" t="s">
        <v>6606</v>
      </c>
      <c r="S2550" s="15" t="s">
        <v>47</v>
      </c>
      <c r="T2550" s="15"/>
      <c r="U2550" s="15" t="s">
        <v>1410</v>
      </c>
      <c r="V2550" s="16" t="s">
        <v>246</v>
      </c>
      <c r="W2550" s="16" t="s">
        <v>1410</v>
      </c>
      <c r="X2550" s="16" t="s">
        <v>247</v>
      </c>
      <c r="Y2550" s="16" t="s">
        <v>47</v>
      </c>
    </row>
    <row r="2551" spans="1:26" ht="15" customHeight="1">
      <c r="A2551" s="31" t="s">
        <v>6610</v>
      </c>
      <c r="C2551" s="46"/>
      <c r="F2551" s="30"/>
      <c r="G2551" s="28"/>
      <c r="H2551" s="17" t="s">
        <v>6611</v>
      </c>
      <c r="I2551" s="25" t="s">
        <v>6612</v>
      </c>
      <c r="J2551" s="25">
        <v>36937</v>
      </c>
      <c r="K2551" s="12" t="s">
        <v>250</v>
      </c>
      <c r="L2551" s="14" t="s">
        <v>6613</v>
      </c>
      <c r="M2551" s="26" t="s">
        <v>6614</v>
      </c>
      <c r="N2551" s="26" t="s">
        <v>2910</v>
      </c>
      <c r="O2551" s="143">
        <v>910897695</v>
      </c>
      <c r="P2551" s="144">
        <v>917910952</v>
      </c>
      <c r="Q2551" s="13" t="s">
        <v>6615</v>
      </c>
      <c r="R2551" s="15" t="s">
        <v>1377</v>
      </c>
      <c r="S2551" s="15" t="s">
        <v>47</v>
      </c>
      <c r="T2551" s="15"/>
      <c r="U2551" s="15" t="s">
        <v>580</v>
      </c>
      <c r="V2551" s="16" t="s">
        <v>247</v>
      </c>
      <c r="W2551" s="16" t="s">
        <v>47</v>
      </c>
      <c r="Y2551" s="16" t="s">
        <v>47</v>
      </c>
    </row>
    <row r="2552" spans="1:26" ht="15" customHeight="1">
      <c r="A2552" s="31" t="s">
        <v>1370</v>
      </c>
      <c r="B2552" s="31" t="s">
        <v>7349</v>
      </c>
      <c r="C2552" s="46">
        <v>38805</v>
      </c>
      <c r="D2552" s="149">
        <v>245276335</v>
      </c>
      <c r="F2552" s="30">
        <v>57</v>
      </c>
      <c r="G2552" s="28">
        <v>155200</v>
      </c>
      <c r="H2552" s="17" t="s">
        <v>689</v>
      </c>
      <c r="I2552" s="25" t="s">
        <v>1369</v>
      </c>
      <c r="J2552" s="25">
        <v>34488</v>
      </c>
      <c r="K2552" s="12" t="s">
        <v>250</v>
      </c>
      <c r="L2552" s="14"/>
      <c r="P2552" s="144"/>
      <c r="Q2552" s="13"/>
      <c r="R2552" s="15" t="s">
        <v>1371</v>
      </c>
      <c r="S2552" s="15" t="s">
        <v>47</v>
      </c>
      <c r="T2552" s="15"/>
      <c r="U2552" s="15" t="s">
        <v>47</v>
      </c>
      <c r="W2552" s="16" t="s">
        <v>251</v>
      </c>
      <c r="X2552" s="16" t="s">
        <v>246</v>
      </c>
      <c r="Y2552" s="16" t="s">
        <v>251</v>
      </c>
    </row>
    <row r="2553" spans="1:26" ht="15" customHeight="1">
      <c r="A2553" s="31" t="s">
        <v>718</v>
      </c>
      <c r="C2553" s="46"/>
      <c r="F2553" s="30"/>
      <c r="G2553" s="28">
        <v>165353</v>
      </c>
      <c r="H2553" s="17" t="s">
        <v>716</v>
      </c>
      <c r="I2553" s="25" t="s">
        <v>717</v>
      </c>
      <c r="J2553" s="25">
        <v>35315</v>
      </c>
      <c r="K2553" s="12" t="s">
        <v>250</v>
      </c>
      <c r="L2553" s="14"/>
      <c r="P2553" s="144"/>
      <c r="Q2553" s="13"/>
      <c r="R2553" s="15" t="s">
        <v>1371</v>
      </c>
      <c r="S2553" s="15" t="s">
        <v>47</v>
      </c>
      <c r="T2553" s="15"/>
      <c r="U2553" s="15" t="s">
        <v>47</v>
      </c>
      <c r="W2553" s="16" t="s">
        <v>47</v>
      </c>
      <c r="Y2553" s="16" t="s">
        <v>1183</v>
      </c>
      <c r="Z2553" s="16" t="s">
        <v>247</v>
      </c>
    </row>
    <row r="2554" spans="1:26" ht="15" customHeight="1">
      <c r="A2554" s="31" t="s">
        <v>8913</v>
      </c>
      <c r="B2554" s="31" t="s">
        <v>7350</v>
      </c>
      <c r="C2554" s="46">
        <v>42453</v>
      </c>
      <c r="F2554" s="30">
        <v>1129</v>
      </c>
      <c r="G2554" s="28"/>
      <c r="H2554" s="17" t="s">
        <v>8635</v>
      </c>
      <c r="I2554" s="25" t="s">
        <v>8636</v>
      </c>
      <c r="J2554" s="25">
        <v>35348</v>
      </c>
      <c r="K2554" s="12" t="s">
        <v>520</v>
      </c>
      <c r="L2554" s="14" t="s">
        <v>8637</v>
      </c>
      <c r="M2554" s="26" t="s">
        <v>8638</v>
      </c>
      <c r="N2554" s="26" t="s">
        <v>2910</v>
      </c>
      <c r="P2554" s="144"/>
      <c r="Q2554" s="13"/>
      <c r="R2554" s="15" t="s">
        <v>1371</v>
      </c>
      <c r="S2554" s="15" t="s">
        <v>249</v>
      </c>
      <c r="T2554" s="15" t="s">
        <v>247</v>
      </c>
      <c r="U2554" s="15" t="s">
        <v>47</v>
      </c>
      <c r="W2554" s="16" t="s">
        <v>47</v>
      </c>
      <c r="Y2554" s="16" t="s">
        <v>47</v>
      </c>
    </row>
    <row r="2555" spans="1:26" ht="15" customHeight="1">
      <c r="A2555" s="31" t="s">
        <v>2249</v>
      </c>
      <c r="B2555" s="31" t="s">
        <v>7347</v>
      </c>
      <c r="C2555" s="46">
        <v>41175</v>
      </c>
      <c r="D2555" s="149">
        <v>244374414</v>
      </c>
      <c r="F2555" s="30">
        <v>371</v>
      </c>
      <c r="G2555" s="28">
        <v>133791</v>
      </c>
      <c r="H2555" s="17" t="s">
        <v>884</v>
      </c>
      <c r="I2555" s="25" t="s">
        <v>420</v>
      </c>
      <c r="J2555" s="25">
        <v>33178</v>
      </c>
      <c r="K2555" s="12" t="s">
        <v>520</v>
      </c>
      <c r="L2555" s="14" t="s">
        <v>3625</v>
      </c>
      <c r="M2555" s="26" t="s">
        <v>3626</v>
      </c>
      <c r="N2555" s="26" t="s">
        <v>2910</v>
      </c>
      <c r="O2555" s="143">
        <v>0</v>
      </c>
      <c r="P2555" s="144">
        <v>968387647</v>
      </c>
      <c r="Q2555" s="13" t="s">
        <v>3627</v>
      </c>
      <c r="R2555" s="15" t="s">
        <v>419</v>
      </c>
      <c r="S2555" s="15" t="s">
        <v>580</v>
      </c>
      <c r="T2555" s="15" t="s">
        <v>246</v>
      </c>
      <c r="U2555" s="15" t="s">
        <v>580</v>
      </c>
      <c r="V2555" s="16" t="s">
        <v>246</v>
      </c>
      <c r="W2555" s="16" t="s">
        <v>580</v>
      </c>
      <c r="X2555" s="16" t="s">
        <v>246</v>
      </c>
      <c r="Y2555" s="16" t="s">
        <v>580</v>
      </c>
      <c r="Z2555" s="16" t="s">
        <v>246</v>
      </c>
    </row>
    <row r="2556" spans="1:26" ht="15" customHeight="1">
      <c r="A2556" s="31" t="s">
        <v>2867</v>
      </c>
      <c r="B2556" s="31" t="s">
        <v>7349</v>
      </c>
      <c r="C2556" s="46">
        <v>41765</v>
      </c>
      <c r="F2556" s="30"/>
      <c r="G2556" s="28"/>
      <c r="H2556" s="17" t="s">
        <v>2173</v>
      </c>
      <c r="I2556" s="25" t="s">
        <v>2174</v>
      </c>
      <c r="J2556" s="25">
        <v>36240</v>
      </c>
      <c r="K2556" s="12" t="s">
        <v>250</v>
      </c>
      <c r="L2556" s="14" t="s">
        <v>3479</v>
      </c>
      <c r="M2556" s="26" t="s">
        <v>3480</v>
      </c>
      <c r="N2556" s="26" t="s">
        <v>2983</v>
      </c>
      <c r="O2556" s="143">
        <v>913468779</v>
      </c>
      <c r="P2556" s="144">
        <v>965626199</v>
      </c>
      <c r="Q2556" s="13"/>
      <c r="R2556" s="15" t="s">
        <v>1271</v>
      </c>
      <c r="S2556" s="15" t="s">
        <v>47</v>
      </c>
      <c r="T2556" s="15"/>
      <c r="U2556" s="15" t="s">
        <v>47</v>
      </c>
      <c r="W2556" s="16" t="s">
        <v>249</v>
      </c>
      <c r="X2556" s="16" t="s">
        <v>246</v>
      </c>
      <c r="Y2556" s="16" t="s">
        <v>249</v>
      </c>
      <c r="Z2556" s="16" t="s">
        <v>247</v>
      </c>
    </row>
    <row r="2557" spans="1:26" ht="15" customHeight="1">
      <c r="A2557" s="31" t="s">
        <v>5813</v>
      </c>
      <c r="B2557" s="31" t="s">
        <v>7347</v>
      </c>
      <c r="C2557" s="46">
        <v>41372</v>
      </c>
      <c r="D2557" s="149">
        <v>272372528</v>
      </c>
      <c r="F2557" s="30"/>
      <c r="G2557" s="28"/>
      <c r="H2557" s="17" t="s">
        <v>5814</v>
      </c>
      <c r="I2557" s="25" t="s">
        <v>5814</v>
      </c>
      <c r="J2557" s="25">
        <v>36674</v>
      </c>
      <c r="K2557" s="12" t="s">
        <v>520</v>
      </c>
      <c r="L2557" s="14" t="s">
        <v>5815</v>
      </c>
      <c r="M2557" s="26" t="s">
        <v>4816</v>
      </c>
      <c r="N2557" s="26" t="s">
        <v>2912</v>
      </c>
      <c r="O2557" s="143">
        <v>963061455</v>
      </c>
      <c r="P2557" s="144">
        <v>961430090</v>
      </c>
      <c r="Q2557" s="13" t="s">
        <v>5816</v>
      </c>
      <c r="R2557" s="15" t="s">
        <v>5817</v>
      </c>
      <c r="S2557" s="15" t="s">
        <v>47</v>
      </c>
      <c r="T2557" s="15"/>
      <c r="U2557" s="15" t="s">
        <v>580</v>
      </c>
      <c r="V2557" s="16" t="s">
        <v>247</v>
      </c>
      <c r="W2557" s="16" t="s">
        <v>47</v>
      </c>
      <c r="Y2557" s="16" t="s">
        <v>47</v>
      </c>
    </row>
    <row r="2558" spans="1:26" ht="15" customHeight="1">
      <c r="A2558" s="31" t="s">
        <v>7296</v>
      </c>
      <c r="B2558" s="31" t="s">
        <v>7347</v>
      </c>
      <c r="C2558" s="46">
        <v>40946</v>
      </c>
      <c r="F2558" s="30">
        <v>4051</v>
      </c>
      <c r="G2558" s="28"/>
      <c r="H2558" s="17" t="s">
        <v>7297</v>
      </c>
      <c r="I2558" s="25" t="s">
        <v>7297</v>
      </c>
      <c r="J2558" s="25">
        <v>36016</v>
      </c>
      <c r="K2558" s="12" t="s">
        <v>520</v>
      </c>
      <c r="L2558" s="14" t="s">
        <v>7298</v>
      </c>
      <c r="M2558" s="26">
        <v>9000</v>
      </c>
      <c r="N2558" s="26" t="s">
        <v>2910</v>
      </c>
      <c r="P2558" s="144">
        <v>963638192</v>
      </c>
      <c r="Q2558" s="13"/>
      <c r="R2558" s="15" t="s">
        <v>1376</v>
      </c>
      <c r="S2558" s="15" t="s">
        <v>41</v>
      </c>
      <c r="T2558" s="15" t="s">
        <v>246</v>
      </c>
      <c r="U2558" s="15" t="s">
        <v>41</v>
      </c>
      <c r="V2558" s="16" t="s">
        <v>247</v>
      </c>
      <c r="W2558" s="16" t="s">
        <v>47</v>
      </c>
      <c r="Y2558" s="16" t="s">
        <v>47</v>
      </c>
      <c r="Z2558" s="16" t="s">
        <v>246</v>
      </c>
    </row>
    <row r="2559" spans="1:26" ht="15" customHeight="1">
      <c r="A2559" s="31" t="s">
        <v>1270</v>
      </c>
      <c r="B2559" s="31" t="s">
        <v>7350</v>
      </c>
      <c r="C2559" s="46">
        <v>42144</v>
      </c>
      <c r="F2559" s="30"/>
      <c r="G2559" s="28">
        <v>163613</v>
      </c>
      <c r="H2559" s="17" t="s">
        <v>1268</v>
      </c>
      <c r="I2559" s="25" t="s">
        <v>1269</v>
      </c>
      <c r="J2559" s="25">
        <v>35425</v>
      </c>
      <c r="K2559" s="12" t="s">
        <v>250</v>
      </c>
      <c r="L2559" s="14" t="s">
        <v>4835</v>
      </c>
      <c r="M2559" s="26" t="s">
        <v>4836</v>
      </c>
      <c r="N2559" s="26" t="s">
        <v>2910</v>
      </c>
      <c r="O2559" s="144">
        <v>291775328</v>
      </c>
      <c r="P2559" s="143">
        <v>914390328</v>
      </c>
      <c r="Q2559" s="13" t="s">
        <v>4837</v>
      </c>
      <c r="R2559" s="15" t="s">
        <v>1271</v>
      </c>
      <c r="S2559" s="15" t="s">
        <v>47</v>
      </c>
      <c r="T2559" s="15"/>
      <c r="U2559" s="15" t="s">
        <v>47</v>
      </c>
      <c r="W2559" s="16" t="s">
        <v>580</v>
      </c>
      <c r="X2559" s="16" t="s">
        <v>246</v>
      </c>
      <c r="Y2559" s="16" t="s">
        <v>580</v>
      </c>
    </row>
    <row r="2560" spans="1:26" ht="15" customHeight="1">
      <c r="A2560" s="31" t="s">
        <v>7328</v>
      </c>
      <c r="B2560" s="31" t="s">
        <v>7347</v>
      </c>
      <c r="C2560" s="46">
        <v>41572</v>
      </c>
      <c r="F2560" s="30"/>
      <c r="G2560" s="28"/>
      <c r="H2560" s="17" t="s">
        <v>7329</v>
      </c>
      <c r="I2560" s="25" t="s">
        <v>7330</v>
      </c>
      <c r="J2560" s="25">
        <v>35617</v>
      </c>
      <c r="K2560" s="12" t="s">
        <v>250</v>
      </c>
      <c r="L2560" s="14" t="s">
        <v>7331</v>
      </c>
      <c r="M2560" s="26" t="s">
        <v>4871</v>
      </c>
      <c r="N2560" s="26" t="s">
        <v>2910</v>
      </c>
      <c r="O2560" s="144">
        <v>291606782</v>
      </c>
      <c r="P2560" s="143">
        <v>969168405</v>
      </c>
      <c r="Q2560" s="13"/>
      <c r="R2560" s="15" t="s">
        <v>1371</v>
      </c>
      <c r="S2560" s="15" t="s">
        <v>47</v>
      </c>
      <c r="T2560" s="15"/>
      <c r="U2560" s="15" t="s">
        <v>580</v>
      </c>
      <c r="V2560" s="16" t="s">
        <v>247</v>
      </c>
      <c r="W2560" s="16" t="s">
        <v>47</v>
      </c>
      <c r="Y2560" s="16" t="s">
        <v>47</v>
      </c>
      <c r="Z2560" s="16" t="s">
        <v>247</v>
      </c>
    </row>
    <row r="2561" spans="1:26" ht="15" customHeight="1">
      <c r="A2561" s="31" t="s">
        <v>8912</v>
      </c>
      <c r="B2561" s="31" t="s">
        <v>7350</v>
      </c>
      <c r="C2561" s="46">
        <v>42138</v>
      </c>
      <c r="E2561" s="13" t="s">
        <v>8254</v>
      </c>
      <c r="F2561" s="30">
        <v>1078</v>
      </c>
      <c r="G2561" s="28"/>
      <c r="H2561" s="17" t="s">
        <v>8255</v>
      </c>
      <c r="I2561" s="25" t="s">
        <v>8256</v>
      </c>
      <c r="J2561" s="25">
        <v>17495</v>
      </c>
      <c r="K2561" s="12" t="s">
        <v>520</v>
      </c>
      <c r="L2561" s="14"/>
      <c r="M2561" s="26">
        <v>9000</v>
      </c>
      <c r="N2561" s="26" t="s">
        <v>2910</v>
      </c>
      <c r="P2561" s="144"/>
      <c r="Q2561" s="13"/>
      <c r="R2561" s="15" t="s">
        <v>8257</v>
      </c>
      <c r="S2561" s="15" t="s">
        <v>554</v>
      </c>
      <c r="T2561" s="15" t="s">
        <v>247</v>
      </c>
      <c r="U2561" s="15" t="s">
        <v>47</v>
      </c>
      <c r="W2561" s="16" t="s">
        <v>47</v>
      </c>
      <c r="Y2561" s="16" t="s">
        <v>47</v>
      </c>
      <c r="Z2561" s="16" t="s">
        <v>246</v>
      </c>
    </row>
  </sheetData>
  <sheetProtection autoFilter="0"/>
  <autoFilter ref="A2:AK2561"/>
  <sortState ref="A4:AK2623">
    <sortCondition ref="A3"/>
  </sortState>
  <conditionalFormatting sqref="V2:Z2 F2:J2 D1:M1 L2:T2">
    <cfRule type="cellIs" dxfId="47" priority="42" stopIfTrue="1" operator="equal">
      <formula>"Não Filiado"</formula>
    </cfRule>
  </conditionalFormatting>
  <conditionalFormatting sqref="S1">
    <cfRule type="duplicateValues" dxfId="46" priority="28"/>
    <cfRule type="duplicateValues" dxfId="45" priority="29"/>
  </conditionalFormatting>
  <conditionalFormatting sqref="D2437:D2440">
    <cfRule type="duplicateValues" dxfId="44" priority="25"/>
  </conditionalFormatting>
  <conditionalFormatting sqref="H2437:H2440">
    <cfRule type="duplicateValues" dxfId="43" priority="24"/>
  </conditionalFormatting>
  <conditionalFormatting sqref="E2437:E2440">
    <cfRule type="duplicateValues" dxfId="42" priority="23"/>
  </conditionalFormatting>
  <conditionalFormatting sqref="F2437:F2440">
    <cfRule type="expression" dxfId="41" priority="22" stopIfTrue="1">
      <formula>AND(COUNTIF(#REF!, F2437)&gt;1,NOT(ISBLANK(F2437)))</formula>
    </cfRule>
  </conditionalFormatting>
  <conditionalFormatting sqref="D2438">
    <cfRule type="duplicateValues" dxfId="40" priority="19"/>
  </conditionalFormatting>
  <conditionalFormatting sqref="E2438">
    <cfRule type="duplicateValues" dxfId="39" priority="18"/>
  </conditionalFormatting>
  <conditionalFormatting sqref="H2438">
    <cfRule type="duplicateValues" dxfId="38" priority="17"/>
  </conditionalFormatting>
  <conditionalFormatting sqref="D2439">
    <cfRule type="duplicateValues" dxfId="37" priority="14"/>
  </conditionalFormatting>
  <conditionalFormatting sqref="E2439">
    <cfRule type="duplicateValues" dxfId="36" priority="13"/>
  </conditionalFormatting>
  <conditionalFormatting sqref="H2439">
    <cfRule type="duplicateValues" dxfId="35" priority="12"/>
  </conditionalFormatting>
  <conditionalFormatting sqref="A2440">
    <cfRule type="duplicateValues" dxfId="34" priority="10"/>
  </conditionalFormatting>
  <conditionalFormatting sqref="D2440">
    <cfRule type="duplicateValues" dxfId="33" priority="9"/>
  </conditionalFormatting>
  <conditionalFormatting sqref="E2440">
    <cfRule type="duplicateValues" dxfId="32" priority="8"/>
  </conditionalFormatting>
  <conditionalFormatting sqref="H2440">
    <cfRule type="duplicateValues" dxfId="31" priority="7"/>
  </conditionalFormatting>
  <conditionalFormatting sqref="H2437:H2440">
    <cfRule type="duplicateValues" dxfId="30" priority="2"/>
  </conditionalFormatting>
  <conditionalFormatting sqref="F2437:F2440">
    <cfRule type="expression" dxfId="29" priority="1" stopIfTrue="1">
      <formula>AND(COUNTIF(#REF!, F2437)&gt;1,NOT(ISBLANK(F2437)))</formula>
    </cfRule>
  </conditionalFormatting>
  <printOptions horizontalCentered="1"/>
  <pageMargins left="0.75" right="0.75" top="0.19685039370078741" bottom="0.19685039370078741" header="0.19685039370078741" footer="0.19685039370078741"/>
  <pageSetup paperSize="9" scale="98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enableFormatConditionsCalculation="0"/>
  <dimension ref="A1:G1416"/>
  <sheetViews>
    <sheetView workbookViewId="0">
      <selection activeCell="F1" sqref="F1"/>
    </sheetView>
  </sheetViews>
  <sheetFormatPr defaultColWidth="11.42578125" defaultRowHeight="15"/>
  <cols>
    <col min="1" max="1" width="53.42578125" style="2" customWidth="1"/>
    <col min="2" max="2" width="10.28515625" style="2" customWidth="1"/>
    <col min="5" max="5" width="10" style="125" customWidth="1"/>
    <col min="6" max="6" width="57.85546875" style="122" customWidth="1"/>
    <col min="7" max="7" width="13.28515625" style="128" customWidth="1"/>
    <col min="8" max="8" width="14.28515625" customWidth="1"/>
  </cols>
  <sheetData>
    <row r="1" spans="1:7" ht="15.95" customHeight="1" thickBot="1">
      <c r="B1" s="118"/>
      <c r="E1" t="s">
        <v>11964</v>
      </c>
      <c r="F1" s="134" t="str">
        <f>" "</f>
        <v xml:space="preserve"> </v>
      </c>
      <c r="G1" s="127" t="str">
        <f>" "</f>
        <v xml:space="preserve"> </v>
      </c>
    </row>
    <row r="2" spans="1:7" ht="14.25">
      <c r="A2" s="2" t="s">
        <v>249</v>
      </c>
      <c r="B2" s="119" t="s">
        <v>793</v>
      </c>
      <c r="E2" s="123" t="s">
        <v>793</v>
      </c>
      <c r="F2" s="2" t="s">
        <v>249</v>
      </c>
      <c r="G2" s="129" t="s">
        <v>9058</v>
      </c>
    </row>
    <row r="3" spans="1:7" ht="14.25">
      <c r="A3" s="2" t="s">
        <v>567</v>
      </c>
      <c r="B3" s="2" t="s">
        <v>794</v>
      </c>
      <c r="E3" s="123" t="s">
        <v>794</v>
      </c>
      <c r="F3" s="2" t="s">
        <v>567</v>
      </c>
      <c r="G3" s="129" t="s">
        <v>9058</v>
      </c>
    </row>
    <row r="4" spans="1:7" ht="14.25">
      <c r="A4" s="2" t="s">
        <v>926</v>
      </c>
      <c r="B4" s="118" t="s">
        <v>795</v>
      </c>
      <c r="E4" s="123" t="s">
        <v>795</v>
      </c>
      <c r="F4" s="2" t="s">
        <v>926</v>
      </c>
      <c r="G4" s="129" t="s">
        <v>9058</v>
      </c>
    </row>
    <row r="5" spans="1:7" ht="14.25">
      <c r="A5" s="2" t="s">
        <v>684</v>
      </c>
      <c r="B5" s="118" t="s">
        <v>796</v>
      </c>
      <c r="E5" s="123" t="s">
        <v>796</v>
      </c>
      <c r="F5" s="2" t="s">
        <v>684</v>
      </c>
      <c r="G5" s="130" t="s">
        <v>9058</v>
      </c>
    </row>
    <row r="6" spans="1:7" ht="14.25">
      <c r="A6" s="2" t="s">
        <v>79</v>
      </c>
      <c r="B6" s="118" t="s">
        <v>797</v>
      </c>
      <c r="E6" s="123" t="s">
        <v>797</v>
      </c>
      <c r="F6" s="2" t="s">
        <v>79</v>
      </c>
      <c r="G6" s="129" t="s">
        <v>9058</v>
      </c>
    </row>
    <row r="7" spans="1:7" ht="14.25">
      <c r="A7" s="118" t="s">
        <v>251</v>
      </c>
      <c r="B7" s="118" t="s">
        <v>798</v>
      </c>
      <c r="E7" s="123" t="s">
        <v>798</v>
      </c>
      <c r="F7" s="118" t="s">
        <v>251</v>
      </c>
      <c r="G7" s="129" t="s">
        <v>9058</v>
      </c>
    </row>
    <row r="8" spans="1:7" ht="14.25">
      <c r="A8" s="2" t="s">
        <v>1059</v>
      </c>
      <c r="B8" s="2" t="s">
        <v>799</v>
      </c>
      <c r="E8" s="123" t="s">
        <v>799</v>
      </c>
      <c r="F8" s="2" t="s">
        <v>1059</v>
      </c>
      <c r="G8" s="129" t="s">
        <v>9058</v>
      </c>
    </row>
    <row r="9" spans="1:7" ht="14.25">
      <c r="A9" s="2" t="s">
        <v>221</v>
      </c>
      <c r="B9" s="118" t="s">
        <v>1937</v>
      </c>
      <c r="E9" s="123" t="s">
        <v>1937</v>
      </c>
      <c r="F9" s="2" t="s">
        <v>221</v>
      </c>
      <c r="G9" s="129" t="s">
        <v>9058</v>
      </c>
    </row>
    <row r="10" spans="1:7" ht="14.25">
      <c r="A10" s="2" t="s">
        <v>1374</v>
      </c>
      <c r="B10" s="118" t="s">
        <v>800</v>
      </c>
      <c r="E10" s="123" t="s">
        <v>800</v>
      </c>
      <c r="F10" s="2" t="s">
        <v>1374</v>
      </c>
      <c r="G10" s="129" t="s">
        <v>9058</v>
      </c>
    </row>
    <row r="11" spans="1:7" ht="14.25">
      <c r="A11" s="2" t="s">
        <v>2098</v>
      </c>
      <c r="B11" s="118" t="s">
        <v>2843</v>
      </c>
      <c r="E11" s="123" t="s">
        <v>2843</v>
      </c>
      <c r="F11" s="2" t="s">
        <v>2098</v>
      </c>
      <c r="G11" s="129" t="s">
        <v>9058</v>
      </c>
    </row>
    <row r="12" spans="1:7" ht="14.25">
      <c r="A12" s="2" t="s">
        <v>1386</v>
      </c>
      <c r="B12" s="118" t="s">
        <v>801</v>
      </c>
      <c r="E12" s="123" t="s">
        <v>801</v>
      </c>
      <c r="F12" s="2" t="s">
        <v>1386</v>
      </c>
      <c r="G12" s="130" t="s">
        <v>9058</v>
      </c>
    </row>
    <row r="13" spans="1:7" ht="14.25">
      <c r="A13" s="2" t="s">
        <v>223</v>
      </c>
      <c r="B13" s="118" t="s">
        <v>222</v>
      </c>
      <c r="E13" s="123" t="s">
        <v>222</v>
      </c>
      <c r="F13" s="2" t="s">
        <v>223</v>
      </c>
      <c r="G13" s="129" t="s">
        <v>9058</v>
      </c>
    </row>
    <row r="14" spans="1:7" ht="14.25">
      <c r="A14" s="2" t="s">
        <v>86</v>
      </c>
      <c r="B14" s="2" t="s">
        <v>803</v>
      </c>
      <c r="E14" s="123" t="s">
        <v>803</v>
      </c>
      <c r="F14" s="2" t="s">
        <v>86</v>
      </c>
      <c r="G14" s="129" t="s">
        <v>9058</v>
      </c>
    </row>
    <row r="15" spans="1:7" ht="14.25">
      <c r="A15" s="2" t="s">
        <v>589</v>
      </c>
      <c r="B15" s="118" t="s">
        <v>804</v>
      </c>
      <c r="E15" s="123" t="s">
        <v>804</v>
      </c>
      <c r="F15" s="2" t="s">
        <v>589</v>
      </c>
      <c r="G15" s="129" t="s">
        <v>9058</v>
      </c>
    </row>
    <row r="16" spans="1:7" ht="14.25">
      <c r="A16" s="2" t="s">
        <v>578</v>
      </c>
      <c r="B16" s="118" t="s">
        <v>802</v>
      </c>
      <c r="E16" s="123" t="s">
        <v>802</v>
      </c>
      <c r="F16" s="2" t="s">
        <v>578</v>
      </c>
      <c r="G16" s="129" t="s">
        <v>9058</v>
      </c>
    </row>
    <row r="17" spans="1:7" ht="14.25">
      <c r="A17" s="2" t="s">
        <v>572</v>
      </c>
      <c r="B17" s="118" t="s">
        <v>1973</v>
      </c>
      <c r="E17" s="123" t="s">
        <v>1973</v>
      </c>
      <c r="F17" s="2" t="s">
        <v>572</v>
      </c>
      <c r="G17" s="129" t="s">
        <v>9058</v>
      </c>
    </row>
    <row r="18" spans="1:7" ht="14.25">
      <c r="A18" s="2" t="s">
        <v>82</v>
      </c>
      <c r="B18" s="118" t="s">
        <v>1321</v>
      </c>
      <c r="E18" s="123" t="s">
        <v>1321</v>
      </c>
      <c r="F18" s="2" t="s">
        <v>82</v>
      </c>
      <c r="G18" s="129" t="s">
        <v>9058</v>
      </c>
    </row>
    <row r="19" spans="1:7" ht="14.25">
      <c r="A19" s="2" t="s">
        <v>2844</v>
      </c>
      <c r="B19" s="118" t="s">
        <v>5193</v>
      </c>
      <c r="E19" s="123" t="s">
        <v>5193</v>
      </c>
      <c r="F19" s="2" t="s">
        <v>2844</v>
      </c>
      <c r="G19" s="129" t="s">
        <v>9058</v>
      </c>
    </row>
    <row r="20" spans="1:7" ht="14.25">
      <c r="A20" s="2" t="s">
        <v>925</v>
      </c>
      <c r="B20" s="118" t="s">
        <v>1322</v>
      </c>
      <c r="E20" s="123" t="s">
        <v>1322</v>
      </c>
      <c r="F20" s="2" t="s">
        <v>925</v>
      </c>
      <c r="G20" s="130" t="s">
        <v>9058</v>
      </c>
    </row>
    <row r="21" spans="1:7" ht="14.25">
      <c r="A21" s="2" t="s">
        <v>580</v>
      </c>
      <c r="B21" s="118" t="s">
        <v>1323</v>
      </c>
      <c r="E21" s="123" t="s">
        <v>1323</v>
      </c>
      <c r="F21" s="2" t="s">
        <v>580</v>
      </c>
      <c r="G21" s="129" t="s">
        <v>9058</v>
      </c>
    </row>
    <row r="22" spans="1:7" ht="14.25">
      <c r="A22" s="2" t="s">
        <v>1410</v>
      </c>
      <c r="B22" s="118" t="s">
        <v>1938</v>
      </c>
      <c r="E22" s="123" t="s">
        <v>1938</v>
      </c>
      <c r="F22" s="2" t="s">
        <v>1410</v>
      </c>
      <c r="G22" s="129" t="s">
        <v>9058</v>
      </c>
    </row>
    <row r="23" spans="1:7" ht="14.25">
      <c r="A23" s="2" t="s">
        <v>434</v>
      </c>
      <c r="B23" s="118" t="s">
        <v>1972</v>
      </c>
      <c r="E23" s="123" t="s">
        <v>1972</v>
      </c>
      <c r="F23" s="2" t="s">
        <v>434</v>
      </c>
      <c r="G23" s="129" t="s">
        <v>9058</v>
      </c>
    </row>
    <row r="24" spans="1:7" ht="14.25">
      <c r="A24" s="2" t="s">
        <v>337</v>
      </c>
      <c r="B24" s="118" t="s">
        <v>1974</v>
      </c>
      <c r="E24" s="123" t="s">
        <v>1974</v>
      </c>
      <c r="F24" s="2" t="s">
        <v>337</v>
      </c>
      <c r="G24" s="129" t="s">
        <v>9058</v>
      </c>
    </row>
    <row r="25" spans="1:7" ht="14.25">
      <c r="A25" s="2" t="s">
        <v>569</v>
      </c>
      <c r="B25" s="118" t="s">
        <v>1324</v>
      </c>
      <c r="E25" s="123" t="s">
        <v>1324</v>
      </c>
      <c r="F25" s="2" t="s">
        <v>569</v>
      </c>
      <c r="G25" s="129" t="s">
        <v>9058</v>
      </c>
    </row>
    <row r="26" spans="1:7" ht="14.25">
      <c r="A26" s="120" t="s">
        <v>1000</v>
      </c>
      <c r="B26" s="121" t="s">
        <v>1975</v>
      </c>
      <c r="E26" s="124" t="s">
        <v>1975</v>
      </c>
      <c r="F26" s="120" t="s">
        <v>1000</v>
      </c>
      <c r="G26" s="129" t="s">
        <v>9058</v>
      </c>
    </row>
    <row r="27" spans="1:7" ht="14.25">
      <c r="A27" s="2" t="s">
        <v>1058</v>
      </c>
      <c r="B27" s="118" t="s">
        <v>1325</v>
      </c>
      <c r="E27" s="123" t="s">
        <v>1325</v>
      </c>
      <c r="F27" s="2" t="s">
        <v>1058</v>
      </c>
      <c r="G27" s="130" t="s">
        <v>9058</v>
      </c>
    </row>
    <row r="28" spans="1:7" ht="14.25">
      <c r="A28" s="2" t="s">
        <v>1977</v>
      </c>
      <c r="B28" s="118" t="s">
        <v>1976</v>
      </c>
      <c r="E28" s="123" t="s">
        <v>1976</v>
      </c>
      <c r="F28" s="2" t="s">
        <v>1977</v>
      </c>
      <c r="G28" s="129" t="s">
        <v>9058</v>
      </c>
    </row>
    <row r="29" spans="1:7" ht="14.25">
      <c r="A29" s="2" t="s">
        <v>1057</v>
      </c>
      <c r="B29" s="2" t="s">
        <v>1326</v>
      </c>
      <c r="E29" s="123" t="s">
        <v>1326</v>
      </c>
      <c r="F29" s="2" t="s">
        <v>1057</v>
      </c>
      <c r="G29" s="129" t="s">
        <v>9058</v>
      </c>
    </row>
    <row r="30" spans="1:7" ht="14.25">
      <c r="A30" s="2" t="s">
        <v>932</v>
      </c>
      <c r="B30" s="118" t="s">
        <v>1327</v>
      </c>
      <c r="E30" s="123" t="s">
        <v>1327</v>
      </c>
      <c r="F30" s="2" t="s">
        <v>932</v>
      </c>
      <c r="G30" s="129" t="s">
        <v>9058</v>
      </c>
    </row>
    <row r="31" spans="1:7" ht="14.25">
      <c r="A31" s="2" t="s">
        <v>87</v>
      </c>
      <c r="B31" s="2" t="s">
        <v>805</v>
      </c>
      <c r="E31" s="123" t="s">
        <v>805</v>
      </c>
      <c r="F31" s="2" t="s">
        <v>87</v>
      </c>
      <c r="G31" s="129" t="s">
        <v>9058</v>
      </c>
    </row>
    <row r="32" spans="1:7" ht="14.25">
      <c r="A32" s="2" t="s">
        <v>1978</v>
      </c>
      <c r="B32" s="118" t="s">
        <v>5192</v>
      </c>
      <c r="E32" s="123" t="s">
        <v>5192</v>
      </c>
      <c r="F32" s="2" t="s">
        <v>1978</v>
      </c>
      <c r="G32" s="129" t="s">
        <v>9058</v>
      </c>
    </row>
    <row r="33" spans="1:7" ht="14.25">
      <c r="A33" s="2" t="s">
        <v>81</v>
      </c>
      <c r="B33" s="118" t="s">
        <v>1328</v>
      </c>
      <c r="E33" s="123" t="s">
        <v>1328</v>
      </c>
      <c r="F33" s="2" t="s">
        <v>81</v>
      </c>
      <c r="G33" s="129" t="s">
        <v>9058</v>
      </c>
    </row>
    <row r="34" spans="1:7" ht="14.25">
      <c r="A34" s="2" t="s">
        <v>1980</v>
      </c>
      <c r="B34" s="118" t="s">
        <v>1979</v>
      </c>
      <c r="E34" s="123" t="s">
        <v>1979</v>
      </c>
      <c r="F34" s="2" t="s">
        <v>1980</v>
      </c>
      <c r="G34" s="129" t="s">
        <v>9058</v>
      </c>
    </row>
    <row r="35" spans="1:7" ht="14.25">
      <c r="A35" s="2" t="s">
        <v>1984</v>
      </c>
      <c r="B35" s="118" t="s">
        <v>1983</v>
      </c>
      <c r="E35" s="123" t="s">
        <v>1983</v>
      </c>
      <c r="F35" s="2" t="s">
        <v>1984</v>
      </c>
      <c r="G35" s="129" t="s">
        <v>9058</v>
      </c>
    </row>
    <row r="36" spans="1:7" ht="14.25">
      <c r="A36" s="2" t="s">
        <v>41</v>
      </c>
      <c r="B36" s="2" t="s">
        <v>1329</v>
      </c>
      <c r="E36" s="123" t="s">
        <v>1329</v>
      </c>
      <c r="F36" s="2" t="s">
        <v>41</v>
      </c>
      <c r="G36" s="129" t="s">
        <v>9058</v>
      </c>
    </row>
    <row r="37" spans="1:7" ht="14.25">
      <c r="A37" s="2" t="s">
        <v>697</v>
      </c>
      <c r="B37" s="118" t="s">
        <v>1330</v>
      </c>
      <c r="E37" s="123" t="s">
        <v>1330</v>
      </c>
      <c r="F37" s="2" t="s">
        <v>697</v>
      </c>
      <c r="G37" s="129" t="s">
        <v>9058</v>
      </c>
    </row>
    <row r="38" spans="1:7" ht="14.25">
      <c r="A38" s="2" t="s">
        <v>699</v>
      </c>
      <c r="B38" s="118" t="s">
        <v>1331</v>
      </c>
      <c r="E38" s="123" t="s">
        <v>1331</v>
      </c>
      <c r="F38" s="2" t="s">
        <v>699</v>
      </c>
      <c r="G38" s="129" t="s">
        <v>9058</v>
      </c>
    </row>
    <row r="39" spans="1:7" ht="14.25">
      <c r="A39" s="2" t="s">
        <v>1982</v>
      </c>
      <c r="B39" s="118" t="s">
        <v>1981</v>
      </c>
      <c r="E39" s="123" t="s">
        <v>1981</v>
      </c>
      <c r="F39" s="2" t="s">
        <v>1982</v>
      </c>
      <c r="G39" s="129" t="s">
        <v>9058</v>
      </c>
    </row>
    <row r="40" spans="1:7" ht="14.25">
      <c r="A40" s="2" t="s">
        <v>80</v>
      </c>
      <c r="B40" s="118" t="s">
        <v>1332</v>
      </c>
      <c r="E40" s="123" t="s">
        <v>1332</v>
      </c>
      <c r="F40" s="2" t="s">
        <v>80</v>
      </c>
      <c r="G40" s="129" t="s">
        <v>9058</v>
      </c>
    </row>
    <row r="41" spans="1:7" ht="14.25">
      <c r="A41" s="2" t="s">
        <v>5561</v>
      </c>
      <c r="B41" s="118" t="s">
        <v>7342</v>
      </c>
      <c r="E41" s="123" t="s">
        <v>7342</v>
      </c>
      <c r="F41" s="2" t="s">
        <v>5561</v>
      </c>
      <c r="G41" s="129" t="s">
        <v>9058</v>
      </c>
    </row>
    <row r="42" spans="1:7" ht="14.25">
      <c r="A42" s="2" t="s">
        <v>1183</v>
      </c>
      <c r="B42" s="118" t="s">
        <v>1333</v>
      </c>
      <c r="E42" s="123" t="s">
        <v>1333</v>
      </c>
      <c r="F42" s="2" t="s">
        <v>1183</v>
      </c>
      <c r="G42" s="129" t="s">
        <v>9058</v>
      </c>
    </row>
    <row r="43" spans="1:7" ht="14.25">
      <c r="A43" s="2" t="s">
        <v>924</v>
      </c>
      <c r="B43" s="118" t="s">
        <v>1334</v>
      </c>
      <c r="E43" s="123" t="s">
        <v>1334</v>
      </c>
      <c r="F43" s="2" t="s">
        <v>924</v>
      </c>
      <c r="G43" s="129" t="s">
        <v>9058</v>
      </c>
    </row>
    <row r="44" spans="1:7" ht="14.25">
      <c r="A44" s="2" t="s">
        <v>5554</v>
      </c>
      <c r="B44" s="118" t="s">
        <v>1335</v>
      </c>
      <c r="E44" s="123" t="s">
        <v>1335</v>
      </c>
      <c r="F44" s="2" t="s">
        <v>5554</v>
      </c>
      <c r="G44" s="129" t="s">
        <v>9058</v>
      </c>
    </row>
    <row r="45" spans="1:7" ht="14.25">
      <c r="A45" s="2" t="s">
        <v>554</v>
      </c>
      <c r="B45" s="118" t="s">
        <v>1336</v>
      </c>
      <c r="E45" s="123" t="s">
        <v>1336</v>
      </c>
      <c r="F45" s="2" t="s">
        <v>554</v>
      </c>
      <c r="G45" s="129" t="s">
        <v>9058</v>
      </c>
    </row>
    <row r="46" spans="1:7" ht="14.25">
      <c r="A46" s="2" t="s">
        <v>2047</v>
      </c>
      <c r="B46" s="118" t="s">
        <v>2845</v>
      </c>
      <c r="E46" s="123" t="s">
        <v>2845</v>
      </c>
      <c r="F46" s="2" t="s">
        <v>2047</v>
      </c>
      <c r="G46" s="129" t="s">
        <v>9058</v>
      </c>
    </row>
    <row r="47" spans="1:7" ht="14.25">
      <c r="A47" s="2" t="s">
        <v>1343</v>
      </c>
      <c r="B47" s="118" t="s">
        <v>1337</v>
      </c>
      <c r="E47" s="123" t="s">
        <v>1337</v>
      </c>
      <c r="F47" s="2" t="s">
        <v>1343</v>
      </c>
      <c r="G47" s="129" t="s">
        <v>9058</v>
      </c>
    </row>
    <row r="48" spans="1:7" ht="14.25">
      <c r="A48" s="2" t="s">
        <v>1344</v>
      </c>
      <c r="B48" s="118" t="s">
        <v>1338</v>
      </c>
      <c r="E48" s="123" t="s">
        <v>1338</v>
      </c>
      <c r="F48" s="2" t="s">
        <v>1344</v>
      </c>
      <c r="G48" s="129" t="s">
        <v>9058</v>
      </c>
    </row>
    <row r="49" spans="1:7" ht="14.25">
      <c r="A49" s="2" t="s">
        <v>1345</v>
      </c>
      <c r="B49" s="118" t="s">
        <v>1339</v>
      </c>
      <c r="E49" s="123" t="s">
        <v>1339</v>
      </c>
      <c r="F49" s="2" t="s">
        <v>1345</v>
      </c>
      <c r="G49" s="129" t="s">
        <v>9058</v>
      </c>
    </row>
    <row r="50" spans="1:7" ht="14.25">
      <c r="A50" s="2" t="s">
        <v>556</v>
      </c>
      <c r="B50" s="118" t="s">
        <v>1340</v>
      </c>
      <c r="E50" s="123" t="s">
        <v>1340</v>
      </c>
      <c r="F50" s="2" t="s">
        <v>556</v>
      </c>
      <c r="G50" s="129" t="s">
        <v>9058</v>
      </c>
    </row>
    <row r="51" spans="1:7" ht="14.25">
      <c r="A51" s="2" t="s">
        <v>1346</v>
      </c>
      <c r="B51" s="118" t="s">
        <v>1341</v>
      </c>
      <c r="E51" s="123" t="s">
        <v>1341</v>
      </c>
      <c r="F51" s="2" t="s">
        <v>1346</v>
      </c>
      <c r="G51" s="129" t="s">
        <v>9058</v>
      </c>
    </row>
    <row r="52" spans="1:7" ht="14.25">
      <c r="A52" s="2" t="s">
        <v>12</v>
      </c>
      <c r="B52" s="2" t="s">
        <v>1342</v>
      </c>
      <c r="E52" s="123" t="s">
        <v>1342</v>
      </c>
      <c r="F52" s="2" t="s">
        <v>12</v>
      </c>
      <c r="G52" s="129" t="s">
        <v>9058</v>
      </c>
    </row>
    <row r="53" spans="1:7" ht="14.25">
      <c r="A53" s="236" t="s">
        <v>11964</v>
      </c>
      <c r="B53" s="236" t="s">
        <v>11964</v>
      </c>
      <c r="E53" s="123"/>
      <c r="F53" s="2"/>
      <c r="G53" s="129"/>
    </row>
    <row r="54" spans="1:7">
      <c r="E54" s="126" t="s">
        <v>9026</v>
      </c>
      <c r="F54" s="122" t="s">
        <v>11420</v>
      </c>
      <c r="G54" s="129" t="s">
        <v>9027</v>
      </c>
    </row>
    <row r="55" spans="1:7">
      <c r="E55" s="126" t="s">
        <v>8988</v>
      </c>
      <c r="F55" s="122" t="s">
        <v>10798</v>
      </c>
      <c r="G55" s="129" t="s">
        <v>8989</v>
      </c>
    </row>
    <row r="56" spans="1:7">
      <c r="E56" s="126" t="s">
        <v>8990</v>
      </c>
      <c r="F56" s="122" t="s">
        <v>10367</v>
      </c>
      <c r="G56" s="129" t="s">
        <v>8991</v>
      </c>
    </row>
    <row r="57" spans="1:7">
      <c r="E57" s="126" t="s">
        <v>8992</v>
      </c>
      <c r="F57" s="122" t="s">
        <v>10799</v>
      </c>
      <c r="G57" s="129" t="s">
        <v>8993</v>
      </c>
    </row>
    <row r="58" spans="1:7">
      <c r="E58" s="126" t="s">
        <v>8996</v>
      </c>
      <c r="F58" s="122" t="s">
        <v>11387</v>
      </c>
      <c r="G58" s="129" t="s">
        <v>8997</v>
      </c>
    </row>
    <row r="59" spans="1:7">
      <c r="E59" s="126" t="s">
        <v>8994</v>
      </c>
      <c r="F59" s="122" t="s">
        <v>10800</v>
      </c>
      <c r="G59" s="130" t="s">
        <v>8995</v>
      </c>
    </row>
    <row r="60" spans="1:7">
      <c r="E60" s="126" t="s">
        <v>8998</v>
      </c>
      <c r="F60" s="122" t="s">
        <v>10801</v>
      </c>
      <c r="G60" s="129" t="s">
        <v>8999</v>
      </c>
    </row>
    <row r="61" spans="1:7">
      <c r="E61" s="126" t="s">
        <v>9000</v>
      </c>
      <c r="F61" s="122" t="s">
        <v>10802</v>
      </c>
      <c r="G61" s="129" t="s">
        <v>8993</v>
      </c>
    </row>
    <row r="62" spans="1:7">
      <c r="E62" s="126" t="s">
        <v>9001</v>
      </c>
      <c r="F62" s="122" t="s">
        <v>11414</v>
      </c>
      <c r="G62" s="129" t="s">
        <v>9002</v>
      </c>
    </row>
    <row r="63" spans="1:7">
      <c r="E63" s="126" t="s">
        <v>9003</v>
      </c>
      <c r="F63" s="122" t="s">
        <v>10368</v>
      </c>
      <c r="G63" s="129" t="s">
        <v>8989</v>
      </c>
    </row>
    <row r="64" spans="1:7">
      <c r="E64" s="126" t="s">
        <v>9004</v>
      </c>
      <c r="F64" s="122" t="s">
        <v>11637</v>
      </c>
      <c r="G64" s="129" t="s">
        <v>8999</v>
      </c>
    </row>
    <row r="65" spans="5:7">
      <c r="E65" s="126" t="s">
        <v>9005</v>
      </c>
      <c r="F65" s="122" t="s">
        <v>10803</v>
      </c>
      <c r="G65" s="129" t="s">
        <v>8991</v>
      </c>
    </row>
    <row r="66" spans="5:7">
      <c r="E66" s="126" t="s">
        <v>9006</v>
      </c>
      <c r="F66" s="122" t="s">
        <v>11388</v>
      </c>
      <c r="G66" s="129" t="s">
        <v>8991</v>
      </c>
    </row>
    <row r="67" spans="5:7">
      <c r="E67" s="126" t="s">
        <v>9007</v>
      </c>
      <c r="F67" s="122" t="s">
        <v>11246</v>
      </c>
      <c r="G67" s="129" t="s">
        <v>8993</v>
      </c>
    </row>
    <row r="68" spans="5:7">
      <c r="E68" s="126" t="s">
        <v>9008</v>
      </c>
      <c r="F68" s="122" t="s">
        <v>11247</v>
      </c>
      <c r="G68" s="129" t="s">
        <v>9002</v>
      </c>
    </row>
    <row r="69" spans="5:7">
      <c r="E69" s="126" t="s">
        <v>9009</v>
      </c>
      <c r="F69" s="122" t="s">
        <v>10369</v>
      </c>
      <c r="G69" s="129" t="s">
        <v>4454</v>
      </c>
    </row>
    <row r="70" spans="5:7">
      <c r="E70" s="126" t="s">
        <v>9010</v>
      </c>
      <c r="F70" s="122" t="s">
        <v>11415</v>
      </c>
      <c r="G70" s="129" t="s">
        <v>9002</v>
      </c>
    </row>
    <row r="71" spans="5:7">
      <c r="E71" s="126" t="s">
        <v>9011</v>
      </c>
      <c r="F71" s="122" t="s">
        <v>11248</v>
      </c>
      <c r="G71" s="129" t="s">
        <v>4454</v>
      </c>
    </row>
    <row r="72" spans="5:7">
      <c r="E72" s="126" t="s">
        <v>9012</v>
      </c>
      <c r="F72" s="122" t="s">
        <v>10370</v>
      </c>
      <c r="G72" s="129" t="s">
        <v>9002</v>
      </c>
    </row>
    <row r="73" spans="5:7">
      <c r="E73" s="126" t="s">
        <v>9013</v>
      </c>
      <c r="F73" s="122" t="s">
        <v>10371</v>
      </c>
      <c r="G73" s="129" t="s">
        <v>9002</v>
      </c>
    </row>
    <row r="74" spans="5:7">
      <c r="E74" s="126" t="s">
        <v>9014</v>
      </c>
      <c r="F74" s="122" t="s">
        <v>11416</v>
      </c>
      <c r="G74" s="129" t="s">
        <v>4059</v>
      </c>
    </row>
    <row r="75" spans="5:7">
      <c r="E75" s="126" t="s">
        <v>9015</v>
      </c>
      <c r="F75" s="122" t="s">
        <v>10372</v>
      </c>
      <c r="G75" s="129" t="s">
        <v>9016</v>
      </c>
    </row>
    <row r="76" spans="5:7">
      <c r="E76" s="126" t="s">
        <v>9017</v>
      </c>
      <c r="F76" s="122" t="s">
        <v>10804</v>
      </c>
      <c r="G76" s="130" t="s">
        <v>4059</v>
      </c>
    </row>
    <row r="77" spans="5:7">
      <c r="E77" s="126" t="s">
        <v>9018</v>
      </c>
      <c r="F77" s="122" t="s">
        <v>10373</v>
      </c>
      <c r="G77" s="129" t="s">
        <v>9002</v>
      </c>
    </row>
    <row r="78" spans="5:7">
      <c r="E78" s="126" t="s">
        <v>9019</v>
      </c>
      <c r="F78" s="122" t="s">
        <v>10374</v>
      </c>
      <c r="G78" s="129" t="s">
        <v>8991</v>
      </c>
    </row>
    <row r="79" spans="5:7">
      <c r="E79" s="126" t="s">
        <v>9020</v>
      </c>
      <c r="F79" s="122" t="s">
        <v>10375</v>
      </c>
      <c r="G79" s="129" t="s">
        <v>8995</v>
      </c>
    </row>
    <row r="80" spans="5:7">
      <c r="E80" s="126" t="s">
        <v>9021</v>
      </c>
      <c r="F80" s="122" t="s">
        <v>11417</v>
      </c>
      <c r="G80" s="130" t="s">
        <v>8999</v>
      </c>
    </row>
    <row r="81" spans="5:7">
      <c r="E81" s="126" t="s">
        <v>9022</v>
      </c>
      <c r="F81" s="122" t="s">
        <v>11418</v>
      </c>
      <c r="G81" s="129" t="s">
        <v>8997</v>
      </c>
    </row>
    <row r="82" spans="5:7">
      <c r="E82" s="126" t="s">
        <v>9023</v>
      </c>
      <c r="F82" s="122" t="s">
        <v>10805</v>
      </c>
      <c r="G82" s="129" t="s">
        <v>8999</v>
      </c>
    </row>
    <row r="83" spans="5:7">
      <c r="E83" s="126" t="s">
        <v>9024</v>
      </c>
      <c r="F83" s="122" t="s">
        <v>11249</v>
      </c>
      <c r="G83" s="129" t="s">
        <v>11718</v>
      </c>
    </row>
    <row r="84" spans="5:7">
      <c r="E84" s="126" t="s">
        <v>9025</v>
      </c>
      <c r="F84" s="122" t="s">
        <v>11419</v>
      </c>
      <c r="G84" s="129" t="s">
        <v>4454</v>
      </c>
    </row>
    <row r="85" spans="5:7">
      <c r="E85" s="126" t="s">
        <v>9028</v>
      </c>
      <c r="F85" s="122" t="s">
        <v>11250</v>
      </c>
      <c r="G85" s="129" t="s">
        <v>11718</v>
      </c>
    </row>
    <row r="86" spans="5:7">
      <c r="E86" s="126" t="s">
        <v>9029</v>
      </c>
      <c r="F86" s="122" t="s">
        <v>10376</v>
      </c>
      <c r="G86" s="129" t="s">
        <v>8991</v>
      </c>
    </row>
    <row r="87" spans="5:7">
      <c r="E87" s="126" t="s">
        <v>9030</v>
      </c>
      <c r="F87" s="122" t="s">
        <v>10806</v>
      </c>
      <c r="G87" s="129" t="s">
        <v>9027</v>
      </c>
    </row>
    <row r="88" spans="5:7">
      <c r="E88" s="126" t="s">
        <v>9031</v>
      </c>
      <c r="F88" s="122" t="s">
        <v>10377</v>
      </c>
      <c r="G88" s="129" t="s">
        <v>4059</v>
      </c>
    </row>
    <row r="89" spans="5:7">
      <c r="E89" s="126" t="s">
        <v>9032</v>
      </c>
      <c r="F89" s="122" t="s">
        <v>10807</v>
      </c>
      <c r="G89" s="129" t="s">
        <v>8999</v>
      </c>
    </row>
    <row r="90" spans="5:7">
      <c r="E90" s="126" t="s">
        <v>9033</v>
      </c>
      <c r="F90" s="122" t="s">
        <v>10378</v>
      </c>
      <c r="G90" s="129" t="s">
        <v>9002</v>
      </c>
    </row>
    <row r="91" spans="5:7">
      <c r="E91" s="126" t="s">
        <v>9034</v>
      </c>
      <c r="F91" s="122" t="s">
        <v>11638</v>
      </c>
      <c r="G91" s="129" t="s">
        <v>4454</v>
      </c>
    </row>
    <row r="92" spans="5:7">
      <c r="E92" s="126" t="s">
        <v>9035</v>
      </c>
      <c r="F92" s="122" t="s">
        <v>10808</v>
      </c>
      <c r="G92" s="129" t="s">
        <v>9036</v>
      </c>
    </row>
    <row r="93" spans="5:7">
      <c r="E93" s="126" t="s">
        <v>9037</v>
      </c>
      <c r="F93" s="122" t="s">
        <v>10809</v>
      </c>
      <c r="G93" s="129" t="s">
        <v>9036</v>
      </c>
    </row>
    <row r="94" spans="5:7">
      <c r="E94" s="126" t="s">
        <v>9038</v>
      </c>
      <c r="F94" s="122" t="s">
        <v>10379</v>
      </c>
      <c r="G94" s="129" t="s">
        <v>8999</v>
      </c>
    </row>
    <row r="95" spans="5:7">
      <c r="E95" s="126" t="s">
        <v>9039</v>
      </c>
      <c r="F95" s="122" t="s">
        <v>10380</v>
      </c>
      <c r="G95" s="129" t="s">
        <v>4454</v>
      </c>
    </row>
    <row r="96" spans="5:7">
      <c r="E96" s="126" t="s">
        <v>9040</v>
      </c>
      <c r="F96" s="122" t="s">
        <v>10810</v>
      </c>
      <c r="G96" s="129" t="s">
        <v>8995</v>
      </c>
    </row>
    <row r="97" spans="5:7">
      <c r="E97" s="126" t="s">
        <v>9041</v>
      </c>
      <c r="F97" s="122" t="s">
        <v>11421</v>
      </c>
      <c r="G97" s="129" t="s">
        <v>8993</v>
      </c>
    </row>
    <row r="98" spans="5:7">
      <c r="E98" s="126" t="s">
        <v>9042</v>
      </c>
      <c r="F98" s="122" t="s">
        <v>10381</v>
      </c>
      <c r="G98" s="129" t="s">
        <v>9043</v>
      </c>
    </row>
    <row r="99" spans="5:7">
      <c r="E99" s="126" t="s">
        <v>9044</v>
      </c>
      <c r="F99" s="122" t="s">
        <v>10811</v>
      </c>
      <c r="G99" s="129" t="s">
        <v>8989</v>
      </c>
    </row>
    <row r="100" spans="5:7">
      <c r="E100" s="126" t="s">
        <v>9045</v>
      </c>
      <c r="F100" s="122" t="s">
        <v>10812</v>
      </c>
      <c r="G100" s="129" t="s">
        <v>9016</v>
      </c>
    </row>
    <row r="101" spans="5:7">
      <c r="E101" s="126" t="s">
        <v>9046</v>
      </c>
      <c r="F101" s="122" t="s">
        <v>10382</v>
      </c>
      <c r="G101" s="129" t="s">
        <v>4059</v>
      </c>
    </row>
    <row r="102" spans="5:7">
      <c r="E102" s="126" t="s">
        <v>9047</v>
      </c>
      <c r="F102" s="122" t="s">
        <v>10813</v>
      </c>
      <c r="G102" s="129" t="s">
        <v>9036</v>
      </c>
    </row>
    <row r="103" spans="5:7">
      <c r="E103" s="126" t="s">
        <v>9048</v>
      </c>
      <c r="F103" s="122" t="s">
        <v>10814</v>
      </c>
      <c r="G103" s="129" t="s">
        <v>8997</v>
      </c>
    </row>
    <row r="104" spans="5:7">
      <c r="E104" s="126" t="s">
        <v>9049</v>
      </c>
      <c r="F104" s="122" t="s">
        <v>10815</v>
      </c>
      <c r="G104" s="129" t="s">
        <v>8997</v>
      </c>
    </row>
    <row r="105" spans="5:7">
      <c r="E105" s="126" t="s">
        <v>9050</v>
      </c>
      <c r="F105" s="122" t="s">
        <v>11422</v>
      </c>
      <c r="G105" s="129" t="s">
        <v>9002</v>
      </c>
    </row>
    <row r="106" spans="5:7">
      <c r="E106" s="126" t="s">
        <v>9052</v>
      </c>
      <c r="F106" s="122" t="s">
        <v>10816</v>
      </c>
      <c r="G106" s="129" t="s">
        <v>8997</v>
      </c>
    </row>
    <row r="107" spans="5:7">
      <c r="E107" s="126" t="s">
        <v>9051</v>
      </c>
      <c r="F107" s="122" t="s">
        <v>11423</v>
      </c>
      <c r="G107" s="129" t="s">
        <v>9027</v>
      </c>
    </row>
    <row r="108" spans="5:7">
      <c r="E108" s="126" t="s">
        <v>9053</v>
      </c>
      <c r="F108" s="122" t="s">
        <v>10817</v>
      </c>
      <c r="G108" s="129" t="s">
        <v>8999</v>
      </c>
    </row>
    <row r="109" spans="5:7">
      <c r="E109" s="126" t="s">
        <v>9054</v>
      </c>
      <c r="F109" s="122" t="s">
        <v>11251</v>
      </c>
      <c r="G109" s="129" t="s">
        <v>8999</v>
      </c>
    </row>
    <row r="110" spans="5:7">
      <c r="E110" s="126" t="s">
        <v>9055</v>
      </c>
      <c r="F110" s="122" t="s">
        <v>10818</v>
      </c>
      <c r="G110" s="129" t="s">
        <v>9027</v>
      </c>
    </row>
    <row r="111" spans="5:7">
      <c r="E111" s="126" t="s">
        <v>9056</v>
      </c>
      <c r="F111" s="122" t="s">
        <v>10819</v>
      </c>
      <c r="G111" s="129" t="s">
        <v>8999</v>
      </c>
    </row>
    <row r="112" spans="5:7">
      <c r="E112" s="126" t="s">
        <v>9057</v>
      </c>
      <c r="F112" s="122" t="s">
        <v>10383</v>
      </c>
      <c r="G112" s="129" t="s">
        <v>8999</v>
      </c>
    </row>
    <row r="113" spans="5:7">
      <c r="E113" s="126" t="s">
        <v>9059</v>
      </c>
      <c r="F113" s="122" t="s">
        <v>11252</v>
      </c>
      <c r="G113" s="129" t="s">
        <v>8999</v>
      </c>
    </row>
    <row r="114" spans="5:7">
      <c r="E114" s="126" t="s">
        <v>9060</v>
      </c>
      <c r="F114" s="122" t="s">
        <v>10384</v>
      </c>
      <c r="G114" s="129" t="s">
        <v>8989</v>
      </c>
    </row>
    <row r="115" spans="5:7">
      <c r="E115" s="126" t="s">
        <v>9061</v>
      </c>
      <c r="F115" s="122" t="s">
        <v>10820</v>
      </c>
      <c r="G115" s="129" t="s">
        <v>4059</v>
      </c>
    </row>
    <row r="116" spans="5:7">
      <c r="E116" s="126" t="s">
        <v>9062</v>
      </c>
      <c r="F116" s="122" t="s">
        <v>11424</v>
      </c>
      <c r="G116" s="129" t="s">
        <v>8989</v>
      </c>
    </row>
    <row r="117" spans="5:7">
      <c r="E117" s="126" t="s">
        <v>9063</v>
      </c>
      <c r="F117" s="122" t="s">
        <v>10821</v>
      </c>
      <c r="G117" s="129" t="s">
        <v>9036</v>
      </c>
    </row>
    <row r="118" spans="5:7">
      <c r="E118" s="126" t="s">
        <v>9064</v>
      </c>
      <c r="F118" s="122" t="s">
        <v>11253</v>
      </c>
      <c r="G118" s="129" t="s">
        <v>8999</v>
      </c>
    </row>
    <row r="119" spans="5:7">
      <c r="E119" s="126" t="s">
        <v>9065</v>
      </c>
      <c r="F119" s="122" t="s">
        <v>11425</v>
      </c>
      <c r="G119" s="129" t="s">
        <v>8991</v>
      </c>
    </row>
    <row r="120" spans="5:7">
      <c r="E120" s="126" t="s">
        <v>9066</v>
      </c>
      <c r="F120" s="122" t="s">
        <v>10385</v>
      </c>
      <c r="G120" s="129" t="s">
        <v>9043</v>
      </c>
    </row>
    <row r="121" spans="5:7">
      <c r="E121" s="126" t="s">
        <v>9067</v>
      </c>
      <c r="F121" s="122" t="s">
        <v>11639</v>
      </c>
      <c r="G121" s="129" t="s">
        <v>8993</v>
      </c>
    </row>
    <row r="122" spans="5:7">
      <c r="E122" s="126" t="s">
        <v>9068</v>
      </c>
      <c r="F122" s="122" t="s">
        <v>11634</v>
      </c>
      <c r="G122" s="129" t="s">
        <v>9036</v>
      </c>
    </row>
    <row r="123" spans="5:7">
      <c r="E123" s="126" t="s">
        <v>9069</v>
      </c>
      <c r="F123" s="122" t="s">
        <v>10822</v>
      </c>
      <c r="G123" s="129" t="s">
        <v>8999</v>
      </c>
    </row>
    <row r="124" spans="5:7">
      <c r="E124" s="126" t="s">
        <v>9070</v>
      </c>
      <c r="F124" s="122" t="s">
        <v>10823</v>
      </c>
      <c r="G124" s="129" t="s">
        <v>8997</v>
      </c>
    </row>
    <row r="125" spans="5:7">
      <c r="E125" s="126" t="s">
        <v>9071</v>
      </c>
      <c r="F125" s="122" t="s">
        <v>10386</v>
      </c>
      <c r="G125" s="129" t="s">
        <v>8997</v>
      </c>
    </row>
    <row r="126" spans="5:7">
      <c r="E126" s="126" t="s">
        <v>9072</v>
      </c>
      <c r="F126" s="122" t="s">
        <v>10387</v>
      </c>
      <c r="G126" s="129" t="s">
        <v>9073</v>
      </c>
    </row>
    <row r="127" spans="5:7">
      <c r="E127" s="126" t="s">
        <v>9074</v>
      </c>
      <c r="F127" s="122" t="s">
        <v>11254</v>
      </c>
      <c r="G127" s="129" t="s">
        <v>8991</v>
      </c>
    </row>
    <row r="128" spans="5:7">
      <c r="E128" s="126" t="s">
        <v>9075</v>
      </c>
      <c r="F128" s="122" t="s">
        <v>10388</v>
      </c>
      <c r="G128" s="129" t="s">
        <v>9076</v>
      </c>
    </row>
    <row r="129" spans="5:7">
      <c r="E129" s="126" t="s">
        <v>9077</v>
      </c>
      <c r="F129" s="122" t="s">
        <v>10824</v>
      </c>
      <c r="G129" s="129" t="s">
        <v>9036</v>
      </c>
    </row>
    <row r="130" spans="5:7">
      <c r="E130" s="126" t="s">
        <v>9078</v>
      </c>
      <c r="F130" s="122" t="s">
        <v>10389</v>
      </c>
      <c r="G130" s="129" t="s">
        <v>9036</v>
      </c>
    </row>
    <row r="131" spans="5:7">
      <c r="E131" s="126" t="s">
        <v>9079</v>
      </c>
      <c r="F131" s="122" t="s">
        <v>11426</v>
      </c>
      <c r="G131" s="129" t="s">
        <v>8997</v>
      </c>
    </row>
    <row r="132" spans="5:7">
      <c r="E132" s="126" t="s">
        <v>9080</v>
      </c>
      <c r="F132" s="122" t="s">
        <v>11255</v>
      </c>
      <c r="G132" s="129" t="s">
        <v>8999</v>
      </c>
    </row>
    <row r="133" spans="5:7">
      <c r="E133" s="126" t="s">
        <v>9081</v>
      </c>
      <c r="F133" s="122" t="s">
        <v>10390</v>
      </c>
      <c r="G133" s="129" t="s">
        <v>4059</v>
      </c>
    </row>
    <row r="134" spans="5:7">
      <c r="E134" s="126" t="s">
        <v>9082</v>
      </c>
      <c r="F134" s="122" t="s">
        <v>11427</v>
      </c>
      <c r="G134" s="129" t="s">
        <v>8999</v>
      </c>
    </row>
    <row r="135" spans="5:7">
      <c r="E135" s="126" t="s">
        <v>9083</v>
      </c>
      <c r="F135" s="122" t="s">
        <v>10391</v>
      </c>
      <c r="G135" s="129" t="s">
        <v>9027</v>
      </c>
    </row>
    <row r="136" spans="5:7">
      <c r="E136" s="126" t="s">
        <v>9084</v>
      </c>
      <c r="F136" s="122" t="s">
        <v>11428</v>
      </c>
      <c r="G136" s="129" t="s">
        <v>8993</v>
      </c>
    </row>
    <row r="137" spans="5:7">
      <c r="E137" s="126" t="s">
        <v>9085</v>
      </c>
      <c r="F137" s="122" t="s">
        <v>11429</v>
      </c>
      <c r="G137" s="129" t="s">
        <v>9076</v>
      </c>
    </row>
    <row r="138" spans="5:7">
      <c r="E138" s="126" t="s">
        <v>9086</v>
      </c>
      <c r="F138" s="122" t="s">
        <v>11429</v>
      </c>
      <c r="G138" s="129" t="s">
        <v>9076</v>
      </c>
    </row>
    <row r="139" spans="5:7">
      <c r="E139" s="126" t="s">
        <v>9087</v>
      </c>
      <c r="F139" s="122" t="s">
        <v>11430</v>
      </c>
      <c r="G139" s="129" t="s">
        <v>3862</v>
      </c>
    </row>
    <row r="140" spans="5:7">
      <c r="E140" s="126" t="s">
        <v>9088</v>
      </c>
      <c r="F140" s="122" t="s">
        <v>10392</v>
      </c>
      <c r="G140" s="129" t="s">
        <v>8989</v>
      </c>
    </row>
    <row r="141" spans="5:7">
      <c r="E141" s="126" t="s">
        <v>9089</v>
      </c>
      <c r="F141" s="122" t="s">
        <v>10393</v>
      </c>
      <c r="G141" s="129" t="s">
        <v>4059</v>
      </c>
    </row>
    <row r="142" spans="5:7">
      <c r="E142" s="126" t="s">
        <v>9090</v>
      </c>
      <c r="F142" s="122" t="s">
        <v>10825</v>
      </c>
      <c r="G142" s="129" t="s">
        <v>9036</v>
      </c>
    </row>
    <row r="143" spans="5:7">
      <c r="E143" s="126" t="s">
        <v>9091</v>
      </c>
      <c r="F143" s="122" t="s">
        <v>10826</v>
      </c>
      <c r="G143" s="129" t="s">
        <v>9027</v>
      </c>
    </row>
    <row r="144" spans="5:7">
      <c r="E144" s="126" t="s">
        <v>9092</v>
      </c>
      <c r="F144" s="122" t="s">
        <v>10827</v>
      </c>
      <c r="G144" s="129" t="s">
        <v>9016</v>
      </c>
    </row>
    <row r="145" spans="5:7">
      <c r="E145" s="126" t="s">
        <v>9093</v>
      </c>
      <c r="F145" s="122" t="s">
        <v>10828</v>
      </c>
      <c r="G145" s="129" t="s">
        <v>9073</v>
      </c>
    </row>
    <row r="146" spans="5:7">
      <c r="E146" s="126" t="s">
        <v>9094</v>
      </c>
      <c r="F146" s="122" t="s">
        <v>11640</v>
      </c>
      <c r="G146" s="129" t="s">
        <v>11718</v>
      </c>
    </row>
    <row r="147" spans="5:7">
      <c r="E147" s="126" t="s">
        <v>9095</v>
      </c>
      <c r="F147" s="122" t="s">
        <v>10394</v>
      </c>
      <c r="G147" s="129" t="s">
        <v>9036</v>
      </c>
    </row>
    <row r="148" spans="5:7">
      <c r="E148" s="126" t="s">
        <v>9096</v>
      </c>
      <c r="F148" s="122" t="s">
        <v>10395</v>
      </c>
      <c r="G148" s="129" t="s">
        <v>8995</v>
      </c>
    </row>
    <row r="149" spans="5:7">
      <c r="E149" s="126" t="s">
        <v>9097</v>
      </c>
      <c r="F149" s="122" t="s">
        <v>10396</v>
      </c>
      <c r="G149" s="129" t="s">
        <v>11718</v>
      </c>
    </row>
    <row r="150" spans="5:7">
      <c r="E150" s="126" t="s">
        <v>9098</v>
      </c>
      <c r="F150" s="122" t="s">
        <v>11641</v>
      </c>
      <c r="G150" s="129" t="s">
        <v>4454</v>
      </c>
    </row>
    <row r="151" spans="5:7">
      <c r="E151" s="126" t="s">
        <v>9099</v>
      </c>
      <c r="F151" s="122" t="s">
        <v>11642</v>
      </c>
      <c r="G151" s="129" t="s">
        <v>8997</v>
      </c>
    </row>
    <row r="152" spans="5:7">
      <c r="E152" s="126" t="s">
        <v>9100</v>
      </c>
      <c r="F152" s="122" t="s">
        <v>10829</v>
      </c>
      <c r="G152" s="129" t="s">
        <v>4059</v>
      </c>
    </row>
    <row r="153" spans="5:7">
      <c r="E153" s="126" t="s">
        <v>9101</v>
      </c>
      <c r="F153" s="122" t="s">
        <v>10830</v>
      </c>
      <c r="G153" s="129" t="s">
        <v>8995</v>
      </c>
    </row>
    <row r="154" spans="5:7">
      <c r="E154" s="126" t="s">
        <v>9102</v>
      </c>
      <c r="F154" s="122" t="s">
        <v>10397</v>
      </c>
      <c r="G154" s="129" t="s">
        <v>8993</v>
      </c>
    </row>
    <row r="155" spans="5:7">
      <c r="E155" s="126" t="s">
        <v>9103</v>
      </c>
      <c r="F155" s="122" t="s">
        <v>10831</v>
      </c>
      <c r="G155" s="129" t="s">
        <v>9016</v>
      </c>
    </row>
    <row r="156" spans="5:7">
      <c r="E156" s="126" t="s">
        <v>9104</v>
      </c>
      <c r="F156" s="122" t="s">
        <v>10832</v>
      </c>
      <c r="G156" s="129" t="s">
        <v>8993</v>
      </c>
    </row>
    <row r="157" spans="5:7">
      <c r="E157" s="126" t="s">
        <v>9105</v>
      </c>
      <c r="F157" s="122" t="s">
        <v>10833</v>
      </c>
      <c r="G157" s="129" t="s">
        <v>8999</v>
      </c>
    </row>
    <row r="158" spans="5:7">
      <c r="E158" s="126" t="s">
        <v>9106</v>
      </c>
      <c r="F158" s="122" t="s">
        <v>10834</v>
      </c>
      <c r="G158" s="129" t="s">
        <v>8997</v>
      </c>
    </row>
    <row r="159" spans="5:7">
      <c r="E159" s="126" t="s">
        <v>9107</v>
      </c>
      <c r="F159" s="122" t="s">
        <v>10835</v>
      </c>
      <c r="G159" s="129" t="s">
        <v>8995</v>
      </c>
    </row>
    <row r="160" spans="5:7">
      <c r="E160" s="126" t="s">
        <v>9108</v>
      </c>
      <c r="F160" s="122" t="s">
        <v>10836</v>
      </c>
      <c r="G160" s="129" t="s">
        <v>4508</v>
      </c>
    </row>
    <row r="161" spans="5:7">
      <c r="E161" s="126" t="s">
        <v>9109</v>
      </c>
      <c r="F161" s="122" t="s">
        <v>11431</v>
      </c>
      <c r="G161" s="129" t="s">
        <v>8999</v>
      </c>
    </row>
    <row r="162" spans="5:7">
      <c r="E162" s="126" t="s">
        <v>9110</v>
      </c>
      <c r="F162" s="122" t="s">
        <v>10837</v>
      </c>
      <c r="G162" s="129" t="s">
        <v>8999</v>
      </c>
    </row>
    <row r="163" spans="5:7">
      <c r="E163" s="126" t="s">
        <v>9111</v>
      </c>
      <c r="F163" s="122" t="s">
        <v>10838</v>
      </c>
      <c r="G163" s="129" t="s">
        <v>8991</v>
      </c>
    </row>
    <row r="164" spans="5:7">
      <c r="E164" s="126" t="s">
        <v>9112</v>
      </c>
      <c r="F164" s="122" t="s">
        <v>11432</v>
      </c>
      <c r="G164" s="129" t="s">
        <v>9076</v>
      </c>
    </row>
    <row r="165" spans="5:7">
      <c r="E165" s="126" t="s">
        <v>9113</v>
      </c>
      <c r="F165" s="122" t="s">
        <v>11433</v>
      </c>
      <c r="G165" s="129" t="s">
        <v>4454</v>
      </c>
    </row>
    <row r="166" spans="5:7">
      <c r="E166" s="126" t="s">
        <v>9114</v>
      </c>
      <c r="F166" s="122" t="s">
        <v>10839</v>
      </c>
      <c r="G166" s="129" t="s">
        <v>9016</v>
      </c>
    </row>
    <row r="167" spans="5:7">
      <c r="E167" s="126" t="s">
        <v>9115</v>
      </c>
      <c r="F167" s="122" t="s">
        <v>10840</v>
      </c>
      <c r="G167" s="129" t="s">
        <v>11718</v>
      </c>
    </row>
    <row r="168" spans="5:7">
      <c r="E168" s="126" t="s">
        <v>9116</v>
      </c>
      <c r="F168" s="122" t="s">
        <v>10841</v>
      </c>
      <c r="G168" s="129" t="s">
        <v>8989</v>
      </c>
    </row>
    <row r="169" spans="5:7">
      <c r="E169" s="126" t="s">
        <v>9117</v>
      </c>
      <c r="F169" s="122" t="s">
        <v>10842</v>
      </c>
      <c r="G169" s="129" t="s">
        <v>8999</v>
      </c>
    </row>
    <row r="170" spans="5:7">
      <c r="E170" s="126" t="s">
        <v>9118</v>
      </c>
      <c r="F170" s="122" t="s">
        <v>11389</v>
      </c>
      <c r="G170" s="129" t="s">
        <v>8989</v>
      </c>
    </row>
    <row r="171" spans="5:7">
      <c r="E171" s="126" t="s">
        <v>9119</v>
      </c>
      <c r="F171" s="122" t="s">
        <v>11256</v>
      </c>
      <c r="G171" s="129" t="s">
        <v>8997</v>
      </c>
    </row>
    <row r="172" spans="5:7">
      <c r="E172" s="126" t="s">
        <v>9120</v>
      </c>
      <c r="F172" s="122" t="s">
        <v>10398</v>
      </c>
      <c r="G172" s="129" t="s">
        <v>8989</v>
      </c>
    </row>
    <row r="173" spans="5:7">
      <c r="E173" s="126" t="s">
        <v>9121</v>
      </c>
      <c r="F173" s="122" t="s">
        <v>11434</v>
      </c>
      <c r="G173" s="129" t="s">
        <v>9016</v>
      </c>
    </row>
    <row r="174" spans="5:7">
      <c r="E174" s="126" t="s">
        <v>9122</v>
      </c>
      <c r="F174" s="122" t="s">
        <v>10843</v>
      </c>
      <c r="G174" s="129" t="s">
        <v>9016</v>
      </c>
    </row>
    <row r="175" spans="5:7">
      <c r="E175" s="126" t="s">
        <v>9123</v>
      </c>
      <c r="F175" s="122" t="s">
        <v>11643</v>
      </c>
      <c r="G175" s="129" t="s">
        <v>9016</v>
      </c>
    </row>
    <row r="176" spans="5:7">
      <c r="E176" s="126" t="s">
        <v>9124</v>
      </c>
      <c r="F176" s="122" t="s">
        <v>10399</v>
      </c>
      <c r="G176" s="129" t="s">
        <v>8997</v>
      </c>
    </row>
    <row r="177" spans="5:7">
      <c r="E177" s="126" t="s">
        <v>9125</v>
      </c>
      <c r="F177" s="122" t="s">
        <v>10400</v>
      </c>
      <c r="G177" s="129" t="s">
        <v>4059</v>
      </c>
    </row>
    <row r="178" spans="5:7">
      <c r="E178" s="126" t="s">
        <v>9126</v>
      </c>
      <c r="F178" s="122" t="s">
        <v>10844</v>
      </c>
      <c r="G178" s="129" t="s">
        <v>8999</v>
      </c>
    </row>
    <row r="179" spans="5:7">
      <c r="E179" s="126" t="s">
        <v>9127</v>
      </c>
      <c r="F179" s="122" t="s">
        <v>10845</v>
      </c>
      <c r="G179" s="130" t="s">
        <v>8999</v>
      </c>
    </row>
    <row r="180" spans="5:7">
      <c r="E180" s="126" t="s">
        <v>9128</v>
      </c>
      <c r="F180" s="122" t="s">
        <v>10846</v>
      </c>
      <c r="G180" s="129" t="s">
        <v>9129</v>
      </c>
    </row>
    <row r="181" spans="5:7">
      <c r="E181" s="126" t="s">
        <v>9130</v>
      </c>
      <c r="F181" s="122" t="s">
        <v>10401</v>
      </c>
      <c r="G181" s="129" t="s">
        <v>9131</v>
      </c>
    </row>
    <row r="182" spans="5:7">
      <c r="E182" s="126" t="s">
        <v>9132</v>
      </c>
      <c r="F182" s="122" t="s">
        <v>10847</v>
      </c>
      <c r="G182" s="129" t="s">
        <v>9027</v>
      </c>
    </row>
    <row r="183" spans="5:7">
      <c r="E183" s="126" t="s">
        <v>9133</v>
      </c>
      <c r="F183" s="122" t="s">
        <v>10848</v>
      </c>
      <c r="G183" s="129" t="s">
        <v>8995</v>
      </c>
    </row>
    <row r="184" spans="5:7">
      <c r="E184" s="126" t="s">
        <v>9134</v>
      </c>
      <c r="F184" s="122" t="s">
        <v>11644</v>
      </c>
      <c r="G184" s="129" t="s">
        <v>9016</v>
      </c>
    </row>
    <row r="185" spans="5:7">
      <c r="E185" s="126" t="s">
        <v>9135</v>
      </c>
      <c r="F185" s="122" t="s">
        <v>11435</v>
      </c>
      <c r="G185" s="129" t="s">
        <v>8993</v>
      </c>
    </row>
    <row r="186" spans="5:7">
      <c r="E186" s="126" t="s">
        <v>9136</v>
      </c>
      <c r="F186" s="122" t="s">
        <v>10402</v>
      </c>
      <c r="G186" s="129" t="s">
        <v>4454</v>
      </c>
    </row>
    <row r="187" spans="5:7">
      <c r="E187" s="126" t="s">
        <v>9137</v>
      </c>
      <c r="F187" s="122" t="s">
        <v>10849</v>
      </c>
      <c r="G187" s="129" t="s">
        <v>8989</v>
      </c>
    </row>
    <row r="188" spans="5:7">
      <c r="E188" s="126" t="s">
        <v>9138</v>
      </c>
      <c r="F188" s="122" t="s">
        <v>11257</v>
      </c>
      <c r="G188" s="129" t="s">
        <v>9027</v>
      </c>
    </row>
    <row r="189" spans="5:7">
      <c r="E189" s="126" t="s">
        <v>9139</v>
      </c>
      <c r="F189" s="122" t="s">
        <v>10403</v>
      </c>
      <c r="G189" s="129" t="s">
        <v>4508</v>
      </c>
    </row>
    <row r="190" spans="5:7">
      <c r="E190" s="126" t="s">
        <v>9140</v>
      </c>
      <c r="F190" s="122" t="s">
        <v>10404</v>
      </c>
      <c r="G190" s="129" t="s">
        <v>4508</v>
      </c>
    </row>
    <row r="191" spans="5:7">
      <c r="E191" s="126" t="s">
        <v>9141</v>
      </c>
      <c r="F191" s="122" t="s">
        <v>10850</v>
      </c>
      <c r="G191" s="129" t="s">
        <v>8999</v>
      </c>
    </row>
    <row r="192" spans="5:7">
      <c r="E192" s="126" t="s">
        <v>9142</v>
      </c>
      <c r="F192" s="122" t="s">
        <v>10851</v>
      </c>
      <c r="G192" s="129" t="s">
        <v>4059</v>
      </c>
    </row>
    <row r="193" spans="5:7">
      <c r="E193" s="126" t="s">
        <v>9143</v>
      </c>
      <c r="F193" s="122" t="s">
        <v>10852</v>
      </c>
      <c r="G193" s="129" t="s">
        <v>4059</v>
      </c>
    </row>
    <row r="194" spans="5:7">
      <c r="E194" s="126" t="s">
        <v>9144</v>
      </c>
      <c r="F194" s="122" t="s">
        <v>10405</v>
      </c>
      <c r="G194" s="129" t="s">
        <v>8993</v>
      </c>
    </row>
    <row r="195" spans="5:7">
      <c r="E195" s="126" t="s">
        <v>9145</v>
      </c>
      <c r="F195" s="122" t="s">
        <v>10406</v>
      </c>
      <c r="G195" s="129" t="s">
        <v>9073</v>
      </c>
    </row>
    <row r="196" spans="5:7">
      <c r="E196" s="126" t="s">
        <v>9146</v>
      </c>
      <c r="F196" s="122" t="s">
        <v>11436</v>
      </c>
      <c r="G196" s="129" t="s">
        <v>8989</v>
      </c>
    </row>
    <row r="197" spans="5:7">
      <c r="E197" s="126" t="s">
        <v>9147</v>
      </c>
      <c r="F197" s="122" t="s">
        <v>10853</v>
      </c>
      <c r="G197" s="129" t="s">
        <v>4508</v>
      </c>
    </row>
    <row r="198" spans="5:7">
      <c r="E198" s="126" t="s">
        <v>9148</v>
      </c>
      <c r="F198" s="122" t="s">
        <v>11390</v>
      </c>
      <c r="G198" s="129" t="s">
        <v>4508</v>
      </c>
    </row>
    <row r="199" spans="5:7">
      <c r="E199" s="126" t="s">
        <v>9149</v>
      </c>
      <c r="F199" s="122" t="s">
        <v>11437</v>
      </c>
      <c r="G199" s="129" t="s">
        <v>11718</v>
      </c>
    </row>
    <row r="200" spans="5:7">
      <c r="E200" s="126" t="s">
        <v>9150</v>
      </c>
      <c r="F200" s="122" t="s">
        <v>10407</v>
      </c>
      <c r="G200" s="129" t="s">
        <v>9036</v>
      </c>
    </row>
    <row r="201" spans="5:7">
      <c r="E201" s="126" t="s">
        <v>9151</v>
      </c>
      <c r="F201" s="122" t="s">
        <v>11438</v>
      </c>
      <c r="G201" s="129" t="s">
        <v>9036</v>
      </c>
    </row>
    <row r="202" spans="5:7">
      <c r="E202" s="126" t="s">
        <v>9152</v>
      </c>
      <c r="F202" s="122" t="s">
        <v>11258</v>
      </c>
      <c r="G202" s="129" t="s">
        <v>11718</v>
      </c>
    </row>
    <row r="203" spans="5:7">
      <c r="E203" s="126" t="s">
        <v>9153</v>
      </c>
      <c r="F203" s="122" t="s">
        <v>10854</v>
      </c>
      <c r="G203" s="129" t="s">
        <v>8995</v>
      </c>
    </row>
    <row r="204" spans="5:7">
      <c r="E204" s="126" t="s">
        <v>9154</v>
      </c>
      <c r="F204" s="122" t="s">
        <v>10855</v>
      </c>
      <c r="G204" s="129" t="s">
        <v>8999</v>
      </c>
    </row>
    <row r="205" spans="5:7">
      <c r="E205" s="126" t="s">
        <v>9155</v>
      </c>
      <c r="F205" s="122" t="s">
        <v>11439</v>
      </c>
      <c r="G205" s="129" t="s">
        <v>8995</v>
      </c>
    </row>
    <row r="206" spans="5:7">
      <c r="E206" s="126" t="s">
        <v>9156</v>
      </c>
      <c r="F206" s="122" t="s">
        <v>10856</v>
      </c>
      <c r="G206" s="129" t="s">
        <v>4508</v>
      </c>
    </row>
    <row r="207" spans="5:7">
      <c r="E207" s="126" t="s">
        <v>9157</v>
      </c>
      <c r="F207" s="122" t="s">
        <v>10857</v>
      </c>
      <c r="G207" s="129" t="s">
        <v>8999</v>
      </c>
    </row>
    <row r="208" spans="5:7">
      <c r="E208" s="126" t="s">
        <v>9158</v>
      </c>
      <c r="F208" s="122" t="s">
        <v>11440</v>
      </c>
      <c r="G208" s="129" t="s">
        <v>8989</v>
      </c>
    </row>
    <row r="209" spans="5:7">
      <c r="E209" s="126" t="s">
        <v>9159</v>
      </c>
      <c r="F209" s="122" t="s">
        <v>10858</v>
      </c>
      <c r="G209" s="129" t="s">
        <v>8999</v>
      </c>
    </row>
    <row r="210" spans="5:7">
      <c r="E210" s="126" t="s">
        <v>9160</v>
      </c>
      <c r="F210" s="122" t="s">
        <v>10408</v>
      </c>
      <c r="G210" s="129" t="s">
        <v>4508</v>
      </c>
    </row>
    <row r="211" spans="5:7">
      <c r="E211" s="126" t="s">
        <v>9161</v>
      </c>
      <c r="F211" s="122" t="s">
        <v>11441</v>
      </c>
      <c r="G211" s="129" t="s">
        <v>4508</v>
      </c>
    </row>
    <row r="212" spans="5:7">
      <c r="E212" s="126" t="s">
        <v>9162</v>
      </c>
      <c r="F212" s="122" t="s">
        <v>10859</v>
      </c>
      <c r="G212" s="129" t="s">
        <v>4508</v>
      </c>
    </row>
    <row r="213" spans="5:7">
      <c r="E213" s="126" t="s">
        <v>9163</v>
      </c>
      <c r="F213" s="122" t="s">
        <v>10409</v>
      </c>
      <c r="G213" s="129" t="s">
        <v>8993</v>
      </c>
    </row>
    <row r="214" spans="5:7">
      <c r="E214" s="126" t="s">
        <v>9164</v>
      </c>
      <c r="F214" s="122" t="s">
        <v>11645</v>
      </c>
      <c r="G214" s="129" t="s">
        <v>9027</v>
      </c>
    </row>
    <row r="215" spans="5:7">
      <c r="E215" s="126" t="s">
        <v>9165</v>
      </c>
      <c r="F215" s="122" t="s">
        <v>10410</v>
      </c>
      <c r="G215" s="129" t="s">
        <v>4059</v>
      </c>
    </row>
    <row r="216" spans="5:7">
      <c r="E216" s="126" t="s">
        <v>9166</v>
      </c>
      <c r="F216" s="122" t="s">
        <v>10860</v>
      </c>
      <c r="G216" s="129" t="s">
        <v>11718</v>
      </c>
    </row>
    <row r="217" spans="5:7">
      <c r="E217" s="126" t="s">
        <v>9167</v>
      </c>
      <c r="F217" s="122" t="s">
        <v>11442</v>
      </c>
      <c r="G217" s="129" t="s">
        <v>11718</v>
      </c>
    </row>
    <row r="218" spans="5:7">
      <c r="E218" s="126" t="s">
        <v>9168</v>
      </c>
      <c r="F218" s="122" t="s">
        <v>10411</v>
      </c>
      <c r="G218" s="129" t="s">
        <v>4059</v>
      </c>
    </row>
    <row r="219" spans="5:7">
      <c r="E219" s="126" t="s">
        <v>9169</v>
      </c>
      <c r="F219" s="122" t="s">
        <v>11259</v>
      </c>
      <c r="G219" s="129" t="s">
        <v>4454</v>
      </c>
    </row>
    <row r="220" spans="5:7">
      <c r="E220" s="126" t="s">
        <v>9170</v>
      </c>
      <c r="F220" s="122" t="s">
        <v>10861</v>
      </c>
      <c r="G220" s="129" t="s">
        <v>11718</v>
      </c>
    </row>
    <row r="221" spans="5:7">
      <c r="E221" s="126" t="s">
        <v>9171</v>
      </c>
      <c r="F221" s="122" t="s">
        <v>10412</v>
      </c>
      <c r="G221" s="129" t="s">
        <v>8989</v>
      </c>
    </row>
    <row r="222" spans="5:7">
      <c r="E222" s="126" t="s">
        <v>9172</v>
      </c>
      <c r="F222" s="122" t="s">
        <v>11443</v>
      </c>
      <c r="G222" s="129" t="s">
        <v>8999</v>
      </c>
    </row>
    <row r="223" spans="5:7">
      <c r="E223" s="126" t="s">
        <v>9173</v>
      </c>
      <c r="F223" s="122" t="s">
        <v>10413</v>
      </c>
      <c r="G223" s="129" t="s">
        <v>8995</v>
      </c>
    </row>
    <row r="224" spans="5:7">
      <c r="E224" s="126" t="s">
        <v>9174</v>
      </c>
      <c r="F224" s="122" t="s">
        <v>10862</v>
      </c>
      <c r="G224" s="129" t="s">
        <v>9036</v>
      </c>
    </row>
    <row r="225" spans="5:7">
      <c r="E225" s="126" t="s">
        <v>9175</v>
      </c>
      <c r="F225" s="122" t="s">
        <v>10414</v>
      </c>
      <c r="G225" s="129" t="s">
        <v>4508</v>
      </c>
    </row>
    <row r="226" spans="5:7">
      <c r="E226" s="126" t="s">
        <v>9176</v>
      </c>
      <c r="F226" s="122" t="s">
        <v>11444</v>
      </c>
      <c r="G226" s="129" t="s">
        <v>4059</v>
      </c>
    </row>
    <row r="227" spans="5:7">
      <c r="E227" s="126" t="s">
        <v>9177</v>
      </c>
      <c r="F227" s="122" t="s">
        <v>10863</v>
      </c>
      <c r="G227" s="129" t="s">
        <v>9027</v>
      </c>
    </row>
    <row r="228" spans="5:7">
      <c r="E228" s="126" t="s">
        <v>9178</v>
      </c>
      <c r="F228" s="122" t="s">
        <v>11445</v>
      </c>
      <c r="G228" s="129" t="s">
        <v>8999</v>
      </c>
    </row>
    <row r="229" spans="5:7">
      <c r="E229" s="126" t="s">
        <v>9179</v>
      </c>
      <c r="F229" s="122" t="s">
        <v>10415</v>
      </c>
      <c r="G229" s="129" t="s">
        <v>8995</v>
      </c>
    </row>
    <row r="230" spans="5:7">
      <c r="E230" s="126" t="s">
        <v>9180</v>
      </c>
      <c r="F230" s="122" t="s">
        <v>11646</v>
      </c>
      <c r="G230" s="129" t="s">
        <v>8993</v>
      </c>
    </row>
    <row r="231" spans="5:7">
      <c r="E231" s="126" t="s">
        <v>9181</v>
      </c>
      <c r="F231" s="122" t="s">
        <v>10416</v>
      </c>
      <c r="G231" s="129" t="s">
        <v>8991</v>
      </c>
    </row>
    <row r="232" spans="5:7">
      <c r="E232" s="126" t="s">
        <v>9182</v>
      </c>
      <c r="F232" s="122" t="s">
        <v>10417</v>
      </c>
      <c r="G232" s="129" t="s">
        <v>8989</v>
      </c>
    </row>
    <row r="233" spans="5:7">
      <c r="E233" s="126" t="s">
        <v>9183</v>
      </c>
      <c r="F233" s="122" t="s">
        <v>10418</v>
      </c>
      <c r="G233" s="129" t="s">
        <v>4454</v>
      </c>
    </row>
    <row r="234" spans="5:7">
      <c r="E234" s="126" t="s">
        <v>9184</v>
      </c>
      <c r="F234" s="122" t="s">
        <v>10864</v>
      </c>
      <c r="G234" s="129" t="s">
        <v>9043</v>
      </c>
    </row>
    <row r="235" spans="5:7">
      <c r="E235" s="126" t="s">
        <v>9185</v>
      </c>
      <c r="F235" s="122" t="s">
        <v>10865</v>
      </c>
      <c r="G235" s="129" t="s">
        <v>8997</v>
      </c>
    </row>
    <row r="236" spans="5:7">
      <c r="E236" s="126" t="s">
        <v>9186</v>
      </c>
      <c r="F236" s="122" t="s">
        <v>10419</v>
      </c>
      <c r="G236" s="129" t="s">
        <v>8999</v>
      </c>
    </row>
    <row r="237" spans="5:7">
      <c r="E237" s="126" t="s">
        <v>9187</v>
      </c>
      <c r="F237" s="122" t="s">
        <v>11647</v>
      </c>
      <c r="G237" s="129" t="s">
        <v>11718</v>
      </c>
    </row>
    <row r="238" spans="5:7">
      <c r="E238" s="126" t="s">
        <v>9188</v>
      </c>
      <c r="F238" s="122" t="s">
        <v>10420</v>
      </c>
      <c r="G238" s="129" t="s">
        <v>11718</v>
      </c>
    </row>
    <row r="239" spans="5:7">
      <c r="E239" s="126" t="s">
        <v>9189</v>
      </c>
      <c r="F239" s="122" t="s">
        <v>11446</v>
      </c>
      <c r="G239" s="130" t="s">
        <v>9076</v>
      </c>
    </row>
    <row r="240" spans="5:7">
      <c r="E240" s="126" t="s">
        <v>9190</v>
      </c>
      <c r="F240" s="122" t="s">
        <v>10421</v>
      </c>
      <c r="G240" s="129" t="s">
        <v>8991</v>
      </c>
    </row>
    <row r="241" spans="5:7">
      <c r="E241" s="126" t="s">
        <v>9191</v>
      </c>
      <c r="F241" s="122" t="s">
        <v>11391</v>
      </c>
      <c r="G241" s="129" t="s">
        <v>8989</v>
      </c>
    </row>
    <row r="242" spans="5:7">
      <c r="E242" s="126" t="s">
        <v>9192</v>
      </c>
      <c r="F242" s="122" t="s">
        <v>11447</v>
      </c>
      <c r="G242" s="129" t="s">
        <v>4454</v>
      </c>
    </row>
    <row r="243" spans="5:7">
      <c r="E243" s="126" t="s">
        <v>9193</v>
      </c>
      <c r="F243" s="122" t="s">
        <v>10422</v>
      </c>
      <c r="G243" s="129" t="s">
        <v>9016</v>
      </c>
    </row>
    <row r="244" spans="5:7">
      <c r="E244" s="126" t="s">
        <v>9194</v>
      </c>
      <c r="F244" s="122" t="s">
        <v>10423</v>
      </c>
      <c r="G244" s="129" t="s">
        <v>8997</v>
      </c>
    </row>
    <row r="245" spans="5:7">
      <c r="E245" s="126" t="s">
        <v>9195</v>
      </c>
      <c r="F245" s="122" t="s">
        <v>10424</v>
      </c>
      <c r="G245" s="129" t="s">
        <v>4059</v>
      </c>
    </row>
    <row r="246" spans="5:7">
      <c r="E246" s="126" t="s">
        <v>9196</v>
      </c>
      <c r="F246" s="122" t="s">
        <v>11648</v>
      </c>
      <c r="G246" s="129" t="s">
        <v>8999</v>
      </c>
    </row>
    <row r="247" spans="5:7">
      <c r="E247" s="126" t="s">
        <v>9197</v>
      </c>
      <c r="F247" s="122" t="s">
        <v>10866</v>
      </c>
      <c r="G247" s="129" t="s">
        <v>8999</v>
      </c>
    </row>
    <row r="248" spans="5:7">
      <c r="E248" s="126" t="s">
        <v>9198</v>
      </c>
      <c r="F248" s="122" t="s">
        <v>10425</v>
      </c>
      <c r="G248" s="130" t="s">
        <v>8999</v>
      </c>
    </row>
    <row r="249" spans="5:7">
      <c r="E249" s="126" t="s">
        <v>9199</v>
      </c>
      <c r="F249" s="122" t="s">
        <v>11448</v>
      </c>
      <c r="G249" s="129" t="s">
        <v>4059</v>
      </c>
    </row>
    <row r="250" spans="5:7">
      <c r="E250" s="126" t="s">
        <v>9200</v>
      </c>
      <c r="F250" s="122" t="s">
        <v>10426</v>
      </c>
      <c r="G250" s="129" t="s">
        <v>4059</v>
      </c>
    </row>
    <row r="251" spans="5:7">
      <c r="E251" s="126" t="s">
        <v>9201</v>
      </c>
      <c r="F251" s="122" t="s">
        <v>10427</v>
      </c>
      <c r="G251" s="129" t="s">
        <v>9036</v>
      </c>
    </row>
    <row r="252" spans="5:7">
      <c r="E252" s="126" t="s">
        <v>9202</v>
      </c>
      <c r="F252" s="122" t="s">
        <v>10428</v>
      </c>
      <c r="G252" s="129" t="s">
        <v>8999</v>
      </c>
    </row>
    <row r="253" spans="5:7">
      <c r="E253" s="126" t="s">
        <v>9203</v>
      </c>
      <c r="F253" s="122" t="s">
        <v>10867</v>
      </c>
      <c r="G253" s="129" t="s">
        <v>4508</v>
      </c>
    </row>
    <row r="254" spans="5:7">
      <c r="E254" s="126" t="s">
        <v>9204</v>
      </c>
      <c r="F254" s="122" t="s">
        <v>10868</v>
      </c>
      <c r="G254" s="129" t="s">
        <v>4454</v>
      </c>
    </row>
    <row r="255" spans="5:7">
      <c r="E255" s="126" t="s">
        <v>9205</v>
      </c>
      <c r="F255" s="122" t="s">
        <v>10869</v>
      </c>
      <c r="G255" s="129" t="s">
        <v>8991</v>
      </c>
    </row>
    <row r="256" spans="5:7">
      <c r="E256" s="126" t="s">
        <v>9206</v>
      </c>
      <c r="F256" s="122" t="s">
        <v>10870</v>
      </c>
      <c r="G256" s="129" t="s">
        <v>9036</v>
      </c>
    </row>
    <row r="257" spans="5:7">
      <c r="E257" s="126" t="s">
        <v>9207</v>
      </c>
      <c r="F257" s="122" t="s">
        <v>10429</v>
      </c>
      <c r="G257" s="129" t="s">
        <v>8993</v>
      </c>
    </row>
    <row r="258" spans="5:7">
      <c r="E258" s="126" t="s">
        <v>9208</v>
      </c>
      <c r="F258" s="122" t="s">
        <v>11649</v>
      </c>
      <c r="G258" s="129" t="s">
        <v>9002</v>
      </c>
    </row>
    <row r="259" spans="5:7">
      <c r="E259" s="126" t="s">
        <v>9209</v>
      </c>
      <c r="F259" s="122" t="s">
        <v>10430</v>
      </c>
      <c r="G259" s="129" t="s">
        <v>8989</v>
      </c>
    </row>
    <row r="260" spans="5:7">
      <c r="E260" s="126" t="s">
        <v>9210</v>
      </c>
      <c r="F260" s="122" t="s">
        <v>11260</v>
      </c>
      <c r="G260" s="129" t="s">
        <v>9016</v>
      </c>
    </row>
    <row r="261" spans="5:7">
      <c r="E261" s="126" t="s">
        <v>9211</v>
      </c>
      <c r="F261" s="122" t="s">
        <v>10431</v>
      </c>
      <c r="G261" s="129" t="s">
        <v>9076</v>
      </c>
    </row>
    <row r="262" spans="5:7">
      <c r="E262" s="126" t="s">
        <v>9212</v>
      </c>
      <c r="F262" s="122" t="s">
        <v>10871</v>
      </c>
      <c r="G262" s="129" t="s">
        <v>9043</v>
      </c>
    </row>
    <row r="263" spans="5:7">
      <c r="E263" s="126" t="s">
        <v>9213</v>
      </c>
      <c r="F263" s="122" t="s">
        <v>10432</v>
      </c>
      <c r="G263" s="129" t="s">
        <v>11718</v>
      </c>
    </row>
    <row r="264" spans="5:7">
      <c r="E264" s="126" t="s">
        <v>9214</v>
      </c>
      <c r="F264" s="122" t="s">
        <v>10433</v>
      </c>
      <c r="G264" s="129" t="s">
        <v>11718</v>
      </c>
    </row>
    <row r="265" spans="5:7">
      <c r="E265" s="126" t="s">
        <v>9215</v>
      </c>
      <c r="F265" s="122" t="s">
        <v>11449</v>
      </c>
      <c r="G265" s="129" t="s">
        <v>4454</v>
      </c>
    </row>
    <row r="266" spans="5:7">
      <c r="E266" s="126" t="s">
        <v>9216</v>
      </c>
      <c r="F266" s="122" t="s">
        <v>10434</v>
      </c>
      <c r="G266" s="129" t="s">
        <v>4059</v>
      </c>
    </row>
    <row r="267" spans="5:7">
      <c r="E267" s="126" t="s">
        <v>9217</v>
      </c>
      <c r="F267" s="122" t="s">
        <v>10872</v>
      </c>
      <c r="G267" s="129" t="s">
        <v>4454</v>
      </c>
    </row>
    <row r="268" spans="5:7">
      <c r="E268" s="126" t="s">
        <v>9218</v>
      </c>
      <c r="F268" s="122" t="s">
        <v>10873</v>
      </c>
      <c r="G268" s="129" t="s">
        <v>8999</v>
      </c>
    </row>
    <row r="269" spans="5:7">
      <c r="E269" s="126" t="s">
        <v>9219</v>
      </c>
      <c r="F269" s="122" t="s">
        <v>10435</v>
      </c>
      <c r="G269" s="129" t="s">
        <v>8993</v>
      </c>
    </row>
    <row r="270" spans="5:7">
      <c r="E270" s="126" t="s">
        <v>9220</v>
      </c>
      <c r="F270" s="122" t="s">
        <v>11450</v>
      </c>
      <c r="G270" s="129" t="s">
        <v>11718</v>
      </c>
    </row>
    <row r="271" spans="5:7">
      <c r="E271" s="126" t="s">
        <v>9221</v>
      </c>
      <c r="F271" s="122" t="s">
        <v>10874</v>
      </c>
      <c r="G271" s="130" t="s">
        <v>9016</v>
      </c>
    </row>
    <row r="272" spans="5:7">
      <c r="E272" s="126" t="s">
        <v>9222</v>
      </c>
      <c r="F272" s="122" t="s">
        <v>10875</v>
      </c>
      <c r="G272" s="129" t="s">
        <v>9016</v>
      </c>
    </row>
    <row r="273" spans="5:7">
      <c r="E273" s="126" t="s">
        <v>9223</v>
      </c>
      <c r="F273" s="122" t="s">
        <v>10876</v>
      </c>
      <c r="G273" s="129" t="s">
        <v>4059</v>
      </c>
    </row>
    <row r="274" spans="5:7">
      <c r="E274" s="126" t="s">
        <v>9224</v>
      </c>
      <c r="F274" s="122" t="s">
        <v>10436</v>
      </c>
      <c r="G274" s="129" t="s">
        <v>9043</v>
      </c>
    </row>
    <row r="275" spans="5:7">
      <c r="E275" s="126" t="s">
        <v>9225</v>
      </c>
      <c r="F275" s="122" t="s">
        <v>10437</v>
      </c>
      <c r="G275" s="129" t="s">
        <v>4059</v>
      </c>
    </row>
    <row r="276" spans="5:7">
      <c r="E276" s="126" t="s">
        <v>9226</v>
      </c>
      <c r="F276" s="122" t="s">
        <v>10877</v>
      </c>
      <c r="G276" s="129" t="s">
        <v>4059</v>
      </c>
    </row>
    <row r="277" spans="5:7">
      <c r="E277" s="126" t="s">
        <v>9227</v>
      </c>
      <c r="F277" s="122" t="s">
        <v>10878</v>
      </c>
      <c r="G277" s="129" t="s">
        <v>4454</v>
      </c>
    </row>
    <row r="278" spans="5:7">
      <c r="E278" s="126" t="s">
        <v>9228</v>
      </c>
      <c r="F278" s="122" t="s">
        <v>10438</v>
      </c>
      <c r="G278" s="129" t="s">
        <v>8991</v>
      </c>
    </row>
    <row r="279" spans="5:7">
      <c r="E279" s="126" t="s">
        <v>9229</v>
      </c>
      <c r="F279" s="122" t="s">
        <v>11392</v>
      </c>
      <c r="G279" s="130" t="s">
        <v>9073</v>
      </c>
    </row>
    <row r="280" spans="5:7">
      <c r="E280" s="126" t="s">
        <v>9230</v>
      </c>
      <c r="F280" s="122" t="s">
        <v>10439</v>
      </c>
      <c r="G280" s="129" t="s">
        <v>4508</v>
      </c>
    </row>
    <row r="281" spans="5:7">
      <c r="E281" s="126" t="s">
        <v>9231</v>
      </c>
      <c r="F281" s="122" t="s">
        <v>10879</v>
      </c>
      <c r="G281" s="129" t="s">
        <v>8999</v>
      </c>
    </row>
    <row r="282" spans="5:7">
      <c r="E282" s="126" t="s">
        <v>9232</v>
      </c>
      <c r="F282" s="122" t="s">
        <v>11451</v>
      </c>
      <c r="G282" s="129" t="s">
        <v>8997</v>
      </c>
    </row>
    <row r="283" spans="5:7">
      <c r="E283" s="126" t="s">
        <v>9233</v>
      </c>
      <c r="F283" s="122" t="s">
        <v>10880</v>
      </c>
      <c r="G283" s="129" t="s">
        <v>4454</v>
      </c>
    </row>
    <row r="284" spans="5:7">
      <c r="E284" s="126" t="s">
        <v>9234</v>
      </c>
      <c r="F284" s="122" t="s">
        <v>11452</v>
      </c>
      <c r="G284" s="129" t="s">
        <v>9043</v>
      </c>
    </row>
    <row r="285" spans="5:7">
      <c r="E285" s="126" t="s">
        <v>9235</v>
      </c>
      <c r="F285" s="122" t="s">
        <v>11261</v>
      </c>
      <c r="G285" s="129" t="s">
        <v>8997</v>
      </c>
    </row>
    <row r="286" spans="5:7">
      <c r="E286" s="126" t="s">
        <v>9236</v>
      </c>
      <c r="F286" s="122" t="s">
        <v>11650</v>
      </c>
      <c r="G286" s="129" t="s">
        <v>9131</v>
      </c>
    </row>
    <row r="287" spans="5:7">
      <c r="E287" s="126" t="s">
        <v>9237</v>
      </c>
      <c r="F287" s="122" t="s">
        <v>10881</v>
      </c>
      <c r="G287" s="129" t="s">
        <v>8999</v>
      </c>
    </row>
    <row r="288" spans="5:7">
      <c r="E288" s="126" t="s">
        <v>9238</v>
      </c>
      <c r="F288" s="122" t="s">
        <v>10440</v>
      </c>
      <c r="G288" s="129" t="s">
        <v>4059</v>
      </c>
    </row>
    <row r="289" spans="5:7">
      <c r="E289" s="126" t="s">
        <v>9239</v>
      </c>
      <c r="F289" s="122" t="s">
        <v>10441</v>
      </c>
      <c r="G289" s="129" t="s">
        <v>9043</v>
      </c>
    </row>
    <row r="290" spans="5:7">
      <c r="E290" s="126" t="s">
        <v>9240</v>
      </c>
      <c r="F290" s="122" t="s">
        <v>10442</v>
      </c>
      <c r="G290" s="129" t="s">
        <v>9073</v>
      </c>
    </row>
    <row r="291" spans="5:7">
      <c r="E291" s="126" t="s">
        <v>9241</v>
      </c>
      <c r="F291" s="122" t="s">
        <v>10443</v>
      </c>
      <c r="G291" s="129" t="s">
        <v>9129</v>
      </c>
    </row>
    <row r="292" spans="5:7">
      <c r="E292" s="126" t="s">
        <v>9242</v>
      </c>
      <c r="F292" s="122" t="s">
        <v>10444</v>
      </c>
      <c r="G292" s="129" t="s">
        <v>4508</v>
      </c>
    </row>
    <row r="293" spans="5:7">
      <c r="E293" s="126" t="s">
        <v>9243</v>
      </c>
      <c r="F293" s="122" t="s">
        <v>10445</v>
      </c>
      <c r="G293" s="129" t="s">
        <v>9002</v>
      </c>
    </row>
    <row r="294" spans="5:7">
      <c r="E294" s="126" t="s">
        <v>9244</v>
      </c>
      <c r="F294" s="122" t="s">
        <v>10882</v>
      </c>
      <c r="G294" s="129" t="s">
        <v>4454</v>
      </c>
    </row>
    <row r="295" spans="5:7">
      <c r="E295" s="126" t="s">
        <v>9245</v>
      </c>
      <c r="F295" s="122" t="s">
        <v>10446</v>
      </c>
      <c r="G295" s="129" t="s">
        <v>9027</v>
      </c>
    </row>
    <row r="296" spans="5:7">
      <c r="E296" s="126" t="s">
        <v>9246</v>
      </c>
      <c r="F296" s="122" t="s">
        <v>11453</v>
      </c>
      <c r="G296" s="129" t="s">
        <v>4508</v>
      </c>
    </row>
    <row r="297" spans="5:7">
      <c r="E297" s="126" t="s">
        <v>9247</v>
      </c>
      <c r="F297" s="122" t="s">
        <v>10883</v>
      </c>
      <c r="G297" s="129" t="s">
        <v>9002</v>
      </c>
    </row>
    <row r="298" spans="5:7">
      <c r="E298" s="126" t="s">
        <v>9248</v>
      </c>
      <c r="F298" s="122" t="s">
        <v>10447</v>
      </c>
      <c r="G298" s="129" t="s">
        <v>4059</v>
      </c>
    </row>
    <row r="299" spans="5:7">
      <c r="E299" s="126" t="s">
        <v>9249</v>
      </c>
      <c r="F299" s="122" t="s">
        <v>10884</v>
      </c>
      <c r="G299" s="130" t="s">
        <v>8989</v>
      </c>
    </row>
    <row r="300" spans="5:7">
      <c r="E300" s="126" t="s">
        <v>9250</v>
      </c>
      <c r="F300" s="122" t="s">
        <v>11454</v>
      </c>
      <c r="G300" s="129" t="s">
        <v>9036</v>
      </c>
    </row>
    <row r="301" spans="5:7">
      <c r="E301" s="126" t="s">
        <v>9251</v>
      </c>
      <c r="F301" s="122" t="s">
        <v>10885</v>
      </c>
      <c r="G301" s="129" t="s">
        <v>4059</v>
      </c>
    </row>
    <row r="302" spans="5:7">
      <c r="E302" s="126" t="s">
        <v>9252</v>
      </c>
      <c r="F302" s="122" t="s">
        <v>11262</v>
      </c>
      <c r="G302" s="129" t="s">
        <v>4059</v>
      </c>
    </row>
    <row r="303" spans="5:7">
      <c r="E303" s="126" t="s">
        <v>9253</v>
      </c>
      <c r="F303" s="122" t="s">
        <v>10448</v>
      </c>
      <c r="G303" s="129" t="s">
        <v>9002</v>
      </c>
    </row>
    <row r="304" spans="5:7">
      <c r="E304" s="126" t="s">
        <v>9254</v>
      </c>
      <c r="F304" s="122" t="s">
        <v>10449</v>
      </c>
      <c r="G304" s="129" t="s">
        <v>4059</v>
      </c>
    </row>
    <row r="305" spans="5:7">
      <c r="E305" s="126" t="s">
        <v>9255</v>
      </c>
      <c r="F305" s="122" t="s">
        <v>10886</v>
      </c>
      <c r="G305" s="129" t="s">
        <v>4059</v>
      </c>
    </row>
    <row r="306" spans="5:7">
      <c r="E306" s="126" t="s">
        <v>9256</v>
      </c>
      <c r="F306" s="122" t="s">
        <v>10450</v>
      </c>
      <c r="G306" s="129" t="s">
        <v>4059</v>
      </c>
    </row>
    <row r="307" spans="5:7">
      <c r="E307" s="126" t="s">
        <v>9257</v>
      </c>
      <c r="F307" s="122" t="s">
        <v>11651</v>
      </c>
      <c r="G307" s="130" t="s">
        <v>8999</v>
      </c>
    </row>
    <row r="308" spans="5:7">
      <c r="E308" s="126" t="s">
        <v>9258</v>
      </c>
      <c r="F308" s="122" t="s">
        <v>10451</v>
      </c>
      <c r="G308" s="129" t="s">
        <v>4059</v>
      </c>
    </row>
    <row r="309" spans="5:7">
      <c r="E309" s="126" t="s">
        <v>9259</v>
      </c>
      <c r="F309" s="122" t="s">
        <v>10887</v>
      </c>
      <c r="G309" s="129" t="s">
        <v>4508</v>
      </c>
    </row>
    <row r="310" spans="5:7">
      <c r="E310" s="126" t="s">
        <v>9260</v>
      </c>
      <c r="F310" s="122" t="s">
        <v>11652</v>
      </c>
      <c r="G310" s="129" t="s">
        <v>8999</v>
      </c>
    </row>
    <row r="311" spans="5:7">
      <c r="E311" s="126" t="s">
        <v>9261</v>
      </c>
      <c r="F311" s="122" t="s">
        <v>10452</v>
      </c>
      <c r="G311" s="129" t="s">
        <v>11718</v>
      </c>
    </row>
    <row r="312" spans="5:7">
      <c r="E312" s="126" t="s">
        <v>9262</v>
      </c>
      <c r="F312" s="122" t="s">
        <v>10453</v>
      </c>
      <c r="G312" s="129" t="s">
        <v>4508</v>
      </c>
    </row>
    <row r="313" spans="5:7">
      <c r="E313" s="126" t="s">
        <v>9263</v>
      </c>
      <c r="F313" s="122" t="s">
        <v>11653</v>
      </c>
      <c r="G313" s="129" t="s">
        <v>8999</v>
      </c>
    </row>
    <row r="314" spans="5:7">
      <c r="E314" s="126" t="s">
        <v>9264</v>
      </c>
      <c r="F314" s="122" t="s">
        <v>10454</v>
      </c>
      <c r="G314" s="129" t="s">
        <v>8995</v>
      </c>
    </row>
    <row r="315" spans="5:7">
      <c r="E315" s="126" t="s">
        <v>9265</v>
      </c>
      <c r="F315" s="122" t="s">
        <v>11654</v>
      </c>
      <c r="G315" s="129" t="s">
        <v>9073</v>
      </c>
    </row>
    <row r="316" spans="5:7">
      <c r="E316" s="126" t="s">
        <v>9266</v>
      </c>
      <c r="F316" s="122" t="s">
        <v>11655</v>
      </c>
      <c r="G316" s="129" t="s">
        <v>4454</v>
      </c>
    </row>
    <row r="317" spans="5:7">
      <c r="E317" s="126" t="s">
        <v>9267</v>
      </c>
      <c r="F317" s="122" t="s">
        <v>10455</v>
      </c>
      <c r="G317" s="129" t="s">
        <v>4508</v>
      </c>
    </row>
    <row r="318" spans="5:7">
      <c r="E318" s="126" t="s">
        <v>9268</v>
      </c>
      <c r="F318" s="122" t="s">
        <v>11263</v>
      </c>
      <c r="G318" s="129" t="s">
        <v>4059</v>
      </c>
    </row>
    <row r="319" spans="5:7">
      <c r="E319" s="126" t="s">
        <v>9269</v>
      </c>
      <c r="F319" s="122" t="s">
        <v>10456</v>
      </c>
      <c r="G319" s="129" t="s">
        <v>8999</v>
      </c>
    </row>
    <row r="320" spans="5:7">
      <c r="E320" s="126" t="s">
        <v>9270</v>
      </c>
      <c r="F320" s="122" t="s">
        <v>10457</v>
      </c>
      <c r="G320" s="129" t="s">
        <v>4059</v>
      </c>
    </row>
    <row r="321" spans="5:7">
      <c r="E321" s="126" t="s">
        <v>9271</v>
      </c>
      <c r="F321" s="122" t="s">
        <v>10458</v>
      </c>
      <c r="G321" s="129" t="s">
        <v>8989</v>
      </c>
    </row>
    <row r="322" spans="5:7">
      <c r="E322" s="126" t="s">
        <v>9272</v>
      </c>
      <c r="F322" s="122" t="s">
        <v>10888</v>
      </c>
      <c r="G322" s="129" t="s">
        <v>8991</v>
      </c>
    </row>
    <row r="323" spans="5:7">
      <c r="E323" s="126" t="s">
        <v>9273</v>
      </c>
      <c r="F323" s="122" t="s">
        <v>10459</v>
      </c>
      <c r="G323" s="129" t="s">
        <v>9027</v>
      </c>
    </row>
    <row r="324" spans="5:7">
      <c r="E324" s="126" t="s">
        <v>9274</v>
      </c>
      <c r="F324" s="122" t="s">
        <v>10460</v>
      </c>
      <c r="G324" s="129" t="s">
        <v>8999</v>
      </c>
    </row>
    <row r="325" spans="5:7">
      <c r="E325" s="126" t="s">
        <v>9275</v>
      </c>
      <c r="F325" s="122" t="s">
        <v>11264</v>
      </c>
      <c r="G325" s="129" t="s">
        <v>11718</v>
      </c>
    </row>
    <row r="326" spans="5:7">
      <c r="E326" s="126" t="s">
        <v>9276</v>
      </c>
      <c r="F326" s="122" t="s">
        <v>11265</v>
      </c>
      <c r="G326" s="129" t="s">
        <v>4454</v>
      </c>
    </row>
    <row r="327" spans="5:7">
      <c r="E327" s="126" t="s">
        <v>9277</v>
      </c>
      <c r="F327" s="122" t="s">
        <v>11266</v>
      </c>
      <c r="G327" s="129" t="s">
        <v>8989</v>
      </c>
    </row>
    <row r="328" spans="5:7">
      <c r="E328" s="126" t="s">
        <v>9278</v>
      </c>
      <c r="F328" s="122" t="s">
        <v>10889</v>
      </c>
      <c r="G328" s="129" t="s">
        <v>4059</v>
      </c>
    </row>
    <row r="329" spans="5:7">
      <c r="E329" s="126" t="s">
        <v>9279</v>
      </c>
      <c r="F329" s="122" t="s">
        <v>10461</v>
      </c>
      <c r="G329" s="129" t="s">
        <v>8991</v>
      </c>
    </row>
    <row r="330" spans="5:7">
      <c r="E330" s="126" t="s">
        <v>9280</v>
      </c>
      <c r="F330" s="122" t="s">
        <v>10890</v>
      </c>
      <c r="G330" s="129" t="s">
        <v>4059</v>
      </c>
    </row>
    <row r="331" spans="5:7">
      <c r="E331" s="126" t="s">
        <v>9281</v>
      </c>
      <c r="F331" s="122" t="s">
        <v>11455</v>
      </c>
      <c r="G331" s="129" t="s">
        <v>8999</v>
      </c>
    </row>
    <row r="332" spans="5:7">
      <c r="E332" s="126" t="s">
        <v>9282</v>
      </c>
      <c r="F332" s="122" t="s">
        <v>10891</v>
      </c>
      <c r="G332" s="129" t="s">
        <v>9016</v>
      </c>
    </row>
    <row r="333" spans="5:7">
      <c r="E333" s="126" t="s">
        <v>9283</v>
      </c>
      <c r="F333" s="122" t="s">
        <v>11456</v>
      </c>
      <c r="G333" s="129" t="s">
        <v>9016</v>
      </c>
    </row>
    <row r="334" spans="5:7">
      <c r="E334" s="126" t="s">
        <v>9284</v>
      </c>
      <c r="F334" s="122" t="s">
        <v>10892</v>
      </c>
      <c r="G334" s="129" t="s">
        <v>4454</v>
      </c>
    </row>
    <row r="335" spans="5:7">
      <c r="E335" s="126" t="s">
        <v>9285</v>
      </c>
      <c r="F335" s="122" t="s">
        <v>10462</v>
      </c>
      <c r="G335" s="129" t="s">
        <v>9036</v>
      </c>
    </row>
    <row r="336" spans="5:7">
      <c r="E336" s="126" t="s">
        <v>9286</v>
      </c>
      <c r="F336" s="122" t="s">
        <v>10463</v>
      </c>
      <c r="G336" s="129" t="s">
        <v>9016</v>
      </c>
    </row>
    <row r="337" spans="5:7">
      <c r="E337" s="126" t="s">
        <v>9287</v>
      </c>
      <c r="F337" s="122" t="s">
        <v>11267</v>
      </c>
      <c r="G337" s="129" t="s">
        <v>4059</v>
      </c>
    </row>
    <row r="338" spans="5:7">
      <c r="E338" s="126" t="s">
        <v>9288</v>
      </c>
      <c r="F338" s="122" t="s">
        <v>10893</v>
      </c>
      <c r="G338" s="129" t="s">
        <v>4059</v>
      </c>
    </row>
    <row r="339" spans="5:7">
      <c r="E339" s="126" t="s">
        <v>9289</v>
      </c>
      <c r="F339" s="122" t="s">
        <v>10464</v>
      </c>
      <c r="G339" s="129" t="s">
        <v>4059</v>
      </c>
    </row>
    <row r="340" spans="5:7">
      <c r="E340" s="126" t="s">
        <v>9290</v>
      </c>
      <c r="F340" s="122" t="s">
        <v>11656</v>
      </c>
      <c r="G340" s="129" t="s">
        <v>8997</v>
      </c>
    </row>
    <row r="341" spans="5:7">
      <c r="E341" s="126" t="s">
        <v>9291</v>
      </c>
      <c r="F341" s="122" t="s">
        <v>11268</v>
      </c>
      <c r="G341" s="129" t="s">
        <v>4059</v>
      </c>
    </row>
    <row r="342" spans="5:7">
      <c r="E342" s="126" t="s">
        <v>9292</v>
      </c>
      <c r="F342" s="122" t="s">
        <v>10465</v>
      </c>
      <c r="G342" s="129" t="s">
        <v>8989</v>
      </c>
    </row>
    <row r="343" spans="5:7">
      <c r="E343" s="126" t="s">
        <v>9293</v>
      </c>
      <c r="F343" s="122" t="s">
        <v>11657</v>
      </c>
      <c r="G343" s="129" t="s">
        <v>4059</v>
      </c>
    </row>
    <row r="344" spans="5:7">
      <c r="E344" s="126" t="s">
        <v>9294</v>
      </c>
      <c r="F344" s="122" t="s">
        <v>10466</v>
      </c>
      <c r="G344" s="129" t="s">
        <v>4059</v>
      </c>
    </row>
    <row r="345" spans="5:7">
      <c r="E345" s="126" t="s">
        <v>9295</v>
      </c>
      <c r="F345" s="122" t="s">
        <v>10467</v>
      </c>
      <c r="G345" s="129" t="s">
        <v>4059</v>
      </c>
    </row>
    <row r="346" spans="5:7">
      <c r="E346" s="126" t="s">
        <v>9296</v>
      </c>
      <c r="F346" s="122" t="s">
        <v>11269</v>
      </c>
      <c r="G346" s="130" t="s">
        <v>8989</v>
      </c>
    </row>
    <row r="347" spans="5:7">
      <c r="E347" s="126" t="s">
        <v>9297</v>
      </c>
      <c r="F347" s="122" t="s">
        <v>10468</v>
      </c>
      <c r="G347" s="129" t="s">
        <v>3862</v>
      </c>
    </row>
    <row r="348" spans="5:7">
      <c r="E348" s="126" t="s">
        <v>9298</v>
      </c>
      <c r="F348" s="122" t="s">
        <v>10469</v>
      </c>
      <c r="G348" s="129" t="s">
        <v>8989</v>
      </c>
    </row>
    <row r="349" spans="5:7">
      <c r="E349" s="126" t="s">
        <v>9299</v>
      </c>
      <c r="F349" s="122" t="s">
        <v>10470</v>
      </c>
      <c r="G349" s="129" t="s">
        <v>8989</v>
      </c>
    </row>
    <row r="350" spans="5:7">
      <c r="E350" s="126" t="s">
        <v>9300</v>
      </c>
      <c r="F350" s="122" t="s">
        <v>11457</v>
      </c>
      <c r="G350" s="129" t="s">
        <v>4059</v>
      </c>
    </row>
    <row r="351" spans="5:7">
      <c r="E351" s="126" t="s">
        <v>9301</v>
      </c>
      <c r="F351" s="122" t="s">
        <v>10471</v>
      </c>
      <c r="G351" s="129" t="s">
        <v>9016</v>
      </c>
    </row>
    <row r="352" spans="5:7">
      <c r="E352" s="126" t="s">
        <v>9302</v>
      </c>
      <c r="F352" s="122" t="s">
        <v>10472</v>
      </c>
      <c r="G352" s="129" t="s">
        <v>8999</v>
      </c>
    </row>
    <row r="353" spans="5:7">
      <c r="E353" s="126" t="s">
        <v>9303</v>
      </c>
      <c r="F353" s="122" t="s">
        <v>10894</v>
      </c>
      <c r="G353" s="129" t="s">
        <v>4454</v>
      </c>
    </row>
    <row r="354" spans="5:7">
      <c r="E354" s="126" t="s">
        <v>9304</v>
      </c>
      <c r="F354" s="122" t="s">
        <v>10473</v>
      </c>
      <c r="G354" s="129" t="s">
        <v>4454</v>
      </c>
    </row>
    <row r="355" spans="5:7">
      <c r="E355" s="126" t="s">
        <v>9305</v>
      </c>
      <c r="F355" s="122" t="s">
        <v>10474</v>
      </c>
      <c r="G355" s="129" t="s">
        <v>9016</v>
      </c>
    </row>
    <row r="356" spans="5:7">
      <c r="E356" s="126" t="s">
        <v>9306</v>
      </c>
      <c r="F356" s="122" t="s">
        <v>11458</v>
      </c>
      <c r="G356" s="129" t="s">
        <v>8993</v>
      </c>
    </row>
    <row r="357" spans="5:7">
      <c r="E357" s="126" t="s">
        <v>9307</v>
      </c>
      <c r="F357" s="122" t="s">
        <v>10895</v>
      </c>
      <c r="G357" s="129" t="s">
        <v>4454</v>
      </c>
    </row>
    <row r="358" spans="5:7">
      <c r="E358" s="126" t="s">
        <v>9308</v>
      </c>
      <c r="F358" s="122" t="s">
        <v>10475</v>
      </c>
      <c r="G358" s="129" t="s">
        <v>8989</v>
      </c>
    </row>
    <row r="359" spans="5:7">
      <c r="E359" s="126" t="s">
        <v>9309</v>
      </c>
      <c r="F359" s="122" t="s">
        <v>10896</v>
      </c>
      <c r="G359" s="130" t="s">
        <v>8997</v>
      </c>
    </row>
    <row r="360" spans="5:7">
      <c r="E360" s="126" t="s">
        <v>9310</v>
      </c>
      <c r="F360" s="122" t="s">
        <v>10897</v>
      </c>
      <c r="G360" s="129" t="s">
        <v>4059</v>
      </c>
    </row>
    <row r="361" spans="5:7">
      <c r="E361" s="126" t="s">
        <v>9311</v>
      </c>
      <c r="F361" s="122" t="s">
        <v>10898</v>
      </c>
      <c r="G361" s="129" t="s">
        <v>8999</v>
      </c>
    </row>
    <row r="362" spans="5:7">
      <c r="E362" s="126" t="s">
        <v>9312</v>
      </c>
      <c r="F362" s="122" t="s">
        <v>11270</v>
      </c>
      <c r="G362" s="130" t="s">
        <v>11718</v>
      </c>
    </row>
    <row r="363" spans="5:7">
      <c r="E363" s="126" t="s">
        <v>9313</v>
      </c>
      <c r="F363" s="122" t="s">
        <v>11658</v>
      </c>
      <c r="G363" s="129" t="s">
        <v>9036</v>
      </c>
    </row>
    <row r="364" spans="5:7">
      <c r="E364" s="126" t="s">
        <v>9314</v>
      </c>
      <c r="F364" s="122" t="s">
        <v>10476</v>
      </c>
      <c r="G364" s="129" t="s">
        <v>8989</v>
      </c>
    </row>
    <row r="365" spans="5:7">
      <c r="E365" s="126" t="s">
        <v>9315</v>
      </c>
      <c r="F365" s="122" t="s">
        <v>11459</v>
      </c>
      <c r="G365" s="129" t="s">
        <v>9073</v>
      </c>
    </row>
    <row r="366" spans="5:7">
      <c r="E366" s="126" t="s">
        <v>9316</v>
      </c>
      <c r="F366" s="122" t="s">
        <v>10477</v>
      </c>
      <c r="G366" s="129" t="s">
        <v>9016</v>
      </c>
    </row>
    <row r="367" spans="5:7">
      <c r="E367" s="126" t="s">
        <v>9317</v>
      </c>
      <c r="F367" s="122" t="s">
        <v>11460</v>
      </c>
      <c r="G367" s="129" t="s">
        <v>9016</v>
      </c>
    </row>
    <row r="368" spans="5:7">
      <c r="E368" s="126" t="s">
        <v>9318</v>
      </c>
      <c r="F368" s="122" t="s">
        <v>10478</v>
      </c>
      <c r="G368" s="129" t="s">
        <v>4508</v>
      </c>
    </row>
    <row r="369" spans="5:7">
      <c r="E369" s="126" t="s">
        <v>9319</v>
      </c>
      <c r="F369" s="122" t="s">
        <v>11461</v>
      </c>
      <c r="G369" s="129" t="s">
        <v>9002</v>
      </c>
    </row>
    <row r="370" spans="5:7">
      <c r="E370" s="126" t="s">
        <v>9320</v>
      </c>
      <c r="F370" s="122" t="s">
        <v>10479</v>
      </c>
      <c r="G370" s="129" t="s">
        <v>4454</v>
      </c>
    </row>
    <row r="371" spans="5:7">
      <c r="E371" s="126" t="s">
        <v>9321</v>
      </c>
      <c r="F371" s="122" t="s">
        <v>11659</v>
      </c>
      <c r="G371" s="129" t="s">
        <v>8991</v>
      </c>
    </row>
    <row r="372" spans="5:7">
      <c r="E372" s="126" t="s">
        <v>9322</v>
      </c>
      <c r="F372" s="122" t="s">
        <v>10480</v>
      </c>
      <c r="G372" s="129" t="s">
        <v>4059</v>
      </c>
    </row>
    <row r="373" spans="5:7">
      <c r="E373" s="126" t="s">
        <v>9323</v>
      </c>
      <c r="F373" s="122" t="s">
        <v>11393</v>
      </c>
      <c r="G373" s="129" t="s">
        <v>8989</v>
      </c>
    </row>
    <row r="374" spans="5:7">
      <c r="E374" s="126" t="s">
        <v>9324</v>
      </c>
      <c r="F374" s="122" t="s">
        <v>10481</v>
      </c>
      <c r="G374" s="129" t="s">
        <v>9131</v>
      </c>
    </row>
    <row r="375" spans="5:7">
      <c r="E375" s="126" t="s">
        <v>9325</v>
      </c>
      <c r="F375" s="122" t="s">
        <v>11462</v>
      </c>
      <c r="G375" s="129" t="s">
        <v>4059</v>
      </c>
    </row>
    <row r="376" spans="5:7">
      <c r="E376" s="126" t="s">
        <v>9326</v>
      </c>
      <c r="F376" s="122" t="s">
        <v>11394</v>
      </c>
      <c r="G376" s="129" t="s">
        <v>4454</v>
      </c>
    </row>
    <row r="377" spans="5:7">
      <c r="E377" s="126" t="s">
        <v>9327</v>
      </c>
      <c r="F377" s="122" t="s">
        <v>10482</v>
      </c>
      <c r="G377" s="129" t="s">
        <v>4059</v>
      </c>
    </row>
    <row r="378" spans="5:7">
      <c r="E378" s="126" t="s">
        <v>9328</v>
      </c>
      <c r="F378" s="122" t="s">
        <v>10483</v>
      </c>
      <c r="G378" s="129" t="s">
        <v>9131</v>
      </c>
    </row>
    <row r="379" spans="5:7">
      <c r="E379" s="126" t="s">
        <v>9329</v>
      </c>
      <c r="F379" s="122" t="s">
        <v>11463</v>
      </c>
      <c r="G379" s="129" t="s">
        <v>4059</v>
      </c>
    </row>
    <row r="380" spans="5:7">
      <c r="E380" s="126" t="s">
        <v>9330</v>
      </c>
      <c r="F380" s="122" t="s">
        <v>11660</v>
      </c>
      <c r="G380" s="129" t="s">
        <v>9131</v>
      </c>
    </row>
    <row r="381" spans="5:7">
      <c r="E381" s="126" t="s">
        <v>9331</v>
      </c>
      <c r="F381" s="122" t="s">
        <v>10484</v>
      </c>
      <c r="G381" s="129" t="s">
        <v>9076</v>
      </c>
    </row>
    <row r="382" spans="5:7">
      <c r="E382" s="126" t="s">
        <v>9332</v>
      </c>
      <c r="F382" s="122" t="s">
        <v>11464</v>
      </c>
      <c r="G382" s="129" t="s">
        <v>9016</v>
      </c>
    </row>
    <row r="383" spans="5:7">
      <c r="E383" s="126" t="s">
        <v>9333</v>
      </c>
      <c r="F383" s="122" t="s">
        <v>10899</v>
      </c>
      <c r="G383" s="129" t="s">
        <v>9334</v>
      </c>
    </row>
    <row r="384" spans="5:7">
      <c r="E384" s="126" t="s">
        <v>9335</v>
      </c>
      <c r="F384" s="122" t="s">
        <v>11395</v>
      </c>
      <c r="G384" s="130" t="s">
        <v>9131</v>
      </c>
    </row>
    <row r="385" spans="5:7">
      <c r="E385" s="126" t="s">
        <v>9336</v>
      </c>
      <c r="F385" s="122" t="s">
        <v>10900</v>
      </c>
      <c r="G385" s="129" t="s">
        <v>4508</v>
      </c>
    </row>
    <row r="386" spans="5:7">
      <c r="E386" s="126" t="s">
        <v>9337</v>
      </c>
      <c r="F386" s="122" t="s">
        <v>11465</v>
      </c>
      <c r="G386" s="129" t="s">
        <v>8997</v>
      </c>
    </row>
    <row r="387" spans="5:7">
      <c r="E387" s="126" t="s">
        <v>9338</v>
      </c>
      <c r="F387" s="122" t="s">
        <v>10901</v>
      </c>
      <c r="G387" s="129" t="s">
        <v>9334</v>
      </c>
    </row>
    <row r="388" spans="5:7">
      <c r="E388" s="126" t="s">
        <v>9598</v>
      </c>
      <c r="F388" s="122" t="s">
        <v>11507</v>
      </c>
      <c r="G388" s="129" t="s">
        <v>8997</v>
      </c>
    </row>
    <row r="389" spans="5:7">
      <c r="E389" s="126" t="s">
        <v>9339</v>
      </c>
      <c r="F389" s="122" t="s">
        <v>10902</v>
      </c>
      <c r="G389" s="129" t="s">
        <v>4059</v>
      </c>
    </row>
    <row r="390" spans="5:7">
      <c r="E390" s="126" t="s">
        <v>9340</v>
      </c>
      <c r="F390" s="122" t="s">
        <v>11271</v>
      </c>
      <c r="G390" s="129" t="s">
        <v>8995</v>
      </c>
    </row>
    <row r="391" spans="5:7">
      <c r="E391" s="126" t="s">
        <v>9341</v>
      </c>
      <c r="F391" s="122" t="s">
        <v>10485</v>
      </c>
      <c r="G391" s="129" t="s">
        <v>11718</v>
      </c>
    </row>
    <row r="392" spans="5:7">
      <c r="E392" s="126" t="s">
        <v>9342</v>
      </c>
      <c r="F392" s="122" t="s">
        <v>10903</v>
      </c>
      <c r="G392" s="129" t="s">
        <v>4059</v>
      </c>
    </row>
    <row r="393" spans="5:7">
      <c r="E393" s="126" t="s">
        <v>9343</v>
      </c>
      <c r="F393" s="122" t="s">
        <v>10486</v>
      </c>
      <c r="G393" s="129" t="s">
        <v>9131</v>
      </c>
    </row>
    <row r="394" spans="5:7">
      <c r="E394" s="126" t="s">
        <v>9344</v>
      </c>
      <c r="F394" s="122" t="s">
        <v>11661</v>
      </c>
      <c r="G394" s="129" t="s">
        <v>8989</v>
      </c>
    </row>
    <row r="395" spans="5:7">
      <c r="E395" s="126" t="s">
        <v>9345</v>
      </c>
      <c r="F395" s="122" t="s">
        <v>10904</v>
      </c>
      <c r="G395" s="129" t="s">
        <v>4508</v>
      </c>
    </row>
    <row r="396" spans="5:7">
      <c r="E396" s="126" t="s">
        <v>9346</v>
      </c>
      <c r="F396" s="122" t="s">
        <v>10905</v>
      </c>
      <c r="G396" s="129" t="s">
        <v>9036</v>
      </c>
    </row>
    <row r="397" spans="5:7">
      <c r="E397" s="126" t="s">
        <v>9348</v>
      </c>
      <c r="F397" s="122" t="s">
        <v>11467</v>
      </c>
      <c r="G397" s="129" t="s">
        <v>8989</v>
      </c>
    </row>
    <row r="398" spans="5:7">
      <c r="E398" s="126" t="s">
        <v>9347</v>
      </c>
      <c r="F398" s="122" t="s">
        <v>11466</v>
      </c>
      <c r="G398" s="129" t="s">
        <v>9002</v>
      </c>
    </row>
    <row r="399" spans="5:7">
      <c r="E399" s="126" t="s">
        <v>9349</v>
      </c>
      <c r="F399" s="122" t="s">
        <v>10906</v>
      </c>
      <c r="G399" s="129" t="s">
        <v>4508</v>
      </c>
    </row>
    <row r="400" spans="5:7">
      <c r="E400" s="126" t="s">
        <v>9350</v>
      </c>
      <c r="F400" s="122" t="s">
        <v>11272</v>
      </c>
      <c r="G400" s="129" t="s">
        <v>8993</v>
      </c>
    </row>
    <row r="401" spans="5:7">
      <c r="E401" s="126" t="s">
        <v>9354</v>
      </c>
      <c r="F401" s="122" t="s">
        <v>10908</v>
      </c>
      <c r="G401" s="129" t="s">
        <v>4454</v>
      </c>
    </row>
    <row r="402" spans="5:7">
      <c r="E402" s="126" t="s">
        <v>9355</v>
      </c>
      <c r="F402" s="122" t="s">
        <v>10909</v>
      </c>
      <c r="G402" s="129" t="s">
        <v>8991</v>
      </c>
    </row>
    <row r="403" spans="5:7">
      <c r="E403" s="126" t="s">
        <v>9356</v>
      </c>
      <c r="F403" s="122" t="s">
        <v>10487</v>
      </c>
      <c r="G403" s="129" t="s">
        <v>4508</v>
      </c>
    </row>
    <row r="404" spans="5:7">
      <c r="E404" s="126" t="s">
        <v>9351</v>
      </c>
      <c r="F404" s="122" t="s">
        <v>9352</v>
      </c>
      <c r="G404" s="129" t="s">
        <v>8993</v>
      </c>
    </row>
    <row r="405" spans="5:7">
      <c r="E405" s="126" t="s">
        <v>9353</v>
      </c>
      <c r="F405" s="122" t="s">
        <v>10907</v>
      </c>
      <c r="G405" s="129" t="s">
        <v>4059</v>
      </c>
    </row>
    <row r="406" spans="5:7">
      <c r="E406" s="126" t="s">
        <v>9357</v>
      </c>
      <c r="F406" s="122" t="s">
        <v>10910</v>
      </c>
      <c r="G406" s="129" t="s">
        <v>4454</v>
      </c>
    </row>
    <row r="407" spans="5:7">
      <c r="E407" s="126" t="s">
        <v>9358</v>
      </c>
      <c r="F407" s="122" t="s">
        <v>10488</v>
      </c>
      <c r="G407" s="129" t="s">
        <v>9073</v>
      </c>
    </row>
    <row r="408" spans="5:7">
      <c r="E408" s="126" t="s">
        <v>9359</v>
      </c>
      <c r="F408" s="122" t="s">
        <v>10911</v>
      </c>
      <c r="G408" s="129" t="s">
        <v>4059</v>
      </c>
    </row>
    <row r="409" spans="5:7">
      <c r="E409" s="126" t="s">
        <v>9360</v>
      </c>
      <c r="F409" s="122" t="s">
        <v>11468</v>
      </c>
      <c r="G409" s="129" t="s">
        <v>9129</v>
      </c>
    </row>
    <row r="410" spans="5:7">
      <c r="E410" s="126" t="s">
        <v>9361</v>
      </c>
      <c r="F410" s="122" t="s">
        <v>11469</v>
      </c>
      <c r="G410" s="129" t="s">
        <v>9129</v>
      </c>
    </row>
    <row r="411" spans="5:7">
      <c r="E411" s="126" t="s">
        <v>9362</v>
      </c>
      <c r="F411" s="122" t="s">
        <v>10912</v>
      </c>
      <c r="G411" s="129" t="s">
        <v>8999</v>
      </c>
    </row>
    <row r="412" spans="5:7">
      <c r="E412" s="126" t="s">
        <v>9363</v>
      </c>
      <c r="F412" s="122" t="s">
        <v>11470</v>
      </c>
      <c r="G412" s="129" t="s">
        <v>8999</v>
      </c>
    </row>
    <row r="413" spans="5:7">
      <c r="E413" s="126" t="s">
        <v>9367</v>
      </c>
      <c r="F413" s="122" t="s">
        <v>10915</v>
      </c>
      <c r="G413" s="129" t="s">
        <v>9016</v>
      </c>
    </row>
    <row r="414" spans="5:7">
      <c r="E414" s="126" t="s">
        <v>9364</v>
      </c>
      <c r="F414" s="122" t="s">
        <v>10913</v>
      </c>
      <c r="G414" s="129" t="s">
        <v>9027</v>
      </c>
    </row>
    <row r="415" spans="5:7">
      <c r="E415" s="126" t="s">
        <v>9365</v>
      </c>
      <c r="F415" s="122" t="s">
        <v>11471</v>
      </c>
      <c r="G415" s="129" t="s">
        <v>4059</v>
      </c>
    </row>
    <row r="416" spans="5:7">
      <c r="E416" s="126" t="s">
        <v>9366</v>
      </c>
      <c r="F416" s="122" t="s">
        <v>10914</v>
      </c>
      <c r="G416" s="129" t="s">
        <v>9036</v>
      </c>
    </row>
    <row r="417" spans="5:7">
      <c r="E417" s="126" t="s">
        <v>9368</v>
      </c>
      <c r="F417" s="122" t="s">
        <v>10916</v>
      </c>
      <c r="G417" s="129" t="s">
        <v>4059</v>
      </c>
    </row>
    <row r="418" spans="5:7">
      <c r="E418" s="126" t="s">
        <v>9369</v>
      </c>
      <c r="F418" s="122" t="s">
        <v>11273</v>
      </c>
      <c r="G418" s="129" t="s">
        <v>8991</v>
      </c>
    </row>
    <row r="419" spans="5:7">
      <c r="E419" s="126" t="s">
        <v>9370</v>
      </c>
      <c r="F419" s="122" t="s">
        <v>11615</v>
      </c>
      <c r="G419" s="129" t="s">
        <v>4454</v>
      </c>
    </row>
    <row r="420" spans="5:7">
      <c r="E420" s="126" t="s">
        <v>9371</v>
      </c>
      <c r="F420" s="122" t="s">
        <v>10917</v>
      </c>
      <c r="G420" s="129" t="s">
        <v>4059</v>
      </c>
    </row>
    <row r="421" spans="5:7">
      <c r="E421" s="126" t="s">
        <v>9372</v>
      </c>
      <c r="F421" s="122" t="s">
        <v>10918</v>
      </c>
      <c r="G421" s="129" t="s">
        <v>8999</v>
      </c>
    </row>
    <row r="422" spans="5:7">
      <c r="E422" s="126" t="s">
        <v>9373</v>
      </c>
      <c r="F422" s="122" t="s">
        <v>11472</v>
      </c>
      <c r="G422" s="129" t="s">
        <v>9076</v>
      </c>
    </row>
    <row r="423" spans="5:7">
      <c r="E423" s="126" t="s">
        <v>9374</v>
      </c>
      <c r="F423" s="122" t="s">
        <v>10919</v>
      </c>
      <c r="G423" s="129" t="s">
        <v>4059</v>
      </c>
    </row>
    <row r="424" spans="5:7">
      <c r="E424" s="126" t="s">
        <v>9375</v>
      </c>
      <c r="F424" s="122" t="s">
        <v>11473</v>
      </c>
      <c r="G424" s="129" t="s">
        <v>8993</v>
      </c>
    </row>
    <row r="425" spans="5:7">
      <c r="E425" s="126" t="s">
        <v>9376</v>
      </c>
      <c r="F425" s="122" t="s">
        <v>10920</v>
      </c>
      <c r="G425" s="129" t="s">
        <v>9043</v>
      </c>
    </row>
    <row r="426" spans="5:7">
      <c r="E426" s="126" t="s">
        <v>9377</v>
      </c>
      <c r="F426" s="122" t="s">
        <v>10921</v>
      </c>
      <c r="G426" s="129" t="s">
        <v>9002</v>
      </c>
    </row>
    <row r="427" spans="5:7">
      <c r="E427" s="126" t="s">
        <v>9378</v>
      </c>
      <c r="F427" s="122" t="s">
        <v>10922</v>
      </c>
      <c r="G427" s="129" t="s">
        <v>9027</v>
      </c>
    </row>
    <row r="428" spans="5:7">
      <c r="E428" s="126" t="s">
        <v>9381</v>
      </c>
      <c r="F428" s="122" t="s">
        <v>10924</v>
      </c>
      <c r="G428" s="129" t="s">
        <v>9129</v>
      </c>
    </row>
    <row r="429" spans="5:7">
      <c r="E429" s="126" t="s">
        <v>9387</v>
      </c>
      <c r="F429" s="122" t="s">
        <v>10928</v>
      </c>
      <c r="G429" s="129" t="s">
        <v>4508</v>
      </c>
    </row>
    <row r="430" spans="5:7">
      <c r="E430" s="126" t="s">
        <v>9379</v>
      </c>
      <c r="F430" s="122" t="s">
        <v>11616</v>
      </c>
      <c r="G430" s="129" t="s">
        <v>9036</v>
      </c>
    </row>
    <row r="431" spans="5:7">
      <c r="E431" s="126" t="s">
        <v>9380</v>
      </c>
      <c r="F431" s="122" t="s">
        <v>10923</v>
      </c>
      <c r="G431" s="129" t="s">
        <v>4059</v>
      </c>
    </row>
    <row r="432" spans="5:7">
      <c r="E432" s="126" t="s">
        <v>9382</v>
      </c>
      <c r="F432" s="122" t="s">
        <v>11474</v>
      </c>
      <c r="G432" s="129" t="s">
        <v>8989</v>
      </c>
    </row>
    <row r="433" spans="5:7">
      <c r="E433" s="126" t="s">
        <v>9383</v>
      </c>
      <c r="F433" s="122" t="s">
        <v>11474</v>
      </c>
      <c r="G433" s="129" t="s">
        <v>8989</v>
      </c>
    </row>
    <row r="434" spans="5:7">
      <c r="E434" s="126" t="s">
        <v>9384</v>
      </c>
      <c r="F434" s="122" t="s">
        <v>10925</v>
      </c>
      <c r="G434" s="129" t="s">
        <v>9129</v>
      </c>
    </row>
    <row r="435" spans="5:7">
      <c r="E435" s="126" t="s">
        <v>9385</v>
      </c>
      <c r="F435" s="122" t="s">
        <v>10926</v>
      </c>
      <c r="G435" s="129" t="s">
        <v>9334</v>
      </c>
    </row>
    <row r="436" spans="5:7">
      <c r="E436" s="126" t="s">
        <v>9386</v>
      </c>
      <c r="F436" s="122" t="s">
        <v>10927</v>
      </c>
      <c r="G436" s="129" t="s">
        <v>4059</v>
      </c>
    </row>
    <row r="437" spans="5:7">
      <c r="E437" s="126" t="s">
        <v>9388</v>
      </c>
      <c r="F437" s="122" t="s">
        <v>10928</v>
      </c>
      <c r="G437" s="129" t="s">
        <v>4508</v>
      </c>
    </row>
    <row r="438" spans="5:7">
      <c r="E438" s="126" t="s">
        <v>9389</v>
      </c>
      <c r="F438" s="122" t="s">
        <v>11475</v>
      </c>
      <c r="G438" s="129" t="s">
        <v>8995</v>
      </c>
    </row>
    <row r="439" spans="5:7">
      <c r="E439" s="126" t="s">
        <v>9390</v>
      </c>
      <c r="F439" s="122" t="s">
        <v>10929</v>
      </c>
      <c r="G439" s="129" t="s">
        <v>8999</v>
      </c>
    </row>
    <row r="440" spans="5:7">
      <c r="E440" s="126" t="s">
        <v>9392</v>
      </c>
      <c r="F440" s="122" t="s">
        <v>10931</v>
      </c>
      <c r="G440" s="129" t="s">
        <v>9027</v>
      </c>
    </row>
    <row r="441" spans="5:7">
      <c r="E441" s="126" t="s">
        <v>9391</v>
      </c>
      <c r="F441" s="122" t="s">
        <v>10930</v>
      </c>
      <c r="G441" s="129" t="s">
        <v>8989</v>
      </c>
    </row>
    <row r="442" spans="5:7">
      <c r="E442" s="126" t="s">
        <v>9393</v>
      </c>
      <c r="F442" s="122" t="s">
        <v>10932</v>
      </c>
      <c r="G442" s="129" t="s">
        <v>4508</v>
      </c>
    </row>
    <row r="443" spans="5:7">
      <c r="E443" s="126" t="s">
        <v>9394</v>
      </c>
      <c r="F443" s="122" t="s">
        <v>11274</v>
      </c>
      <c r="G443" s="129" t="s">
        <v>4059</v>
      </c>
    </row>
    <row r="444" spans="5:7">
      <c r="E444" s="126" t="s">
        <v>9395</v>
      </c>
      <c r="F444" s="122" t="s">
        <v>11476</v>
      </c>
      <c r="G444" s="129" t="s">
        <v>8997</v>
      </c>
    </row>
    <row r="445" spans="5:7">
      <c r="E445" s="126" t="s">
        <v>9396</v>
      </c>
      <c r="F445" s="122" t="s">
        <v>10489</v>
      </c>
      <c r="G445" s="129" t="s">
        <v>9043</v>
      </c>
    </row>
    <row r="446" spans="5:7">
      <c r="E446" s="126" t="s">
        <v>9397</v>
      </c>
      <c r="F446" s="122" t="s">
        <v>11617</v>
      </c>
      <c r="G446" s="129" t="s">
        <v>4454</v>
      </c>
    </row>
    <row r="447" spans="5:7">
      <c r="E447" s="126" t="s">
        <v>9398</v>
      </c>
      <c r="F447" s="122" t="s">
        <v>11477</v>
      </c>
      <c r="G447" s="129" t="s">
        <v>4059</v>
      </c>
    </row>
    <row r="448" spans="5:7">
      <c r="E448" s="126" t="s">
        <v>9399</v>
      </c>
      <c r="F448" s="122" t="s">
        <v>11662</v>
      </c>
      <c r="G448" s="129" t="s">
        <v>9036</v>
      </c>
    </row>
    <row r="449" spans="5:7">
      <c r="E449" s="126" t="s">
        <v>9405</v>
      </c>
      <c r="F449" s="122" t="s">
        <v>10491</v>
      </c>
      <c r="G449" s="129" t="s">
        <v>8991</v>
      </c>
    </row>
    <row r="450" spans="5:7">
      <c r="E450" s="126" t="s">
        <v>9400</v>
      </c>
      <c r="F450" s="122" t="s">
        <v>11663</v>
      </c>
      <c r="G450" s="129" t="s">
        <v>9016</v>
      </c>
    </row>
    <row r="451" spans="5:7">
      <c r="E451" s="126" t="s">
        <v>9401</v>
      </c>
      <c r="F451" s="122" t="s">
        <v>10933</v>
      </c>
      <c r="G451" s="129" t="s">
        <v>4454</v>
      </c>
    </row>
    <row r="452" spans="5:7">
      <c r="E452" s="126" t="s">
        <v>9402</v>
      </c>
      <c r="F452" s="122" t="s">
        <v>11478</v>
      </c>
      <c r="G452" s="129" t="s">
        <v>9043</v>
      </c>
    </row>
    <row r="453" spans="5:7">
      <c r="E453" s="126" t="s">
        <v>9403</v>
      </c>
      <c r="F453" s="122" t="s">
        <v>10490</v>
      </c>
      <c r="G453" s="129" t="s">
        <v>9002</v>
      </c>
    </row>
    <row r="454" spans="5:7">
      <c r="E454" s="126" t="s">
        <v>9404</v>
      </c>
      <c r="F454" s="122" t="s">
        <v>10934</v>
      </c>
      <c r="G454" s="129" t="s">
        <v>8993</v>
      </c>
    </row>
    <row r="455" spans="5:7">
      <c r="E455" s="126" t="s">
        <v>9406</v>
      </c>
      <c r="F455" s="122" t="s">
        <v>10935</v>
      </c>
      <c r="G455" s="129" t="s">
        <v>8997</v>
      </c>
    </row>
    <row r="456" spans="5:7">
      <c r="E456" s="126" t="s">
        <v>9407</v>
      </c>
      <c r="F456" s="122" t="s">
        <v>10492</v>
      </c>
      <c r="G456" s="129" t="s">
        <v>4059</v>
      </c>
    </row>
    <row r="457" spans="5:7">
      <c r="E457" s="126" t="s">
        <v>9408</v>
      </c>
      <c r="F457" s="122" t="s">
        <v>10493</v>
      </c>
      <c r="G457" s="129" t="s">
        <v>4454</v>
      </c>
    </row>
    <row r="458" spans="5:7">
      <c r="E458" s="126" t="s">
        <v>9409</v>
      </c>
      <c r="F458" s="122" t="s">
        <v>10936</v>
      </c>
      <c r="G458" s="129" t="s">
        <v>4454</v>
      </c>
    </row>
    <row r="459" spans="5:7">
      <c r="E459" s="126" t="s">
        <v>9410</v>
      </c>
      <c r="F459" s="122" t="s">
        <v>10494</v>
      </c>
      <c r="G459" s="130" t="s">
        <v>4059</v>
      </c>
    </row>
    <row r="460" spans="5:7">
      <c r="E460" s="126" t="s">
        <v>9411</v>
      </c>
      <c r="F460" s="122" t="s">
        <v>10937</v>
      </c>
      <c r="G460" s="129" t="s">
        <v>9002</v>
      </c>
    </row>
    <row r="461" spans="5:7">
      <c r="E461" s="126" t="s">
        <v>9412</v>
      </c>
      <c r="F461" s="122" t="s">
        <v>10938</v>
      </c>
      <c r="G461" s="129" t="s">
        <v>9027</v>
      </c>
    </row>
    <row r="462" spans="5:7">
      <c r="E462" s="126" t="s">
        <v>9413</v>
      </c>
      <c r="F462" s="122" t="s">
        <v>10939</v>
      </c>
      <c r="G462" s="129" t="s">
        <v>4454</v>
      </c>
    </row>
    <row r="463" spans="5:7">
      <c r="E463" s="126" t="s">
        <v>9414</v>
      </c>
      <c r="F463" s="122" t="s">
        <v>10940</v>
      </c>
      <c r="G463" s="129" t="s">
        <v>8999</v>
      </c>
    </row>
    <row r="464" spans="5:7">
      <c r="E464" s="126" t="s">
        <v>9415</v>
      </c>
      <c r="F464" s="122" t="s">
        <v>10941</v>
      </c>
      <c r="G464" s="129" t="s">
        <v>4059</v>
      </c>
    </row>
    <row r="465" spans="5:7">
      <c r="E465" s="126" t="s">
        <v>9416</v>
      </c>
      <c r="F465" s="122" t="s">
        <v>11479</v>
      </c>
      <c r="G465" s="129" t="s">
        <v>9076</v>
      </c>
    </row>
    <row r="466" spans="5:7">
      <c r="E466" s="126" t="s">
        <v>9417</v>
      </c>
      <c r="F466" s="122" t="s">
        <v>11480</v>
      </c>
      <c r="G466" s="129" t="s">
        <v>4454</v>
      </c>
    </row>
    <row r="467" spans="5:7">
      <c r="E467" s="126" t="s">
        <v>9418</v>
      </c>
      <c r="F467" s="122" t="s">
        <v>10942</v>
      </c>
      <c r="G467" s="129" t="s">
        <v>4508</v>
      </c>
    </row>
    <row r="468" spans="5:7">
      <c r="E468" s="126" t="s">
        <v>9419</v>
      </c>
      <c r="F468" s="122" t="s">
        <v>10495</v>
      </c>
      <c r="G468" s="129" t="s">
        <v>8999</v>
      </c>
    </row>
    <row r="469" spans="5:7">
      <c r="E469" s="126" t="s">
        <v>9420</v>
      </c>
      <c r="F469" s="122" t="s">
        <v>10496</v>
      </c>
      <c r="G469" s="129" t="s">
        <v>4059</v>
      </c>
    </row>
    <row r="470" spans="5:7">
      <c r="E470" s="126" t="s">
        <v>9421</v>
      </c>
      <c r="F470" s="122" t="s">
        <v>10943</v>
      </c>
      <c r="G470" s="129" t="s">
        <v>9016</v>
      </c>
    </row>
    <row r="471" spans="5:7">
      <c r="E471" s="126" t="s">
        <v>9426</v>
      </c>
      <c r="F471" s="122" t="s">
        <v>10946</v>
      </c>
      <c r="G471" s="129" t="s">
        <v>4508</v>
      </c>
    </row>
    <row r="472" spans="5:7">
      <c r="E472" s="126" t="s">
        <v>9422</v>
      </c>
      <c r="F472" s="122" t="s">
        <v>11481</v>
      </c>
      <c r="G472" s="129" t="s">
        <v>9002</v>
      </c>
    </row>
    <row r="473" spans="5:7">
      <c r="E473" s="126" t="s">
        <v>9423</v>
      </c>
      <c r="F473" s="122" t="s">
        <v>11275</v>
      </c>
      <c r="G473" s="129" t="s">
        <v>4059</v>
      </c>
    </row>
    <row r="474" spans="5:7">
      <c r="E474" s="126" t="s">
        <v>9424</v>
      </c>
      <c r="F474" s="122" t="s">
        <v>10944</v>
      </c>
      <c r="G474" s="129" t="s">
        <v>4454</v>
      </c>
    </row>
    <row r="475" spans="5:7">
      <c r="E475" s="126" t="s">
        <v>9425</v>
      </c>
      <c r="F475" s="122" t="s">
        <v>10945</v>
      </c>
      <c r="G475" s="129" t="s">
        <v>4059</v>
      </c>
    </row>
    <row r="476" spans="5:7">
      <c r="E476" s="126" t="s">
        <v>9427</v>
      </c>
      <c r="F476" s="122" t="s">
        <v>11276</v>
      </c>
      <c r="G476" s="129" t="s">
        <v>8989</v>
      </c>
    </row>
    <row r="477" spans="5:7">
      <c r="E477" s="126" t="s">
        <v>9428</v>
      </c>
      <c r="F477" s="122" t="s">
        <v>11277</v>
      </c>
      <c r="G477" s="129" t="s">
        <v>9131</v>
      </c>
    </row>
    <row r="478" spans="5:7">
      <c r="E478" s="126" t="s">
        <v>9429</v>
      </c>
      <c r="F478" s="122" t="s">
        <v>11482</v>
      </c>
      <c r="G478" s="129" t="s">
        <v>9002</v>
      </c>
    </row>
    <row r="479" spans="5:7">
      <c r="E479" s="126" t="s">
        <v>9430</v>
      </c>
      <c r="F479" s="122" t="s">
        <v>11278</v>
      </c>
      <c r="G479" s="129" t="s">
        <v>9073</v>
      </c>
    </row>
    <row r="480" spans="5:7">
      <c r="E480" s="126" t="s">
        <v>9431</v>
      </c>
      <c r="F480" s="122" t="s">
        <v>11279</v>
      </c>
      <c r="G480" s="129" t="s">
        <v>9073</v>
      </c>
    </row>
    <row r="481" spans="5:7">
      <c r="E481" s="126" t="s">
        <v>9432</v>
      </c>
      <c r="F481" s="122" t="s">
        <v>10497</v>
      </c>
      <c r="G481" s="129" t="s">
        <v>8989</v>
      </c>
    </row>
    <row r="482" spans="5:7">
      <c r="E482" s="126" t="s">
        <v>9433</v>
      </c>
      <c r="F482" s="122" t="s">
        <v>11280</v>
      </c>
      <c r="G482" s="129" t="s">
        <v>9027</v>
      </c>
    </row>
    <row r="483" spans="5:7">
      <c r="E483" s="126" t="s">
        <v>9434</v>
      </c>
      <c r="F483" s="122" t="s">
        <v>11281</v>
      </c>
      <c r="G483" s="129" t="s">
        <v>11718</v>
      </c>
    </row>
    <row r="484" spans="5:7">
      <c r="E484" s="126" t="s">
        <v>9435</v>
      </c>
      <c r="F484" s="122" t="s">
        <v>11282</v>
      </c>
      <c r="G484" s="129" t="s">
        <v>8997</v>
      </c>
    </row>
    <row r="485" spans="5:7">
      <c r="E485" s="126" t="s">
        <v>9436</v>
      </c>
      <c r="F485" s="122" t="s">
        <v>11283</v>
      </c>
      <c r="G485" s="129" t="s">
        <v>4059</v>
      </c>
    </row>
    <row r="486" spans="5:7">
      <c r="E486" s="126" t="s">
        <v>9437</v>
      </c>
      <c r="F486" s="122" t="s">
        <v>11284</v>
      </c>
      <c r="G486" s="129" t="s">
        <v>8989</v>
      </c>
    </row>
    <row r="487" spans="5:7">
      <c r="E487" s="126" t="s">
        <v>9438</v>
      </c>
      <c r="F487" s="122" t="s">
        <v>11483</v>
      </c>
      <c r="G487" s="129" t="s">
        <v>4454</v>
      </c>
    </row>
    <row r="488" spans="5:7">
      <c r="E488" s="126" t="s">
        <v>9439</v>
      </c>
      <c r="F488" s="122" t="s">
        <v>11285</v>
      </c>
      <c r="G488" s="129" t="s">
        <v>9129</v>
      </c>
    </row>
    <row r="489" spans="5:7">
      <c r="E489" s="126" t="s">
        <v>9440</v>
      </c>
      <c r="F489" s="122" t="s">
        <v>11286</v>
      </c>
      <c r="G489" s="129" t="s">
        <v>4059</v>
      </c>
    </row>
    <row r="490" spans="5:7">
      <c r="E490" s="126" t="s">
        <v>9441</v>
      </c>
      <c r="F490" s="122" t="s">
        <v>11287</v>
      </c>
      <c r="G490" s="129" t="s">
        <v>9027</v>
      </c>
    </row>
    <row r="491" spans="5:7">
      <c r="E491" s="126" t="s">
        <v>9442</v>
      </c>
      <c r="F491" s="122" t="s">
        <v>11288</v>
      </c>
      <c r="G491" s="129" t="s">
        <v>4059</v>
      </c>
    </row>
    <row r="492" spans="5:7">
      <c r="E492" s="126" t="s">
        <v>9443</v>
      </c>
      <c r="F492" s="122" t="s">
        <v>11664</v>
      </c>
      <c r="G492" s="129" t="s">
        <v>3862</v>
      </c>
    </row>
    <row r="493" spans="5:7">
      <c r="E493" s="126" t="s">
        <v>9444</v>
      </c>
      <c r="F493" s="122" t="s">
        <v>11289</v>
      </c>
      <c r="G493" s="129" t="s">
        <v>3862</v>
      </c>
    </row>
    <row r="494" spans="5:7">
      <c r="E494" s="126" t="s">
        <v>9445</v>
      </c>
      <c r="F494" s="122" t="s">
        <v>11290</v>
      </c>
      <c r="G494" s="129" t="s">
        <v>9016</v>
      </c>
    </row>
    <row r="495" spans="5:7">
      <c r="E495" s="126" t="s">
        <v>9446</v>
      </c>
      <c r="F495" s="122" t="s">
        <v>10947</v>
      </c>
      <c r="G495" s="129" t="s">
        <v>8999</v>
      </c>
    </row>
    <row r="496" spans="5:7">
      <c r="E496" s="126" t="s">
        <v>9447</v>
      </c>
      <c r="F496" s="122" t="s">
        <v>11635</v>
      </c>
      <c r="G496" s="129" t="s">
        <v>8991</v>
      </c>
    </row>
    <row r="497" spans="5:7">
      <c r="E497" s="126" t="s">
        <v>9448</v>
      </c>
      <c r="F497" s="122" t="s">
        <v>10948</v>
      </c>
      <c r="G497" s="129" t="s">
        <v>4059</v>
      </c>
    </row>
    <row r="498" spans="5:7">
      <c r="E498" s="126" t="s">
        <v>9449</v>
      </c>
      <c r="F498" s="122" t="s">
        <v>11291</v>
      </c>
      <c r="G498" s="130" t="s">
        <v>4454</v>
      </c>
    </row>
    <row r="499" spans="5:7">
      <c r="E499" s="126" t="s">
        <v>9450</v>
      </c>
      <c r="F499" s="122" t="s">
        <v>10949</v>
      </c>
      <c r="G499" s="129" t="s">
        <v>9036</v>
      </c>
    </row>
    <row r="500" spans="5:7">
      <c r="E500" s="126" t="s">
        <v>9451</v>
      </c>
      <c r="F500" s="122" t="s">
        <v>10950</v>
      </c>
      <c r="G500" s="129" t="s">
        <v>9027</v>
      </c>
    </row>
    <row r="501" spans="5:7">
      <c r="E501" s="126" t="s">
        <v>9452</v>
      </c>
      <c r="F501" s="122" t="s">
        <v>10951</v>
      </c>
      <c r="G501" s="129" t="s">
        <v>9334</v>
      </c>
    </row>
    <row r="502" spans="5:7">
      <c r="E502" s="126" t="s">
        <v>9453</v>
      </c>
      <c r="F502" s="122" t="s">
        <v>11665</v>
      </c>
      <c r="G502" s="129" t="s">
        <v>4454</v>
      </c>
    </row>
    <row r="503" spans="5:7">
      <c r="E503" s="126" t="s">
        <v>9454</v>
      </c>
      <c r="F503" s="122" t="s">
        <v>10952</v>
      </c>
      <c r="G503" s="129" t="s">
        <v>8995</v>
      </c>
    </row>
    <row r="504" spans="5:7">
      <c r="E504" s="126" t="s">
        <v>9455</v>
      </c>
      <c r="F504" s="122" t="s">
        <v>10953</v>
      </c>
      <c r="G504" s="129" t="s">
        <v>4454</v>
      </c>
    </row>
    <row r="505" spans="5:7">
      <c r="E505" s="126" t="s">
        <v>9456</v>
      </c>
      <c r="F505" s="122" t="s">
        <v>10954</v>
      </c>
      <c r="G505" s="129" t="s">
        <v>8999</v>
      </c>
    </row>
    <row r="506" spans="5:7">
      <c r="E506" s="126" t="s">
        <v>9457</v>
      </c>
      <c r="F506" s="122" t="s">
        <v>10498</v>
      </c>
      <c r="G506" s="129" t="s">
        <v>8995</v>
      </c>
    </row>
    <row r="507" spans="5:7">
      <c r="E507" s="126" t="s">
        <v>9458</v>
      </c>
      <c r="F507" s="122" t="s">
        <v>11484</v>
      </c>
      <c r="G507" s="129" t="s">
        <v>4059</v>
      </c>
    </row>
    <row r="508" spans="5:7">
      <c r="E508" s="126" t="s">
        <v>9459</v>
      </c>
      <c r="F508" s="122" t="s">
        <v>10499</v>
      </c>
      <c r="G508" s="129" t="s">
        <v>8999</v>
      </c>
    </row>
    <row r="509" spans="5:7">
      <c r="E509" s="126" t="s">
        <v>9460</v>
      </c>
      <c r="F509" s="122" t="s">
        <v>10500</v>
      </c>
      <c r="G509" s="129" t="s">
        <v>4059</v>
      </c>
    </row>
    <row r="510" spans="5:7">
      <c r="E510" s="126" t="s">
        <v>9461</v>
      </c>
      <c r="F510" s="122" t="s">
        <v>10955</v>
      </c>
      <c r="G510" s="129" t="s">
        <v>9002</v>
      </c>
    </row>
    <row r="511" spans="5:7">
      <c r="E511" s="126" t="s">
        <v>9462</v>
      </c>
      <c r="F511" s="122" t="s">
        <v>11666</v>
      </c>
      <c r="G511" s="130" t="s">
        <v>9073</v>
      </c>
    </row>
    <row r="512" spans="5:7">
      <c r="E512" s="126" t="s">
        <v>9463</v>
      </c>
      <c r="F512" s="122" t="s">
        <v>11667</v>
      </c>
      <c r="G512" s="129" t="s">
        <v>9036</v>
      </c>
    </row>
    <row r="513" spans="5:7">
      <c r="E513" s="126" t="s">
        <v>9464</v>
      </c>
      <c r="F513" s="122" t="s">
        <v>10956</v>
      </c>
      <c r="G513" s="129" t="s">
        <v>8999</v>
      </c>
    </row>
    <row r="514" spans="5:7">
      <c r="E514" s="126" t="s">
        <v>9465</v>
      </c>
      <c r="F514" s="122" t="s">
        <v>11485</v>
      </c>
      <c r="G514" s="129" t="s">
        <v>4454</v>
      </c>
    </row>
    <row r="515" spans="5:7">
      <c r="E515" s="126" t="s">
        <v>9466</v>
      </c>
      <c r="F515" s="122" t="s">
        <v>11486</v>
      </c>
      <c r="G515" s="129" t="s">
        <v>8999</v>
      </c>
    </row>
    <row r="516" spans="5:7">
      <c r="E516" s="126" t="s">
        <v>9467</v>
      </c>
      <c r="F516" s="122" t="s">
        <v>11487</v>
      </c>
      <c r="G516" s="129" t="s">
        <v>8997</v>
      </c>
    </row>
    <row r="517" spans="5:7">
      <c r="E517" s="126" t="s">
        <v>9468</v>
      </c>
      <c r="F517" s="122" t="s">
        <v>10957</v>
      </c>
      <c r="G517" s="129" t="s">
        <v>8993</v>
      </c>
    </row>
    <row r="518" spans="5:7">
      <c r="E518" s="126" t="s">
        <v>9469</v>
      </c>
      <c r="F518" s="122" t="s">
        <v>10958</v>
      </c>
      <c r="G518" s="129" t="s">
        <v>4059</v>
      </c>
    </row>
    <row r="519" spans="5:7">
      <c r="E519" s="126" t="s">
        <v>9470</v>
      </c>
      <c r="F519" s="122" t="s">
        <v>10959</v>
      </c>
      <c r="G519" s="129" t="s">
        <v>8999</v>
      </c>
    </row>
    <row r="520" spans="5:7">
      <c r="E520" s="126" t="s">
        <v>9471</v>
      </c>
      <c r="F520" s="122" t="s">
        <v>10501</v>
      </c>
      <c r="G520" s="129" t="s">
        <v>8997</v>
      </c>
    </row>
    <row r="521" spans="5:7">
      <c r="E521" s="126" t="s">
        <v>9472</v>
      </c>
      <c r="F521" s="122" t="s">
        <v>11668</v>
      </c>
      <c r="G521" s="129" t="s">
        <v>9073</v>
      </c>
    </row>
    <row r="522" spans="5:7">
      <c r="E522" s="126" t="s">
        <v>9473</v>
      </c>
      <c r="F522" s="122" t="s">
        <v>10960</v>
      </c>
      <c r="G522" s="129" t="s">
        <v>4059</v>
      </c>
    </row>
    <row r="523" spans="5:7">
      <c r="E523" s="126" t="s">
        <v>9474</v>
      </c>
      <c r="F523" s="122" t="s">
        <v>10961</v>
      </c>
      <c r="G523" s="129" t="s">
        <v>8999</v>
      </c>
    </row>
    <row r="524" spans="5:7">
      <c r="E524" s="126" t="s">
        <v>9475</v>
      </c>
      <c r="F524" s="122" t="s">
        <v>11669</v>
      </c>
      <c r="G524" s="129" t="s">
        <v>8995</v>
      </c>
    </row>
    <row r="525" spans="5:7">
      <c r="E525" s="126" t="s">
        <v>9476</v>
      </c>
      <c r="F525" s="122" t="s">
        <v>11292</v>
      </c>
      <c r="G525" s="129" t="s">
        <v>9076</v>
      </c>
    </row>
    <row r="526" spans="5:7">
      <c r="E526" s="126" t="s">
        <v>9477</v>
      </c>
      <c r="F526" s="122" t="s">
        <v>11293</v>
      </c>
      <c r="G526" s="129" t="s">
        <v>9002</v>
      </c>
    </row>
    <row r="527" spans="5:7">
      <c r="E527" s="126" t="s">
        <v>9478</v>
      </c>
      <c r="F527" s="122" t="s">
        <v>11488</v>
      </c>
      <c r="G527" s="129" t="s">
        <v>8989</v>
      </c>
    </row>
    <row r="528" spans="5:7">
      <c r="E528" s="126" t="s">
        <v>9479</v>
      </c>
      <c r="F528" s="122" t="s">
        <v>10962</v>
      </c>
      <c r="G528" s="129" t="s">
        <v>9129</v>
      </c>
    </row>
    <row r="529" spans="5:7">
      <c r="E529" s="126" t="s">
        <v>9480</v>
      </c>
      <c r="F529" s="122" t="s">
        <v>11489</v>
      </c>
      <c r="G529" s="129" t="s">
        <v>8993</v>
      </c>
    </row>
    <row r="530" spans="5:7">
      <c r="E530" s="126" t="s">
        <v>9481</v>
      </c>
      <c r="F530" s="122" t="s">
        <v>10963</v>
      </c>
      <c r="G530" s="129" t="s">
        <v>9036</v>
      </c>
    </row>
    <row r="531" spans="5:7">
      <c r="E531" s="126" t="s">
        <v>9482</v>
      </c>
      <c r="F531" s="122" t="s">
        <v>11490</v>
      </c>
      <c r="G531" s="129" t="s">
        <v>8999</v>
      </c>
    </row>
    <row r="532" spans="5:7">
      <c r="E532" s="126" t="s">
        <v>9483</v>
      </c>
      <c r="F532" s="122" t="s">
        <v>11294</v>
      </c>
      <c r="G532" s="129" t="s">
        <v>4059</v>
      </c>
    </row>
    <row r="533" spans="5:7">
      <c r="E533" s="126" t="s">
        <v>9484</v>
      </c>
      <c r="F533" s="122" t="s">
        <v>10964</v>
      </c>
      <c r="G533" s="129" t="s">
        <v>8999</v>
      </c>
    </row>
    <row r="534" spans="5:7">
      <c r="E534" s="126" t="s">
        <v>9485</v>
      </c>
      <c r="F534" s="122" t="s">
        <v>10965</v>
      </c>
      <c r="G534" s="129" t="s">
        <v>8999</v>
      </c>
    </row>
    <row r="535" spans="5:7">
      <c r="E535" s="126" t="s">
        <v>9486</v>
      </c>
      <c r="F535" s="122" t="s">
        <v>11396</v>
      </c>
      <c r="G535" s="129" t="s">
        <v>8989</v>
      </c>
    </row>
    <row r="536" spans="5:7">
      <c r="E536" s="126" t="s">
        <v>9487</v>
      </c>
      <c r="F536" s="122" t="s">
        <v>10502</v>
      </c>
      <c r="G536" s="129" t="s">
        <v>8991</v>
      </c>
    </row>
    <row r="537" spans="5:7">
      <c r="E537" s="126" t="s">
        <v>9488</v>
      </c>
      <c r="F537" s="122" t="s">
        <v>10966</v>
      </c>
      <c r="G537" s="129" t="s">
        <v>8999</v>
      </c>
    </row>
    <row r="538" spans="5:7">
      <c r="E538" s="126" t="s">
        <v>9489</v>
      </c>
      <c r="F538" s="122" t="s">
        <v>11491</v>
      </c>
      <c r="G538" s="129" t="s">
        <v>8999</v>
      </c>
    </row>
    <row r="539" spans="5:7">
      <c r="E539" s="126" t="s">
        <v>9490</v>
      </c>
      <c r="F539" s="122" t="s">
        <v>10967</v>
      </c>
      <c r="G539" s="129" t="s">
        <v>8995</v>
      </c>
    </row>
    <row r="540" spans="5:7">
      <c r="E540" s="126" t="s">
        <v>9491</v>
      </c>
      <c r="F540" s="122" t="s">
        <v>10968</v>
      </c>
      <c r="G540" s="129" t="s">
        <v>8993</v>
      </c>
    </row>
    <row r="541" spans="5:7">
      <c r="E541" s="126" t="s">
        <v>9492</v>
      </c>
      <c r="F541" s="122" t="s">
        <v>10503</v>
      </c>
      <c r="G541" s="129" t="s">
        <v>8989</v>
      </c>
    </row>
    <row r="542" spans="5:7">
      <c r="E542" s="126" t="s">
        <v>9493</v>
      </c>
      <c r="F542" s="122" t="s">
        <v>10969</v>
      </c>
      <c r="G542" s="129" t="s">
        <v>8991</v>
      </c>
    </row>
    <row r="543" spans="5:7">
      <c r="E543" s="126" t="s">
        <v>9494</v>
      </c>
      <c r="F543" s="122" t="s">
        <v>10504</v>
      </c>
      <c r="G543" s="129" t="s">
        <v>9002</v>
      </c>
    </row>
    <row r="544" spans="5:7">
      <c r="E544" s="126" t="s">
        <v>9495</v>
      </c>
      <c r="F544" s="122" t="s">
        <v>11295</v>
      </c>
      <c r="G544" s="129" t="s">
        <v>9002</v>
      </c>
    </row>
    <row r="545" spans="5:7">
      <c r="E545" s="126" t="s">
        <v>9496</v>
      </c>
      <c r="F545" s="122" t="s">
        <v>10505</v>
      </c>
      <c r="G545" s="129" t="s">
        <v>4059</v>
      </c>
    </row>
    <row r="546" spans="5:7">
      <c r="E546" s="126" t="s">
        <v>9497</v>
      </c>
      <c r="F546" s="122" t="s">
        <v>10970</v>
      </c>
      <c r="G546" s="129" t="s">
        <v>8999</v>
      </c>
    </row>
    <row r="547" spans="5:7">
      <c r="E547" s="126" t="s">
        <v>9498</v>
      </c>
      <c r="F547" s="122" t="s">
        <v>11492</v>
      </c>
      <c r="G547" s="130" t="s">
        <v>8995</v>
      </c>
    </row>
    <row r="548" spans="5:7">
      <c r="E548" s="126" t="s">
        <v>9499</v>
      </c>
      <c r="F548" s="122" t="s">
        <v>11493</v>
      </c>
      <c r="G548" s="129" t="s">
        <v>4059</v>
      </c>
    </row>
    <row r="549" spans="5:7">
      <c r="E549" s="126" t="s">
        <v>9500</v>
      </c>
      <c r="F549" s="122" t="s">
        <v>10971</v>
      </c>
      <c r="G549" s="129" t="s">
        <v>4059</v>
      </c>
    </row>
    <row r="550" spans="5:7">
      <c r="E550" s="126" t="s">
        <v>9501</v>
      </c>
      <c r="F550" s="122" t="s">
        <v>10972</v>
      </c>
      <c r="G550" s="129" t="s">
        <v>4059</v>
      </c>
    </row>
    <row r="551" spans="5:7">
      <c r="E551" s="126" t="s">
        <v>9502</v>
      </c>
      <c r="F551" s="122" t="s">
        <v>11296</v>
      </c>
      <c r="G551" s="129" t="s">
        <v>4059</v>
      </c>
    </row>
    <row r="552" spans="5:7">
      <c r="E552" s="126" t="s">
        <v>9503</v>
      </c>
      <c r="F552" s="122" t="s">
        <v>10973</v>
      </c>
      <c r="G552" s="129" t="s">
        <v>8995</v>
      </c>
    </row>
    <row r="553" spans="5:7">
      <c r="E553" s="126" t="s">
        <v>9504</v>
      </c>
      <c r="F553" s="122" t="s">
        <v>11494</v>
      </c>
      <c r="G553" s="129" t="s">
        <v>9027</v>
      </c>
    </row>
    <row r="554" spans="5:7">
      <c r="E554" s="126" t="s">
        <v>9505</v>
      </c>
      <c r="F554" s="122" t="s">
        <v>11670</v>
      </c>
      <c r="G554" s="129" t="s">
        <v>8997</v>
      </c>
    </row>
    <row r="555" spans="5:7">
      <c r="E555" s="126" t="s">
        <v>9506</v>
      </c>
      <c r="F555" s="122" t="s">
        <v>10974</v>
      </c>
      <c r="G555" s="129" t="s">
        <v>9131</v>
      </c>
    </row>
    <row r="556" spans="5:7">
      <c r="E556" s="126" t="s">
        <v>9507</v>
      </c>
      <c r="F556" s="122" t="s">
        <v>10506</v>
      </c>
      <c r="G556" s="129" t="s">
        <v>8991</v>
      </c>
    </row>
    <row r="557" spans="5:7">
      <c r="E557" s="126" t="s">
        <v>9508</v>
      </c>
      <c r="F557" s="122" t="s">
        <v>11495</v>
      </c>
      <c r="G557" s="129" t="s">
        <v>8999</v>
      </c>
    </row>
    <row r="558" spans="5:7">
      <c r="E558" s="126" t="s">
        <v>9509</v>
      </c>
      <c r="F558" s="122" t="s">
        <v>10975</v>
      </c>
      <c r="G558" s="129" t="s">
        <v>4059</v>
      </c>
    </row>
    <row r="559" spans="5:7">
      <c r="E559" s="126" t="s">
        <v>9510</v>
      </c>
      <c r="F559" s="122" t="s">
        <v>10976</v>
      </c>
      <c r="G559" s="129" t="s">
        <v>8993</v>
      </c>
    </row>
    <row r="560" spans="5:7">
      <c r="E560" s="126" t="s">
        <v>9511</v>
      </c>
      <c r="F560" s="122" t="s">
        <v>10977</v>
      </c>
      <c r="G560" s="129" t="s">
        <v>9016</v>
      </c>
    </row>
    <row r="561" spans="5:7">
      <c r="E561" s="126" t="s">
        <v>9512</v>
      </c>
      <c r="F561" s="122" t="s">
        <v>10978</v>
      </c>
      <c r="G561" s="129" t="s">
        <v>8999</v>
      </c>
    </row>
    <row r="562" spans="5:7">
      <c r="E562" s="126" t="s">
        <v>9513</v>
      </c>
      <c r="F562" s="122" t="s">
        <v>10979</v>
      </c>
      <c r="G562" s="130" t="s">
        <v>9076</v>
      </c>
    </row>
    <row r="563" spans="5:7">
      <c r="E563" s="126" t="s">
        <v>9514</v>
      </c>
      <c r="F563" s="122" t="s">
        <v>11496</v>
      </c>
      <c r="G563" s="129" t="s">
        <v>9027</v>
      </c>
    </row>
    <row r="564" spans="5:7">
      <c r="E564" s="126" t="s">
        <v>9515</v>
      </c>
      <c r="F564" s="122" t="s">
        <v>11618</v>
      </c>
      <c r="G564" s="129" t="s">
        <v>3862</v>
      </c>
    </row>
    <row r="565" spans="5:7">
      <c r="E565" s="126" t="s">
        <v>9516</v>
      </c>
      <c r="F565" s="122" t="s">
        <v>11497</v>
      </c>
      <c r="G565" s="129" t="s">
        <v>9043</v>
      </c>
    </row>
    <row r="566" spans="5:7">
      <c r="E566" s="126" t="s">
        <v>9517</v>
      </c>
      <c r="F566" s="122" t="s">
        <v>11498</v>
      </c>
      <c r="G566" s="129" t="s">
        <v>9043</v>
      </c>
    </row>
    <row r="567" spans="5:7">
      <c r="E567" s="126" t="s">
        <v>9520</v>
      </c>
      <c r="F567" s="122" t="s">
        <v>10981</v>
      </c>
      <c r="G567" s="129" t="s">
        <v>9016</v>
      </c>
    </row>
    <row r="568" spans="5:7">
      <c r="E568" s="126" t="s">
        <v>9518</v>
      </c>
      <c r="F568" s="122" t="s">
        <v>10980</v>
      </c>
      <c r="G568" s="129" t="s">
        <v>8997</v>
      </c>
    </row>
    <row r="569" spans="5:7">
      <c r="E569" s="126" t="s">
        <v>9519</v>
      </c>
      <c r="F569" s="122" t="s">
        <v>11499</v>
      </c>
      <c r="G569" s="129" t="s">
        <v>9036</v>
      </c>
    </row>
    <row r="570" spans="5:7">
      <c r="E570" s="126" t="s">
        <v>9521</v>
      </c>
      <c r="F570" s="122" t="s">
        <v>10507</v>
      </c>
      <c r="G570" s="129" t="s">
        <v>8995</v>
      </c>
    </row>
    <row r="571" spans="5:7">
      <c r="E571" s="126" t="s">
        <v>9522</v>
      </c>
      <c r="F571" s="122" t="s">
        <v>11297</v>
      </c>
      <c r="G571" s="129" t="s">
        <v>3862</v>
      </c>
    </row>
    <row r="572" spans="5:7">
      <c r="E572" s="126" t="s">
        <v>9523</v>
      </c>
      <c r="F572" s="122" t="s">
        <v>11500</v>
      </c>
      <c r="G572" s="129" t="s">
        <v>9129</v>
      </c>
    </row>
    <row r="573" spans="5:7">
      <c r="E573" s="126" t="s">
        <v>9524</v>
      </c>
      <c r="F573" s="122" t="s">
        <v>11298</v>
      </c>
      <c r="G573" s="129" t="s">
        <v>8999</v>
      </c>
    </row>
    <row r="574" spans="5:7">
      <c r="E574" s="126" t="s">
        <v>9525</v>
      </c>
      <c r="F574" s="122" t="s">
        <v>10508</v>
      </c>
      <c r="G574" s="129" t="s">
        <v>9027</v>
      </c>
    </row>
    <row r="575" spans="5:7">
      <c r="E575" s="126" t="s">
        <v>9526</v>
      </c>
      <c r="F575" s="122" t="s">
        <v>11501</v>
      </c>
      <c r="G575" s="129" t="s">
        <v>8989</v>
      </c>
    </row>
    <row r="576" spans="5:7">
      <c r="E576" s="126" t="s">
        <v>9527</v>
      </c>
      <c r="F576" s="122" t="s">
        <v>10509</v>
      </c>
      <c r="G576" s="129" t="s">
        <v>9129</v>
      </c>
    </row>
    <row r="577" spans="5:7">
      <c r="E577" s="126" t="s">
        <v>9528</v>
      </c>
      <c r="F577" s="122" t="s">
        <v>11397</v>
      </c>
      <c r="G577" s="129" t="s">
        <v>3862</v>
      </c>
    </row>
    <row r="578" spans="5:7">
      <c r="E578" s="126" t="s">
        <v>9529</v>
      </c>
      <c r="F578" s="122" t="s">
        <v>10982</v>
      </c>
      <c r="G578" s="129" t="s">
        <v>9002</v>
      </c>
    </row>
    <row r="579" spans="5:7">
      <c r="E579" s="126" t="s">
        <v>9530</v>
      </c>
      <c r="F579" s="122" t="s">
        <v>10510</v>
      </c>
      <c r="G579" s="129" t="s">
        <v>8999</v>
      </c>
    </row>
    <row r="580" spans="5:7">
      <c r="E580" s="126" t="s">
        <v>9531</v>
      </c>
      <c r="F580" s="122" t="s">
        <v>10983</v>
      </c>
      <c r="G580" s="130" t="s">
        <v>9016</v>
      </c>
    </row>
    <row r="581" spans="5:7">
      <c r="E581" s="126" t="s">
        <v>9532</v>
      </c>
      <c r="F581" s="122" t="s">
        <v>10511</v>
      </c>
      <c r="G581" s="129" t="s">
        <v>4454</v>
      </c>
    </row>
    <row r="582" spans="5:7">
      <c r="E582" s="126" t="s">
        <v>9533</v>
      </c>
      <c r="F582" s="122" t="s">
        <v>11299</v>
      </c>
      <c r="G582" s="129" t="s">
        <v>9002</v>
      </c>
    </row>
    <row r="583" spans="5:7">
      <c r="E583" s="126" t="s">
        <v>9538</v>
      </c>
      <c r="F583" s="122" t="s">
        <v>10514</v>
      </c>
      <c r="G583" s="129" t="s">
        <v>4508</v>
      </c>
    </row>
    <row r="584" spans="5:7">
      <c r="E584" s="126" t="s">
        <v>9534</v>
      </c>
      <c r="F584" s="122" t="s">
        <v>10984</v>
      </c>
      <c r="G584" s="129" t="s">
        <v>4454</v>
      </c>
    </row>
    <row r="585" spans="5:7">
      <c r="E585" s="126" t="s">
        <v>9535</v>
      </c>
      <c r="F585" s="122" t="s">
        <v>11300</v>
      </c>
      <c r="G585" s="129" t="s">
        <v>4059</v>
      </c>
    </row>
    <row r="586" spans="5:7">
      <c r="E586" s="126" t="s">
        <v>9536</v>
      </c>
      <c r="F586" s="122" t="s">
        <v>10512</v>
      </c>
      <c r="G586" s="129" t="s">
        <v>9027</v>
      </c>
    </row>
    <row r="587" spans="5:7">
      <c r="E587" s="126" t="s">
        <v>9537</v>
      </c>
      <c r="F587" s="122" t="s">
        <v>10513</v>
      </c>
      <c r="G587" s="129" t="s">
        <v>9043</v>
      </c>
    </row>
    <row r="588" spans="5:7">
      <c r="E588" s="126" t="s">
        <v>9539</v>
      </c>
      <c r="F588" s="122" t="s">
        <v>11502</v>
      </c>
      <c r="G588" s="129" t="s">
        <v>4059</v>
      </c>
    </row>
    <row r="589" spans="5:7">
      <c r="E589" s="126" t="s">
        <v>9540</v>
      </c>
      <c r="F589" s="122" t="s">
        <v>10515</v>
      </c>
      <c r="G589" s="129" t="s">
        <v>9043</v>
      </c>
    </row>
    <row r="590" spans="5:7">
      <c r="E590" s="126" t="s">
        <v>9541</v>
      </c>
      <c r="F590" s="122" t="s">
        <v>11671</v>
      </c>
      <c r="G590" s="129" t="s">
        <v>4454</v>
      </c>
    </row>
    <row r="591" spans="5:7">
      <c r="E591" s="126" t="s">
        <v>9542</v>
      </c>
      <c r="F591" s="122" t="s">
        <v>10516</v>
      </c>
      <c r="G591" s="129" t="s">
        <v>8991</v>
      </c>
    </row>
    <row r="592" spans="5:7">
      <c r="E592" s="126" t="s">
        <v>9543</v>
      </c>
      <c r="F592" s="122" t="s">
        <v>11503</v>
      </c>
      <c r="G592" s="129" t="s">
        <v>4059</v>
      </c>
    </row>
    <row r="593" spans="5:7">
      <c r="E593" s="126" t="s">
        <v>9547</v>
      </c>
      <c r="F593" s="122" t="s">
        <v>10517</v>
      </c>
      <c r="G593" s="129" t="s">
        <v>9002</v>
      </c>
    </row>
    <row r="594" spans="5:7">
      <c r="E594" s="126" t="s">
        <v>9548</v>
      </c>
      <c r="F594" s="122" t="s">
        <v>10518</v>
      </c>
      <c r="G594" s="129" t="s">
        <v>9076</v>
      </c>
    </row>
    <row r="595" spans="5:7">
      <c r="E595" s="126" t="s">
        <v>9544</v>
      </c>
      <c r="F595" s="122" t="s">
        <v>10985</v>
      </c>
      <c r="G595" s="129" t="s">
        <v>4454</v>
      </c>
    </row>
    <row r="596" spans="5:7">
      <c r="E596" s="126" t="s">
        <v>9545</v>
      </c>
      <c r="F596" s="122" t="s">
        <v>11301</v>
      </c>
      <c r="G596" s="129" t="s">
        <v>8991</v>
      </c>
    </row>
    <row r="597" spans="5:7">
      <c r="E597" s="126" t="s">
        <v>9546</v>
      </c>
      <c r="F597" s="122" t="s">
        <v>10986</v>
      </c>
      <c r="G597" s="129" t="s">
        <v>9036</v>
      </c>
    </row>
    <row r="598" spans="5:7">
      <c r="E598" s="126" t="s">
        <v>9549</v>
      </c>
      <c r="F598" s="122" t="s">
        <v>11504</v>
      </c>
      <c r="G598" s="129" t="s">
        <v>9076</v>
      </c>
    </row>
    <row r="599" spans="5:7">
      <c r="E599" s="126" t="s">
        <v>9556</v>
      </c>
      <c r="F599" s="122" t="s">
        <v>10522</v>
      </c>
      <c r="G599" s="129" t="s">
        <v>9027</v>
      </c>
    </row>
    <row r="600" spans="5:7">
      <c r="E600" s="126" t="s">
        <v>9550</v>
      </c>
      <c r="F600" s="122" t="s">
        <v>10519</v>
      </c>
      <c r="G600" s="129" t="s">
        <v>8989</v>
      </c>
    </row>
    <row r="601" spans="5:7">
      <c r="E601" s="126" t="s">
        <v>9551</v>
      </c>
      <c r="F601" s="122" t="s">
        <v>10520</v>
      </c>
      <c r="G601" s="129" t="s">
        <v>9002</v>
      </c>
    </row>
    <row r="602" spans="5:7">
      <c r="E602" s="126" t="s">
        <v>9552</v>
      </c>
      <c r="F602" s="122" t="s">
        <v>10521</v>
      </c>
      <c r="G602" s="129" t="s">
        <v>9036</v>
      </c>
    </row>
    <row r="603" spans="5:7">
      <c r="E603" s="126" t="s">
        <v>9553</v>
      </c>
      <c r="F603" s="122" t="s">
        <v>10987</v>
      </c>
      <c r="G603" s="129" t="s">
        <v>9002</v>
      </c>
    </row>
    <row r="604" spans="5:7">
      <c r="E604" s="126" t="s">
        <v>9554</v>
      </c>
      <c r="F604" s="122" t="s">
        <v>11672</v>
      </c>
      <c r="G604" s="129" t="s">
        <v>9002</v>
      </c>
    </row>
    <row r="605" spans="5:7">
      <c r="E605" s="126" t="s">
        <v>9555</v>
      </c>
      <c r="F605" s="122" t="s">
        <v>10522</v>
      </c>
      <c r="G605" s="129" t="s">
        <v>9027</v>
      </c>
    </row>
    <row r="606" spans="5:7">
      <c r="E606" s="126" t="s">
        <v>9557</v>
      </c>
      <c r="F606" s="122" t="s">
        <v>10523</v>
      </c>
      <c r="G606" s="129" t="s">
        <v>8997</v>
      </c>
    </row>
    <row r="607" spans="5:7">
      <c r="E607" s="126" t="s">
        <v>9558</v>
      </c>
      <c r="F607" s="122" t="s">
        <v>10988</v>
      </c>
      <c r="G607" s="129" t="s">
        <v>8995</v>
      </c>
    </row>
    <row r="608" spans="5:7">
      <c r="E608" s="126" t="s">
        <v>9559</v>
      </c>
      <c r="F608" s="122" t="s">
        <v>11505</v>
      </c>
      <c r="G608" s="129" t="s">
        <v>8999</v>
      </c>
    </row>
    <row r="609" spans="5:7">
      <c r="E609" s="126" t="s">
        <v>9560</v>
      </c>
      <c r="F609" s="122" t="s">
        <v>11302</v>
      </c>
      <c r="G609" s="129" t="s">
        <v>4059</v>
      </c>
    </row>
    <row r="610" spans="5:7">
      <c r="E610" s="126" t="s">
        <v>9561</v>
      </c>
      <c r="F610" s="122" t="s">
        <v>10524</v>
      </c>
      <c r="G610" s="129" t="s">
        <v>9043</v>
      </c>
    </row>
    <row r="611" spans="5:7">
      <c r="E611" s="126" t="s">
        <v>9562</v>
      </c>
      <c r="F611" s="122" t="s">
        <v>11673</v>
      </c>
      <c r="G611" s="129" t="s">
        <v>8997</v>
      </c>
    </row>
    <row r="612" spans="5:7">
      <c r="E612" s="126" t="s">
        <v>9563</v>
      </c>
      <c r="F612" s="122" t="s">
        <v>11303</v>
      </c>
      <c r="G612" s="129" t="s">
        <v>4059</v>
      </c>
    </row>
    <row r="613" spans="5:7">
      <c r="E613" s="126" t="s">
        <v>9564</v>
      </c>
      <c r="F613" s="122" t="s">
        <v>10989</v>
      </c>
      <c r="G613" s="129" t="s">
        <v>4454</v>
      </c>
    </row>
    <row r="614" spans="5:7">
      <c r="E614" s="126" t="s">
        <v>9565</v>
      </c>
      <c r="F614" s="122" t="s">
        <v>11304</v>
      </c>
      <c r="G614" s="129" t="s">
        <v>4059</v>
      </c>
    </row>
    <row r="615" spans="5:7">
      <c r="E615" s="126" t="s">
        <v>9566</v>
      </c>
      <c r="F615" s="122" t="s">
        <v>10990</v>
      </c>
      <c r="G615" s="129" t="s">
        <v>4454</v>
      </c>
    </row>
    <row r="616" spans="5:7">
      <c r="E616" s="126" t="s">
        <v>9567</v>
      </c>
      <c r="F616" s="122" t="s">
        <v>10991</v>
      </c>
      <c r="G616" s="129" t="s">
        <v>9129</v>
      </c>
    </row>
    <row r="617" spans="5:7">
      <c r="E617" s="126" t="s">
        <v>9568</v>
      </c>
      <c r="F617" s="122" t="s">
        <v>10992</v>
      </c>
      <c r="G617" s="129" t="s">
        <v>8993</v>
      </c>
    </row>
    <row r="618" spans="5:7">
      <c r="E618" s="126" t="s">
        <v>9569</v>
      </c>
      <c r="F618" s="122" t="s">
        <v>10993</v>
      </c>
      <c r="G618" s="129" t="s">
        <v>4059</v>
      </c>
    </row>
    <row r="619" spans="5:7">
      <c r="E619" s="126" t="s">
        <v>9570</v>
      </c>
      <c r="F619" s="122" t="s">
        <v>11305</v>
      </c>
      <c r="G619" s="129" t="s">
        <v>4059</v>
      </c>
    </row>
    <row r="620" spans="5:7">
      <c r="E620" s="126" t="s">
        <v>9571</v>
      </c>
      <c r="F620" s="122" t="s">
        <v>11674</v>
      </c>
      <c r="G620" s="129" t="s">
        <v>4454</v>
      </c>
    </row>
    <row r="621" spans="5:7">
      <c r="E621" s="126" t="s">
        <v>9572</v>
      </c>
      <c r="F621" s="122" t="s">
        <v>11506</v>
      </c>
      <c r="G621" s="129" t="s">
        <v>4454</v>
      </c>
    </row>
    <row r="622" spans="5:7">
      <c r="E622" s="126" t="s">
        <v>9573</v>
      </c>
      <c r="F622" s="122" t="s">
        <v>10525</v>
      </c>
      <c r="G622" s="129" t="s">
        <v>8993</v>
      </c>
    </row>
    <row r="623" spans="5:7">
      <c r="E623" s="126" t="s">
        <v>9574</v>
      </c>
      <c r="F623" s="122" t="s">
        <v>11306</v>
      </c>
      <c r="G623" s="129" t="s">
        <v>8995</v>
      </c>
    </row>
    <row r="624" spans="5:7">
      <c r="E624" s="126" t="s">
        <v>9575</v>
      </c>
      <c r="F624" s="122" t="s">
        <v>10994</v>
      </c>
      <c r="G624" s="129" t="s">
        <v>9073</v>
      </c>
    </row>
    <row r="625" spans="5:7">
      <c r="E625" s="126" t="s">
        <v>9576</v>
      </c>
      <c r="F625" s="122" t="s">
        <v>10526</v>
      </c>
      <c r="G625" s="129" t="s">
        <v>8999</v>
      </c>
    </row>
    <row r="626" spans="5:7">
      <c r="E626" s="126" t="s">
        <v>9577</v>
      </c>
      <c r="F626" s="122" t="s">
        <v>10995</v>
      </c>
      <c r="G626" s="129" t="s">
        <v>9076</v>
      </c>
    </row>
    <row r="627" spans="5:7">
      <c r="E627" s="126" t="s">
        <v>9578</v>
      </c>
      <c r="F627" s="122" t="s">
        <v>10527</v>
      </c>
      <c r="G627" s="129" t="s">
        <v>8991</v>
      </c>
    </row>
    <row r="628" spans="5:7">
      <c r="E628" s="126" t="s">
        <v>9579</v>
      </c>
      <c r="F628" s="122" t="s">
        <v>11307</v>
      </c>
      <c r="G628" s="129" t="s">
        <v>4059</v>
      </c>
    </row>
    <row r="629" spans="5:7">
      <c r="E629" s="126" t="s">
        <v>9580</v>
      </c>
      <c r="F629" s="122" t="s">
        <v>10996</v>
      </c>
      <c r="G629" s="129" t="s">
        <v>9073</v>
      </c>
    </row>
    <row r="630" spans="5:7">
      <c r="E630" s="126" t="s">
        <v>9581</v>
      </c>
      <c r="F630" s="122" t="s">
        <v>10997</v>
      </c>
      <c r="G630" s="129" t="s">
        <v>4454</v>
      </c>
    </row>
    <row r="631" spans="5:7">
      <c r="E631" s="126" t="s">
        <v>9582</v>
      </c>
      <c r="F631" s="122" t="s">
        <v>10998</v>
      </c>
      <c r="G631" s="129" t="s">
        <v>4454</v>
      </c>
    </row>
    <row r="632" spans="5:7">
      <c r="E632" s="126" t="s">
        <v>9583</v>
      </c>
      <c r="F632" s="122" t="s">
        <v>10528</v>
      </c>
      <c r="G632" s="129" t="s">
        <v>9002</v>
      </c>
    </row>
    <row r="633" spans="5:7">
      <c r="E633" s="126" t="s">
        <v>9584</v>
      </c>
      <c r="F633" s="122" t="s">
        <v>10529</v>
      </c>
      <c r="G633" s="129" t="s">
        <v>11718</v>
      </c>
    </row>
    <row r="634" spans="5:7">
      <c r="E634" s="126" t="s">
        <v>9586</v>
      </c>
      <c r="F634" s="122" t="s">
        <v>10999</v>
      </c>
      <c r="G634" s="129" t="s">
        <v>4059</v>
      </c>
    </row>
    <row r="635" spans="5:7">
      <c r="E635" s="126" t="s">
        <v>9585</v>
      </c>
      <c r="F635" s="122" t="s">
        <v>11675</v>
      </c>
      <c r="G635" s="129" t="s">
        <v>8995</v>
      </c>
    </row>
    <row r="636" spans="5:7">
      <c r="E636" s="126" t="s">
        <v>9587</v>
      </c>
      <c r="F636" s="122" t="s">
        <v>11676</v>
      </c>
      <c r="G636" s="129" t="s">
        <v>8997</v>
      </c>
    </row>
    <row r="637" spans="5:7">
      <c r="E637" s="126" t="s">
        <v>9588</v>
      </c>
      <c r="F637" s="122" t="s">
        <v>11000</v>
      </c>
      <c r="G637" s="129" t="s">
        <v>9027</v>
      </c>
    </row>
    <row r="638" spans="5:7">
      <c r="E638" s="126" t="s">
        <v>9589</v>
      </c>
      <c r="F638" s="122" t="s">
        <v>11001</v>
      </c>
      <c r="G638" s="129" t="s">
        <v>9036</v>
      </c>
    </row>
    <row r="639" spans="5:7">
      <c r="E639" s="126" t="s">
        <v>9590</v>
      </c>
      <c r="F639" s="122" t="s">
        <v>11002</v>
      </c>
      <c r="G639" s="129" t="s">
        <v>9073</v>
      </c>
    </row>
    <row r="640" spans="5:7">
      <c r="E640" s="126" t="s">
        <v>9591</v>
      </c>
      <c r="F640" s="122" t="s">
        <v>11003</v>
      </c>
      <c r="G640" s="129" t="s">
        <v>8993</v>
      </c>
    </row>
    <row r="641" spans="5:7">
      <c r="E641" s="126" t="s">
        <v>9592</v>
      </c>
      <c r="F641" s="122" t="s">
        <v>11004</v>
      </c>
      <c r="G641" s="129" t="s">
        <v>9073</v>
      </c>
    </row>
    <row r="642" spans="5:7">
      <c r="E642" s="126" t="s">
        <v>9593</v>
      </c>
      <c r="F642" s="122" t="s">
        <v>11005</v>
      </c>
      <c r="G642" s="129" t="s">
        <v>4059</v>
      </c>
    </row>
    <row r="643" spans="5:7">
      <c r="E643" s="126" t="s">
        <v>9594</v>
      </c>
      <c r="F643" s="122" t="s">
        <v>11006</v>
      </c>
      <c r="G643" s="129" t="s">
        <v>8993</v>
      </c>
    </row>
    <row r="644" spans="5:7">
      <c r="E644" s="126" t="s">
        <v>9595</v>
      </c>
      <c r="F644" s="122" t="s">
        <v>11007</v>
      </c>
      <c r="G644" s="129" t="s">
        <v>8993</v>
      </c>
    </row>
    <row r="645" spans="5:7">
      <c r="E645" s="126" t="s">
        <v>9596</v>
      </c>
      <c r="F645" s="122" t="s">
        <v>11008</v>
      </c>
      <c r="G645" s="129" t="s">
        <v>8999</v>
      </c>
    </row>
    <row r="646" spans="5:7">
      <c r="E646" s="126" t="s">
        <v>9597</v>
      </c>
      <c r="F646" s="122" t="s">
        <v>10530</v>
      </c>
      <c r="G646" s="129" t="s">
        <v>8999</v>
      </c>
    </row>
    <row r="647" spans="5:7">
      <c r="E647" s="126" t="s">
        <v>9599</v>
      </c>
      <c r="F647" s="122" t="s">
        <v>10531</v>
      </c>
      <c r="G647" s="129" t="s">
        <v>4454</v>
      </c>
    </row>
    <row r="648" spans="5:7">
      <c r="E648" s="126" t="s">
        <v>9600</v>
      </c>
      <c r="F648" s="122" t="s">
        <v>11009</v>
      </c>
      <c r="G648" s="129" t="s">
        <v>8999</v>
      </c>
    </row>
    <row r="649" spans="5:7">
      <c r="E649" s="126" t="s">
        <v>9601</v>
      </c>
      <c r="F649" s="122" t="s">
        <v>11010</v>
      </c>
      <c r="G649" s="129" t="s">
        <v>9027</v>
      </c>
    </row>
    <row r="650" spans="5:7">
      <c r="E650" s="126" t="s">
        <v>9602</v>
      </c>
      <c r="F650" s="122" t="s">
        <v>10532</v>
      </c>
      <c r="G650" s="129" t="s">
        <v>9131</v>
      </c>
    </row>
    <row r="651" spans="5:7">
      <c r="E651" s="126" t="s">
        <v>9603</v>
      </c>
      <c r="F651" s="122" t="s">
        <v>10533</v>
      </c>
      <c r="G651" s="129" t="s">
        <v>8993</v>
      </c>
    </row>
    <row r="652" spans="5:7">
      <c r="E652" s="126" t="s">
        <v>9604</v>
      </c>
      <c r="F652" s="122" t="s">
        <v>11011</v>
      </c>
      <c r="G652" s="129" t="s">
        <v>4059</v>
      </c>
    </row>
    <row r="653" spans="5:7">
      <c r="E653" s="126" t="s">
        <v>9605</v>
      </c>
      <c r="F653" s="122" t="s">
        <v>11012</v>
      </c>
      <c r="G653" s="129" t="s">
        <v>8993</v>
      </c>
    </row>
    <row r="654" spans="5:7">
      <c r="E654" s="126" t="s">
        <v>9606</v>
      </c>
      <c r="F654" s="122" t="s">
        <v>11508</v>
      </c>
      <c r="G654" s="129" t="s">
        <v>3862</v>
      </c>
    </row>
    <row r="655" spans="5:7">
      <c r="E655" s="126" t="s">
        <v>9607</v>
      </c>
      <c r="F655" s="122" t="s">
        <v>11013</v>
      </c>
      <c r="G655" s="129" t="s">
        <v>8999</v>
      </c>
    </row>
    <row r="656" spans="5:7">
      <c r="E656" s="126" t="s">
        <v>9608</v>
      </c>
      <c r="F656" s="122" t="s">
        <v>11014</v>
      </c>
      <c r="G656" s="129" t="s">
        <v>4059</v>
      </c>
    </row>
    <row r="657" spans="5:7">
      <c r="E657" s="126" t="s">
        <v>9609</v>
      </c>
      <c r="F657" s="122" t="s">
        <v>10534</v>
      </c>
      <c r="G657" s="129" t="s">
        <v>4454</v>
      </c>
    </row>
    <row r="658" spans="5:7">
      <c r="E658" s="126" t="s">
        <v>9610</v>
      </c>
      <c r="F658" s="122" t="s">
        <v>10535</v>
      </c>
      <c r="G658" s="129" t="s">
        <v>9002</v>
      </c>
    </row>
    <row r="659" spans="5:7">
      <c r="E659" s="126" t="s">
        <v>9611</v>
      </c>
      <c r="F659" s="122" t="s">
        <v>10536</v>
      </c>
      <c r="G659" s="129" t="s">
        <v>9073</v>
      </c>
    </row>
    <row r="660" spans="5:7">
      <c r="E660" s="126" t="s">
        <v>9612</v>
      </c>
      <c r="F660" s="122" t="s">
        <v>11677</v>
      </c>
      <c r="G660" s="129" t="s">
        <v>4059</v>
      </c>
    </row>
    <row r="661" spans="5:7">
      <c r="E661" s="126" t="s">
        <v>9613</v>
      </c>
      <c r="F661" s="122" t="s">
        <v>10537</v>
      </c>
      <c r="G661" s="129" t="s">
        <v>8989</v>
      </c>
    </row>
    <row r="662" spans="5:7">
      <c r="E662" s="126" t="s">
        <v>9614</v>
      </c>
      <c r="F662" s="122" t="s">
        <v>11678</v>
      </c>
      <c r="G662" s="129" t="s">
        <v>8999</v>
      </c>
    </row>
    <row r="663" spans="5:7">
      <c r="E663" s="126" t="s">
        <v>9615</v>
      </c>
      <c r="F663" s="122" t="s">
        <v>11015</v>
      </c>
      <c r="G663" s="129" t="s">
        <v>9131</v>
      </c>
    </row>
    <row r="664" spans="5:7">
      <c r="E664" s="126" t="s">
        <v>9616</v>
      </c>
      <c r="F664" s="122" t="s">
        <v>11016</v>
      </c>
      <c r="G664" s="129" t="s">
        <v>8989</v>
      </c>
    </row>
    <row r="665" spans="5:7">
      <c r="E665" s="126" t="s">
        <v>9617</v>
      </c>
      <c r="F665" s="122" t="s">
        <v>11619</v>
      </c>
      <c r="G665" s="129" t="s">
        <v>9036</v>
      </c>
    </row>
    <row r="666" spans="5:7">
      <c r="E666" s="126" t="s">
        <v>9618</v>
      </c>
      <c r="F666" s="122" t="s">
        <v>11017</v>
      </c>
      <c r="G666" s="129" t="s">
        <v>9334</v>
      </c>
    </row>
    <row r="667" spans="5:7">
      <c r="E667" s="126" t="s">
        <v>9619</v>
      </c>
      <c r="F667" s="122" t="s">
        <v>10538</v>
      </c>
      <c r="G667" s="129" t="s">
        <v>9076</v>
      </c>
    </row>
    <row r="668" spans="5:7">
      <c r="E668" s="126" t="s">
        <v>9620</v>
      </c>
      <c r="F668" s="122" t="s">
        <v>11679</v>
      </c>
      <c r="G668" s="129" t="s">
        <v>8991</v>
      </c>
    </row>
    <row r="669" spans="5:7">
      <c r="E669" s="126" t="s">
        <v>9621</v>
      </c>
      <c r="F669" s="122" t="s">
        <v>11308</v>
      </c>
      <c r="G669" s="129" t="s">
        <v>9002</v>
      </c>
    </row>
    <row r="670" spans="5:7">
      <c r="E670" s="126" t="s">
        <v>9622</v>
      </c>
      <c r="F670" s="122" t="s">
        <v>10539</v>
      </c>
      <c r="G670" s="130" t="s">
        <v>4454</v>
      </c>
    </row>
    <row r="671" spans="5:7">
      <c r="E671" s="126" t="s">
        <v>9623</v>
      </c>
      <c r="F671" s="122" t="s">
        <v>11018</v>
      </c>
      <c r="G671" s="129" t="s">
        <v>8993</v>
      </c>
    </row>
    <row r="672" spans="5:7">
      <c r="E672" s="126" t="s">
        <v>9624</v>
      </c>
      <c r="F672" s="122" t="s">
        <v>10540</v>
      </c>
      <c r="G672" s="129" t="s">
        <v>4454</v>
      </c>
    </row>
    <row r="673" spans="5:7">
      <c r="E673" s="126" t="s">
        <v>9627</v>
      </c>
      <c r="F673" s="122" t="s">
        <v>11309</v>
      </c>
      <c r="G673" s="129" t="s">
        <v>8997</v>
      </c>
    </row>
    <row r="674" spans="5:7">
      <c r="E674" s="126" t="s">
        <v>9625</v>
      </c>
      <c r="F674" s="122" t="s">
        <v>11019</v>
      </c>
      <c r="G674" s="129" t="s">
        <v>8991</v>
      </c>
    </row>
    <row r="675" spans="5:7">
      <c r="E675" s="126" t="s">
        <v>9626</v>
      </c>
      <c r="F675" s="122" t="s">
        <v>11020</v>
      </c>
      <c r="G675" s="129" t="s">
        <v>9016</v>
      </c>
    </row>
    <row r="676" spans="5:7">
      <c r="E676" s="126" t="s">
        <v>9628</v>
      </c>
      <c r="F676" s="122" t="s">
        <v>10541</v>
      </c>
      <c r="G676" s="129" t="s">
        <v>4454</v>
      </c>
    </row>
    <row r="677" spans="5:7">
      <c r="E677" s="126" t="s">
        <v>9629</v>
      </c>
      <c r="F677" s="122" t="s">
        <v>10542</v>
      </c>
      <c r="G677" s="129" t="s">
        <v>11718</v>
      </c>
    </row>
    <row r="678" spans="5:7">
      <c r="E678" s="126" t="s">
        <v>9630</v>
      </c>
      <c r="F678" s="122" t="s">
        <v>11509</v>
      </c>
      <c r="G678" s="129" t="s">
        <v>9131</v>
      </c>
    </row>
    <row r="679" spans="5:7">
      <c r="E679" s="126" t="s">
        <v>9631</v>
      </c>
      <c r="F679" s="122" t="s">
        <v>11680</v>
      </c>
      <c r="G679" s="129" t="s">
        <v>11717</v>
      </c>
    </row>
    <row r="680" spans="5:7">
      <c r="E680" s="126" t="s">
        <v>9632</v>
      </c>
      <c r="F680" s="122" t="s">
        <v>11021</v>
      </c>
      <c r="G680" s="129" t="s">
        <v>9131</v>
      </c>
    </row>
    <row r="681" spans="5:7">
      <c r="E681" s="126" t="s">
        <v>9633</v>
      </c>
      <c r="F681" s="122" t="s">
        <v>11022</v>
      </c>
      <c r="G681" s="129" t="s">
        <v>8991</v>
      </c>
    </row>
    <row r="682" spans="5:7">
      <c r="E682" s="126" t="s">
        <v>9634</v>
      </c>
      <c r="F682" s="122" t="s">
        <v>11023</v>
      </c>
      <c r="G682" s="129" t="s">
        <v>8989</v>
      </c>
    </row>
    <row r="683" spans="5:7">
      <c r="E683" s="126" t="s">
        <v>9635</v>
      </c>
      <c r="F683" s="122" t="s">
        <v>11310</v>
      </c>
      <c r="G683" s="129" t="s">
        <v>8993</v>
      </c>
    </row>
    <row r="684" spans="5:7">
      <c r="E684" s="126" t="s">
        <v>9636</v>
      </c>
      <c r="F684" s="122" t="s">
        <v>11024</v>
      </c>
      <c r="G684" s="129" t="s">
        <v>4059</v>
      </c>
    </row>
    <row r="685" spans="5:7">
      <c r="E685" s="126" t="s">
        <v>9637</v>
      </c>
      <c r="F685" s="122" t="s">
        <v>11025</v>
      </c>
      <c r="G685" s="129" t="s">
        <v>8999</v>
      </c>
    </row>
    <row r="686" spans="5:7">
      <c r="E686" s="126" t="s">
        <v>9638</v>
      </c>
      <c r="F686" s="122" t="s">
        <v>10543</v>
      </c>
      <c r="G686" s="129" t="s">
        <v>9043</v>
      </c>
    </row>
    <row r="687" spans="5:7">
      <c r="E687" s="126" t="s">
        <v>9639</v>
      </c>
      <c r="F687" s="122" t="s">
        <v>11026</v>
      </c>
      <c r="G687" s="129" t="s">
        <v>4454</v>
      </c>
    </row>
    <row r="688" spans="5:7">
      <c r="E688" s="126" t="s">
        <v>9640</v>
      </c>
      <c r="F688" s="122" t="s">
        <v>11027</v>
      </c>
      <c r="G688" s="130" t="s">
        <v>4454</v>
      </c>
    </row>
    <row r="689" spans="5:7">
      <c r="E689" s="126" t="s">
        <v>9641</v>
      </c>
      <c r="F689" s="122" t="s">
        <v>11311</v>
      </c>
      <c r="G689" s="129" t="s">
        <v>9027</v>
      </c>
    </row>
    <row r="690" spans="5:7">
      <c r="E690" s="126" t="s">
        <v>9642</v>
      </c>
      <c r="F690" s="122" t="s">
        <v>11312</v>
      </c>
      <c r="G690" s="129" t="s">
        <v>9036</v>
      </c>
    </row>
    <row r="691" spans="5:7">
      <c r="E691" s="126" t="s">
        <v>9643</v>
      </c>
      <c r="F691" s="122" t="s">
        <v>11398</v>
      </c>
      <c r="G691" s="129" t="s">
        <v>8993</v>
      </c>
    </row>
    <row r="692" spans="5:7">
      <c r="E692" s="126" t="s">
        <v>9646</v>
      </c>
      <c r="F692" s="122" t="s">
        <v>11313</v>
      </c>
      <c r="G692" s="129" t="s">
        <v>8991</v>
      </c>
    </row>
    <row r="693" spans="5:7">
      <c r="E693" s="126" t="s">
        <v>9647</v>
      </c>
      <c r="F693" s="122" t="s">
        <v>11399</v>
      </c>
      <c r="G693" s="129" t="s">
        <v>9076</v>
      </c>
    </row>
    <row r="694" spans="5:7">
      <c r="E694" s="126" t="s">
        <v>9644</v>
      </c>
      <c r="F694" s="122" t="s">
        <v>11510</v>
      </c>
      <c r="G694" s="129" t="s">
        <v>9076</v>
      </c>
    </row>
    <row r="695" spans="5:7">
      <c r="E695" s="126" t="s">
        <v>9645</v>
      </c>
      <c r="F695" s="122" t="s">
        <v>11511</v>
      </c>
      <c r="G695" s="129" t="s">
        <v>9002</v>
      </c>
    </row>
    <row r="696" spans="5:7">
      <c r="E696" s="126" t="s">
        <v>9648</v>
      </c>
      <c r="F696" s="122" t="s">
        <v>11512</v>
      </c>
      <c r="G696" s="129" t="s">
        <v>8989</v>
      </c>
    </row>
    <row r="697" spans="5:7">
      <c r="E697" s="126" t="s">
        <v>2843</v>
      </c>
      <c r="F697" s="122" t="s">
        <v>11314</v>
      </c>
      <c r="G697" s="129" t="s">
        <v>9002</v>
      </c>
    </row>
    <row r="698" spans="5:7">
      <c r="E698" s="126" t="s">
        <v>9651</v>
      </c>
      <c r="F698" s="122" t="s">
        <v>10544</v>
      </c>
      <c r="G698" s="129" t="s">
        <v>8989</v>
      </c>
    </row>
    <row r="699" spans="5:7">
      <c r="E699" s="126" t="s">
        <v>9649</v>
      </c>
      <c r="F699" s="122" t="s">
        <v>11315</v>
      </c>
      <c r="G699" s="129" t="s">
        <v>9016</v>
      </c>
    </row>
    <row r="700" spans="5:7">
      <c r="E700" s="126" t="s">
        <v>9650</v>
      </c>
      <c r="F700" s="122" t="s">
        <v>11513</v>
      </c>
      <c r="G700" s="129" t="s">
        <v>9027</v>
      </c>
    </row>
    <row r="701" spans="5:7">
      <c r="E701" s="126" t="s">
        <v>9652</v>
      </c>
      <c r="F701" s="122" t="s">
        <v>11316</v>
      </c>
      <c r="G701" s="129" t="s">
        <v>9073</v>
      </c>
    </row>
    <row r="702" spans="5:7">
      <c r="E702" s="126" t="s">
        <v>9653</v>
      </c>
      <c r="F702" s="122" t="s">
        <v>11514</v>
      </c>
      <c r="G702" s="129" t="s">
        <v>8989</v>
      </c>
    </row>
    <row r="703" spans="5:7">
      <c r="E703" s="126" t="s">
        <v>9654</v>
      </c>
      <c r="F703" s="122" t="s">
        <v>11515</v>
      </c>
      <c r="G703" s="129" t="s">
        <v>9027</v>
      </c>
    </row>
    <row r="704" spans="5:7">
      <c r="E704" s="126" t="s">
        <v>9655</v>
      </c>
      <c r="F704" s="122" t="s">
        <v>11620</v>
      </c>
      <c r="G704" s="129" t="s">
        <v>9076</v>
      </c>
    </row>
    <row r="705" spans="5:7">
      <c r="E705" s="126" t="s">
        <v>9656</v>
      </c>
      <c r="F705" s="122" t="s">
        <v>11028</v>
      </c>
      <c r="G705" s="129" t="s">
        <v>9334</v>
      </c>
    </row>
    <row r="706" spans="5:7">
      <c r="E706" s="126" t="s">
        <v>9657</v>
      </c>
      <c r="F706" s="122" t="s">
        <v>11317</v>
      </c>
      <c r="G706" s="129" t="s">
        <v>9073</v>
      </c>
    </row>
    <row r="707" spans="5:7">
      <c r="E707" s="126" t="s">
        <v>9658</v>
      </c>
      <c r="F707" s="122" t="s">
        <v>11318</v>
      </c>
      <c r="G707" s="129" t="s">
        <v>8991</v>
      </c>
    </row>
    <row r="708" spans="5:7">
      <c r="E708" s="126" t="s">
        <v>9660</v>
      </c>
      <c r="F708" s="122" t="s">
        <v>11621</v>
      </c>
      <c r="G708" s="129" t="s">
        <v>9076</v>
      </c>
    </row>
    <row r="709" spans="5:7">
      <c r="E709" s="126" t="s">
        <v>9659</v>
      </c>
      <c r="F709" s="122" t="s">
        <v>11319</v>
      </c>
      <c r="G709" s="129" t="s">
        <v>11718</v>
      </c>
    </row>
    <row r="710" spans="5:7">
      <c r="E710" s="126" t="s">
        <v>9661</v>
      </c>
      <c r="F710" s="122" t="s">
        <v>11320</v>
      </c>
      <c r="G710" s="129" t="s">
        <v>9016</v>
      </c>
    </row>
    <row r="711" spans="5:7">
      <c r="E711" s="126" t="s">
        <v>9662</v>
      </c>
      <c r="F711" s="122" t="s">
        <v>11622</v>
      </c>
      <c r="G711" s="129" t="s">
        <v>9076</v>
      </c>
    </row>
    <row r="712" spans="5:7">
      <c r="E712" s="126" t="s">
        <v>9663</v>
      </c>
      <c r="F712" s="122" t="s">
        <v>11321</v>
      </c>
      <c r="G712" s="129" t="s">
        <v>9016</v>
      </c>
    </row>
    <row r="713" spans="5:7">
      <c r="E713" s="126" t="s">
        <v>9664</v>
      </c>
      <c r="F713" s="122" t="s">
        <v>11029</v>
      </c>
      <c r="G713" s="129" t="s">
        <v>4454</v>
      </c>
    </row>
    <row r="714" spans="5:7">
      <c r="E714" s="126" t="s">
        <v>9665</v>
      </c>
      <c r="F714" s="122" t="s">
        <v>11322</v>
      </c>
      <c r="G714" s="129" t="s">
        <v>8993</v>
      </c>
    </row>
    <row r="715" spans="5:7">
      <c r="E715" s="126" t="s">
        <v>9666</v>
      </c>
      <c r="F715" s="122" t="s">
        <v>11323</v>
      </c>
      <c r="G715" s="129" t="s">
        <v>9027</v>
      </c>
    </row>
    <row r="716" spans="5:7">
      <c r="E716" s="126" t="s">
        <v>9667</v>
      </c>
      <c r="F716" s="122" t="s">
        <v>11324</v>
      </c>
      <c r="G716" s="129" t="s">
        <v>8991</v>
      </c>
    </row>
    <row r="717" spans="5:7">
      <c r="E717" s="126" t="s">
        <v>9668</v>
      </c>
      <c r="F717" s="122" t="s">
        <v>11325</v>
      </c>
      <c r="G717" s="129" t="s">
        <v>8991</v>
      </c>
    </row>
    <row r="718" spans="5:7">
      <c r="E718" s="126" t="s">
        <v>9669</v>
      </c>
      <c r="F718" s="122" t="s">
        <v>10545</v>
      </c>
      <c r="G718" s="129" t="s">
        <v>9016</v>
      </c>
    </row>
    <row r="719" spans="5:7">
      <c r="E719" s="126" t="s">
        <v>9670</v>
      </c>
      <c r="F719" s="122" t="s">
        <v>11326</v>
      </c>
      <c r="G719" s="129" t="s">
        <v>9036</v>
      </c>
    </row>
    <row r="720" spans="5:7">
      <c r="E720" s="126" t="s">
        <v>9671</v>
      </c>
      <c r="F720" s="122" t="s">
        <v>11327</v>
      </c>
      <c r="G720" s="129" t="s">
        <v>8991</v>
      </c>
    </row>
    <row r="721" spans="5:7">
      <c r="E721" s="126" t="s">
        <v>9672</v>
      </c>
      <c r="F721" s="122" t="s">
        <v>11623</v>
      </c>
      <c r="G721" s="129" t="s">
        <v>9076</v>
      </c>
    </row>
    <row r="722" spans="5:7">
      <c r="E722" s="126" t="s">
        <v>9673</v>
      </c>
      <c r="F722" s="122" t="s">
        <v>11030</v>
      </c>
      <c r="G722" s="129" t="s">
        <v>4454</v>
      </c>
    </row>
    <row r="723" spans="5:7">
      <c r="E723" s="126" t="s">
        <v>9675</v>
      </c>
      <c r="F723" s="122" t="s">
        <v>11516</v>
      </c>
      <c r="G723" s="129" t="s">
        <v>3862</v>
      </c>
    </row>
    <row r="724" spans="5:7">
      <c r="E724" s="126" t="s">
        <v>9674</v>
      </c>
      <c r="F724" s="122" t="s">
        <v>11031</v>
      </c>
      <c r="G724" s="129" t="s">
        <v>8989</v>
      </c>
    </row>
    <row r="725" spans="5:7">
      <c r="E725" s="126" t="s">
        <v>9676</v>
      </c>
      <c r="F725" s="122" t="s">
        <v>11517</v>
      </c>
      <c r="G725" s="129" t="s">
        <v>9043</v>
      </c>
    </row>
    <row r="726" spans="5:7">
      <c r="E726" s="126" t="s">
        <v>9677</v>
      </c>
      <c r="F726" s="122" t="s">
        <v>11328</v>
      </c>
      <c r="G726" s="129" t="s">
        <v>9076</v>
      </c>
    </row>
    <row r="727" spans="5:7">
      <c r="E727" s="126" t="s">
        <v>9678</v>
      </c>
      <c r="F727" s="122" t="s">
        <v>11329</v>
      </c>
      <c r="G727" s="129" t="s">
        <v>9016</v>
      </c>
    </row>
    <row r="728" spans="5:7">
      <c r="E728" s="126" t="s">
        <v>9679</v>
      </c>
      <c r="F728" s="122" t="s">
        <v>11518</v>
      </c>
      <c r="G728" s="129" t="s">
        <v>11718</v>
      </c>
    </row>
    <row r="729" spans="5:7">
      <c r="E729" s="126" t="s">
        <v>9680</v>
      </c>
      <c r="F729" s="122" t="s">
        <v>11330</v>
      </c>
      <c r="G729" s="129" t="s">
        <v>9076</v>
      </c>
    </row>
    <row r="730" spans="5:7">
      <c r="E730" s="126" t="s">
        <v>9681</v>
      </c>
      <c r="F730" s="122" t="s">
        <v>10546</v>
      </c>
      <c r="G730" s="129" t="s">
        <v>9016</v>
      </c>
    </row>
    <row r="731" spans="5:7">
      <c r="E731" s="126" t="s">
        <v>9682</v>
      </c>
      <c r="F731" s="122" t="s">
        <v>10547</v>
      </c>
      <c r="G731" s="129" t="s">
        <v>8991</v>
      </c>
    </row>
    <row r="732" spans="5:7">
      <c r="E732" s="126" t="s">
        <v>9683</v>
      </c>
      <c r="F732" s="122" t="s">
        <v>10548</v>
      </c>
      <c r="G732" s="129" t="s">
        <v>4059</v>
      </c>
    </row>
    <row r="733" spans="5:7">
      <c r="E733" s="126" t="s">
        <v>9684</v>
      </c>
      <c r="F733" s="122" t="s">
        <v>11519</v>
      </c>
      <c r="G733" s="129" t="s">
        <v>9076</v>
      </c>
    </row>
    <row r="734" spans="5:7">
      <c r="E734" s="126" t="s">
        <v>9685</v>
      </c>
      <c r="F734" s="122" t="s">
        <v>11331</v>
      </c>
      <c r="G734" s="129" t="s">
        <v>9016</v>
      </c>
    </row>
    <row r="735" spans="5:7">
      <c r="E735" s="126" t="s">
        <v>9686</v>
      </c>
      <c r="F735" s="122" t="s">
        <v>11332</v>
      </c>
      <c r="G735" s="129" t="s">
        <v>8999</v>
      </c>
    </row>
    <row r="736" spans="5:7">
      <c r="E736" s="126" t="s">
        <v>9687</v>
      </c>
      <c r="F736" s="122" t="s">
        <v>10549</v>
      </c>
      <c r="G736" s="129" t="s">
        <v>9027</v>
      </c>
    </row>
    <row r="737" spans="5:7">
      <c r="E737" s="126" t="s">
        <v>9688</v>
      </c>
      <c r="F737" s="122" t="s">
        <v>11520</v>
      </c>
      <c r="G737" s="129" t="s">
        <v>4454</v>
      </c>
    </row>
    <row r="738" spans="5:7">
      <c r="E738" s="126" t="s">
        <v>9689</v>
      </c>
      <c r="F738" s="122" t="s">
        <v>11032</v>
      </c>
      <c r="G738" s="129" t="s">
        <v>9131</v>
      </c>
    </row>
    <row r="739" spans="5:7">
      <c r="E739" s="126" t="s">
        <v>9690</v>
      </c>
      <c r="F739" s="122" t="s">
        <v>10550</v>
      </c>
      <c r="G739" s="129" t="s">
        <v>8993</v>
      </c>
    </row>
    <row r="740" spans="5:7">
      <c r="E740" s="126" t="s">
        <v>9691</v>
      </c>
      <c r="F740" s="122" t="s">
        <v>11033</v>
      </c>
      <c r="G740" s="129" t="s">
        <v>9016</v>
      </c>
    </row>
    <row r="741" spans="5:7">
      <c r="E741" s="126" t="s">
        <v>9692</v>
      </c>
      <c r="F741" s="122" t="s">
        <v>10551</v>
      </c>
      <c r="G741" s="129" t="s">
        <v>8993</v>
      </c>
    </row>
    <row r="742" spans="5:7">
      <c r="E742" s="126" t="s">
        <v>9693</v>
      </c>
      <c r="F742" s="122" t="s">
        <v>11521</v>
      </c>
      <c r="G742" s="129" t="s">
        <v>8991</v>
      </c>
    </row>
    <row r="743" spans="5:7">
      <c r="E743" s="126" t="s">
        <v>9694</v>
      </c>
      <c r="F743" s="122" t="s">
        <v>10552</v>
      </c>
      <c r="G743" s="129" t="s">
        <v>8993</v>
      </c>
    </row>
    <row r="744" spans="5:7">
      <c r="E744" s="126" t="s">
        <v>9695</v>
      </c>
      <c r="F744" s="122" t="s">
        <v>10553</v>
      </c>
      <c r="G744" s="129" t="s">
        <v>9027</v>
      </c>
    </row>
    <row r="745" spans="5:7">
      <c r="E745" s="126" t="s">
        <v>9696</v>
      </c>
      <c r="F745" s="122" t="s">
        <v>11624</v>
      </c>
      <c r="G745" s="129" t="s">
        <v>4508</v>
      </c>
    </row>
    <row r="746" spans="5:7">
      <c r="E746" s="126" t="s">
        <v>9697</v>
      </c>
      <c r="F746" s="122" t="s">
        <v>11034</v>
      </c>
      <c r="G746" s="129" t="s">
        <v>9002</v>
      </c>
    </row>
    <row r="747" spans="5:7">
      <c r="E747" s="126" t="s">
        <v>9698</v>
      </c>
      <c r="F747" s="122" t="s">
        <v>11333</v>
      </c>
      <c r="G747" s="129" t="s">
        <v>8999</v>
      </c>
    </row>
    <row r="748" spans="5:7">
      <c r="E748" s="126" t="s">
        <v>9699</v>
      </c>
      <c r="F748" s="122" t="s">
        <v>10554</v>
      </c>
      <c r="G748" s="130" t="s">
        <v>4454</v>
      </c>
    </row>
    <row r="749" spans="5:7">
      <c r="E749" s="126" t="s">
        <v>9700</v>
      </c>
      <c r="F749" s="122" t="s">
        <v>10555</v>
      </c>
      <c r="G749" s="129" t="s">
        <v>4508</v>
      </c>
    </row>
    <row r="750" spans="5:7">
      <c r="E750" s="126" t="s">
        <v>9701</v>
      </c>
      <c r="F750" s="122" t="s">
        <v>11035</v>
      </c>
      <c r="G750" s="129" t="s">
        <v>9131</v>
      </c>
    </row>
    <row r="751" spans="5:7">
      <c r="E751" s="126" t="s">
        <v>9702</v>
      </c>
      <c r="F751" s="122" t="s">
        <v>11036</v>
      </c>
      <c r="G751" s="129" t="s">
        <v>9334</v>
      </c>
    </row>
    <row r="752" spans="5:7">
      <c r="E752" s="126" t="s">
        <v>9703</v>
      </c>
      <c r="F752" s="122" t="s">
        <v>11037</v>
      </c>
      <c r="G752" s="129" t="s">
        <v>4059</v>
      </c>
    </row>
    <row r="753" spans="5:7">
      <c r="E753" s="126" t="s">
        <v>9704</v>
      </c>
      <c r="F753" s="122" t="s">
        <v>11681</v>
      </c>
      <c r="G753" s="129" t="s">
        <v>9027</v>
      </c>
    </row>
    <row r="754" spans="5:7">
      <c r="E754" s="126" t="s">
        <v>9705</v>
      </c>
      <c r="F754" s="122" t="s">
        <v>11038</v>
      </c>
      <c r="G754" s="129" t="s">
        <v>8999</v>
      </c>
    </row>
    <row r="755" spans="5:7">
      <c r="E755" s="126" t="s">
        <v>9706</v>
      </c>
      <c r="F755" s="122" t="s">
        <v>11039</v>
      </c>
      <c r="G755" s="129" t="s">
        <v>8999</v>
      </c>
    </row>
    <row r="756" spans="5:7">
      <c r="E756" s="126" t="s">
        <v>9707</v>
      </c>
      <c r="F756" s="122" t="s">
        <v>11334</v>
      </c>
      <c r="G756" s="129" t="s">
        <v>9002</v>
      </c>
    </row>
    <row r="757" spans="5:7">
      <c r="E757" s="126" t="s">
        <v>9708</v>
      </c>
      <c r="F757" s="122" t="s">
        <v>10556</v>
      </c>
      <c r="G757" s="129" t="s">
        <v>9002</v>
      </c>
    </row>
    <row r="758" spans="5:7">
      <c r="E758" s="126" t="s">
        <v>9709</v>
      </c>
      <c r="F758" s="122" t="s">
        <v>10557</v>
      </c>
      <c r="G758" s="129" t="s">
        <v>8989</v>
      </c>
    </row>
    <row r="759" spans="5:7">
      <c r="E759" s="126" t="s">
        <v>9710</v>
      </c>
      <c r="F759" s="122" t="s">
        <v>11040</v>
      </c>
      <c r="G759" s="129" t="s">
        <v>9334</v>
      </c>
    </row>
    <row r="760" spans="5:7">
      <c r="E760" s="126" t="s">
        <v>9711</v>
      </c>
      <c r="F760" s="122" t="s">
        <v>11335</v>
      </c>
      <c r="G760" s="129" t="s">
        <v>9002</v>
      </c>
    </row>
    <row r="761" spans="5:7">
      <c r="E761" s="126" t="s">
        <v>9712</v>
      </c>
      <c r="F761" s="122" t="s">
        <v>11682</v>
      </c>
      <c r="G761" s="129" t="s">
        <v>4059</v>
      </c>
    </row>
    <row r="762" spans="5:7">
      <c r="E762" s="126" t="s">
        <v>9713</v>
      </c>
      <c r="F762" s="122" t="s">
        <v>10558</v>
      </c>
      <c r="G762" s="129" t="s">
        <v>4059</v>
      </c>
    </row>
    <row r="763" spans="5:7">
      <c r="E763" s="126" t="s">
        <v>9714</v>
      </c>
      <c r="F763" s="122" t="s">
        <v>10559</v>
      </c>
      <c r="G763" s="129" t="s">
        <v>8989</v>
      </c>
    </row>
    <row r="764" spans="5:7">
      <c r="E764" s="126" t="s">
        <v>9715</v>
      </c>
      <c r="F764" s="122" t="s">
        <v>11522</v>
      </c>
      <c r="G764" s="129" t="s">
        <v>9027</v>
      </c>
    </row>
    <row r="765" spans="5:7">
      <c r="E765" s="126" t="s">
        <v>9716</v>
      </c>
      <c r="F765" s="122" t="s">
        <v>11041</v>
      </c>
      <c r="G765" s="129" t="s">
        <v>4059</v>
      </c>
    </row>
    <row r="766" spans="5:7">
      <c r="E766" s="126" t="s">
        <v>9717</v>
      </c>
      <c r="F766" s="122" t="s">
        <v>10560</v>
      </c>
      <c r="G766" s="129" t="s">
        <v>4059</v>
      </c>
    </row>
    <row r="767" spans="5:7">
      <c r="E767" s="126" t="s">
        <v>9718</v>
      </c>
      <c r="F767" s="122" t="s">
        <v>10561</v>
      </c>
      <c r="G767" s="129" t="s">
        <v>9002</v>
      </c>
    </row>
    <row r="768" spans="5:7">
      <c r="E768" s="126" t="s">
        <v>9719</v>
      </c>
      <c r="F768" s="122" t="s">
        <v>11042</v>
      </c>
      <c r="G768" s="129" t="s">
        <v>8991</v>
      </c>
    </row>
    <row r="769" spans="5:7">
      <c r="E769" s="126" t="s">
        <v>9720</v>
      </c>
      <c r="F769" s="122" t="s">
        <v>10562</v>
      </c>
      <c r="G769" s="129" t="s">
        <v>9334</v>
      </c>
    </row>
    <row r="770" spans="5:7">
      <c r="E770" s="126" t="s">
        <v>9721</v>
      </c>
      <c r="F770" s="122" t="s">
        <v>10563</v>
      </c>
      <c r="G770" s="129" t="s">
        <v>9334</v>
      </c>
    </row>
    <row r="771" spans="5:7">
      <c r="E771" s="126" t="s">
        <v>9722</v>
      </c>
      <c r="F771" s="122" t="s">
        <v>11523</v>
      </c>
      <c r="G771" s="129" t="s">
        <v>9043</v>
      </c>
    </row>
    <row r="772" spans="5:7">
      <c r="E772" s="126" t="s">
        <v>9724</v>
      </c>
      <c r="F772" s="122" t="s">
        <v>11044</v>
      </c>
      <c r="G772" s="129" t="s">
        <v>9076</v>
      </c>
    </row>
    <row r="773" spans="5:7">
      <c r="E773" s="126" t="s">
        <v>9723</v>
      </c>
      <c r="F773" s="122" t="s">
        <v>11043</v>
      </c>
      <c r="G773" s="129" t="s">
        <v>4454</v>
      </c>
    </row>
    <row r="774" spans="5:7">
      <c r="E774" s="126" t="s">
        <v>9725</v>
      </c>
      <c r="F774" s="122" t="s">
        <v>11045</v>
      </c>
      <c r="G774" s="129" t="s">
        <v>9036</v>
      </c>
    </row>
    <row r="775" spans="5:7">
      <c r="E775" s="126" t="s">
        <v>9726</v>
      </c>
      <c r="F775" s="122" t="s">
        <v>11046</v>
      </c>
      <c r="G775" s="129" t="s">
        <v>4059</v>
      </c>
    </row>
    <row r="776" spans="5:7">
      <c r="E776" s="126" t="s">
        <v>9727</v>
      </c>
      <c r="F776" s="122" t="s">
        <v>10564</v>
      </c>
      <c r="G776" s="129" t="s">
        <v>8999</v>
      </c>
    </row>
    <row r="777" spans="5:7">
      <c r="E777" s="126" t="s">
        <v>9728</v>
      </c>
      <c r="F777" s="122" t="s">
        <v>11047</v>
      </c>
      <c r="G777" s="129" t="s">
        <v>9036</v>
      </c>
    </row>
    <row r="778" spans="5:7">
      <c r="E778" s="126" t="s">
        <v>9729</v>
      </c>
      <c r="F778" s="122" t="s">
        <v>11625</v>
      </c>
      <c r="G778" s="129" t="s">
        <v>9036</v>
      </c>
    </row>
    <row r="779" spans="5:7">
      <c r="E779" s="126" t="s">
        <v>9730</v>
      </c>
      <c r="F779" s="122" t="s">
        <v>11048</v>
      </c>
      <c r="G779" s="129" t="s">
        <v>8989</v>
      </c>
    </row>
    <row r="780" spans="5:7">
      <c r="E780" s="126" t="s">
        <v>9731</v>
      </c>
      <c r="F780" s="122" t="s">
        <v>10565</v>
      </c>
      <c r="G780" s="129" t="s">
        <v>4059</v>
      </c>
    </row>
    <row r="781" spans="5:7">
      <c r="E781" s="126" t="s">
        <v>9732</v>
      </c>
      <c r="F781" s="122" t="s">
        <v>11524</v>
      </c>
      <c r="G781" s="129" t="s">
        <v>4454</v>
      </c>
    </row>
    <row r="782" spans="5:7">
      <c r="E782" s="126" t="s">
        <v>9733</v>
      </c>
      <c r="F782" s="122" t="s">
        <v>10566</v>
      </c>
      <c r="G782" s="129" t="s">
        <v>8989</v>
      </c>
    </row>
    <row r="783" spans="5:7">
      <c r="E783" s="126" t="s">
        <v>9734</v>
      </c>
      <c r="F783" s="122" t="s">
        <v>11336</v>
      </c>
      <c r="G783" s="129" t="s">
        <v>4508</v>
      </c>
    </row>
    <row r="784" spans="5:7">
      <c r="E784" s="126" t="s">
        <v>9735</v>
      </c>
      <c r="F784" s="122" t="s">
        <v>11525</v>
      </c>
      <c r="G784" s="129" t="s">
        <v>8989</v>
      </c>
    </row>
    <row r="785" spans="5:7">
      <c r="E785" s="126" t="s">
        <v>9736</v>
      </c>
      <c r="F785" s="122" t="s">
        <v>11049</v>
      </c>
      <c r="G785" s="129" t="s">
        <v>9016</v>
      </c>
    </row>
    <row r="786" spans="5:7">
      <c r="E786" s="126" t="s">
        <v>9737</v>
      </c>
      <c r="F786" s="122" t="s">
        <v>11050</v>
      </c>
      <c r="G786" s="129" t="s">
        <v>9016</v>
      </c>
    </row>
    <row r="787" spans="5:7">
      <c r="E787" s="126" t="s">
        <v>9738</v>
      </c>
      <c r="F787" s="122" t="s">
        <v>11051</v>
      </c>
      <c r="G787" s="130" t="s">
        <v>9002</v>
      </c>
    </row>
    <row r="788" spans="5:7">
      <c r="E788" s="126" t="s">
        <v>9739</v>
      </c>
      <c r="F788" s="122" t="s">
        <v>11526</v>
      </c>
      <c r="G788" s="129" t="s">
        <v>9002</v>
      </c>
    </row>
    <row r="789" spans="5:7">
      <c r="E789" s="126" t="s">
        <v>9740</v>
      </c>
      <c r="F789" s="122" t="s">
        <v>11400</v>
      </c>
      <c r="G789" s="129" t="s">
        <v>4454</v>
      </c>
    </row>
    <row r="790" spans="5:7">
      <c r="E790" s="126" t="s">
        <v>9741</v>
      </c>
      <c r="F790" s="122" t="s">
        <v>11683</v>
      </c>
      <c r="G790" s="129" t="s">
        <v>9027</v>
      </c>
    </row>
    <row r="791" spans="5:7">
      <c r="E791" s="126" t="s">
        <v>9742</v>
      </c>
      <c r="F791" s="122" t="s">
        <v>11684</v>
      </c>
      <c r="G791" s="129" t="s">
        <v>8989</v>
      </c>
    </row>
    <row r="792" spans="5:7">
      <c r="E792" s="126" t="s">
        <v>9743</v>
      </c>
      <c r="F792" s="122" t="s">
        <v>10567</v>
      </c>
      <c r="G792" s="129" t="s">
        <v>8991</v>
      </c>
    </row>
    <row r="793" spans="5:7">
      <c r="E793" s="126" t="s">
        <v>9744</v>
      </c>
      <c r="F793" s="122" t="s">
        <v>11527</v>
      </c>
      <c r="G793" s="129" t="s">
        <v>4454</v>
      </c>
    </row>
    <row r="794" spans="5:7">
      <c r="E794" s="126" t="s">
        <v>9745</v>
      </c>
      <c r="F794" s="122" t="s">
        <v>10568</v>
      </c>
      <c r="G794" s="129" t="s">
        <v>11718</v>
      </c>
    </row>
    <row r="795" spans="5:7">
      <c r="E795" s="126" t="s">
        <v>9746</v>
      </c>
      <c r="F795" s="122" t="s">
        <v>10569</v>
      </c>
      <c r="G795" s="129" t="s">
        <v>9043</v>
      </c>
    </row>
    <row r="796" spans="5:7">
      <c r="E796" s="126" t="s">
        <v>9747</v>
      </c>
      <c r="F796" s="122" t="s">
        <v>10570</v>
      </c>
      <c r="G796" s="129" t="s">
        <v>4454</v>
      </c>
    </row>
    <row r="797" spans="5:7">
      <c r="E797" s="126" t="s">
        <v>9748</v>
      </c>
      <c r="F797" s="122" t="s">
        <v>11052</v>
      </c>
      <c r="G797" s="129" t="s">
        <v>4454</v>
      </c>
    </row>
    <row r="798" spans="5:7">
      <c r="E798" s="126" t="s">
        <v>9749</v>
      </c>
      <c r="F798" s="122" t="s">
        <v>11337</v>
      </c>
      <c r="G798" s="129" t="s">
        <v>4059</v>
      </c>
    </row>
    <row r="799" spans="5:7">
      <c r="E799" s="126" t="s">
        <v>9750</v>
      </c>
      <c r="F799" s="122" t="s">
        <v>11528</v>
      </c>
      <c r="G799" s="129" t="s">
        <v>11718</v>
      </c>
    </row>
    <row r="800" spans="5:7">
      <c r="E800" s="126" t="s">
        <v>9751</v>
      </c>
      <c r="F800" s="122" t="s">
        <v>11338</v>
      </c>
      <c r="G800" s="129" t="s">
        <v>11718</v>
      </c>
    </row>
    <row r="801" spans="5:7">
      <c r="E801" s="126" t="s">
        <v>9752</v>
      </c>
      <c r="F801" s="122" t="s">
        <v>11339</v>
      </c>
      <c r="G801" s="129" t="s">
        <v>8989</v>
      </c>
    </row>
    <row r="802" spans="5:7">
      <c r="E802" s="126" t="s">
        <v>9753</v>
      </c>
      <c r="F802" s="122" t="s">
        <v>11340</v>
      </c>
      <c r="G802" s="129" t="s">
        <v>4059</v>
      </c>
    </row>
    <row r="803" spans="5:7">
      <c r="E803" s="126" t="s">
        <v>9754</v>
      </c>
      <c r="F803" s="122" t="s">
        <v>11053</v>
      </c>
      <c r="G803" s="129" t="s">
        <v>4059</v>
      </c>
    </row>
    <row r="804" spans="5:7">
      <c r="E804" s="126" t="s">
        <v>9755</v>
      </c>
      <c r="F804" s="122" t="s">
        <v>11054</v>
      </c>
      <c r="G804" s="129" t="s">
        <v>9027</v>
      </c>
    </row>
    <row r="805" spans="5:7">
      <c r="E805" s="126" t="s">
        <v>9756</v>
      </c>
      <c r="F805" s="122" t="s">
        <v>11341</v>
      </c>
      <c r="G805" s="129" t="s">
        <v>11718</v>
      </c>
    </row>
    <row r="806" spans="5:7">
      <c r="E806" s="126" t="s">
        <v>9757</v>
      </c>
      <c r="F806" s="122" t="s">
        <v>11055</v>
      </c>
      <c r="G806" s="129" t="s">
        <v>9016</v>
      </c>
    </row>
    <row r="807" spans="5:7">
      <c r="E807" s="126" t="s">
        <v>9758</v>
      </c>
      <c r="F807" s="122" t="s">
        <v>10571</v>
      </c>
      <c r="G807" s="129" t="s">
        <v>4454</v>
      </c>
    </row>
    <row r="808" spans="5:7">
      <c r="E808" s="126" t="s">
        <v>9759</v>
      </c>
      <c r="F808" s="122" t="s">
        <v>10572</v>
      </c>
      <c r="G808" s="129" t="s">
        <v>4508</v>
      </c>
    </row>
    <row r="809" spans="5:7">
      <c r="E809" s="126" t="s">
        <v>9760</v>
      </c>
      <c r="F809" s="122" t="s">
        <v>11056</v>
      </c>
      <c r="G809" s="129" t="s">
        <v>8999</v>
      </c>
    </row>
    <row r="810" spans="5:7">
      <c r="E810" s="126" t="s">
        <v>9761</v>
      </c>
      <c r="F810" s="122" t="s">
        <v>11057</v>
      </c>
      <c r="G810" s="129" t="s">
        <v>8999</v>
      </c>
    </row>
    <row r="811" spans="5:7">
      <c r="E811" s="126" t="s">
        <v>9762</v>
      </c>
      <c r="F811" s="122" t="s">
        <v>11058</v>
      </c>
      <c r="G811" s="129" t="s">
        <v>8999</v>
      </c>
    </row>
    <row r="812" spans="5:7">
      <c r="E812" s="126" t="s">
        <v>9763</v>
      </c>
      <c r="F812" s="122" t="s">
        <v>11059</v>
      </c>
      <c r="G812" s="129" t="s">
        <v>9036</v>
      </c>
    </row>
    <row r="813" spans="5:7">
      <c r="E813" s="126" t="s">
        <v>9764</v>
      </c>
      <c r="F813" s="122" t="s">
        <v>10573</v>
      </c>
      <c r="G813" s="129" t="s">
        <v>4454</v>
      </c>
    </row>
    <row r="814" spans="5:7">
      <c r="E814" s="126" t="s">
        <v>9765</v>
      </c>
      <c r="F814" s="122" t="s">
        <v>11529</v>
      </c>
      <c r="G814" s="130" t="s">
        <v>9016</v>
      </c>
    </row>
    <row r="815" spans="5:7">
      <c r="E815" s="126" t="s">
        <v>9766</v>
      </c>
      <c r="F815" s="122" t="s">
        <v>10574</v>
      </c>
      <c r="G815" s="129" t="s">
        <v>9036</v>
      </c>
    </row>
    <row r="816" spans="5:7">
      <c r="E816" s="126" t="s">
        <v>9767</v>
      </c>
      <c r="F816" s="122" t="s">
        <v>11060</v>
      </c>
      <c r="G816" s="129" t="s">
        <v>8999</v>
      </c>
    </row>
    <row r="817" spans="5:7">
      <c r="E817" s="126" t="s">
        <v>9768</v>
      </c>
      <c r="F817" s="122" t="s">
        <v>10575</v>
      </c>
      <c r="G817" s="129" t="s">
        <v>9131</v>
      </c>
    </row>
    <row r="818" spans="5:7">
      <c r="E818" s="126" t="s">
        <v>9769</v>
      </c>
      <c r="F818" s="122" t="s">
        <v>11685</v>
      </c>
      <c r="G818" s="129" t="s">
        <v>4454</v>
      </c>
    </row>
    <row r="819" spans="5:7">
      <c r="E819" s="126" t="s">
        <v>9770</v>
      </c>
      <c r="F819" s="122" t="s">
        <v>10576</v>
      </c>
      <c r="G819" s="129" t="s">
        <v>4059</v>
      </c>
    </row>
    <row r="820" spans="5:7">
      <c r="E820" s="126" t="s">
        <v>9771</v>
      </c>
      <c r="F820" s="122" t="s">
        <v>11061</v>
      </c>
      <c r="G820" s="129" t="s">
        <v>4059</v>
      </c>
    </row>
    <row r="821" spans="5:7">
      <c r="E821" s="126" t="s">
        <v>9772</v>
      </c>
      <c r="F821" s="122" t="s">
        <v>11342</v>
      </c>
      <c r="G821" s="129" t="s">
        <v>4454</v>
      </c>
    </row>
    <row r="822" spans="5:7">
      <c r="E822" s="126" t="s">
        <v>9773</v>
      </c>
      <c r="F822" s="122" t="s">
        <v>11062</v>
      </c>
      <c r="G822" s="129" t="s">
        <v>8989</v>
      </c>
    </row>
    <row r="823" spans="5:7">
      <c r="E823" s="126" t="s">
        <v>9774</v>
      </c>
      <c r="F823" s="122" t="s">
        <v>10577</v>
      </c>
      <c r="G823" s="129" t="s">
        <v>9131</v>
      </c>
    </row>
    <row r="824" spans="5:7">
      <c r="E824" s="126" t="s">
        <v>9775</v>
      </c>
      <c r="F824" s="122" t="s">
        <v>11063</v>
      </c>
      <c r="G824" s="129" t="s">
        <v>4508</v>
      </c>
    </row>
    <row r="825" spans="5:7">
      <c r="E825" s="126" t="s">
        <v>9776</v>
      </c>
      <c r="F825" s="122" t="s">
        <v>11530</v>
      </c>
      <c r="G825" s="129" t="s">
        <v>11718</v>
      </c>
    </row>
    <row r="826" spans="5:7">
      <c r="E826" s="126" t="s">
        <v>9777</v>
      </c>
      <c r="F826" s="122" t="s">
        <v>11064</v>
      </c>
      <c r="G826" s="130" t="s">
        <v>9036</v>
      </c>
    </row>
    <row r="827" spans="5:7">
      <c r="E827" s="126" t="s">
        <v>9778</v>
      </c>
      <c r="F827" s="122" t="s">
        <v>11343</v>
      </c>
      <c r="G827" s="129" t="s">
        <v>9002</v>
      </c>
    </row>
    <row r="828" spans="5:7">
      <c r="E828" s="126" t="s">
        <v>9779</v>
      </c>
      <c r="F828" s="122" t="s">
        <v>11065</v>
      </c>
      <c r="G828" s="129" t="s">
        <v>8999</v>
      </c>
    </row>
    <row r="829" spans="5:7">
      <c r="E829" s="126" t="s">
        <v>9780</v>
      </c>
      <c r="F829" s="122" t="s">
        <v>11066</v>
      </c>
      <c r="G829" s="129" t="s">
        <v>9036</v>
      </c>
    </row>
    <row r="830" spans="5:7">
      <c r="E830" s="126" t="s">
        <v>9781</v>
      </c>
      <c r="F830" s="122" t="s">
        <v>11067</v>
      </c>
      <c r="G830" s="129" t="s">
        <v>8993</v>
      </c>
    </row>
    <row r="831" spans="5:7">
      <c r="E831" s="126" t="s">
        <v>9782</v>
      </c>
      <c r="F831" s="122" t="s">
        <v>10578</v>
      </c>
      <c r="G831" s="129" t="s">
        <v>9016</v>
      </c>
    </row>
    <row r="832" spans="5:7">
      <c r="E832" s="126" t="s">
        <v>9783</v>
      </c>
      <c r="F832" s="122" t="s">
        <v>11531</v>
      </c>
      <c r="G832" s="129" t="s">
        <v>9016</v>
      </c>
    </row>
    <row r="833" spans="5:7">
      <c r="E833" s="126" t="s">
        <v>9784</v>
      </c>
      <c r="F833" s="122" t="s">
        <v>11068</v>
      </c>
      <c r="G833" s="129" t="s">
        <v>9016</v>
      </c>
    </row>
    <row r="834" spans="5:7">
      <c r="E834" s="126" t="s">
        <v>9785</v>
      </c>
      <c r="F834" s="122" t="s">
        <v>11069</v>
      </c>
      <c r="G834" s="129" t="s">
        <v>8997</v>
      </c>
    </row>
    <row r="835" spans="5:7">
      <c r="E835" s="126" t="s">
        <v>9786</v>
      </c>
      <c r="F835" s="122" t="s">
        <v>11070</v>
      </c>
      <c r="G835" s="129" t="s">
        <v>9043</v>
      </c>
    </row>
    <row r="836" spans="5:7">
      <c r="E836" s="126" t="s">
        <v>9787</v>
      </c>
      <c r="F836" s="122" t="s">
        <v>11071</v>
      </c>
      <c r="G836" s="129" t="s">
        <v>8999</v>
      </c>
    </row>
    <row r="837" spans="5:7">
      <c r="E837" s="126" t="s">
        <v>9788</v>
      </c>
      <c r="F837" s="122" t="s">
        <v>11626</v>
      </c>
      <c r="G837" s="129" t="s">
        <v>8993</v>
      </c>
    </row>
    <row r="838" spans="5:7">
      <c r="E838" s="126" t="s">
        <v>9789</v>
      </c>
      <c r="F838" s="122" t="s">
        <v>11072</v>
      </c>
      <c r="G838" s="129" t="s">
        <v>8999</v>
      </c>
    </row>
    <row r="839" spans="5:7">
      <c r="E839" s="126" t="s">
        <v>9790</v>
      </c>
      <c r="F839" s="122" t="s">
        <v>11073</v>
      </c>
      <c r="G839" s="129" t="s">
        <v>8999</v>
      </c>
    </row>
    <row r="840" spans="5:7">
      <c r="E840" s="126" t="s">
        <v>9791</v>
      </c>
      <c r="F840" s="122" t="s">
        <v>11074</v>
      </c>
      <c r="G840" s="129" t="s">
        <v>8999</v>
      </c>
    </row>
    <row r="841" spans="5:7">
      <c r="E841" s="126" t="s">
        <v>9792</v>
      </c>
      <c r="F841" s="122" t="s">
        <v>10579</v>
      </c>
      <c r="G841" s="129" t="s">
        <v>9076</v>
      </c>
    </row>
    <row r="842" spans="5:7">
      <c r="E842" s="126" t="s">
        <v>9793</v>
      </c>
      <c r="F842" s="122" t="s">
        <v>11686</v>
      </c>
      <c r="G842" s="130" t="s">
        <v>9076</v>
      </c>
    </row>
    <row r="843" spans="5:7">
      <c r="E843" s="126" t="s">
        <v>9794</v>
      </c>
      <c r="F843" s="122" t="s">
        <v>11627</v>
      </c>
      <c r="G843" s="129" t="s">
        <v>9076</v>
      </c>
    </row>
    <row r="844" spans="5:7">
      <c r="E844" s="126" t="s">
        <v>9795</v>
      </c>
      <c r="F844" s="122" t="s">
        <v>11687</v>
      </c>
      <c r="G844" s="129" t="s">
        <v>9076</v>
      </c>
    </row>
    <row r="845" spans="5:7">
      <c r="E845" s="126" t="s">
        <v>9796</v>
      </c>
      <c r="F845" s="122" t="s">
        <v>11688</v>
      </c>
      <c r="G845" s="129" t="s">
        <v>9076</v>
      </c>
    </row>
    <row r="846" spans="5:7">
      <c r="E846" s="126" t="s">
        <v>9797</v>
      </c>
      <c r="F846" s="122" t="s">
        <v>10580</v>
      </c>
      <c r="G846" s="129" t="s">
        <v>9076</v>
      </c>
    </row>
    <row r="847" spans="5:7">
      <c r="E847" s="126" t="s">
        <v>9798</v>
      </c>
      <c r="F847" s="122" t="s">
        <v>11075</v>
      </c>
      <c r="G847" s="129" t="s">
        <v>8993</v>
      </c>
    </row>
    <row r="848" spans="5:7">
      <c r="E848" s="126" t="s">
        <v>9799</v>
      </c>
      <c r="F848" s="122" t="s">
        <v>11076</v>
      </c>
      <c r="G848" s="129" t="s">
        <v>9334</v>
      </c>
    </row>
    <row r="849" spans="5:7">
      <c r="E849" s="126" t="s">
        <v>9800</v>
      </c>
      <c r="F849" s="122" t="s">
        <v>10581</v>
      </c>
      <c r="G849" s="129" t="s">
        <v>9334</v>
      </c>
    </row>
    <row r="850" spans="5:7">
      <c r="E850" s="126" t="s">
        <v>9801</v>
      </c>
      <c r="F850" s="122" t="s">
        <v>10582</v>
      </c>
      <c r="G850" s="129" t="s">
        <v>4454</v>
      </c>
    </row>
    <row r="851" spans="5:7">
      <c r="E851" s="126" t="s">
        <v>9802</v>
      </c>
      <c r="F851" s="122" t="s">
        <v>11532</v>
      </c>
      <c r="G851" s="129" t="s">
        <v>9002</v>
      </c>
    </row>
    <row r="852" spans="5:7">
      <c r="E852" s="126" t="s">
        <v>9803</v>
      </c>
      <c r="F852" s="122" t="s">
        <v>10583</v>
      </c>
      <c r="G852" s="129" t="s">
        <v>9036</v>
      </c>
    </row>
    <row r="853" spans="5:7">
      <c r="E853" s="126" t="s">
        <v>9804</v>
      </c>
      <c r="F853" s="122" t="s">
        <v>10584</v>
      </c>
      <c r="G853" s="129" t="s">
        <v>9076</v>
      </c>
    </row>
    <row r="854" spans="5:7">
      <c r="E854" s="126" t="s">
        <v>9805</v>
      </c>
      <c r="F854" s="122" t="s">
        <v>11077</v>
      </c>
      <c r="G854" s="129" t="s">
        <v>8993</v>
      </c>
    </row>
    <row r="855" spans="5:7">
      <c r="E855" s="126" t="s">
        <v>9806</v>
      </c>
      <c r="F855" s="122" t="s">
        <v>11401</v>
      </c>
      <c r="G855" s="129" t="s">
        <v>9073</v>
      </c>
    </row>
    <row r="856" spans="5:7">
      <c r="E856" s="126" t="s">
        <v>9807</v>
      </c>
      <c r="F856" s="122" t="s">
        <v>10585</v>
      </c>
      <c r="G856" s="129" t="s">
        <v>9334</v>
      </c>
    </row>
    <row r="857" spans="5:7">
      <c r="E857" s="126" t="s">
        <v>9808</v>
      </c>
      <c r="F857" s="122" t="s">
        <v>11533</v>
      </c>
      <c r="G857" s="129" t="s">
        <v>8995</v>
      </c>
    </row>
    <row r="858" spans="5:7">
      <c r="E858" s="126" t="s">
        <v>9809</v>
      </c>
      <c r="F858" s="122" t="s">
        <v>11078</v>
      </c>
      <c r="G858" s="129" t="s">
        <v>9036</v>
      </c>
    </row>
    <row r="859" spans="5:7">
      <c r="E859" s="126" t="s">
        <v>9810</v>
      </c>
      <c r="F859" s="122" t="s">
        <v>10586</v>
      </c>
      <c r="G859" s="129" t="s">
        <v>8997</v>
      </c>
    </row>
    <row r="860" spans="5:7">
      <c r="E860" s="126" t="s">
        <v>9811</v>
      </c>
      <c r="F860" s="122" t="s">
        <v>11079</v>
      </c>
      <c r="G860" s="129" t="s">
        <v>8989</v>
      </c>
    </row>
    <row r="861" spans="5:7">
      <c r="E861" s="126" t="s">
        <v>9812</v>
      </c>
      <c r="F861" s="122" t="s">
        <v>11080</v>
      </c>
      <c r="G861" s="129" t="s">
        <v>4508</v>
      </c>
    </row>
    <row r="862" spans="5:7">
      <c r="E862" s="126" t="s">
        <v>9813</v>
      </c>
      <c r="F862" s="122" t="s">
        <v>11081</v>
      </c>
      <c r="G862" s="129" t="s">
        <v>8997</v>
      </c>
    </row>
    <row r="863" spans="5:7">
      <c r="E863" s="126" t="s">
        <v>9814</v>
      </c>
      <c r="F863" s="122" t="s">
        <v>11082</v>
      </c>
      <c r="G863" s="129" t="s">
        <v>9036</v>
      </c>
    </row>
    <row r="864" spans="5:7">
      <c r="E864" s="126" t="s">
        <v>9815</v>
      </c>
      <c r="F864" s="122" t="s">
        <v>11083</v>
      </c>
      <c r="G864" s="129" t="s">
        <v>9073</v>
      </c>
    </row>
    <row r="865" spans="5:7">
      <c r="E865" s="126" t="s">
        <v>9816</v>
      </c>
      <c r="F865" s="122" t="s">
        <v>10587</v>
      </c>
      <c r="G865" s="129" t="s">
        <v>9334</v>
      </c>
    </row>
    <row r="866" spans="5:7">
      <c r="E866" s="126" t="s">
        <v>9817</v>
      </c>
      <c r="F866" s="122" t="s">
        <v>10588</v>
      </c>
      <c r="G866" s="129" t="s">
        <v>8997</v>
      </c>
    </row>
    <row r="867" spans="5:7">
      <c r="E867" s="126" t="s">
        <v>9818</v>
      </c>
      <c r="F867" s="122" t="s">
        <v>10589</v>
      </c>
      <c r="G867" s="129" t="s">
        <v>8991</v>
      </c>
    </row>
    <row r="868" spans="5:7">
      <c r="E868" s="126" t="s">
        <v>9819</v>
      </c>
      <c r="F868" s="122" t="s">
        <v>10590</v>
      </c>
      <c r="G868" s="129" t="s">
        <v>9016</v>
      </c>
    </row>
    <row r="869" spans="5:7">
      <c r="E869" s="126" t="s">
        <v>9820</v>
      </c>
      <c r="F869" s="122" t="s">
        <v>10591</v>
      </c>
      <c r="G869" s="129" t="s">
        <v>8999</v>
      </c>
    </row>
    <row r="870" spans="5:7">
      <c r="E870" s="126" t="s">
        <v>9821</v>
      </c>
      <c r="F870" s="122" t="s">
        <v>11402</v>
      </c>
      <c r="G870" s="130" t="s">
        <v>11718</v>
      </c>
    </row>
    <row r="871" spans="5:7">
      <c r="E871" s="126" t="s">
        <v>9822</v>
      </c>
      <c r="F871" s="122" t="s">
        <v>11084</v>
      </c>
      <c r="G871" s="129" t="s">
        <v>4454</v>
      </c>
    </row>
    <row r="872" spans="5:7">
      <c r="E872" s="126" t="s">
        <v>9823</v>
      </c>
      <c r="F872" s="122" t="s">
        <v>11534</v>
      </c>
      <c r="G872" s="129" t="s">
        <v>9027</v>
      </c>
    </row>
    <row r="873" spans="5:7">
      <c r="E873" s="126" t="s">
        <v>9824</v>
      </c>
      <c r="F873" s="122" t="s">
        <v>11085</v>
      </c>
      <c r="G873" s="129" t="s">
        <v>8999</v>
      </c>
    </row>
    <row r="874" spans="5:7">
      <c r="E874" s="126" t="s">
        <v>9825</v>
      </c>
      <c r="F874" s="122" t="s">
        <v>11086</v>
      </c>
      <c r="G874" s="129" t="s">
        <v>8999</v>
      </c>
    </row>
    <row r="875" spans="5:7">
      <c r="E875" s="126" t="s">
        <v>9826</v>
      </c>
      <c r="F875" s="122" t="s">
        <v>11535</v>
      </c>
      <c r="G875" s="129" t="s">
        <v>9043</v>
      </c>
    </row>
    <row r="876" spans="5:7">
      <c r="E876" s="126" t="s">
        <v>9827</v>
      </c>
      <c r="F876" s="122" t="s">
        <v>11087</v>
      </c>
      <c r="G876" s="129" t="s">
        <v>9043</v>
      </c>
    </row>
    <row r="877" spans="5:7">
      <c r="E877" s="126" t="s">
        <v>9828</v>
      </c>
      <c r="F877" s="122" t="s">
        <v>11536</v>
      </c>
      <c r="G877" s="129" t="s">
        <v>8993</v>
      </c>
    </row>
    <row r="878" spans="5:7">
      <c r="E878" s="126" t="s">
        <v>9829</v>
      </c>
      <c r="F878" s="122" t="s">
        <v>11088</v>
      </c>
      <c r="G878" s="129" t="s">
        <v>8989</v>
      </c>
    </row>
    <row r="879" spans="5:7">
      <c r="E879" s="126" t="s">
        <v>9830</v>
      </c>
      <c r="F879" s="122" t="s">
        <v>11089</v>
      </c>
      <c r="G879" s="129" t="s">
        <v>8991</v>
      </c>
    </row>
    <row r="880" spans="5:7">
      <c r="E880" s="126" t="s">
        <v>9831</v>
      </c>
      <c r="F880" s="122" t="s">
        <v>11090</v>
      </c>
      <c r="G880" s="129" t="s">
        <v>8991</v>
      </c>
    </row>
    <row r="881" spans="5:7">
      <c r="E881" s="126" t="s">
        <v>9832</v>
      </c>
      <c r="F881" s="122" t="s">
        <v>11091</v>
      </c>
      <c r="G881" s="129" t="s">
        <v>3862</v>
      </c>
    </row>
    <row r="882" spans="5:7">
      <c r="E882" s="126" t="s">
        <v>9833</v>
      </c>
      <c r="F882" s="122" t="s">
        <v>11092</v>
      </c>
      <c r="G882" s="129" t="s">
        <v>3862</v>
      </c>
    </row>
    <row r="883" spans="5:7">
      <c r="E883" s="126" t="s">
        <v>9834</v>
      </c>
      <c r="F883" s="122" t="s">
        <v>11537</v>
      </c>
      <c r="G883" s="129" t="s">
        <v>8997</v>
      </c>
    </row>
    <row r="884" spans="5:7">
      <c r="E884" s="126" t="s">
        <v>9835</v>
      </c>
      <c r="F884" s="122" t="s">
        <v>10592</v>
      </c>
      <c r="G884" s="129" t="s">
        <v>9334</v>
      </c>
    </row>
    <row r="885" spans="5:7">
      <c r="E885" s="126" t="s">
        <v>9836</v>
      </c>
      <c r="F885" s="122" t="s">
        <v>11538</v>
      </c>
      <c r="G885" s="129" t="s">
        <v>11718</v>
      </c>
    </row>
    <row r="886" spans="5:7">
      <c r="E886" s="126" t="s">
        <v>9837</v>
      </c>
      <c r="F886" s="122" t="s">
        <v>11093</v>
      </c>
      <c r="G886" s="129" t="s">
        <v>9334</v>
      </c>
    </row>
    <row r="887" spans="5:7">
      <c r="E887" s="126" t="s">
        <v>9838</v>
      </c>
      <c r="F887" s="122" t="s">
        <v>11344</v>
      </c>
      <c r="G887" s="129" t="s">
        <v>9076</v>
      </c>
    </row>
    <row r="888" spans="5:7">
      <c r="E888" s="126" t="s">
        <v>9839</v>
      </c>
      <c r="F888" s="122" t="s">
        <v>11094</v>
      </c>
      <c r="G888" s="129" t="s">
        <v>9131</v>
      </c>
    </row>
    <row r="889" spans="5:7">
      <c r="E889" s="126" t="s">
        <v>9840</v>
      </c>
      <c r="F889" s="122" t="s">
        <v>11095</v>
      </c>
      <c r="G889" s="129" t="s">
        <v>9016</v>
      </c>
    </row>
    <row r="890" spans="5:7">
      <c r="E890" s="126" t="s">
        <v>9841</v>
      </c>
      <c r="F890" s="122" t="s">
        <v>11096</v>
      </c>
      <c r="G890" s="129" t="s">
        <v>8993</v>
      </c>
    </row>
    <row r="891" spans="5:7">
      <c r="E891" s="126" t="s">
        <v>9842</v>
      </c>
      <c r="F891" s="122" t="s">
        <v>11097</v>
      </c>
      <c r="G891" s="129" t="s">
        <v>9129</v>
      </c>
    </row>
    <row r="892" spans="5:7">
      <c r="E892" s="126" t="s">
        <v>9843</v>
      </c>
      <c r="F892" s="122" t="s">
        <v>11345</v>
      </c>
      <c r="G892" s="129" t="s">
        <v>4059</v>
      </c>
    </row>
    <row r="893" spans="5:7">
      <c r="E893" s="126" t="s">
        <v>9844</v>
      </c>
      <c r="F893" s="122" t="s">
        <v>11346</v>
      </c>
      <c r="G893" s="129" t="s">
        <v>11718</v>
      </c>
    </row>
    <row r="894" spans="5:7">
      <c r="E894" s="126" t="s">
        <v>9845</v>
      </c>
      <c r="F894" s="122" t="s">
        <v>11539</v>
      </c>
      <c r="G894" s="129" t="s">
        <v>4059</v>
      </c>
    </row>
    <row r="895" spans="5:7">
      <c r="E895" s="126" t="s">
        <v>9846</v>
      </c>
      <c r="F895" s="122" t="s">
        <v>10593</v>
      </c>
      <c r="G895" s="130" t="s">
        <v>8993</v>
      </c>
    </row>
    <row r="896" spans="5:7">
      <c r="E896" s="126" t="s">
        <v>9847</v>
      </c>
      <c r="F896" s="122" t="s">
        <v>11098</v>
      </c>
      <c r="G896" s="129" t="s">
        <v>8999</v>
      </c>
    </row>
    <row r="897" spans="5:7">
      <c r="E897" s="126" t="s">
        <v>9848</v>
      </c>
      <c r="F897" s="122" t="s">
        <v>11099</v>
      </c>
      <c r="G897" s="129" t="s">
        <v>8999</v>
      </c>
    </row>
    <row r="898" spans="5:7">
      <c r="E898" s="126" t="s">
        <v>9849</v>
      </c>
      <c r="F898" s="122" t="s">
        <v>11347</v>
      </c>
      <c r="G898" s="129" t="s">
        <v>9129</v>
      </c>
    </row>
    <row r="899" spans="5:7">
      <c r="E899" s="126" t="s">
        <v>9850</v>
      </c>
      <c r="F899" s="122" t="s">
        <v>11348</v>
      </c>
      <c r="G899" s="129" t="s">
        <v>8993</v>
      </c>
    </row>
    <row r="900" spans="5:7">
      <c r="E900" s="126" t="s">
        <v>9851</v>
      </c>
      <c r="F900" s="122" t="s">
        <v>11100</v>
      </c>
      <c r="G900" s="129" t="s">
        <v>11718</v>
      </c>
    </row>
    <row r="901" spans="5:7">
      <c r="E901" s="126" t="s">
        <v>9852</v>
      </c>
      <c r="F901" s="122" t="s">
        <v>11349</v>
      </c>
      <c r="G901" s="129" t="s">
        <v>8993</v>
      </c>
    </row>
    <row r="902" spans="5:7">
      <c r="E902" s="126" t="s">
        <v>9853</v>
      </c>
      <c r="F902" s="122" t="s">
        <v>11101</v>
      </c>
      <c r="G902" s="129" t="s">
        <v>8993</v>
      </c>
    </row>
    <row r="903" spans="5:7">
      <c r="E903" s="126" t="s">
        <v>9854</v>
      </c>
      <c r="F903" s="122" t="s">
        <v>11689</v>
      </c>
      <c r="G903" s="129" t="s">
        <v>9027</v>
      </c>
    </row>
    <row r="904" spans="5:7">
      <c r="E904" s="126" t="s">
        <v>9855</v>
      </c>
      <c r="F904" s="122" t="s">
        <v>11102</v>
      </c>
      <c r="G904" s="129" t="s">
        <v>4454</v>
      </c>
    </row>
    <row r="905" spans="5:7">
      <c r="E905" s="126" t="s">
        <v>9856</v>
      </c>
      <c r="F905" s="122" t="s">
        <v>11540</v>
      </c>
      <c r="G905" s="129" t="s">
        <v>4454</v>
      </c>
    </row>
    <row r="906" spans="5:7">
      <c r="E906" s="126" t="s">
        <v>9857</v>
      </c>
      <c r="F906" s="122" t="s">
        <v>10594</v>
      </c>
      <c r="G906" s="129" t="s">
        <v>9043</v>
      </c>
    </row>
    <row r="907" spans="5:7">
      <c r="E907" s="126" t="s">
        <v>9858</v>
      </c>
      <c r="F907" s="122" t="s">
        <v>11103</v>
      </c>
      <c r="G907" s="129" t="s">
        <v>4059</v>
      </c>
    </row>
    <row r="908" spans="5:7">
      <c r="E908" s="126" t="s">
        <v>9859</v>
      </c>
      <c r="F908" s="122" t="s">
        <v>11104</v>
      </c>
      <c r="G908" s="129" t="s">
        <v>4454</v>
      </c>
    </row>
    <row r="909" spans="5:7">
      <c r="E909" s="126" t="s">
        <v>9860</v>
      </c>
      <c r="F909" s="122" t="s">
        <v>11105</v>
      </c>
      <c r="G909" s="129" t="s">
        <v>4059</v>
      </c>
    </row>
    <row r="910" spans="5:7">
      <c r="E910" s="126" t="s">
        <v>9861</v>
      </c>
      <c r="F910" s="122" t="s">
        <v>10595</v>
      </c>
      <c r="G910" s="129" t="s">
        <v>9131</v>
      </c>
    </row>
    <row r="911" spans="5:7">
      <c r="E911" s="126" t="s">
        <v>9862</v>
      </c>
      <c r="F911" s="122" t="s">
        <v>10596</v>
      </c>
      <c r="G911" s="129" t="s">
        <v>9002</v>
      </c>
    </row>
    <row r="912" spans="5:7">
      <c r="E912" s="126" t="s">
        <v>9863</v>
      </c>
      <c r="F912" s="122" t="s">
        <v>10597</v>
      </c>
      <c r="G912" s="129" t="s">
        <v>4059</v>
      </c>
    </row>
    <row r="913" spans="5:7">
      <c r="E913" s="126" t="s">
        <v>9864</v>
      </c>
      <c r="F913" s="122" t="s">
        <v>11106</v>
      </c>
      <c r="G913" s="129" t="s">
        <v>9027</v>
      </c>
    </row>
    <row r="914" spans="5:7">
      <c r="E914" s="126" t="s">
        <v>9865</v>
      </c>
      <c r="F914" s="122" t="s">
        <v>11107</v>
      </c>
      <c r="G914" s="129" t="s">
        <v>9036</v>
      </c>
    </row>
    <row r="915" spans="5:7">
      <c r="E915" s="126" t="s">
        <v>9866</v>
      </c>
      <c r="F915" s="122" t="s">
        <v>11108</v>
      </c>
      <c r="G915" s="129" t="s">
        <v>4454</v>
      </c>
    </row>
    <row r="916" spans="5:7">
      <c r="E916" s="126" t="s">
        <v>9867</v>
      </c>
      <c r="F916" s="122" t="s">
        <v>11541</v>
      </c>
      <c r="G916" s="129" t="s">
        <v>4059</v>
      </c>
    </row>
    <row r="917" spans="5:7">
      <c r="E917" s="126" t="s">
        <v>9868</v>
      </c>
      <c r="F917" s="122" t="s">
        <v>10598</v>
      </c>
      <c r="G917" s="129" t="s">
        <v>8993</v>
      </c>
    </row>
    <row r="918" spans="5:7">
      <c r="E918" s="126" t="s">
        <v>9869</v>
      </c>
      <c r="F918" s="122" t="s">
        <v>10599</v>
      </c>
      <c r="G918" s="129" t="s">
        <v>9027</v>
      </c>
    </row>
    <row r="919" spans="5:7">
      <c r="E919" s="126" t="s">
        <v>9870</v>
      </c>
      <c r="F919" s="122" t="s">
        <v>11542</v>
      </c>
      <c r="G919" s="129" t="s">
        <v>4059</v>
      </c>
    </row>
    <row r="920" spans="5:7">
      <c r="E920" s="126" t="s">
        <v>9871</v>
      </c>
      <c r="F920" s="122" t="s">
        <v>11543</v>
      </c>
      <c r="G920" s="129" t="s">
        <v>4059</v>
      </c>
    </row>
    <row r="921" spans="5:7">
      <c r="E921" s="126" t="s">
        <v>9872</v>
      </c>
      <c r="F921" s="122" t="s">
        <v>11544</v>
      </c>
      <c r="G921" s="129" t="s">
        <v>3862</v>
      </c>
    </row>
    <row r="922" spans="5:7">
      <c r="E922" s="126" t="s">
        <v>9873</v>
      </c>
      <c r="F922" s="122" t="s">
        <v>11350</v>
      </c>
      <c r="G922" s="129" t="s">
        <v>4059</v>
      </c>
    </row>
    <row r="923" spans="5:7">
      <c r="E923" s="126" t="s">
        <v>9874</v>
      </c>
      <c r="F923" s="122" t="s">
        <v>11109</v>
      </c>
      <c r="G923" s="129" t="s">
        <v>4059</v>
      </c>
    </row>
    <row r="924" spans="5:7">
      <c r="E924" s="126" t="s">
        <v>9875</v>
      </c>
      <c r="F924" s="122" t="s">
        <v>11110</v>
      </c>
      <c r="G924" s="129" t="s">
        <v>4059</v>
      </c>
    </row>
    <row r="925" spans="5:7">
      <c r="E925" s="126" t="s">
        <v>9876</v>
      </c>
      <c r="F925" s="122" t="s">
        <v>11111</v>
      </c>
      <c r="G925" s="129" t="s">
        <v>4059</v>
      </c>
    </row>
    <row r="926" spans="5:7">
      <c r="E926" s="126" t="s">
        <v>9877</v>
      </c>
      <c r="F926" s="122" t="s">
        <v>11112</v>
      </c>
      <c r="G926" s="129" t="s">
        <v>9016</v>
      </c>
    </row>
    <row r="927" spans="5:7">
      <c r="E927" s="126" t="s">
        <v>9878</v>
      </c>
      <c r="F927" s="122" t="s">
        <v>11113</v>
      </c>
      <c r="G927" s="129" t="s">
        <v>9036</v>
      </c>
    </row>
    <row r="928" spans="5:7">
      <c r="E928" s="126" t="s">
        <v>9879</v>
      </c>
      <c r="F928" s="122" t="s">
        <v>10600</v>
      </c>
      <c r="G928" s="129" t="s">
        <v>9334</v>
      </c>
    </row>
    <row r="929" spans="5:7">
      <c r="E929" s="126" t="s">
        <v>9880</v>
      </c>
      <c r="F929" s="122" t="s">
        <v>10601</v>
      </c>
      <c r="G929" s="129" t="s">
        <v>4454</v>
      </c>
    </row>
    <row r="930" spans="5:7">
      <c r="E930" s="126" t="s">
        <v>9881</v>
      </c>
      <c r="F930" s="122" t="s">
        <v>10602</v>
      </c>
      <c r="G930" s="129" t="s">
        <v>8993</v>
      </c>
    </row>
    <row r="931" spans="5:7">
      <c r="E931" s="126" t="s">
        <v>9882</v>
      </c>
      <c r="F931" s="122" t="s">
        <v>11690</v>
      </c>
      <c r="G931" s="129" t="s">
        <v>8999</v>
      </c>
    </row>
    <row r="932" spans="5:7">
      <c r="E932" s="126" t="s">
        <v>9883</v>
      </c>
      <c r="F932" s="122" t="s">
        <v>10603</v>
      </c>
      <c r="G932" s="130" t="s">
        <v>9043</v>
      </c>
    </row>
    <row r="933" spans="5:7">
      <c r="E933" s="126" t="s">
        <v>9884</v>
      </c>
      <c r="F933" s="122" t="s">
        <v>11351</v>
      </c>
      <c r="G933" s="129" t="s">
        <v>4059</v>
      </c>
    </row>
    <row r="934" spans="5:7">
      <c r="E934" s="126" t="s">
        <v>9885</v>
      </c>
      <c r="F934" s="122" t="s">
        <v>11545</v>
      </c>
      <c r="G934" s="129" t="s">
        <v>8999</v>
      </c>
    </row>
    <row r="935" spans="5:7">
      <c r="E935" s="126" t="s">
        <v>9886</v>
      </c>
      <c r="F935" s="122" t="s">
        <v>11352</v>
      </c>
      <c r="G935" s="129" t="s">
        <v>4059</v>
      </c>
    </row>
    <row r="936" spans="5:7">
      <c r="E936" s="126" t="s">
        <v>9887</v>
      </c>
      <c r="F936" s="122" t="s">
        <v>11403</v>
      </c>
      <c r="G936" s="129" t="s">
        <v>8989</v>
      </c>
    </row>
    <row r="937" spans="5:7">
      <c r="E937" s="126" t="s">
        <v>9888</v>
      </c>
      <c r="F937" s="122" t="s">
        <v>11691</v>
      </c>
      <c r="G937" s="129" t="s">
        <v>8995</v>
      </c>
    </row>
    <row r="938" spans="5:7">
      <c r="E938" s="126" t="s">
        <v>9889</v>
      </c>
      <c r="F938" s="122" t="s">
        <v>10604</v>
      </c>
      <c r="G938" s="129" t="s">
        <v>8995</v>
      </c>
    </row>
    <row r="939" spans="5:7">
      <c r="E939" s="126" t="s">
        <v>9890</v>
      </c>
      <c r="F939" s="122" t="s">
        <v>11546</v>
      </c>
      <c r="G939" s="129" t="s">
        <v>4508</v>
      </c>
    </row>
    <row r="940" spans="5:7">
      <c r="E940" s="126" t="s">
        <v>9891</v>
      </c>
      <c r="F940" s="122" t="s">
        <v>11114</v>
      </c>
      <c r="G940" s="129" t="s">
        <v>8991</v>
      </c>
    </row>
    <row r="941" spans="5:7">
      <c r="E941" s="126" t="s">
        <v>9892</v>
      </c>
      <c r="F941" s="122" t="s">
        <v>11547</v>
      </c>
      <c r="G941" s="129" t="s">
        <v>8989</v>
      </c>
    </row>
    <row r="942" spans="5:7">
      <c r="E942" s="126" t="s">
        <v>9893</v>
      </c>
      <c r="F942" s="122" t="s">
        <v>10917</v>
      </c>
      <c r="G942" s="129" t="s">
        <v>4059</v>
      </c>
    </row>
    <row r="943" spans="5:7">
      <c r="E943" s="126" t="s">
        <v>9894</v>
      </c>
      <c r="F943" s="122" t="s">
        <v>10605</v>
      </c>
      <c r="G943" s="129" t="s">
        <v>4508</v>
      </c>
    </row>
    <row r="944" spans="5:7">
      <c r="E944" s="126" t="s">
        <v>9895</v>
      </c>
      <c r="F944" s="122" t="s">
        <v>11115</v>
      </c>
      <c r="G944" s="129" t="s">
        <v>4454</v>
      </c>
    </row>
    <row r="945" spans="5:7">
      <c r="E945" s="126" t="s">
        <v>9896</v>
      </c>
      <c r="F945" s="122" t="s">
        <v>11116</v>
      </c>
      <c r="G945" s="129" t="s">
        <v>4454</v>
      </c>
    </row>
    <row r="946" spans="5:7">
      <c r="E946" s="126" t="s">
        <v>9897</v>
      </c>
      <c r="F946" s="122" t="s">
        <v>11353</v>
      </c>
      <c r="G946" s="129" t="s">
        <v>4454</v>
      </c>
    </row>
    <row r="947" spans="5:7">
      <c r="E947" s="126" t="s">
        <v>9898</v>
      </c>
      <c r="F947" s="122" t="s">
        <v>11117</v>
      </c>
      <c r="G947" s="129" t="s">
        <v>11718</v>
      </c>
    </row>
    <row r="948" spans="5:7">
      <c r="E948" s="126" t="s">
        <v>9899</v>
      </c>
      <c r="F948" s="122" t="s">
        <v>11548</v>
      </c>
      <c r="G948" s="129" t="s">
        <v>8995</v>
      </c>
    </row>
    <row r="949" spans="5:7">
      <c r="E949" s="126" t="s">
        <v>9900</v>
      </c>
      <c r="F949" s="122" t="s">
        <v>11118</v>
      </c>
      <c r="G949" s="129" t="s">
        <v>9002</v>
      </c>
    </row>
    <row r="950" spans="5:7">
      <c r="E950" s="126" t="s">
        <v>9901</v>
      </c>
      <c r="F950" s="122" t="s">
        <v>11119</v>
      </c>
      <c r="G950" s="129" t="s">
        <v>8993</v>
      </c>
    </row>
    <row r="951" spans="5:7">
      <c r="E951" s="126" t="s">
        <v>9902</v>
      </c>
      <c r="F951" s="122" t="s">
        <v>11120</v>
      </c>
      <c r="G951" s="129" t="s">
        <v>4454</v>
      </c>
    </row>
    <row r="952" spans="5:7">
      <c r="E952" s="126" t="s">
        <v>9903</v>
      </c>
      <c r="F952" s="122" t="s">
        <v>11692</v>
      </c>
      <c r="G952" s="129" t="s">
        <v>8989</v>
      </c>
    </row>
    <row r="953" spans="5:7">
      <c r="E953" s="126" t="s">
        <v>9904</v>
      </c>
      <c r="F953" s="122" t="s">
        <v>11121</v>
      </c>
      <c r="G953" s="129" t="s">
        <v>4454</v>
      </c>
    </row>
    <row r="954" spans="5:7">
      <c r="E954" s="126" t="s">
        <v>9905</v>
      </c>
      <c r="F954" s="122" t="s">
        <v>11693</v>
      </c>
      <c r="G954" s="129" t="s">
        <v>11718</v>
      </c>
    </row>
    <row r="955" spans="5:7">
      <c r="E955" s="126" t="s">
        <v>9906</v>
      </c>
      <c r="F955" s="122" t="s">
        <v>11122</v>
      </c>
      <c r="G955" s="129" t="s">
        <v>8989</v>
      </c>
    </row>
    <row r="956" spans="5:7">
      <c r="E956" s="126" t="s">
        <v>9907</v>
      </c>
      <c r="F956" s="122" t="s">
        <v>11694</v>
      </c>
      <c r="G956" s="129" t="s">
        <v>11718</v>
      </c>
    </row>
    <row r="957" spans="5:7">
      <c r="E957" s="126" t="s">
        <v>9908</v>
      </c>
      <c r="F957" s="122" t="s">
        <v>11123</v>
      </c>
      <c r="G957" s="129" t="s">
        <v>9129</v>
      </c>
    </row>
    <row r="958" spans="5:7">
      <c r="E958" s="126" t="s">
        <v>9909</v>
      </c>
      <c r="F958" s="122" t="s">
        <v>11124</v>
      </c>
      <c r="G958" s="129" t="s">
        <v>8995</v>
      </c>
    </row>
    <row r="959" spans="5:7">
      <c r="E959" s="126" t="s">
        <v>9910</v>
      </c>
      <c r="F959" s="122" t="s">
        <v>11125</v>
      </c>
      <c r="G959" s="129" t="s">
        <v>9334</v>
      </c>
    </row>
    <row r="960" spans="5:7">
      <c r="E960" s="126" t="s">
        <v>9911</v>
      </c>
      <c r="F960" s="122" t="s">
        <v>11126</v>
      </c>
      <c r="G960" s="129" t="s">
        <v>8995</v>
      </c>
    </row>
    <row r="961" spans="5:7">
      <c r="E961" s="126" t="s">
        <v>9912</v>
      </c>
      <c r="F961" s="122" t="s">
        <v>10606</v>
      </c>
      <c r="G961" s="129" t="s">
        <v>4059</v>
      </c>
    </row>
    <row r="962" spans="5:7">
      <c r="E962" s="126" t="s">
        <v>9913</v>
      </c>
      <c r="F962" s="122" t="s">
        <v>11127</v>
      </c>
      <c r="G962" s="129" t="s">
        <v>8999</v>
      </c>
    </row>
    <row r="963" spans="5:7">
      <c r="E963" s="126" t="s">
        <v>9914</v>
      </c>
      <c r="F963" s="122" t="s">
        <v>11128</v>
      </c>
      <c r="G963" s="129" t="s">
        <v>8995</v>
      </c>
    </row>
    <row r="964" spans="5:7">
      <c r="E964" s="126" t="s">
        <v>9915</v>
      </c>
      <c r="F964" s="122" t="s">
        <v>11129</v>
      </c>
      <c r="G964" s="129" t="s">
        <v>4059</v>
      </c>
    </row>
    <row r="965" spans="5:7">
      <c r="E965" s="126" t="s">
        <v>9916</v>
      </c>
      <c r="F965" s="122" t="s">
        <v>10607</v>
      </c>
      <c r="G965" s="129" t="s">
        <v>9027</v>
      </c>
    </row>
    <row r="966" spans="5:7">
      <c r="E966" s="126" t="s">
        <v>9917</v>
      </c>
      <c r="F966" s="122" t="s">
        <v>10608</v>
      </c>
      <c r="G966" s="129" t="s">
        <v>4454</v>
      </c>
    </row>
    <row r="967" spans="5:7">
      <c r="E967" s="126" t="s">
        <v>9918</v>
      </c>
      <c r="F967" s="122" t="s">
        <v>10609</v>
      </c>
      <c r="G967" s="129" t="s">
        <v>8995</v>
      </c>
    </row>
    <row r="968" spans="5:7">
      <c r="E968" s="126" t="s">
        <v>9919</v>
      </c>
      <c r="F968" s="122" t="s">
        <v>11354</v>
      </c>
      <c r="G968" s="129" t="s">
        <v>9002</v>
      </c>
    </row>
    <row r="969" spans="5:7">
      <c r="E969" s="126" t="s">
        <v>9920</v>
      </c>
      <c r="F969" s="122" t="s">
        <v>11130</v>
      </c>
      <c r="G969" s="129" t="s">
        <v>9002</v>
      </c>
    </row>
    <row r="970" spans="5:7">
      <c r="E970" s="126" t="s">
        <v>9921</v>
      </c>
      <c r="F970" s="122" t="s">
        <v>11131</v>
      </c>
      <c r="G970" s="129" t="s">
        <v>4059</v>
      </c>
    </row>
    <row r="971" spans="5:7">
      <c r="E971" s="126" t="s">
        <v>9922</v>
      </c>
      <c r="F971" s="122" t="s">
        <v>10610</v>
      </c>
      <c r="G971" s="129" t="s">
        <v>9016</v>
      </c>
    </row>
    <row r="972" spans="5:7">
      <c r="E972" s="126" t="s">
        <v>9923</v>
      </c>
      <c r="F972" s="122" t="s">
        <v>11549</v>
      </c>
      <c r="G972" s="129" t="s">
        <v>8999</v>
      </c>
    </row>
    <row r="973" spans="5:7">
      <c r="E973" s="126" t="s">
        <v>9924</v>
      </c>
      <c r="F973" s="122" t="s">
        <v>11355</v>
      </c>
      <c r="G973" s="129" t="s">
        <v>11718</v>
      </c>
    </row>
    <row r="974" spans="5:7">
      <c r="E974" s="126" t="s">
        <v>9925</v>
      </c>
      <c r="F974" s="122" t="s">
        <v>11695</v>
      </c>
      <c r="G974" s="129" t="s">
        <v>11718</v>
      </c>
    </row>
    <row r="975" spans="5:7">
      <c r="E975" s="126" t="s">
        <v>9926</v>
      </c>
      <c r="F975" s="122" t="s">
        <v>11550</v>
      </c>
      <c r="G975" s="129" t="s">
        <v>4454</v>
      </c>
    </row>
    <row r="976" spans="5:7">
      <c r="E976" s="126" t="s">
        <v>9927</v>
      </c>
      <c r="F976" s="122" t="s">
        <v>10611</v>
      </c>
      <c r="G976" s="129" t="s">
        <v>9027</v>
      </c>
    </row>
    <row r="977" spans="5:7">
      <c r="E977" s="126" t="s">
        <v>9928</v>
      </c>
      <c r="F977" s="122" t="s">
        <v>11132</v>
      </c>
      <c r="G977" s="129" t="s">
        <v>9027</v>
      </c>
    </row>
    <row r="978" spans="5:7">
      <c r="E978" s="126" t="s">
        <v>9929</v>
      </c>
      <c r="F978" s="122" t="s">
        <v>11133</v>
      </c>
      <c r="G978" s="129" t="s">
        <v>9002</v>
      </c>
    </row>
    <row r="979" spans="5:7">
      <c r="E979" s="126" t="s">
        <v>9930</v>
      </c>
      <c r="F979" s="122" t="s">
        <v>10612</v>
      </c>
      <c r="G979" s="129" t="s">
        <v>4454</v>
      </c>
    </row>
    <row r="980" spans="5:7">
      <c r="E980" s="126" t="s">
        <v>9931</v>
      </c>
      <c r="F980" s="122" t="s">
        <v>10613</v>
      </c>
      <c r="G980" s="129" t="s">
        <v>4508</v>
      </c>
    </row>
    <row r="981" spans="5:7">
      <c r="E981" s="126" t="s">
        <v>9932</v>
      </c>
      <c r="F981" s="122" t="s">
        <v>10614</v>
      </c>
      <c r="G981" s="129" t="s">
        <v>8989</v>
      </c>
    </row>
    <row r="982" spans="5:7">
      <c r="E982" s="126" t="s">
        <v>9933</v>
      </c>
      <c r="F982" s="122" t="s">
        <v>10615</v>
      </c>
      <c r="G982" s="129" t="s">
        <v>9036</v>
      </c>
    </row>
    <row r="983" spans="5:7">
      <c r="E983" s="126" t="s">
        <v>9934</v>
      </c>
      <c r="F983" s="122" t="s">
        <v>11404</v>
      </c>
      <c r="G983" s="129" t="s">
        <v>4454</v>
      </c>
    </row>
    <row r="984" spans="5:7">
      <c r="E984" s="126" t="s">
        <v>9935</v>
      </c>
      <c r="F984" s="122" t="s">
        <v>10616</v>
      </c>
      <c r="G984" s="129" t="s">
        <v>4454</v>
      </c>
    </row>
    <row r="985" spans="5:7">
      <c r="E985" s="126" t="s">
        <v>9936</v>
      </c>
      <c r="F985" s="122" t="s">
        <v>11134</v>
      </c>
      <c r="G985" s="129" t="s">
        <v>9129</v>
      </c>
    </row>
    <row r="986" spans="5:7">
      <c r="E986" s="126" t="s">
        <v>9937</v>
      </c>
      <c r="F986" s="122" t="s">
        <v>11551</v>
      </c>
      <c r="G986" s="129" t="s">
        <v>11718</v>
      </c>
    </row>
    <row r="987" spans="5:7">
      <c r="E987" s="126" t="s">
        <v>9938</v>
      </c>
      <c r="F987" s="122" t="s">
        <v>11356</v>
      </c>
      <c r="G987" s="129" t="s">
        <v>9002</v>
      </c>
    </row>
    <row r="988" spans="5:7">
      <c r="E988" s="126" t="s">
        <v>9939</v>
      </c>
      <c r="F988" s="122" t="s">
        <v>10617</v>
      </c>
      <c r="G988" s="129" t="s">
        <v>9002</v>
      </c>
    </row>
    <row r="989" spans="5:7">
      <c r="E989" s="126" t="s">
        <v>9940</v>
      </c>
      <c r="F989" s="122" t="s">
        <v>11135</v>
      </c>
      <c r="G989" s="129" t="s">
        <v>8995</v>
      </c>
    </row>
    <row r="990" spans="5:7">
      <c r="E990" s="126" t="s">
        <v>9941</v>
      </c>
      <c r="F990" s="122" t="s">
        <v>11136</v>
      </c>
      <c r="G990" s="129" t="s">
        <v>8999</v>
      </c>
    </row>
    <row r="991" spans="5:7">
      <c r="E991" s="126" t="s">
        <v>9944</v>
      </c>
      <c r="F991" s="122" t="s">
        <v>11138</v>
      </c>
      <c r="G991" s="129" t="s">
        <v>4508</v>
      </c>
    </row>
    <row r="992" spans="5:7">
      <c r="E992" s="126" t="s">
        <v>9942</v>
      </c>
      <c r="F992" s="122" t="s">
        <v>10618</v>
      </c>
      <c r="G992" s="129" t="s">
        <v>9002</v>
      </c>
    </row>
    <row r="993" spans="5:7">
      <c r="E993" s="126" t="s">
        <v>9943</v>
      </c>
      <c r="F993" s="122" t="s">
        <v>11137</v>
      </c>
      <c r="G993" s="129" t="s">
        <v>8999</v>
      </c>
    </row>
    <row r="994" spans="5:7">
      <c r="E994" s="126" t="s">
        <v>9945</v>
      </c>
      <c r="F994" s="122" t="s">
        <v>10619</v>
      </c>
      <c r="G994" s="129" t="s">
        <v>4059</v>
      </c>
    </row>
    <row r="995" spans="5:7">
      <c r="E995" s="126" t="s">
        <v>9946</v>
      </c>
      <c r="F995" s="122" t="s">
        <v>11357</v>
      </c>
      <c r="G995" s="129" t="s">
        <v>9027</v>
      </c>
    </row>
    <row r="996" spans="5:7">
      <c r="E996" s="126" t="s">
        <v>9948</v>
      </c>
      <c r="F996" s="122" t="s">
        <v>10620</v>
      </c>
      <c r="G996" s="129" t="s">
        <v>8991</v>
      </c>
    </row>
    <row r="997" spans="5:7">
      <c r="E997" s="126" t="s">
        <v>9947</v>
      </c>
      <c r="F997" s="122" t="s">
        <v>11358</v>
      </c>
      <c r="G997" s="129" t="s">
        <v>4059</v>
      </c>
    </row>
    <row r="998" spans="5:7">
      <c r="E998" s="126" t="s">
        <v>9949</v>
      </c>
      <c r="F998" s="122" t="s">
        <v>10621</v>
      </c>
      <c r="G998" s="129" t="s">
        <v>4059</v>
      </c>
    </row>
    <row r="999" spans="5:7">
      <c r="E999" s="126" t="s">
        <v>9950</v>
      </c>
      <c r="F999" s="122" t="s">
        <v>10622</v>
      </c>
      <c r="G999" s="129" t="s">
        <v>8991</v>
      </c>
    </row>
    <row r="1000" spans="5:7">
      <c r="E1000" s="126" t="s">
        <v>9951</v>
      </c>
      <c r="F1000" s="122" t="s">
        <v>11139</v>
      </c>
      <c r="G1000" s="129" t="s">
        <v>4454</v>
      </c>
    </row>
    <row r="1001" spans="5:7">
      <c r="E1001" s="126" t="s">
        <v>9952</v>
      </c>
      <c r="F1001" s="122" t="s">
        <v>10623</v>
      </c>
      <c r="G1001" s="129" t="s">
        <v>9027</v>
      </c>
    </row>
    <row r="1002" spans="5:7">
      <c r="E1002" s="126" t="s">
        <v>9953</v>
      </c>
      <c r="F1002" s="122" t="s">
        <v>10624</v>
      </c>
      <c r="G1002" s="129" t="s">
        <v>9131</v>
      </c>
    </row>
    <row r="1003" spans="5:7">
      <c r="E1003" s="126" t="s">
        <v>9954</v>
      </c>
      <c r="F1003" s="122" t="s">
        <v>11552</v>
      </c>
      <c r="G1003" s="129" t="s">
        <v>9334</v>
      </c>
    </row>
    <row r="1004" spans="5:7">
      <c r="E1004" s="126" t="s">
        <v>9955</v>
      </c>
      <c r="F1004" s="122" t="s">
        <v>10625</v>
      </c>
      <c r="G1004" s="129" t="s">
        <v>8993</v>
      </c>
    </row>
    <row r="1005" spans="5:7">
      <c r="E1005" s="126" t="s">
        <v>9956</v>
      </c>
      <c r="F1005" s="122" t="s">
        <v>11140</v>
      </c>
      <c r="G1005" s="129" t="s">
        <v>4059</v>
      </c>
    </row>
    <row r="1006" spans="5:7">
      <c r="E1006" s="126" t="s">
        <v>9957</v>
      </c>
      <c r="F1006" s="122" t="s">
        <v>11553</v>
      </c>
      <c r="G1006" s="129" t="s">
        <v>9334</v>
      </c>
    </row>
    <row r="1007" spans="5:7">
      <c r="E1007" s="126" t="s">
        <v>9958</v>
      </c>
      <c r="F1007" s="122" t="s">
        <v>10626</v>
      </c>
      <c r="G1007" s="129" t="s">
        <v>9131</v>
      </c>
    </row>
    <row r="1008" spans="5:7">
      <c r="E1008" s="126" t="s">
        <v>9959</v>
      </c>
      <c r="F1008" s="122" t="s">
        <v>11554</v>
      </c>
      <c r="G1008" s="129" t="s">
        <v>9002</v>
      </c>
    </row>
    <row r="1009" spans="5:7">
      <c r="E1009" s="126" t="s">
        <v>9960</v>
      </c>
      <c r="F1009" s="122" t="s">
        <v>11141</v>
      </c>
      <c r="G1009" s="129" t="s">
        <v>8997</v>
      </c>
    </row>
    <row r="1010" spans="5:7">
      <c r="E1010" s="126" t="s">
        <v>9961</v>
      </c>
      <c r="F1010" s="122" t="s">
        <v>11142</v>
      </c>
      <c r="G1010" s="129" t="s">
        <v>9334</v>
      </c>
    </row>
    <row r="1011" spans="5:7">
      <c r="E1011" s="126" t="s">
        <v>9962</v>
      </c>
      <c r="F1011" s="122" t="s">
        <v>11405</v>
      </c>
      <c r="G1011" s="129" t="s">
        <v>4454</v>
      </c>
    </row>
    <row r="1012" spans="5:7">
      <c r="E1012" s="126" t="s">
        <v>9963</v>
      </c>
      <c r="F1012" s="122" t="s">
        <v>11359</v>
      </c>
      <c r="G1012" s="129" t="s">
        <v>11718</v>
      </c>
    </row>
    <row r="1013" spans="5:7">
      <c r="E1013" s="126" t="s">
        <v>9964</v>
      </c>
      <c r="F1013" s="122" t="s">
        <v>10627</v>
      </c>
      <c r="G1013" s="129" t="s">
        <v>4454</v>
      </c>
    </row>
    <row r="1014" spans="5:7">
      <c r="E1014" s="126" t="s">
        <v>9965</v>
      </c>
      <c r="F1014" s="122" t="s">
        <v>11143</v>
      </c>
      <c r="G1014" s="129" t="s">
        <v>4059</v>
      </c>
    </row>
    <row r="1015" spans="5:7">
      <c r="E1015" s="126" t="s">
        <v>9966</v>
      </c>
      <c r="F1015" s="122" t="s">
        <v>11140</v>
      </c>
      <c r="G1015" s="129" t="s">
        <v>9036</v>
      </c>
    </row>
    <row r="1016" spans="5:7">
      <c r="E1016" s="126" t="s">
        <v>9967</v>
      </c>
      <c r="F1016" s="122" t="s">
        <v>11144</v>
      </c>
      <c r="G1016" s="129" t="s">
        <v>9334</v>
      </c>
    </row>
    <row r="1017" spans="5:7">
      <c r="E1017" s="126" t="s">
        <v>9968</v>
      </c>
      <c r="F1017" s="122" t="s">
        <v>10628</v>
      </c>
      <c r="G1017" s="129" t="s">
        <v>9129</v>
      </c>
    </row>
    <row r="1018" spans="5:7">
      <c r="E1018" s="126" t="s">
        <v>9969</v>
      </c>
      <c r="F1018" s="122" t="s">
        <v>11406</v>
      </c>
      <c r="G1018" s="129" t="s">
        <v>4508</v>
      </c>
    </row>
    <row r="1019" spans="5:7">
      <c r="E1019" s="126" t="s">
        <v>9970</v>
      </c>
      <c r="F1019" s="122" t="s">
        <v>10629</v>
      </c>
      <c r="G1019" s="129" t="s">
        <v>8993</v>
      </c>
    </row>
    <row r="1020" spans="5:7">
      <c r="E1020" s="126" t="s">
        <v>9971</v>
      </c>
      <c r="F1020" s="122" t="s">
        <v>10630</v>
      </c>
      <c r="G1020" s="129" t="s">
        <v>9002</v>
      </c>
    </row>
    <row r="1021" spans="5:7">
      <c r="E1021" s="126" t="s">
        <v>9972</v>
      </c>
      <c r="F1021" s="122" t="s">
        <v>11360</v>
      </c>
      <c r="G1021" s="129" t="s">
        <v>9073</v>
      </c>
    </row>
    <row r="1022" spans="5:7">
      <c r="E1022" s="126" t="s">
        <v>9973</v>
      </c>
      <c r="F1022" s="122" t="s">
        <v>11407</v>
      </c>
      <c r="G1022" s="129" t="s">
        <v>8991</v>
      </c>
    </row>
    <row r="1023" spans="5:7">
      <c r="E1023" s="126" t="s">
        <v>9974</v>
      </c>
      <c r="F1023" s="122" t="s">
        <v>11145</v>
      </c>
      <c r="G1023" s="129" t="s">
        <v>8999</v>
      </c>
    </row>
    <row r="1024" spans="5:7">
      <c r="E1024" s="126" t="s">
        <v>9975</v>
      </c>
      <c r="F1024" s="122" t="s">
        <v>11361</v>
      </c>
      <c r="G1024" s="129" t="s">
        <v>4059</v>
      </c>
    </row>
    <row r="1025" spans="5:7">
      <c r="E1025" s="126" t="s">
        <v>9976</v>
      </c>
      <c r="F1025" s="122" t="s">
        <v>10631</v>
      </c>
      <c r="G1025" s="129" t="s">
        <v>9076</v>
      </c>
    </row>
    <row r="1026" spans="5:7">
      <c r="E1026" s="126" t="s">
        <v>9977</v>
      </c>
      <c r="F1026" s="122" t="s">
        <v>11555</v>
      </c>
      <c r="G1026" s="129" t="s">
        <v>8999</v>
      </c>
    </row>
    <row r="1027" spans="5:7">
      <c r="E1027" s="126" t="s">
        <v>9978</v>
      </c>
      <c r="F1027" s="122" t="s">
        <v>11556</v>
      </c>
      <c r="G1027" s="129" t="s">
        <v>11718</v>
      </c>
    </row>
    <row r="1028" spans="5:7">
      <c r="E1028" s="126" t="s">
        <v>9979</v>
      </c>
      <c r="F1028" s="122" t="s">
        <v>10632</v>
      </c>
      <c r="G1028" s="129" t="s">
        <v>9002</v>
      </c>
    </row>
    <row r="1029" spans="5:7">
      <c r="E1029" s="126" t="s">
        <v>9980</v>
      </c>
      <c r="F1029" s="122" t="s">
        <v>10633</v>
      </c>
      <c r="G1029" s="129" t="s">
        <v>9036</v>
      </c>
    </row>
    <row r="1030" spans="5:7">
      <c r="E1030" s="126" t="s">
        <v>9981</v>
      </c>
      <c r="F1030" s="122" t="s">
        <v>10634</v>
      </c>
      <c r="G1030" s="129" t="s">
        <v>9002</v>
      </c>
    </row>
    <row r="1031" spans="5:7">
      <c r="E1031" s="126" t="s">
        <v>9982</v>
      </c>
      <c r="F1031" s="122" t="s">
        <v>11146</v>
      </c>
      <c r="G1031" s="129" t="s">
        <v>9036</v>
      </c>
    </row>
    <row r="1032" spans="5:7">
      <c r="E1032" s="126" t="s">
        <v>9983</v>
      </c>
      <c r="F1032" s="122" t="s">
        <v>10635</v>
      </c>
      <c r="G1032" s="129" t="s">
        <v>8999</v>
      </c>
    </row>
    <row r="1033" spans="5:7">
      <c r="E1033" s="126" t="s">
        <v>9984</v>
      </c>
      <c r="F1033" s="122" t="s">
        <v>11557</v>
      </c>
      <c r="G1033" s="129" t="s">
        <v>8999</v>
      </c>
    </row>
    <row r="1034" spans="5:7">
      <c r="E1034" s="126" t="s">
        <v>9985</v>
      </c>
      <c r="F1034" s="122" t="s">
        <v>11147</v>
      </c>
      <c r="G1034" s="129" t="s">
        <v>9027</v>
      </c>
    </row>
    <row r="1035" spans="5:7">
      <c r="E1035" s="126" t="s">
        <v>9986</v>
      </c>
      <c r="F1035" s="122" t="s">
        <v>10636</v>
      </c>
      <c r="G1035" s="129" t="s">
        <v>8997</v>
      </c>
    </row>
    <row r="1036" spans="5:7">
      <c r="E1036" s="126" t="s">
        <v>9987</v>
      </c>
      <c r="F1036" s="122" t="s">
        <v>10637</v>
      </c>
      <c r="G1036" s="129" t="s">
        <v>4059</v>
      </c>
    </row>
    <row r="1037" spans="5:7">
      <c r="E1037" s="126" t="s">
        <v>9988</v>
      </c>
      <c r="F1037" s="122" t="s">
        <v>11558</v>
      </c>
      <c r="G1037" s="129" t="s">
        <v>4059</v>
      </c>
    </row>
    <row r="1038" spans="5:7">
      <c r="E1038" s="126" t="s">
        <v>9991</v>
      </c>
      <c r="F1038" s="122" t="s">
        <v>10638</v>
      </c>
      <c r="G1038" s="129" t="s">
        <v>9131</v>
      </c>
    </row>
    <row r="1039" spans="5:7">
      <c r="E1039" s="126" t="s">
        <v>9989</v>
      </c>
      <c r="F1039" s="122" t="s">
        <v>11148</v>
      </c>
      <c r="G1039" s="129" t="s">
        <v>8991</v>
      </c>
    </row>
    <row r="1040" spans="5:7">
      <c r="E1040" s="126" t="s">
        <v>9990</v>
      </c>
      <c r="F1040" s="122" t="s">
        <v>11559</v>
      </c>
      <c r="G1040" s="129" t="s">
        <v>11718</v>
      </c>
    </row>
    <row r="1041" spans="5:7">
      <c r="E1041" s="126" t="s">
        <v>9992</v>
      </c>
      <c r="F1041" s="122" t="s">
        <v>11362</v>
      </c>
      <c r="G1041" s="129" t="s">
        <v>8991</v>
      </c>
    </row>
    <row r="1042" spans="5:7">
      <c r="E1042" s="126" t="s">
        <v>9993</v>
      </c>
      <c r="F1042" s="122" t="s">
        <v>11363</v>
      </c>
      <c r="G1042" s="129" t="s">
        <v>9073</v>
      </c>
    </row>
    <row r="1043" spans="5:7">
      <c r="E1043" s="126" t="s">
        <v>9994</v>
      </c>
      <c r="F1043" s="122" t="s">
        <v>10639</v>
      </c>
      <c r="G1043" s="129" t="s">
        <v>4454</v>
      </c>
    </row>
    <row r="1044" spans="5:7">
      <c r="E1044" s="126" t="s">
        <v>9995</v>
      </c>
      <c r="F1044" s="122" t="s">
        <v>11149</v>
      </c>
      <c r="G1044" s="129" t="s">
        <v>4454</v>
      </c>
    </row>
    <row r="1045" spans="5:7">
      <c r="E1045" s="126" t="s">
        <v>9996</v>
      </c>
      <c r="F1045" s="122" t="s">
        <v>11560</v>
      </c>
      <c r="G1045" s="129" t="s">
        <v>4454</v>
      </c>
    </row>
    <row r="1046" spans="5:7">
      <c r="E1046" s="126" t="s">
        <v>9998</v>
      </c>
      <c r="F1046" s="122" t="s">
        <v>11636</v>
      </c>
      <c r="G1046" s="129" t="s">
        <v>9036</v>
      </c>
    </row>
    <row r="1047" spans="5:7">
      <c r="E1047" s="126" t="s">
        <v>9997</v>
      </c>
      <c r="F1047" s="122" t="s">
        <v>11150</v>
      </c>
      <c r="G1047" s="129" t="s">
        <v>9334</v>
      </c>
    </row>
    <row r="1048" spans="5:7">
      <c r="E1048" s="126" t="s">
        <v>9999</v>
      </c>
      <c r="F1048" s="122" t="s">
        <v>10640</v>
      </c>
      <c r="G1048" s="129" t="s">
        <v>4059</v>
      </c>
    </row>
    <row r="1049" spans="5:7">
      <c r="E1049" s="126" t="s">
        <v>10000</v>
      </c>
      <c r="F1049" s="122" t="s">
        <v>11561</v>
      </c>
      <c r="G1049" s="129" t="s">
        <v>9027</v>
      </c>
    </row>
    <row r="1050" spans="5:7">
      <c r="E1050" s="126" t="s">
        <v>10001</v>
      </c>
      <c r="F1050" s="122" t="s">
        <v>11628</v>
      </c>
      <c r="G1050" s="129" t="s">
        <v>8989</v>
      </c>
    </row>
    <row r="1051" spans="5:7">
      <c r="E1051" s="126" t="s">
        <v>10002</v>
      </c>
      <c r="F1051" s="122" t="s">
        <v>11151</v>
      </c>
      <c r="G1051" s="129" t="s">
        <v>4059</v>
      </c>
    </row>
    <row r="1052" spans="5:7">
      <c r="E1052" s="126" t="s">
        <v>10003</v>
      </c>
      <c r="F1052" s="122" t="s">
        <v>10641</v>
      </c>
      <c r="G1052" s="129" t="s">
        <v>9027</v>
      </c>
    </row>
    <row r="1053" spans="5:7">
      <c r="E1053" s="126" t="s">
        <v>10004</v>
      </c>
      <c r="F1053" s="122" t="s">
        <v>10642</v>
      </c>
      <c r="G1053" s="129" t="s">
        <v>9002</v>
      </c>
    </row>
    <row r="1054" spans="5:7">
      <c r="E1054" s="126" t="s">
        <v>10005</v>
      </c>
      <c r="F1054" s="122" t="s">
        <v>11562</v>
      </c>
      <c r="G1054" s="129" t="s">
        <v>4454</v>
      </c>
    </row>
    <row r="1055" spans="5:7">
      <c r="E1055" s="126" t="s">
        <v>10006</v>
      </c>
      <c r="F1055" s="122" t="s">
        <v>11563</v>
      </c>
      <c r="G1055" s="129" t="s">
        <v>9002</v>
      </c>
    </row>
    <row r="1056" spans="5:7">
      <c r="E1056" s="126" t="s">
        <v>10007</v>
      </c>
      <c r="F1056" s="122" t="s">
        <v>10643</v>
      </c>
      <c r="G1056" s="129" t="s">
        <v>9016</v>
      </c>
    </row>
    <row r="1057" spans="5:7">
      <c r="E1057" s="126" t="s">
        <v>10008</v>
      </c>
      <c r="F1057" s="122" t="s">
        <v>10644</v>
      </c>
      <c r="G1057" s="129" t="s">
        <v>4454</v>
      </c>
    </row>
    <row r="1058" spans="5:7">
      <c r="E1058" s="126" t="s">
        <v>10009</v>
      </c>
      <c r="F1058" s="122" t="s">
        <v>11564</v>
      </c>
      <c r="G1058" s="129" t="s">
        <v>4454</v>
      </c>
    </row>
    <row r="1059" spans="5:7">
      <c r="E1059" s="126" t="s">
        <v>10009</v>
      </c>
      <c r="F1059" s="122" t="s">
        <v>11564</v>
      </c>
      <c r="G1059" s="129" t="s">
        <v>8991</v>
      </c>
    </row>
    <row r="1060" spans="5:7">
      <c r="E1060" s="126" t="s">
        <v>10010</v>
      </c>
      <c r="F1060" s="122" t="s">
        <v>11364</v>
      </c>
      <c r="G1060" s="129" t="s">
        <v>4059</v>
      </c>
    </row>
    <row r="1061" spans="5:7">
      <c r="E1061" s="126" t="s">
        <v>10011</v>
      </c>
      <c r="F1061" s="122" t="s">
        <v>11152</v>
      </c>
      <c r="G1061" s="129" t="s">
        <v>9002</v>
      </c>
    </row>
    <row r="1062" spans="5:7">
      <c r="E1062" s="126" t="s">
        <v>10012</v>
      </c>
      <c r="F1062" s="122" t="s">
        <v>10645</v>
      </c>
      <c r="G1062" s="129" t="s">
        <v>9036</v>
      </c>
    </row>
    <row r="1063" spans="5:7">
      <c r="E1063" s="126" t="s">
        <v>10013</v>
      </c>
      <c r="F1063" s="122" t="s">
        <v>11153</v>
      </c>
      <c r="G1063" s="130" t="s">
        <v>8995</v>
      </c>
    </row>
    <row r="1064" spans="5:7">
      <c r="E1064" s="126" t="s">
        <v>10014</v>
      </c>
      <c r="F1064" s="122" t="s">
        <v>11154</v>
      </c>
      <c r="G1064" s="129" t="s">
        <v>8995</v>
      </c>
    </row>
    <row r="1065" spans="5:7">
      <c r="E1065" s="126" t="s">
        <v>10015</v>
      </c>
      <c r="F1065" s="122" t="s">
        <v>11629</v>
      </c>
      <c r="G1065" s="129" t="s">
        <v>8989</v>
      </c>
    </row>
    <row r="1066" spans="5:7">
      <c r="E1066" s="126" t="s">
        <v>10016</v>
      </c>
      <c r="F1066" s="122" t="s">
        <v>11155</v>
      </c>
      <c r="G1066" s="129" t="s">
        <v>4454</v>
      </c>
    </row>
    <row r="1067" spans="5:7">
      <c r="E1067" s="126" t="s">
        <v>10017</v>
      </c>
      <c r="F1067" s="122" t="s">
        <v>11408</v>
      </c>
      <c r="G1067" s="129" t="s">
        <v>9027</v>
      </c>
    </row>
    <row r="1068" spans="5:7">
      <c r="E1068" s="126" t="s">
        <v>10018</v>
      </c>
      <c r="F1068" s="122" t="s">
        <v>11365</v>
      </c>
      <c r="G1068" s="129" t="s">
        <v>9016</v>
      </c>
    </row>
    <row r="1069" spans="5:7">
      <c r="E1069" s="126" t="s">
        <v>10019</v>
      </c>
      <c r="F1069" s="122" t="s">
        <v>10646</v>
      </c>
      <c r="G1069" s="129" t="s">
        <v>8989</v>
      </c>
    </row>
    <row r="1070" spans="5:7">
      <c r="E1070" s="126" t="s">
        <v>10020</v>
      </c>
      <c r="F1070" s="122" t="s">
        <v>11565</v>
      </c>
      <c r="G1070" s="129" t="s">
        <v>4454</v>
      </c>
    </row>
    <row r="1071" spans="5:7">
      <c r="E1071" s="126" t="s">
        <v>10021</v>
      </c>
      <c r="F1071" s="122" t="s">
        <v>10647</v>
      </c>
      <c r="G1071" s="129" t="s">
        <v>4059</v>
      </c>
    </row>
    <row r="1072" spans="5:7">
      <c r="E1072" s="126" t="s">
        <v>10022</v>
      </c>
      <c r="F1072" s="122" t="s">
        <v>10648</v>
      </c>
      <c r="G1072" s="129" t="s">
        <v>9016</v>
      </c>
    </row>
    <row r="1073" spans="5:7">
      <c r="E1073" s="126" t="s">
        <v>10023</v>
      </c>
      <c r="F1073" s="122" t="s">
        <v>11366</v>
      </c>
      <c r="G1073" s="129" t="s">
        <v>9334</v>
      </c>
    </row>
    <row r="1074" spans="5:7">
      <c r="E1074" s="126" t="s">
        <v>10024</v>
      </c>
      <c r="F1074" s="122" t="s">
        <v>10649</v>
      </c>
      <c r="G1074" s="129" t="s">
        <v>11718</v>
      </c>
    </row>
    <row r="1075" spans="5:7">
      <c r="E1075" s="126" t="s">
        <v>10025</v>
      </c>
      <c r="F1075" s="122" t="s">
        <v>11156</v>
      </c>
      <c r="G1075" s="130" t="s">
        <v>9129</v>
      </c>
    </row>
    <row r="1076" spans="5:7">
      <c r="E1076" s="126" t="s">
        <v>10026</v>
      </c>
      <c r="F1076" s="122" t="s">
        <v>10650</v>
      </c>
      <c r="G1076" s="129" t="s">
        <v>8999</v>
      </c>
    </row>
    <row r="1077" spans="5:7">
      <c r="E1077" s="126" t="s">
        <v>10027</v>
      </c>
      <c r="F1077" s="122" t="s">
        <v>11157</v>
      </c>
      <c r="G1077" s="129" t="s">
        <v>4454</v>
      </c>
    </row>
    <row r="1078" spans="5:7">
      <c r="E1078" s="126" t="s">
        <v>10028</v>
      </c>
      <c r="F1078" s="122" t="s">
        <v>11566</v>
      </c>
      <c r="G1078" s="129" t="s">
        <v>9002</v>
      </c>
    </row>
    <row r="1079" spans="5:7">
      <c r="E1079" s="126" t="s">
        <v>10035</v>
      </c>
      <c r="F1079" s="122" t="s">
        <v>11162</v>
      </c>
      <c r="G1079" s="129" t="s">
        <v>8997</v>
      </c>
    </row>
    <row r="1080" spans="5:7">
      <c r="E1080" s="126" t="s">
        <v>10029</v>
      </c>
      <c r="F1080" s="122" t="s">
        <v>11158</v>
      </c>
      <c r="G1080" s="129" t="s">
        <v>4059</v>
      </c>
    </row>
    <row r="1081" spans="5:7">
      <c r="E1081" s="126" t="s">
        <v>10030</v>
      </c>
      <c r="F1081" s="122" t="s">
        <v>11159</v>
      </c>
      <c r="G1081" s="129" t="s">
        <v>4454</v>
      </c>
    </row>
    <row r="1082" spans="5:7">
      <c r="E1082" s="126" t="s">
        <v>10031</v>
      </c>
      <c r="F1082" s="122" t="s">
        <v>10651</v>
      </c>
      <c r="G1082" s="129" t="s">
        <v>11718</v>
      </c>
    </row>
    <row r="1083" spans="5:7">
      <c r="E1083" s="126" t="s">
        <v>10032</v>
      </c>
      <c r="F1083" s="122" t="s">
        <v>10652</v>
      </c>
      <c r="G1083" s="129" t="s">
        <v>4059</v>
      </c>
    </row>
    <row r="1084" spans="5:7">
      <c r="E1084" s="126" t="s">
        <v>10033</v>
      </c>
      <c r="F1084" s="122" t="s">
        <v>11160</v>
      </c>
      <c r="G1084" s="129" t="s">
        <v>9002</v>
      </c>
    </row>
    <row r="1085" spans="5:7">
      <c r="E1085" s="126" t="s">
        <v>10034</v>
      </c>
      <c r="F1085" s="122" t="s">
        <v>11161</v>
      </c>
      <c r="G1085" s="129" t="s">
        <v>9036</v>
      </c>
    </row>
    <row r="1086" spans="5:7">
      <c r="E1086" s="126" t="s">
        <v>10036</v>
      </c>
      <c r="F1086" s="122" t="s">
        <v>11367</v>
      </c>
      <c r="G1086" s="129" t="s">
        <v>4454</v>
      </c>
    </row>
    <row r="1087" spans="5:7">
      <c r="E1087" s="126" t="s">
        <v>10037</v>
      </c>
      <c r="F1087" s="122" t="s">
        <v>10653</v>
      </c>
      <c r="G1087" s="129" t="s">
        <v>4059</v>
      </c>
    </row>
    <row r="1088" spans="5:7">
      <c r="E1088" s="126" t="s">
        <v>10038</v>
      </c>
      <c r="F1088" s="122" t="s">
        <v>11163</v>
      </c>
      <c r="G1088" s="129" t="s">
        <v>8999</v>
      </c>
    </row>
    <row r="1089" spans="5:7">
      <c r="E1089" s="126" t="s">
        <v>10039</v>
      </c>
      <c r="F1089" s="122" t="s">
        <v>11164</v>
      </c>
      <c r="G1089" s="129" t="s">
        <v>9043</v>
      </c>
    </row>
    <row r="1090" spans="5:7">
      <c r="E1090" s="126" t="s">
        <v>10040</v>
      </c>
      <c r="F1090" s="122" t="s">
        <v>10654</v>
      </c>
      <c r="G1090" s="129" t="s">
        <v>9036</v>
      </c>
    </row>
    <row r="1091" spans="5:7">
      <c r="E1091" s="126" t="s">
        <v>10041</v>
      </c>
      <c r="F1091" s="122" t="s">
        <v>11165</v>
      </c>
      <c r="G1091" s="129" t="s">
        <v>9043</v>
      </c>
    </row>
    <row r="1092" spans="5:7">
      <c r="E1092" s="126" t="s">
        <v>10042</v>
      </c>
      <c r="F1092" s="122" t="s">
        <v>10655</v>
      </c>
      <c r="G1092" s="129" t="s">
        <v>11718</v>
      </c>
    </row>
    <row r="1093" spans="5:7">
      <c r="E1093" s="126" t="s">
        <v>10043</v>
      </c>
      <c r="F1093" s="122" t="s">
        <v>11166</v>
      </c>
      <c r="G1093" s="129" t="s">
        <v>9073</v>
      </c>
    </row>
    <row r="1094" spans="5:7">
      <c r="E1094" s="126" t="s">
        <v>10044</v>
      </c>
      <c r="F1094" s="122" t="s">
        <v>11567</v>
      </c>
      <c r="G1094" s="129" t="s">
        <v>9002</v>
      </c>
    </row>
    <row r="1095" spans="5:7">
      <c r="E1095" s="126" t="s">
        <v>10045</v>
      </c>
      <c r="F1095" s="122" t="s">
        <v>10656</v>
      </c>
      <c r="G1095" s="129" t="s">
        <v>8991</v>
      </c>
    </row>
    <row r="1096" spans="5:7">
      <c r="E1096" s="126" t="s">
        <v>10046</v>
      </c>
      <c r="F1096" s="122" t="s">
        <v>10657</v>
      </c>
      <c r="G1096" s="129" t="s">
        <v>4454</v>
      </c>
    </row>
    <row r="1097" spans="5:7">
      <c r="E1097" s="126" t="s">
        <v>10047</v>
      </c>
      <c r="F1097" s="122" t="s">
        <v>11167</v>
      </c>
      <c r="G1097" s="129" t="s">
        <v>9027</v>
      </c>
    </row>
    <row r="1098" spans="5:7">
      <c r="E1098" s="126" t="s">
        <v>10048</v>
      </c>
      <c r="F1098" s="122" t="s">
        <v>10658</v>
      </c>
      <c r="G1098" s="129" t="s">
        <v>3862</v>
      </c>
    </row>
    <row r="1099" spans="5:7">
      <c r="E1099" s="126" t="s">
        <v>10049</v>
      </c>
      <c r="F1099" s="122" t="s">
        <v>11168</v>
      </c>
      <c r="G1099" s="129" t="s">
        <v>8999</v>
      </c>
    </row>
    <row r="1100" spans="5:7">
      <c r="E1100" s="126" t="s">
        <v>10050</v>
      </c>
      <c r="F1100" s="122" t="s">
        <v>11169</v>
      </c>
      <c r="G1100" s="129" t="s">
        <v>8999</v>
      </c>
    </row>
    <row r="1101" spans="5:7">
      <c r="E1101" s="126" t="s">
        <v>10051</v>
      </c>
      <c r="F1101" s="122" t="s">
        <v>11568</v>
      </c>
      <c r="G1101" s="129" t="s">
        <v>9002</v>
      </c>
    </row>
    <row r="1102" spans="5:7">
      <c r="E1102" s="126" t="s">
        <v>10052</v>
      </c>
      <c r="F1102" s="122" t="s">
        <v>11170</v>
      </c>
      <c r="G1102" s="129" t="s">
        <v>11718</v>
      </c>
    </row>
    <row r="1103" spans="5:7">
      <c r="E1103" s="126" t="s">
        <v>10053</v>
      </c>
      <c r="F1103" s="122" t="s">
        <v>10659</v>
      </c>
      <c r="G1103" s="129" t="s">
        <v>4059</v>
      </c>
    </row>
    <row r="1104" spans="5:7">
      <c r="E1104" s="126" t="s">
        <v>10054</v>
      </c>
      <c r="F1104" s="122" t="s">
        <v>10660</v>
      </c>
      <c r="G1104" s="129" t="s">
        <v>4454</v>
      </c>
    </row>
    <row r="1105" spans="5:7">
      <c r="E1105" s="126" t="s">
        <v>10055</v>
      </c>
      <c r="F1105" s="122" t="s">
        <v>10661</v>
      </c>
      <c r="G1105" s="129" t="s">
        <v>8991</v>
      </c>
    </row>
    <row r="1106" spans="5:7">
      <c r="E1106" s="126" t="s">
        <v>10056</v>
      </c>
      <c r="F1106" s="122" t="s">
        <v>11368</v>
      </c>
      <c r="G1106" s="129" t="s">
        <v>9076</v>
      </c>
    </row>
    <row r="1107" spans="5:7">
      <c r="E1107" s="126" t="s">
        <v>10057</v>
      </c>
      <c r="F1107" s="122" t="s">
        <v>10662</v>
      </c>
      <c r="G1107" s="129" t="s">
        <v>4059</v>
      </c>
    </row>
    <row r="1108" spans="5:7">
      <c r="E1108" s="126" t="s">
        <v>10058</v>
      </c>
      <c r="F1108" s="122" t="s">
        <v>11409</v>
      </c>
      <c r="G1108" s="129" t="s">
        <v>8991</v>
      </c>
    </row>
    <row r="1109" spans="5:7">
      <c r="E1109" s="126" t="s">
        <v>10059</v>
      </c>
      <c r="F1109" s="122" t="s">
        <v>10663</v>
      </c>
      <c r="G1109" s="129" t="s">
        <v>9036</v>
      </c>
    </row>
    <row r="1110" spans="5:7">
      <c r="E1110" s="126" t="s">
        <v>10060</v>
      </c>
      <c r="F1110" s="122" t="s">
        <v>11171</v>
      </c>
      <c r="G1110" s="129" t="s">
        <v>4454</v>
      </c>
    </row>
    <row r="1111" spans="5:7">
      <c r="E1111" s="126" t="s">
        <v>10061</v>
      </c>
      <c r="F1111" s="122" t="s">
        <v>11696</v>
      </c>
      <c r="G1111" s="129" t="s">
        <v>11718</v>
      </c>
    </row>
    <row r="1112" spans="5:7">
      <c r="E1112" s="126" t="s">
        <v>10062</v>
      </c>
      <c r="F1112" s="122" t="s">
        <v>10664</v>
      </c>
      <c r="G1112" s="129" t="s">
        <v>8991</v>
      </c>
    </row>
    <row r="1113" spans="5:7">
      <c r="E1113" s="126" t="s">
        <v>10063</v>
      </c>
      <c r="F1113" s="122" t="s">
        <v>11569</v>
      </c>
      <c r="G1113" s="129" t="s">
        <v>8999</v>
      </c>
    </row>
    <row r="1114" spans="5:7">
      <c r="E1114" s="126" t="s">
        <v>10064</v>
      </c>
      <c r="F1114" s="122" t="s">
        <v>11172</v>
      </c>
      <c r="G1114" s="129" t="s">
        <v>4508</v>
      </c>
    </row>
    <row r="1115" spans="5:7">
      <c r="E1115" s="126" t="s">
        <v>10065</v>
      </c>
      <c r="F1115" s="122" t="s">
        <v>10665</v>
      </c>
      <c r="G1115" s="129" t="s">
        <v>4454</v>
      </c>
    </row>
    <row r="1116" spans="5:7">
      <c r="E1116" s="126" t="s">
        <v>10066</v>
      </c>
      <c r="F1116" s="122" t="s">
        <v>11173</v>
      </c>
      <c r="G1116" s="129" t="s">
        <v>4454</v>
      </c>
    </row>
    <row r="1117" spans="5:7">
      <c r="E1117" s="126" t="s">
        <v>10067</v>
      </c>
      <c r="F1117" s="122" t="s">
        <v>11174</v>
      </c>
      <c r="G1117" s="129" t="s">
        <v>8999</v>
      </c>
    </row>
    <row r="1118" spans="5:7">
      <c r="E1118" s="126" t="s">
        <v>10068</v>
      </c>
      <c r="F1118" s="122" t="s">
        <v>11570</v>
      </c>
      <c r="G1118" s="129" t="s">
        <v>9016</v>
      </c>
    </row>
    <row r="1119" spans="5:7">
      <c r="E1119" s="126" t="s">
        <v>10069</v>
      </c>
      <c r="F1119" s="122" t="s">
        <v>10666</v>
      </c>
      <c r="G1119" s="129" t="s">
        <v>4059</v>
      </c>
    </row>
    <row r="1120" spans="5:7">
      <c r="E1120" s="126" t="s">
        <v>10070</v>
      </c>
      <c r="F1120" s="122" t="s">
        <v>10667</v>
      </c>
      <c r="G1120" s="129" t="s">
        <v>8993</v>
      </c>
    </row>
    <row r="1121" spans="5:7">
      <c r="E1121" s="126" t="s">
        <v>10071</v>
      </c>
      <c r="F1121" s="122" t="s">
        <v>11571</v>
      </c>
      <c r="G1121" s="129" t="s">
        <v>9036</v>
      </c>
    </row>
    <row r="1122" spans="5:7">
      <c r="E1122" s="126" t="s">
        <v>10072</v>
      </c>
      <c r="F1122" s="122" t="s">
        <v>10668</v>
      </c>
      <c r="G1122" s="129" t="s">
        <v>8999</v>
      </c>
    </row>
    <row r="1123" spans="5:7">
      <c r="E1123" s="126" t="s">
        <v>10073</v>
      </c>
      <c r="F1123" s="122" t="s">
        <v>11572</v>
      </c>
      <c r="G1123" s="129" t="s">
        <v>8989</v>
      </c>
    </row>
    <row r="1124" spans="5:7">
      <c r="E1124" s="126" t="s">
        <v>10074</v>
      </c>
      <c r="F1124" s="122" t="s">
        <v>10669</v>
      </c>
      <c r="G1124" s="129" t="s">
        <v>9002</v>
      </c>
    </row>
    <row r="1125" spans="5:7">
      <c r="E1125" s="126" t="s">
        <v>10075</v>
      </c>
      <c r="F1125" s="122" t="s">
        <v>11175</v>
      </c>
      <c r="G1125" s="129" t="s">
        <v>4454</v>
      </c>
    </row>
    <row r="1126" spans="5:7">
      <c r="E1126" s="126" t="s">
        <v>10076</v>
      </c>
      <c r="F1126" s="122" t="s">
        <v>10670</v>
      </c>
      <c r="G1126" s="129" t="s">
        <v>9002</v>
      </c>
    </row>
    <row r="1127" spans="5:7">
      <c r="E1127" s="126" t="s">
        <v>10077</v>
      </c>
      <c r="F1127" s="122" t="s">
        <v>11176</v>
      </c>
      <c r="G1127" s="129" t="s">
        <v>8999</v>
      </c>
    </row>
    <row r="1128" spans="5:7">
      <c r="E1128" s="126" t="s">
        <v>10078</v>
      </c>
      <c r="F1128" s="122" t="s">
        <v>11177</v>
      </c>
      <c r="G1128" s="129" t="s">
        <v>8999</v>
      </c>
    </row>
    <row r="1129" spans="5:7">
      <c r="E1129" s="126" t="s">
        <v>10079</v>
      </c>
      <c r="F1129" s="122" t="s">
        <v>10671</v>
      </c>
      <c r="G1129" s="129" t="s">
        <v>9036</v>
      </c>
    </row>
    <row r="1130" spans="5:7">
      <c r="E1130" s="126" t="s">
        <v>10080</v>
      </c>
      <c r="F1130" s="122" t="s">
        <v>11573</v>
      </c>
      <c r="G1130" s="129" t="s">
        <v>9002</v>
      </c>
    </row>
    <row r="1131" spans="5:7">
      <c r="E1131" s="126" t="s">
        <v>10081</v>
      </c>
      <c r="F1131" s="122" t="s">
        <v>10672</v>
      </c>
      <c r="G1131" s="129" t="s">
        <v>11718</v>
      </c>
    </row>
    <row r="1132" spans="5:7">
      <c r="E1132" s="126" t="s">
        <v>10082</v>
      </c>
      <c r="F1132" s="122" t="s">
        <v>11178</v>
      </c>
      <c r="G1132" s="129" t="s">
        <v>4454</v>
      </c>
    </row>
    <row r="1133" spans="5:7">
      <c r="E1133" s="126" t="s">
        <v>10083</v>
      </c>
      <c r="F1133" s="122" t="s">
        <v>10673</v>
      </c>
      <c r="G1133" s="129" t="s">
        <v>8993</v>
      </c>
    </row>
    <row r="1134" spans="5:7">
      <c r="E1134" s="126" t="s">
        <v>10087</v>
      </c>
      <c r="F1134" s="122" t="s">
        <v>10676</v>
      </c>
      <c r="G1134" s="129" t="s">
        <v>8993</v>
      </c>
    </row>
    <row r="1135" spans="5:7">
      <c r="E1135" s="126" t="s">
        <v>10084</v>
      </c>
      <c r="F1135" s="122" t="s">
        <v>10674</v>
      </c>
      <c r="G1135" s="129" t="s">
        <v>4059</v>
      </c>
    </row>
    <row r="1136" spans="5:7">
      <c r="E1136" s="126" t="s">
        <v>10085</v>
      </c>
      <c r="F1136" s="122" t="s">
        <v>11179</v>
      </c>
      <c r="G1136" s="129" t="s">
        <v>4059</v>
      </c>
    </row>
    <row r="1137" spans="5:7">
      <c r="E1137" s="126" t="s">
        <v>10086</v>
      </c>
      <c r="F1137" s="122" t="s">
        <v>10675</v>
      </c>
      <c r="G1137" s="129" t="s">
        <v>4454</v>
      </c>
    </row>
    <row r="1138" spans="5:7">
      <c r="E1138" s="126" t="s">
        <v>10088</v>
      </c>
      <c r="F1138" s="122" t="s">
        <v>11574</v>
      </c>
      <c r="G1138" s="129" t="s">
        <v>4059</v>
      </c>
    </row>
    <row r="1139" spans="5:7">
      <c r="E1139" s="126" t="s">
        <v>10089</v>
      </c>
      <c r="F1139" s="122" t="s">
        <v>11180</v>
      </c>
      <c r="G1139" s="129" t="s">
        <v>8989</v>
      </c>
    </row>
    <row r="1140" spans="5:7">
      <c r="E1140" s="126" t="s">
        <v>10090</v>
      </c>
      <c r="F1140" s="122" t="s">
        <v>11181</v>
      </c>
      <c r="G1140" s="129" t="s">
        <v>4059</v>
      </c>
    </row>
    <row r="1141" spans="5:7">
      <c r="E1141" s="126" t="s">
        <v>10091</v>
      </c>
      <c r="F1141" s="122" t="s">
        <v>10677</v>
      </c>
      <c r="G1141" s="129" t="s">
        <v>9027</v>
      </c>
    </row>
    <row r="1142" spans="5:7">
      <c r="E1142" s="126" t="s">
        <v>10092</v>
      </c>
      <c r="F1142" s="122" t="s">
        <v>10678</v>
      </c>
      <c r="G1142" s="129" t="s">
        <v>8989</v>
      </c>
    </row>
    <row r="1143" spans="5:7">
      <c r="E1143" s="126" t="s">
        <v>10093</v>
      </c>
      <c r="F1143" s="122" t="s">
        <v>10679</v>
      </c>
      <c r="G1143" s="129" t="s">
        <v>4454</v>
      </c>
    </row>
    <row r="1144" spans="5:7">
      <c r="E1144" s="126" t="s">
        <v>10094</v>
      </c>
      <c r="F1144" s="122" t="s">
        <v>10680</v>
      </c>
      <c r="G1144" s="129" t="s">
        <v>9002</v>
      </c>
    </row>
    <row r="1145" spans="5:7">
      <c r="E1145" s="126" t="s">
        <v>10095</v>
      </c>
      <c r="F1145" s="122" t="s">
        <v>10681</v>
      </c>
      <c r="G1145" s="129" t="s">
        <v>4454</v>
      </c>
    </row>
    <row r="1146" spans="5:7">
      <c r="E1146" s="126" t="s">
        <v>10096</v>
      </c>
      <c r="F1146" s="122" t="s">
        <v>11182</v>
      </c>
      <c r="G1146" s="129" t="s">
        <v>4454</v>
      </c>
    </row>
    <row r="1147" spans="5:7">
      <c r="E1147" s="126" t="s">
        <v>10097</v>
      </c>
      <c r="F1147" s="122" t="s">
        <v>10682</v>
      </c>
      <c r="G1147" s="129" t="s">
        <v>4454</v>
      </c>
    </row>
    <row r="1148" spans="5:7">
      <c r="E1148" s="126" t="s">
        <v>10098</v>
      </c>
      <c r="F1148" s="122" t="s">
        <v>10683</v>
      </c>
      <c r="G1148" s="129" t="s">
        <v>8993</v>
      </c>
    </row>
    <row r="1149" spans="5:7">
      <c r="E1149" s="126" t="s">
        <v>10099</v>
      </c>
      <c r="F1149" s="122" t="s">
        <v>11183</v>
      </c>
      <c r="G1149" s="129" t="s">
        <v>4454</v>
      </c>
    </row>
    <row r="1150" spans="5:7">
      <c r="E1150" s="126" t="s">
        <v>10100</v>
      </c>
      <c r="F1150" s="122" t="s">
        <v>11184</v>
      </c>
      <c r="G1150" s="129" t="s">
        <v>11718</v>
      </c>
    </row>
    <row r="1151" spans="5:7">
      <c r="E1151" s="126" t="s">
        <v>10101</v>
      </c>
      <c r="F1151" s="122" t="s">
        <v>10684</v>
      </c>
      <c r="G1151" s="129" t="s">
        <v>8999</v>
      </c>
    </row>
    <row r="1152" spans="5:7">
      <c r="E1152" s="126" t="s">
        <v>10102</v>
      </c>
      <c r="F1152" s="122" t="s">
        <v>10685</v>
      </c>
      <c r="G1152" s="129" t="s">
        <v>8999</v>
      </c>
    </row>
    <row r="1153" spans="5:7">
      <c r="E1153" s="126" t="s">
        <v>10103</v>
      </c>
      <c r="F1153" s="122" t="s">
        <v>11185</v>
      </c>
      <c r="G1153" s="129" t="s">
        <v>8997</v>
      </c>
    </row>
    <row r="1154" spans="5:7">
      <c r="E1154" s="126" t="s">
        <v>10104</v>
      </c>
      <c r="F1154" s="122" t="s">
        <v>11369</v>
      </c>
      <c r="G1154" s="129" t="s">
        <v>4059</v>
      </c>
    </row>
    <row r="1155" spans="5:7">
      <c r="E1155" s="126" t="s">
        <v>10105</v>
      </c>
      <c r="F1155" s="122" t="s">
        <v>11575</v>
      </c>
      <c r="G1155" s="129" t="s">
        <v>4454</v>
      </c>
    </row>
    <row r="1156" spans="5:7">
      <c r="E1156" s="126" t="s">
        <v>10106</v>
      </c>
      <c r="F1156" s="122" t="s">
        <v>10686</v>
      </c>
      <c r="G1156" s="129" t="s">
        <v>4454</v>
      </c>
    </row>
    <row r="1157" spans="5:7">
      <c r="E1157" s="126" t="s">
        <v>10107</v>
      </c>
      <c r="F1157" s="122" t="s">
        <v>11186</v>
      </c>
      <c r="G1157" s="130" t="s">
        <v>8991</v>
      </c>
    </row>
    <row r="1158" spans="5:7">
      <c r="E1158" s="126" t="s">
        <v>10108</v>
      </c>
      <c r="F1158" s="122" t="s">
        <v>11576</v>
      </c>
      <c r="G1158" s="129" t="s">
        <v>9002</v>
      </c>
    </row>
    <row r="1159" spans="5:7">
      <c r="E1159" s="126" t="s">
        <v>10109</v>
      </c>
      <c r="F1159" s="122" t="s">
        <v>11630</v>
      </c>
      <c r="G1159" s="129" t="s">
        <v>9027</v>
      </c>
    </row>
    <row r="1160" spans="5:7">
      <c r="E1160" s="126" t="s">
        <v>10110</v>
      </c>
      <c r="F1160" s="122" t="s">
        <v>10687</v>
      </c>
      <c r="G1160" s="129" t="s">
        <v>9027</v>
      </c>
    </row>
    <row r="1161" spans="5:7">
      <c r="E1161" s="126" t="s">
        <v>10111</v>
      </c>
      <c r="F1161" s="122" t="s">
        <v>11631</v>
      </c>
      <c r="G1161" s="129" t="s">
        <v>9131</v>
      </c>
    </row>
    <row r="1162" spans="5:7">
      <c r="E1162" s="126" t="s">
        <v>10112</v>
      </c>
      <c r="F1162" s="122" t="s">
        <v>10688</v>
      </c>
      <c r="G1162" s="129" t="s">
        <v>9002</v>
      </c>
    </row>
    <row r="1163" spans="5:7">
      <c r="E1163" s="126" t="s">
        <v>10113</v>
      </c>
      <c r="F1163" s="122" t="s">
        <v>11187</v>
      </c>
      <c r="G1163" s="129" t="s">
        <v>8999</v>
      </c>
    </row>
    <row r="1164" spans="5:7">
      <c r="E1164" s="126" t="s">
        <v>10114</v>
      </c>
      <c r="F1164" s="122" t="s">
        <v>11577</v>
      </c>
      <c r="G1164" s="129" t="s">
        <v>8999</v>
      </c>
    </row>
    <row r="1165" spans="5:7">
      <c r="E1165" s="126" t="s">
        <v>10115</v>
      </c>
      <c r="F1165" s="122" t="s">
        <v>10689</v>
      </c>
      <c r="G1165" s="129" t="s">
        <v>11718</v>
      </c>
    </row>
    <row r="1166" spans="5:7">
      <c r="E1166" s="126" t="s">
        <v>10116</v>
      </c>
      <c r="F1166" s="122" t="s">
        <v>11578</v>
      </c>
      <c r="G1166" s="129" t="s">
        <v>8999</v>
      </c>
    </row>
    <row r="1167" spans="5:7">
      <c r="E1167" s="126" t="s">
        <v>10117</v>
      </c>
      <c r="F1167" s="122" t="s">
        <v>11188</v>
      </c>
      <c r="G1167" s="129" t="s">
        <v>4454</v>
      </c>
    </row>
    <row r="1168" spans="5:7">
      <c r="E1168" s="126" t="s">
        <v>10118</v>
      </c>
      <c r="F1168" s="122" t="s">
        <v>11189</v>
      </c>
      <c r="G1168" s="129" t="s">
        <v>9036</v>
      </c>
    </row>
    <row r="1169" spans="5:7">
      <c r="E1169" s="126" t="s">
        <v>10119</v>
      </c>
      <c r="F1169" s="122" t="s">
        <v>11190</v>
      </c>
      <c r="G1169" s="129" t="s">
        <v>8999</v>
      </c>
    </row>
    <row r="1170" spans="5:7">
      <c r="E1170" s="126" t="s">
        <v>10120</v>
      </c>
      <c r="F1170" s="122" t="s">
        <v>10690</v>
      </c>
      <c r="G1170" s="129" t="s">
        <v>9036</v>
      </c>
    </row>
    <row r="1171" spans="5:7">
      <c r="E1171" s="126" t="s">
        <v>10121</v>
      </c>
      <c r="F1171" s="122" t="s">
        <v>10691</v>
      </c>
      <c r="G1171" s="129" t="s">
        <v>8989</v>
      </c>
    </row>
    <row r="1172" spans="5:7">
      <c r="E1172" s="126" t="s">
        <v>10122</v>
      </c>
      <c r="F1172" s="122" t="s">
        <v>11410</v>
      </c>
      <c r="G1172" s="129" t="s">
        <v>11718</v>
      </c>
    </row>
    <row r="1173" spans="5:7">
      <c r="E1173" s="126" t="s">
        <v>10123</v>
      </c>
      <c r="F1173" s="122" t="s">
        <v>10692</v>
      </c>
      <c r="G1173" s="129" t="s">
        <v>4454</v>
      </c>
    </row>
    <row r="1174" spans="5:7">
      <c r="E1174" s="126" t="s">
        <v>10124</v>
      </c>
      <c r="F1174" s="122" t="s">
        <v>11191</v>
      </c>
      <c r="G1174" s="129" t="s">
        <v>4059</v>
      </c>
    </row>
    <row r="1175" spans="5:7">
      <c r="E1175" s="126" t="s">
        <v>10125</v>
      </c>
      <c r="F1175" s="122" t="s">
        <v>10693</v>
      </c>
      <c r="G1175" s="129" t="s">
        <v>9043</v>
      </c>
    </row>
    <row r="1176" spans="5:7">
      <c r="E1176" s="126" t="s">
        <v>10126</v>
      </c>
      <c r="F1176" s="122" t="s">
        <v>10694</v>
      </c>
      <c r="G1176" s="129" t="s">
        <v>9334</v>
      </c>
    </row>
    <row r="1177" spans="5:7">
      <c r="E1177" s="126" t="s">
        <v>10127</v>
      </c>
      <c r="F1177" s="122" t="s">
        <v>11411</v>
      </c>
      <c r="G1177" s="129" t="s">
        <v>4508</v>
      </c>
    </row>
    <row r="1178" spans="5:7">
      <c r="E1178" s="126" t="s">
        <v>10128</v>
      </c>
      <c r="F1178" s="122" t="s">
        <v>10695</v>
      </c>
      <c r="G1178" s="129" t="s">
        <v>9027</v>
      </c>
    </row>
    <row r="1179" spans="5:7">
      <c r="E1179" s="126" t="s">
        <v>10129</v>
      </c>
      <c r="F1179" s="122" t="s">
        <v>10696</v>
      </c>
      <c r="G1179" s="129" t="s">
        <v>4059</v>
      </c>
    </row>
    <row r="1180" spans="5:7">
      <c r="E1180" s="126" t="s">
        <v>10130</v>
      </c>
      <c r="F1180" s="122" t="s">
        <v>10697</v>
      </c>
      <c r="G1180" s="129" t="s">
        <v>9036</v>
      </c>
    </row>
    <row r="1181" spans="5:7">
      <c r="E1181" s="126" t="s">
        <v>10131</v>
      </c>
      <c r="F1181" s="122" t="s">
        <v>10698</v>
      </c>
      <c r="G1181" s="129" t="s">
        <v>9036</v>
      </c>
    </row>
    <row r="1182" spans="5:7">
      <c r="E1182" s="126" t="s">
        <v>10133</v>
      </c>
      <c r="F1182" s="122" t="s">
        <v>10700</v>
      </c>
      <c r="G1182" s="129" t="s">
        <v>9016</v>
      </c>
    </row>
    <row r="1183" spans="5:7">
      <c r="E1183" s="126" t="s">
        <v>10132</v>
      </c>
      <c r="F1183" s="122" t="s">
        <v>10699</v>
      </c>
      <c r="G1183" s="129" t="s">
        <v>4454</v>
      </c>
    </row>
    <row r="1184" spans="5:7">
      <c r="E1184" s="126" t="s">
        <v>10134</v>
      </c>
      <c r="F1184" s="122" t="s">
        <v>11370</v>
      </c>
      <c r="G1184" s="129" t="s">
        <v>8991</v>
      </c>
    </row>
    <row r="1185" spans="5:7">
      <c r="E1185" s="126" t="s">
        <v>10135</v>
      </c>
      <c r="F1185" s="122" t="s">
        <v>10701</v>
      </c>
      <c r="G1185" s="129" t="s">
        <v>9002</v>
      </c>
    </row>
    <row r="1186" spans="5:7">
      <c r="E1186" s="126" t="s">
        <v>10136</v>
      </c>
      <c r="F1186" s="122" t="s">
        <v>10702</v>
      </c>
      <c r="G1186" s="129" t="s">
        <v>8993</v>
      </c>
    </row>
    <row r="1187" spans="5:7">
      <c r="E1187" s="126" t="s">
        <v>10137</v>
      </c>
      <c r="F1187" s="122" t="s">
        <v>10703</v>
      </c>
      <c r="G1187" s="129" t="s">
        <v>4454</v>
      </c>
    </row>
    <row r="1188" spans="5:7">
      <c r="E1188" s="126" t="s">
        <v>10138</v>
      </c>
      <c r="F1188" s="122" t="s">
        <v>10704</v>
      </c>
      <c r="G1188" s="129" t="s">
        <v>9334</v>
      </c>
    </row>
    <row r="1189" spans="5:7">
      <c r="E1189" s="126" t="s">
        <v>10139</v>
      </c>
      <c r="F1189" s="122" t="s">
        <v>10705</v>
      </c>
      <c r="G1189" s="129" t="s">
        <v>4059</v>
      </c>
    </row>
    <row r="1190" spans="5:7">
      <c r="E1190" s="126" t="s">
        <v>10140</v>
      </c>
      <c r="F1190" s="122" t="s">
        <v>11192</v>
      </c>
      <c r="G1190" s="129" t="s">
        <v>4059</v>
      </c>
    </row>
    <row r="1191" spans="5:7">
      <c r="E1191" s="126" t="s">
        <v>10141</v>
      </c>
      <c r="F1191" s="122" t="s">
        <v>10706</v>
      </c>
      <c r="G1191" s="129" t="s">
        <v>4059</v>
      </c>
    </row>
    <row r="1192" spans="5:7">
      <c r="E1192" s="126" t="s">
        <v>10142</v>
      </c>
      <c r="F1192" s="122" t="s">
        <v>10707</v>
      </c>
      <c r="G1192" s="129" t="s">
        <v>9131</v>
      </c>
    </row>
    <row r="1193" spans="5:7">
      <c r="E1193" s="126" t="s">
        <v>10143</v>
      </c>
      <c r="F1193" s="122" t="s">
        <v>10708</v>
      </c>
      <c r="G1193" s="129" t="s">
        <v>8993</v>
      </c>
    </row>
    <row r="1194" spans="5:7">
      <c r="E1194" s="126" t="s">
        <v>10144</v>
      </c>
      <c r="F1194" s="122" t="s">
        <v>11193</v>
      </c>
      <c r="G1194" s="129" t="s">
        <v>8999</v>
      </c>
    </row>
    <row r="1195" spans="5:7">
      <c r="E1195" s="126" t="s">
        <v>10145</v>
      </c>
      <c r="F1195" s="122" t="s">
        <v>11371</v>
      </c>
      <c r="G1195" s="129" t="s">
        <v>9027</v>
      </c>
    </row>
    <row r="1196" spans="5:7">
      <c r="E1196" s="126" t="s">
        <v>10146</v>
      </c>
      <c r="F1196" s="122" t="s">
        <v>11194</v>
      </c>
      <c r="G1196" s="129" t="s">
        <v>8989</v>
      </c>
    </row>
    <row r="1197" spans="5:7">
      <c r="E1197" s="126" t="s">
        <v>10147</v>
      </c>
      <c r="F1197" s="122" t="s">
        <v>11579</v>
      </c>
      <c r="G1197" s="129" t="s">
        <v>4059</v>
      </c>
    </row>
    <row r="1198" spans="5:7">
      <c r="E1198" s="126" t="s">
        <v>10148</v>
      </c>
      <c r="F1198" s="122" t="s">
        <v>11372</v>
      </c>
      <c r="G1198" s="129" t="s">
        <v>9002</v>
      </c>
    </row>
    <row r="1199" spans="5:7">
      <c r="E1199" s="126" t="s">
        <v>10149</v>
      </c>
      <c r="F1199" s="122" t="s">
        <v>11195</v>
      </c>
      <c r="G1199" s="129" t="s">
        <v>4454</v>
      </c>
    </row>
    <row r="1200" spans="5:7">
      <c r="E1200" s="126" t="s">
        <v>10150</v>
      </c>
      <c r="F1200" s="122" t="s">
        <v>11196</v>
      </c>
      <c r="G1200" s="129" t="s">
        <v>9002</v>
      </c>
    </row>
    <row r="1201" spans="5:7">
      <c r="E1201" s="126" t="s">
        <v>10151</v>
      </c>
      <c r="F1201" s="122" t="s">
        <v>11373</v>
      </c>
      <c r="G1201" s="129" t="s">
        <v>9016</v>
      </c>
    </row>
    <row r="1202" spans="5:7">
      <c r="E1202" s="126" t="s">
        <v>10152</v>
      </c>
      <c r="F1202" s="122" t="s">
        <v>10709</v>
      </c>
      <c r="G1202" s="130" t="s">
        <v>9036</v>
      </c>
    </row>
    <row r="1203" spans="5:7">
      <c r="E1203" s="126" t="s">
        <v>10153</v>
      </c>
      <c r="F1203" s="122" t="s">
        <v>10710</v>
      </c>
      <c r="G1203" s="129" t="s">
        <v>4059</v>
      </c>
    </row>
    <row r="1204" spans="5:7">
      <c r="E1204" s="126" t="s">
        <v>10154</v>
      </c>
      <c r="F1204" s="122" t="s">
        <v>11197</v>
      </c>
      <c r="G1204" s="129" t="s">
        <v>9036</v>
      </c>
    </row>
    <row r="1205" spans="5:7">
      <c r="E1205" s="126" t="s">
        <v>10155</v>
      </c>
      <c r="F1205" s="122" t="s">
        <v>11580</v>
      </c>
      <c r="G1205" s="129" t="s">
        <v>8989</v>
      </c>
    </row>
    <row r="1206" spans="5:7">
      <c r="E1206" s="126" t="s">
        <v>10156</v>
      </c>
      <c r="F1206" s="122" t="s">
        <v>10711</v>
      </c>
      <c r="G1206" s="129" t="s">
        <v>4454</v>
      </c>
    </row>
    <row r="1207" spans="5:7">
      <c r="E1207" s="126" t="s">
        <v>10157</v>
      </c>
      <c r="F1207" s="122" t="s">
        <v>11198</v>
      </c>
      <c r="G1207" s="129" t="s">
        <v>4454</v>
      </c>
    </row>
    <row r="1208" spans="5:7">
      <c r="E1208" s="126" t="s">
        <v>10158</v>
      </c>
      <c r="F1208" s="122" t="s">
        <v>10712</v>
      </c>
      <c r="G1208" s="130" t="s">
        <v>9073</v>
      </c>
    </row>
    <row r="1209" spans="5:7">
      <c r="E1209" s="126" t="s">
        <v>10159</v>
      </c>
      <c r="F1209" s="122" t="s">
        <v>10713</v>
      </c>
      <c r="G1209" s="129" t="s">
        <v>4508</v>
      </c>
    </row>
    <row r="1210" spans="5:7">
      <c r="E1210" s="126" t="s">
        <v>10160</v>
      </c>
      <c r="F1210" s="122" t="s">
        <v>11199</v>
      </c>
      <c r="G1210" s="130" t="s">
        <v>4454</v>
      </c>
    </row>
    <row r="1211" spans="5:7">
      <c r="E1211" s="126" t="s">
        <v>10161</v>
      </c>
      <c r="F1211" s="122" t="s">
        <v>11581</v>
      </c>
      <c r="G1211" s="129" t="s">
        <v>8997</v>
      </c>
    </row>
    <row r="1212" spans="5:7">
      <c r="E1212" s="126" t="s">
        <v>10162</v>
      </c>
      <c r="F1212" s="122" t="s">
        <v>11374</v>
      </c>
      <c r="G1212" s="129" t="s">
        <v>9016</v>
      </c>
    </row>
    <row r="1213" spans="5:7">
      <c r="E1213" s="126" t="s">
        <v>10163</v>
      </c>
      <c r="F1213" s="122" t="s">
        <v>11582</v>
      </c>
      <c r="G1213" s="129" t="s">
        <v>8999</v>
      </c>
    </row>
    <row r="1214" spans="5:7">
      <c r="E1214" s="126" t="s">
        <v>10164</v>
      </c>
      <c r="F1214" s="122" t="s">
        <v>11200</v>
      </c>
      <c r="G1214" s="129" t="s">
        <v>8999</v>
      </c>
    </row>
    <row r="1215" spans="5:7">
      <c r="E1215" s="126" t="s">
        <v>10165</v>
      </c>
      <c r="F1215" s="122" t="s">
        <v>11375</v>
      </c>
      <c r="G1215" s="129" t="s">
        <v>8991</v>
      </c>
    </row>
    <row r="1216" spans="5:7">
      <c r="E1216" s="126" t="s">
        <v>10166</v>
      </c>
      <c r="F1216" s="122" t="s">
        <v>11583</v>
      </c>
      <c r="G1216" s="129" t="s">
        <v>9334</v>
      </c>
    </row>
    <row r="1217" spans="5:7">
      <c r="E1217" s="126" t="s">
        <v>10167</v>
      </c>
      <c r="F1217" s="122" t="s">
        <v>11584</v>
      </c>
      <c r="G1217" s="130" t="s">
        <v>8995</v>
      </c>
    </row>
    <row r="1218" spans="5:7">
      <c r="E1218" s="126" t="s">
        <v>10168</v>
      </c>
      <c r="F1218" s="122" t="s">
        <v>11585</v>
      </c>
      <c r="G1218" s="130" t="s">
        <v>9002</v>
      </c>
    </row>
    <row r="1219" spans="5:7">
      <c r="E1219" s="126" t="s">
        <v>10169</v>
      </c>
      <c r="F1219" s="122" t="s">
        <v>11586</v>
      </c>
      <c r="G1219" s="129" t="s">
        <v>4454</v>
      </c>
    </row>
    <row r="1220" spans="5:7">
      <c r="E1220" s="126" t="s">
        <v>10170</v>
      </c>
      <c r="F1220" s="122" t="s">
        <v>11587</v>
      </c>
      <c r="G1220" s="129" t="s">
        <v>8997</v>
      </c>
    </row>
    <row r="1221" spans="5:7">
      <c r="E1221" s="126" t="s">
        <v>10171</v>
      </c>
      <c r="F1221" s="122" t="s">
        <v>11201</v>
      </c>
      <c r="G1221" s="129" t="s">
        <v>9036</v>
      </c>
    </row>
    <row r="1222" spans="5:7">
      <c r="E1222" s="126" t="s">
        <v>10172</v>
      </c>
      <c r="F1222" s="122" t="s">
        <v>11202</v>
      </c>
      <c r="G1222" s="129" t="s">
        <v>4059</v>
      </c>
    </row>
    <row r="1223" spans="5:7">
      <c r="E1223" s="126" t="s">
        <v>10173</v>
      </c>
      <c r="F1223" s="122" t="s">
        <v>11588</v>
      </c>
      <c r="G1223" s="129" t="s">
        <v>9002</v>
      </c>
    </row>
    <row r="1224" spans="5:7">
      <c r="E1224" s="126" t="s">
        <v>10174</v>
      </c>
      <c r="F1224" s="122" t="s">
        <v>11203</v>
      </c>
      <c r="G1224" s="129" t="s">
        <v>8995</v>
      </c>
    </row>
    <row r="1225" spans="5:7">
      <c r="E1225" s="126" t="s">
        <v>10175</v>
      </c>
      <c r="F1225" s="122" t="s">
        <v>11204</v>
      </c>
      <c r="G1225" s="129" t="s">
        <v>4454</v>
      </c>
    </row>
    <row r="1226" spans="5:7">
      <c r="E1226" s="126" t="s">
        <v>10176</v>
      </c>
      <c r="F1226" s="122" t="s">
        <v>11589</v>
      </c>
      <c r="G1226" s="129" t="s">
        <v>4059</v>
      </c>
    </row>
    <row r="1227" spans="5:7">
      <c r="E1227" s="126" t="s">
        <v>10177</v>
      </c>
      <c r="F1227" s="122" t="s">
        <v>11205</v>
      </c>
      <c r="G1227" s="129" t="s">
        <v>4059</v>
      </c>
    </row>
    <row r="1228" spans="5:7">
      <c r="E1228" s="126" t="s">
        <v>10178</v>
      </c>
      <c r="F1228" s="122" t="s">
        <v>11697</v>
      </c>
      <c r="G1228" s="129" t="s">
        <v>9131</v>
      </c>
    </row>
    <row r="1229" spans="5:7">
      <c r="E1229" s="126" t="s">
        <v>10179</v>
      </c>
      <c r="F1229" s="122" t="s">
        <v>11206</v>
      </c>
      <c r="G1229" s="129" t="s">
        <v>11718</v>
      </c>
    </row>
    <row r="1230" spans="5:7">
      <c r="E1230" s="126" t="s">
        <v>10180</v>
      </c>
      <c r="F1230" s="122" t="s">
        <v>11590</v>
      </c>
      <c r="G1230" s="129" t="s">
        <v>8999</v>
      </c>
    </row>
    <row r="1231" spans="5:7">
      <c r="E1231" s="126" t="s">
        <v>10181</v>
      </c>
      <c r="F1231" s="122" t="s">
        <v>11632</v>
      </c>
      <c r="G1231" s="129" t="s">
        <v>8997</v>
      </c>
    </row>
    <row r="1232" spans="5:7">
      <c r="E1232" s="126" t="s">
        <v>10182</v>
      </c>
      <c r="F1232" s="122" t="s">
        <v>11207</v>
      </c>
      <c r="G1232" s="129" t="s">
        <v>8995</v>
      </c>
    </row>
    <row r="1233" spans="5:7">
      <c r="E1233" s="126" t="s">
        <v>10183</v>
      </c>
      <c r="F1233" s="122" t="s">
        <v>11591</v>
      </c>
      <c r="G1233" s="129" t="s">
        <v>4454</v>
      </c>
    </row>
    <row r="1234" spans="5:7">
      <c r="E1234" s="126" t="s">
        <v>10184</v>
      </c>
      <c r="F1234" s="122" t="s">
        <v>10714</v>
      </c>
      <c r="G1234" s="129" t="s">
        <v>4059</v>
      </c>
    </row>
    <row r="1235" spans="5:7">
      <c r="E1235" s="126" t="s">
        <v>10185</v>
      </c>
      <c r="F1235" s="122" t="s">
        <v>11698</v>
      </c>
      <c r="G1235" s="129" t="s">
        <v>8997</v>
      </c>
    </row>
    <row r="1236" spans="5:7">
      <c r="E1236" s="126" t="s">
        <v>10186</v>
      </c>
      <c r="F1236" s="122" t="s">
        <v>11208</v>
      </c>
      <c r="G1236" s="129" t="s">
        <v>9131</v>
      </c>
    </row>
    <row r="1237" spans="5:7">
      <c r="E1237" s="126" t="s">
        <v>10187</v>
      </c>
      <c r="F1237" s="122" t="s">
        <v>10715</v>
      </c>
      <c r="G1237" s="129" t="s">
        <v>9027</v>
      </c>
    </row>
    <row r="1238" spans="5:7">
      <c r="E1238" s="126" t="s">
        <v>10188</v>
      </c>
      <c r="F1238" s="122" t="s">
        <v>11376</v>
      </c>
      <c r="G1238" s="129" t="s">
        <v>4454</v>
      </c>
    </row>
    <row r="1239" spans="5:7">
      <c r="E1239" s="126" t="s">
        <v>10189</v>
      </c>
      <c r="F1239" s="122" t="s">
        <v>11592</v>
      </c>
      <c r="G1239" s="129" t="s">
        <v>9036</v>
      </c>
    </row>
    <row r="1240" spans="5:7">
      <c r="E1240" s="126" t="s">
        <v>10190</v>
      </c>
      <c r="F1240" s="122" t="s">
        <v>10191</v>
      </c>
      <c r="G1240" s="129" t="s">
        <v>4454</v>
      </c>
    </row>
    <row r="1241" spans="5:7">
      <c r="E1241" s="126" t="s">
        <v>10192</v>
      </c>
      <c r="F1241" s="122" t="s">
        <v>11593</v>
      </c>
      <c r="G1241" s="129" t="s">
        <v>9002</v>
      </c>
    </row>
    <row r="1242" spans="5:7">
      <c r="E1242" s="126" t="s">
        <v>10193</v>
      </c>
      <c r="F1242" s="122" t="s">
        <v>11209</v>
      </c>
      <c r="G1242" s="129" t="s">
        <v>4454</v>
      </c>
    </row>
    <row r="1243" spans="5:7">
      <c r="E1243" s="126" t="s">
        <v>10194</v>
      </c>
      <c r="F1243" s="122" t="s">
        <v>11377</v>
      </c>
      <c r="G1243" s="129" t="s">
        <v>8991</v>
      </c>
    </row>
    <row r="1244" spans="5:7">
      <c r="E1244" s="126" t="s">
        <v>10195</v>
      </c>
      <c r="F1244" s="122" t="s">
        <v>11210</v>
      </c>
      <c r="G1244" s="129" t="s">
        <v>9027</v>
      </c>
    </row>
    <row r="1245" spans="5:7">
      <c r="E1245" s="126" t="s">
        <v>10196</v>
      </c>
      <c r="F1245" s="122" t="s">
        <v>11594</v>
      </c>
      <c r="G1245" s="129" t="s">
        <v>9076</v>
      </c>
    </row>
    <row r="1246" spans="5:7">
      <c r="E1246" s="126" t="s">
        <v>10197</v>
      </c>
      <c r="F1246" s="122" t="s">
        <v>11595</v>
      </c>
      <c r="G1246" s="129" t="s">
        <v>4454</v>
      </c>
    </row>
    <row r="1247" spans="5:7">
      <c r="E1247" s="126" t="s">
        <v>10198</v>
      </c>
      <c r="F1247" s="122" t="s">
        <v>11596</v>
      </c>
      <c r="G1247" s="129" t="s">
        <v>8997</v>
      </c>
    </row>
    <row r="1248" spans="5:7">
      <c r="E1248" s="126" t="s">
        <v>10199</v>
      </c>
      <c r="F1248" s="122" t="s">
        <v>10716</v>
      </c>
      <c r="G1248" s="129" t="s">
        <v>11718</v>
      </c>
    </row>
    <row r="1249" spans="5:7">
      <c r="E1249" s="126" t="s">
        <v>10200</v>
      </c>
      <c r="F1249" s="122" t="s">
        <v>11597</v>
      </c>
      <c r="G1249" s="129" t="s">
        <v>8999</v>
      </c>
    </row>
    <row r="1250" spans="5:7">
      <c r="E1250" s="126" t="s">
        <v>10201</v>
      </c>
      <c r="F1250" s="122" t="s">
        <v>11699</v>
      </c>
      <c r="G1250" s="129" t="s">
        <v>9043</v>
      </c>
    </row>
    <row r="1251" spans="5:7">
      <c r="E1251" s="126" t="s">
        <v>10202</v>
      </c>
      <c r="F1251" s="122" t="s">
        <v>11211</v>
      </c>
      <c r="G1251" s="129" t="s">
        <v>4508</v>
      </c>
    </row>
    <row r="1252" spans="5:7">
      <c r="E1252" s="126" t="s">
        <v>10203</v>
      </c>
      <c r="F1252" s="122" t="s">
        <v>11212</v>
      </c>
      <c r="G1252" s="129" t="s">
        <v>9027</v>
      </c>
    </row>
    <row r="1253" spans="5:7">
      <c r="E1253" s="126" t="s">
        <v>10204</v>
      </c>
      <c r="F1253" s="122" t="s">
        <v>10717</v>
      </c>
      <c r="G1253" s="129" t="s">
        <v>9131</v>
      </c>
    </row>
    <row r="1254" spans="5:7">
      <c r="E1254" s="126" t="s">
        <v>10205</v>
      </c>
      <c r="F1254" s="122" t="s">
        <v>11700</v>
      </c>
      <c r="G1254" s="129" t="s">
        <v>8999</v>
      </c>
    </row>
    <row r="1255" spans="5:7">
      <c r="E1255" s="126" t="s">
        <v>10206</v>
      </c>
      <c r="F1255" s="122" t="s">
        <v>10718</v>
      </c>
      <c r="G1255" s="129" t="s">
        <v>4454</v>
      </c>
    </row>
    <row r="1256" spans="5:7">
      <c r="E1256" s="126" t="s">
        <v>10207</v>
      </c>
      <c r="F1256" s="122" t="s">
        <v>11213</v>
      </c>
      <c r="G1256" s="129" t="s">
        <v>4454</v>
      </c>
    </row>
    <row r="1257" spans="5:7">
      <c r="E1257" s="126" t="s">
        <v>10208</v>
      </c>
      <c r="F1257" s="122" t="s">
        <v>11214</v>
      </c>
      <c r="G1257" s="129" t="s">
        <v>4059</v>
      </c>
    </row>
    <row r="1258" spans="5:7">
      <c r="E1258" s="126" t="s">
        <v>10209</v>
      </c>
      <c r="F1258" s="122" t="s">
        <v>10719</v>
      </c>
      <c r="G1258" s="129" t="s">
        <v>9027</v>
      </c>
    </row>
    <row r="1259" spans="5:7">
      <c r="E1259" s="126" t="s">
        <v>10210</v>
      </c>
      <c r="F1259" s="122" t="s">
        <v>10720</v>
      </c>
      <c r="G1259" s="129" t="s">
        <v>9002</v>
      </c>
    </row>
    <row r="1260" spans="5:7">
      <c r="E1260" s="126" t="s">
        <v>10211</v>
      </c>
      <c r="F1260" s="122" t="s">
        <v>11215</v>
      </c>
      <c r="G1260" s="129" t="s">
        <v>8997</v>
      </c>
    </row>
    <row r="1261" spans="5:7">
      <c r="E1261" s="126" t="s">
        <v>10212</v>
      </c>
      <c r="F1261" s="122" t="s">
        <v>11216</v>
      </c>
      <c r="G1261" s="129" t="s">
        <v>4454</v>
      </c>
    </row>
    <row r="1262" spans="5:7">
      <c r="E1262" s="126" t="s">
        <v>10213</v>
      </c>
      <c r="F1262" s="122" t="s">
        <v>11217</v>
      </c>
      <c r="G1262" s="129" t="s">
        <v>4059</v>
      </c>
    </row>
    <row r="1263" spans="5:7">
      <c r="E1263" s="126" t="s">
        <v>10214</v>
      </c>
      <c r="F1263" s="122" t="s">
        <v>11412</v>
      </c>
      <c r="G1263" s="129" t="s">
        <v>4059</v>
      </c>
    </row>
    <row r="1264" spans="5:7">
      <c r="E1264" s="126" t="s">
        <v>10215</v>
      </c>
      <c r="F1264" s="122" t="s">
        <v>10721</v>
      </c>
      <c r="G1264" s="129" t="s">
        <v>9027</v>
      </c>
    </row>
    <row r="1265" spans="5:7">
      <c r="E1265" s="126" t="s">
        <v>10216</v>
      </c>
      <c r="F1265" s="122" t="s">
        <v>11378</v>
      </c>
      <c r="G1265" s="129" t="s">
        <v>4059</v>
      </c>
    </row>
    <row r="1266" spans="5:7">
      <c r="E1266" s="126" t="s">
        <v>10217</v>
      </c>
      <c r="F1266" s="122" t="s">
        <v>10722</v>
      </c>
      <c r="G1266" s="129" t="s">
        <v>9002</v>
      </c>
    </row>
    <row r="1267" spans="5:7">
      <c r="E1267" s="126" t="s">
        <v>10218</v>
      </c>
      <c r="F1267" s="122" t="s">
        <v>10723</v>
      </c>
      <c r="G1267" s="129" t="s">
        <v>9027</v>
      </c>
    </row>
    <row r="1268" spans="5:7">
      <c r="E1268" s="126" t="s">
        <v>10219</v>
      </c>
      <c r="F1268" s="122" t="s">
        <v>10724</v>
      </c>
      <c r="G1268" s="129" t="s">
        <v>4059</v>
      </c>
    </row>
    <row r="1269" spans="5:7">
      <c r="E1269" s="126" t="s">
        <v>10220</v>
      </c>
      <c r="F1269" s="122" t="s">
        <v>11218</v>
      </c>
      <c r="G1269" s="129" t="s">
        <v>9036</v>
      </c>
    </row>
    <row r="1270" spans="5:7">
      <c r="E1270" s="126" t="s">
        <v>10221</v>
      </c>
      <c r="F1270" s="122" t="s">
        <v>10725</v>
      </c>
      <c r="G1270" s="129" t="s">
        <v>11718</v>
      </c>
    </row>
    <row r="1271" spans="5:7">
      <c r="E1271" s="126" t="s">
        <v>10222</v>
      </c>
      <c r="F1271" s="122" t="s">
        <v>11701</v>
      </c>
      <c r="G1271" s="129" t="s">
        <v>8999</v>
      </c>
    </row>
    <row r="1272" spans="5:7">
      <c r="E1272" s="126" t="s">
        <v>10223</v>
      </c>
      <c r="F1272" s="122" t="s">
        <v>11598</v>
      </c>
      <c r="G1272" s="129" t="s">
        <v>4454</v>
      </c>
    </row>
    <row r="1273" spans="5:7">
      <c r="E1273" s="126" t="s">
        <v>10224</v>
      </c>
      <c r="F1273" s="122" t="s">
        <v>11702</v>
      </c>
      <c r="G1273" s="129" t="s">
        <v>9002</v>
      </c>
    </row>
    <row r="1274" spans="5:7">
      <c r="E1274" s="126" t="s">
        <v>10225</v>
      </c>
      <c r="F1274" s="122" t="s">
        <v>11633</v>
      </c>
      <c r="G1274" s="129" t="s">
        <v>8999</v>
      </c>
    </row>
    <row r="1275" spans="5:7">
      <c r="E1275" s="126" t="s">
        <v>10226</v>
      </c>
      <c r="F1275" s="122" t="s">
        <v>11703</v>
      </c>
      <c r="G1275" s="129" t="s">
        <v>9131</v>
      </c>
    </row>
    <row r="1276" spans="5:7">
      <c r="E1276" s="126" t="s">
        <v>10227</v>
      </c>
      <c r="F1276" s="122" t="s">
        <v>10726</v>
      </c>
      <c r="G1276" s="129" t="s">
        <v>11718</v>
      </c>
    </row>
    <row r="1277" spans="5:7">
      <c r="E1277" s="126" t="s">
        <v>10228</v>
      </c>
      <c r="F1277" s="122" t="s">
        <v>11219</v>
      </c>
      <c r="G1277" s="129" t="s">
        <v>8991</v>
      </c>
    </row>
    <row r="1278" spans="5:7">
      <c r="E1278" s="126" t="s">
        <v>10229</v>
      </c>
      <c r="F1278" s="122" t="s">
        <v>10727</v>
      </c>
      <c r="G1278" s="129" t="s">
        <v>9076</v>
      </c>
    </row>
    <row r="1279" spans="5:7">
      <c r="E1279" s="126" t="s">
        <v>10230</v>
      </c>
      <c r="F1279" s="122" t="s">
        <v>10728</v>
      </c>
      <c r="G1279" s="129" t="s">
        <v>9073</v>
      </c>
    </row>
    <row r="1280" spans="5:7">
      <c r="E1280" s="126" t="s">
        <v>10231</v>
      </c>
      <c r="F1280" s="122" t="s">
        <v>11220</v>
      </c>
      <c r="G1280" s="129" t="s">
        <v>9036</v>
      </c>
    </row>
    <row r="1281" spans="5:7">
      <c r="E1281" s="126" t="s">
        <v>10232</v>
      </c>
      <c r="F1281" s="122" t="s">
        <v>10729</v>
      </c>
      <c r="G1281" s="129" t="s">
        <v>9002</v>
      </c>
    </row>
    <row r="1282" spans="5:7">
      <c r="E1282" s="126" t="s">
        <v>10233</v>
      </c>
      <c r="F1282" s="122" t="s">
        <v>10730</v>
      </c>
      <c r="G1282" s="129" t="s">
        <v>9076</v>
      </c>
    </row>
    <row r="1283" spans="5:7">
      <c r="E1283" s="126" t="s">
        <v>10234</v>
      </c>
      <c r="F1283" s="122" t="s">
        <v>10731</v>
      </c>
      <c r="G1283" s="129" t="s">
        <v>8999</v>
      </c>
    </row>
    <row r="1284" spans="5:7">
      <c r="E1284" s="126" t="s">
        <v>10235</v>
      </c>
      <c r="F1284" s="122" t="s">
        <v>10732</v>
      </c>
      <c r="G1284" s="129" t="s">
        <v>9334</v>
      </c>
    </row>
    <row r="1285" spans="5:7">
      <c r="E1285" s="126" t="s">
        <v>10236</v>
      </c>
      <c r="F1285" s="122" t="s">
        <v>11599</v>
      </c>
      <c r="G1285" s="129" t="s">
        <v>4059</v>
      </c>
    </row>
    <row r="1286" spans="5:7">
      <c r="E1286" s="126" t="s">
        <v>10239</v>
      </c>
      <c r="F1286" s="122" t="s">
        <v>10734</v>
      </c>
      <c r="G1286" s="129" t="s">
        <v>4508</v>
      </c>
    </row>
    <row r="1287" spans="5:7">
      <c r="E1287" s="126" t="s">
        <v>10237</v>
      </c>
      <c r="F1287" s="122" t="s">
        <v>11221</v>
      </c>
      <c r="G1287" s="129" t="s">
        <v>9131</v>
      </c>
    </row>
    <row r="1288" spans="5:7">
      <c r="E1288" s="126" t="s">
        <v>10238</v>
      </c>
      <c r="F1288" s="122" t="s">
        <v>10733</v>
      </c>
      <c r="G1288" s="129" t="s">
        <v>8991</v>
      </c>
    </row>
    <row r="1289" spans="5:7">
      <c r="E1289" s="126" t="s">
        <v>10240</v>
      </c>
      <c r="F1289" s="122" t="s">
        <v>10735</v>
      </c>
      <c r="G1289" s="129" t="s">
        <v>9073</v>
      </c>
    </row>
    <row r="1290" spans="5:7">
      <c r="E1290" s="126" t="s">
        <v>10241</v>
      </c>
      <c r="F1290" s="122" t="s">
        <v>10736</v>
      </c>
      <c r="G1290" s="129" t="s">
        <v>9027</v>
      </c>
    </row>
    <row r="1291" spans="5:7">
      <c r="E1291" s="126" t="s">
        <v>10242</v>
      </c>
      <c r="F1291" s="122" t="s">
        <v>10737</v>
      </c>
      <c r="G1291" s="129" t="s">
        <v>8993</v>
      </c>
    </row>
    <row r="1292" spans="5:7">
      <c r="E1292" s="126" t="s">
        <v>10243</v>
      </c>
      <c r="F1292" s="122" t="s">
        <v>11379</v>
      </c>
      <c r="G1292" s="129" t="s">
        <v>8991</v>
      </c>
    </row>
    <row r="1293" spans="5:7">
      <c r="E1293" s="126" t="s">
        <v>10244</v>
      </c>
      <c r="F1293" s="122" t="s">
        <v>10738</v>
      </c>
      <c r="G1293" s="129" t="s">
        <v>9076</v>
      </c>
    </row>
    <row r="1294" spans="5:7">
      <c r="E1294" s="126" t="s">
        <v>10245</v>
      </c>
      <c r="F1294" s="122" t="s">
        <v>10739</v>
      </c>
      <c r="G1294" s="129" t="s">
        <v>9027</v>
      </c>
    </row>
    <row r="1295" spans="5:7">
      <c r="E1295" s="126" t="s">
        <v>10246</v>
      </c>
      <c r="F1295" s="122" t="s">
        <v>11222</v>
      </c>
      <c r="G1295" s="129" t="s">
        <v>9334</v>
      </c>
    </row>
    <row r="1296" spans="5:7">
      <c r="E1296" s="126" t="s">
        <v>10247</v>
      </c>
      <c r="F1296" s="122" t="s">
        <v>10740</v>
      </c>
      <c r="G1296" s="129" t="s">
        <v>9002</v>
      </c>
    </row>
    <row r="1297" spans="5:7">
      <c r="E1297" s="126" t="s">
        <v>10248</v>
      </c>
      <c r="F1297" s="122" t="s">
        <v>11223</v>
      </c>
      <c r="G1297" s="129" t="s">
        <v>9129</v>
      </c>
    </row>
    <row r="1298" spans="5:7">
      <c r="E1298" s="126" t="s">
        <v>10251</v>
      </c>
      <c r="F1298" s="122" t="s">
        <v>10741</v>
      </c>
      <c r="G1298" s="129" t="s">
        <v>9076</v>
      </c>
    </row>
    <row r="1299" spans="5:7">
      <c r="E1299" s="126" t="s">
        <v>10249</v>
      </c>
      <c r="F1299" s="122" t="s">
        <v>11600</v>
      </c>
      <c r="G1299" s="129" t="s">
        <v>9016</v>
      </c>
    </row>
    <row r="1300" spans="5:7">
      <c r="E1300" s="126" t="s">
        <v>10250</v>
      </c>
      <c r="F1300" s="122" t="s">
        <v>11601</v>
      </c>
      <c r="G1300" s="129" t="s">
        <v>9036</v>
      </c>
    </row>
    <row r="1301" spans="5:7">
      <c r="E1301" s="126" t="s">
        <v>10252</v>
      </c>
      <c r="F1301" s="122" t="s">
        <v>10742</v>
      </c>
      <c r="G1301" s="129" t="s">
        <v>4059</v>
      </c>
    </row>
    <row r="1302" spans="5:7">
      <c r="E1302" s="126" t="s">
        <v>10253</v>
      </c>
      <c r="F1302" s="122" t="s">
        <v>10743</v>
      </c>
      <c r="G1302" s="129" t="s">
        <v>9027</v>
      </c>
    </row>
    <row r="1303" spans="5:7">
      <c r="E1303" s="126" t="s">
        <v>10254</v>
      </c>
      <c r="F1303" s="122" t="s">
        <v>5781</v>
      </c>
      <c r="G1303" s="129" t="s">
        <v>4454</v>
      </c>
    </row>
    <row r="1304" spans="5:7">
      <c r="E1304" s="126" t="s">
        <v>10255</v>
      </c>
      <c r="F1304" s="122" t="s">
        <v>11224</v>
      </c>
      <c r="G1304" s="129" t="s">
        <v>8989</v>
      </c>
    </row>
    <row r="1305" spans="5:7">
      <c r="E1305" s="126" t="s">
        <v>10256</v>
      </c>
      <c r="F1305" s="122" t="s">
        <v>11602</v>
      </c>
      <c r="G1305" s="129" t="s">
        <v>8993</v>
      </c>
    </row>
    <row r="1306" spans="5:7">
      <c r="E1306" s="126" t="s">
        <v>10257</v>
      </c>
      <c r="F1306" s="122" t="s">
        <v>11704</v>
      </c>
      <c r="G1306" s="129" t="s">
        <v>4454</v>
      </c>
    </row>
    <row r="1307" spans="5:7">
      <c r="E1307" s="126" t="s">
        <v>10258</v>
      </c>
      <c r="F1307" s="122" t="s">
        <v>11704</v>
      </c>
      <c r="G1307" s="129" t="s">
        <v>4454</v>
      </c>
    </row>
    <row r="1308" spans="5:7">
      <c r="E1308" s="126" t="s">
        <v>10259</v>
      </c>
      <c r="F1308" s="122" t="s">
        <v>11225</v>
      </c>
      <c r="G1308" s="129" t="s">
        <v>4059</v>
      </c>
    </row>
    <row r="1309" spans="5:7">
      <c r="E1309" s="126" t="s">
        <v>10260</v>
      </c>
      <c r="F1309" s="122" t="s">
        <v>10744</v>
      </c>
      <c r="G1309" s="129" t="s">
        <v>4059</v>
      </c>
    </row>
    <row r="1310" spans="5:7">
      <c r="E1310" s="126" t="s">
        <v>10264</v>
      </c>
      <c r="F1310" s="122" t="s">
        <v>10748</v>
      </c>
      <c r="G1310" s="129" t="s">
        <v>8991</v>
      </c>
    </row>
    <row r="1311" spans="5:7">
      <c r="E1311" s="126" t="s">
        <v>10261</v>
      </c>
      <c r="F1311" s="122" t="s">
        <v>10745</v>
      </c>
      <c r="G1311" s="129" t="s">
        <v>11718</v>
      </c>
    </row>
    <row r="1312" spans="5:7">
      <c r="E1312" s="126" t="s">
        <v>10262</v>
      </c>
      <c r="F1312" s="122" t="s">
        <v>10746</v>
      </c>
      <c r="G1312" s="129" t="s">
        <v>4059</v>
      </c>
    </row>
    <row r="1313" spans="5:7">
      <c r="E1313" s="126" t="s">
        <v>10263</v>
      </c>
      <c r="F1313" s="122" t="s">
        <v>10747</v>
      </c>
      <c r="G1313" s="129" t="s">
        <v>8991</v>
      </c>
    </row>
    <row r="1314" spans="5:7">
      <c r="E1314" s="126" t="s">
        <v>10265</v>
      </c>
      <c r="F1314" s="122" t="s">
        <v>11603</v>
      </c>
      <c r="G1314" s="129" t="s">
        <v>11718</v>
      </c>
    </row>
    <row r="1315" spans="5:7">
      <c r="E1315" s="126" t="s">
        <v>10266</v>
      </c>
      <c r="F1315" s="122" t="s">
        <v>11226</v>
      </c>
      <c r="G1315" s="129" t="s">
        <v>8991</v>
      </c>
    </row>
    <row r="1316" spans="5:7">
      <c r="E1316" s="126" t="s">
        <v>10267</v>
      </c>
      <c r="F1316" s="122" t="s">
        <v>10749</v>
      </c>
      <c r="G1316" s="129" t="s">
        <v>4454</v>
      </c>
    </row>
    <row r="1317" spans="5:7">
      <c r="E1317" s="126" t="s">
        <v>10268</v>
      </c>
      <c r="F1317" s="122" t="s">
        <v>10750</v>
      </c>
      <c r="G1317" s="129" t="s">
        <v>4508</v>
      </c>
    </row>
    <row r="1318" spans="5:7">
      <c r="E1318" s="126" t="s">
        <v>10271</v>
      </c>
      <c r="F1318" s="122" t="s">
        <v>10752</v>
      </c>
      <c r="G1318" s="129" t="s">
        <v>9076</v>
      </c>
    </row>
    <row r="1319" spans="5:7">
      <c r="E1319" s="126" t="s">
        <v>10269</v>
      </c>
      <c r="F1319" s="122" t="s">
        <v>11227</v>
      </c>
      <c r="G1319" s="129" t="s">
        <v>9073</v>
      </c>
    </row>
    <row r="1320" spans="5:7">
      <c r="E1320" s="126" t="s">
        <v>10270</v>
      </c>
      <c r="F1320" s="122" t="s">
        <v>10751</v>
      </c>
      <c r="G1320" s="129" t="s">
        <v>4508</v>
      </c>
    </row>
    <row r="1321" spans="5:7">
      <c r="E1321" s="126" t="s">
        <v>10272</v>
      </c>
      <c r="F1321" s="122" t="s">
        <v>11228</v>
      </c>
      <c r="G1321" s="129" t="s">
        <v>4454</v>
      </c>
    </row>
    <row r="1322" spans="5:7">
      <c r="E1322" s="126" t="s">
        <v>10273</v>
      </c>
      <c r="F1322" s="122" t="s">
        <v>11380</v>
      </c>
      <c r="G1322" s="129" t="s">
        <v>11718</v>
      </c>
    </row>
    <row r="1323" spans="5:7">
      <c r="E1323" s="126" t="s">
        <v>10274</v>
      </c>
      <c r="F1323" s="122" t="s">
        <v>11705</v>
      </c>
      <c r="G1323" s="129" t="s">
        <v>9027</v>
      </c>
    </row>
    <row r="1324" spans="5:7">
      <c r="E1324" s="126" t="s">
        <v>10275</v>
      </c>
      <c r="F1324" s="122" t="s">
        <v>10753</v>
      </c>
      <c r="G1324" s="129" t="s">
        <v>4454</v>
      </c>
    </row>
    <row r="1325" spans="5:7">
      <c r="E1325" s="126" t="s">
        <v>10276</v>
      </c>
      <c r="F1325" s="122" t="s">
        <v>11706</v>
      </c>
      <c r="G1325" s="129" t="s">
        <v>4454</v>
      </c>
    </row>
    <row r="1326" spans="5:7">
      <c r="E1326" s="126" t="s">
        <v>10277</v>
      </c>
      <c r="F1326" s="122" t="s">
        <v>10754</v>
      </c>
      <c r="G1326" s="129" t="s">
        <v>9073</v>
      </c>
    </row>
    <row r="1327" spans="5:7">
      <c r="E1327" s="126" t="s">
        <v>10278</v>
      </c>
      <c r="F1327" s="122" t="s">
        <v>10755</v>
      </c>
      <c r="G1327" s="129" t="s">
        <v>9002</v>
      </c>
    </row>
    <row r="1328" spans="5:7">
      <c r="E1328" s="126" t="s">
        <v>10279</v>
      </c>
      <c r="F1328" s="122" t="s">
        <v>10756</v>
      </c>
      <c r="G1328" s="129" t="s">
        <v>9002</v>
      </c>
    </row>
    <row r="1329" spans="5:7">
      <c r="E1329" s="126" t="s">
        <v>10280</v>
      </c>
      <c r="F1329" s="122" t="s">
        <v>11604</v>
      </c>
      <c r="G1329" s="129" t="s">
        <v>4454</v>
      </c>
    </row>
    <row r="1330" spans="5:7">
      <c r="E1330" s="126" t="s">
        <v>10281</v>
      </c>
      <c r="F1330" s="122" t="s">
        <v>11707</v>
      </c>
      <c r="G1330" s="129" t="s">
        <v>9036</v>
      </c>
    </row>
    <row r="1331" spans="5:7">
      <c r="E1331" s="126" t="s">
        <v>10282</v>
      </c>
      <c r="F1331" s="122" t="s">
        <v>10757</v>
      </c>
      <c r="G1331" s="129" t="s">
        <v>11718</v>
      </c>
    </row>
    <row r="1332" spans="5:7">
      <c r="E1332" s="126" t="s">
        <v>10283</v>
      </c>
      <c r="F1332" s="122" t="s">
        <v>7080</v>
      </c>
      <c r="G1332" s="129" t="s">
        <v>4454</v>
      </c>
    </row>
    <row r="1333" spans="5:7">
      <c r="E1333" s="126" t="s">
        <v>10285</v>
      </c>
      <c r="F1333" s="122" t="s">
        <v>11708</v>
      </c>
      <c r="G1333" s="129" t="s">
        <v>9027</v>
      </c>
    </row>
    <row r="1334" spans="5:7">
      <c r="E1334" s="126" t="s">
        <v>10284</v>
      </c>
      <c r="F1334" s="122" t="s">
        <v>10758</v>
      </c>
      <c r="G1334" s="129" t="s">
        <v>9002</v>
      </c>
    </row>
    <row r="1335" spans="5:7">
      <c r="E1335" s="126" t="s">
        <v>10286</v>
      </c>
      <c r="F1335" s="122" t="s">
        <v>10759</v>
      </c>
      <c r="G1335" s="129" t="s">
        <v>4454</v>
      </c>
    </row>
    <row r="1336" spans="5:7">
      <c r="E1336" s="126" t="s">
        <v>10287</v>
      </c>
      <c r="F1336" s="122" t="s">
        <v>10760</v>
      </c>
      <c r="G1336" s="129" t="s">
        <v>4454</v>
      </c>
    </row>
    <row r="1337" spans="5:7">
      <c r="E1337" s="126" t="s">
        <v>10288</v>
      </c>
      <c r="F1337" s="122" t="s">
        <v>10761</v>
      </c>
      <c r="G1337" s="129" t="s">
        <v>8993</v>
      </c>
    </row>
    <row r="1338" spans="5:7">
      <c r="E1338" s="126" t="s">
        <v>10289</v>
      </c>
      <c r="F1338" s="122" t="s">
        <v>11709</v>
      </c>
      <c r="G1338" s="130" t="s">
        <v>9073</v>
      </c>
    </row>
    <row r="1339" spans="5:7">
      <c r="E1339" s="126" t="s">
        <v>10290</v>
      </c>
      <c r="F1339" s="122" t="s">
        <v>10762</v>
      </c>
      <c r="G1339" s="129" t="s">
        <v>9073</v>
      </c>
    </row>
    <row r="1340" spans="5:7">
      <c r="E1340" s="126" t="s">
        <v>10291</v>
      </c>
      <c r="F1340" s="122" t="s">
        <v>10763</v>
      </c>
      <c r="G1340" s="129" t="s">
        <v>8999</v>
      </c>
    </row>
    <row r="1341" spans="5:7">
      <c r="E1341" s="126" t="s">
        <v>10292</v>
      </c>
      <c r="F1341" s="122" t="s">
        <v>10764</v>
      </c>
      <c r="G1341" s="129" t="s">
        <v>9043</v>
      </c>
    </row>
    <row r="1342" spans="5:7">
      <c r="E1342" s="126" t="s">
        <v>10293</v>
      </c>
      <c r="F1342" s="122" t="s">
        <v>10765</v>
      </c>
      <c r="G1342" s="129" t="s">
        <v>9036</v>
      </c>
    </row>
    <row r="1343" spans="5:7">
      <c r="E1343" s="126" t="s">
        <v>10294</v>
      </c>
      <c r="F1343" s="122" t="s">
        <v>10766</v>
      </c>
      <c r="G1343" s="129" t="s">
        <v>9027</v>
      </c>
    </row>
    <row r="1344" spans="5:7">
      <c r="E1344" s="126" t="s">
        <v>10295</v>
      </c>
      <c r="F1344" s="122" t="s">
        <v>10767</v>
      </c>
      <c r="G1344" s="129" t="s">
        <v>9073</v>
      </c>
    </row>
    <row r="1345" spans="5:7">
      <c r="E1345" s="126" t="s">
        <v>10296</v>
      </c>
      <c r="F1345" s="122" t="s">
        <v>10768</v>
      </c>
      <c r="G1345" s="129" t="s">
        <v>9334</v>
      </c>
    </row>
    <row r="1346" spans="5:7">
      <c r="E1346" s="126" t="s">
        <v>10297</v>
      </c>
      <c r="F1346" s="122" t="s">
        <v>10769</v>
      </c>
      <c r="G1346" s="129" t="s">
        <v>9036</v>
      </c>
    </row>
    <row r="1347" spans="5:7">
      <c r="E1347" s="126" t="s">
        <v>10298</v>
      </c>
      <c r="F1347" s="122" t="s">
        <v>11381</v>
      </c>
      <c r="G1347" s="129" t="s">
        <v>9002</v>
      </c>
    </row>
    <row r="1348" spans="5:7">
      <c r="E1348" s="126" t="s">
        <v>10299</v>
      </c>
      <c r="F1348" s="122" t="s">
        <v>11229</v>
      </c>
      <c r="G1348" s="129" t="s">
        <v>4454</v>
      </c>
    </row>
    <row r="1349" spans="5:7">
      <c r="E1349" s="126" t="s">
        <v>10300</v>
      </c>
      <c r="F1349" s="122" t="s">
        <v>10770</v>
      </c>
      <c r="G1349" s="129" t="s">
        <v>9131</v>
      </c>
    </row>
    <row r="1350" spans="5:7">
      <c r="E1350" s="126" t="s">
        <v>10301</v>
      </c>
      <c r="F1350" s="122" t="s">
        <v>11605</v>
      </c>
      <c r="G1350" s="129" t="s">
        <v>8999</v>
      </c>
    </row>
    <row r="1351" spans="5:7">
      <c r="E1351" s="126" t="s">
        <v>10302</v>
      </c>
      <c r="F1351" s="122" t="s">
        <v>11606</v>
      </c>
      <c r="G1351" s="129" t="s">
        <v>8999</v>
      </c>
    </row>
    <row r="1352" spans="5:7">
      <c r="E1352" s="126" t="s">
        <v>10303</v>
      </c>
      <c r="F1352" s="122" t="s">
        <v>10771</v>
      </c>
      <c r="G1352" s="129" t="s">
        <v>11718</v>
      </c>
    </row>
    <row r="1353" spans="5:7">
      <c r="E1353" s="126" t="s">
        <v>10304</v>
      </c>
      <c r="F1353" s="122" t="s">
        <v>11607</v>
      </c>
      <c r="G1353" s="129" t="s">
        <v>9002</v>
      </c>
    </row>
    <row r="1354" spans="5:7">
      <c r="E1354" s="126" t="s">
        <v>10305</v>
      </c>
      <c r="F1354" s="122" t="s">
        <v>11413</v>
      </c>
      <c r="G1354" s="129" t="s">
        <v>8993</v>
      </c>
    </row>
    <row r="1355" spans="5:7">
      <c r="E1355" s="126" t="s">
        <v>10306</v>
      </c>
      <c r="F1355" s="122" t="s">
        <v>10772</v>
      </c>
      <c r="G1355" s="129" t="s">
        <v>9334</v>
      </c>
    </row>
    <row r="1356" spans="5:7">
      <c r="E1356" s="126" t="s">
        <v>10307</v>
      </c>
      <c r="F1356" s="122" t="s">
        <v>11710</v>
      </c>
      <c r="G1356" s="129" t="s">
        <v>9016</v>
      </c>
    </row>
    <row r="1357" spans="5:7">
      <c r="E1357" s="126" t="s">
        <v>10308</v>
      </c>
      <c r="F1357" s="122" t="s">
        <v>11711</v>
      </c>
      <c r="G1357" s="130" t="s">
        <v>9131</v>
      </c>
    </row>
    <row r="1358" spans="5:7">
      <c r="E1358" s="126" t="s">
        <v>10309</v>
      </c>
      <c r="F1358" s="122" t="s">
        <v>10773</v>
      </c>
      <c r="G1358" s="129" t="s">
        <v>9002</v>
      </c>
    </row>
    <row r="1359" spans="5:7">
      <c r="E1359" s="126" t="s">
        <v>10310</v>
      </c>
      <c r="F1359" s="122" t="s">
        <v>11230</v>
      </c>
      <c r="G1359" s="129" t="s">
        <v>11718</v>
      </c>
    </row>
    <row r="1360" spans="5:7">
      <c r="E1360" s="126" t="s">
        <v>10311</v>
      </c>
      <c r="F1360" s="122" t="s">
        <v>11608</v>
      </c>
      <c r="G1360" s="129" t="s">
        <v>4059</v>
      </c>
    </row>
    <row r="1361" spans="5:7">
      <c r="E1361" s="126" t="s">
        <v>10312</v>
      </c>
      <c r="F1361" s="122" t="s">
        <v>10774</v>
      </c>
      <c r="G1361" s="129" t="s">
        <v>4059</v>
      </c>
    </row>
    <row r="1362" spans="5:7">
      <c r="E1362" s="126" t="s">
        <v>10313</v>
      </c>
      <c r="F1362" s="122" t="s">
        <v>11231</v>
      </c>
      <c r="G1362" s="129" t="s">
        <v>8999</v>
      </c>
    </row>
    <row r="1363" spans="5:7">
      <c r="E1363" s="126" t="s">
        <v>10314</v>
      </c>
      <c r="F1363" s="122" t="s">
        <v>10775</v>
      </c>
      <c r="G1363" s="129" t="s">
        <v>4454</v>
      </c>
    </row>
    <row r="1364" spans="5:7">
      <c r="E1364" s="126" t="s">
        <v>10315</v>
      </c>
      <c r="F1364" s="122" t="s">
        <v>11232</v>
      </c>
      <c r="G1364" s="129" t="s">
        <v>8993</v>
      </c>
    </row>
    <row r="1365" spans="5:7">
      <c r="E1365" s="126" t="s">
        <v>10316</v>
      </c>
      <c r="F1365" s="122" t="s">
        <v>10776</v>
      </c>
      <c r="G1365" s="129" t="s">
        <v>8991</v>
      </c>
    </row>
    <row r="1366" spans="5:7">
      <c r="E1366" s="126" t="s">
        <v>10317</v>
      </c>
      <c r="F1366" s="122" t="s">
        <v>11609</v>
      </c>
      <c r="G1366" s="129" t="s">
        <v>8997</v>
      </c>
    </row>
    <row r="1367" spans="5:7">
      <c r="E1367" s="126" t="s">
        <v>10318</v>
      </c>
      <c r="F1367" s="122" t="s">
        <v>10777</v>
      </c>
      <c r="G1367" s="129" t="s">
        <v>4454</v>
      </c>
    </row>
    <row r="1368" spans="5:7">
      <c r="E1368" s="126" t="s">
        <v>10319</v>
      </c>
      <c r="F1368" s="122" t="s">
        <v>11233</v>
      </c>
      <c r="G1368" s="129" t="s">
        <v>9036</v>
      </c>
    </row>
    <row r="1369" spans="5:7">
      <c r="E1369" s="126" t="s">
        <v>10320</v>
      </c>
      <c r="F1369" s="122" t="s">
        <v>10778</v>
      </c>
      <c r="G1369" s="130" t="s">
        <v>9002</v>
      </c>
    </row>
    <row r="1370" spans="5:7">
      <c r="E1370" s="126" t="s">
        <v>10321</v>
      </c>
      <c r="F1370" s="122" t="s">
        <v>11234</v>
      </c>
      <c r="G1370" s="129" t="s">
        <v>4059</v>
      </c>
    </row>
    <row r="1371" spans="5:7">
      <c r="E1371" s="126" t="s">
        <v>10322</v>
      </c>
      <c r="F1371" s="122" t="s">
        <v>10779</v>
      </c>
      <c r="G1371" s="129" t="s">
        <v>4059</v>
      </c>
    </row>
    <row r="1372" spans="5:7">
      <c r="E1372" s="126" t="s">
        <v>10323</v>
      </c>
      <c r="F1372" s="122" t="s">
        <v>10780</v>
      </c>
      <c r="G1372" s="129" t="s">
        <v>9002</v>
      </c>
    </row>
    <row r="1373" spans="5:7">
      <c r="E1373" s="126" t="s">
        <v>10324</v>
      </c>
      <c r="F1373" s="122" t="s">
        <v>11235</v>
      </c>
      <c r="G1373" s="129" t="s">
        <v>8999</v>
      </c>
    </row>
    <row r="1374" spans="5:7">
      <c r="E1374" s="126" t="s">
        <v>10325</v>
      </c>
      <c r="F1374" s="122" t="s">
        <v>10781</v>
      </c>
      <c r="G1374" s="129" t="s">
        <v>8989</v>
      </c>
    </row>
    <row r="1375" spans="5:7">
      <c r="E1375" s="126" t="s">
        <v>10326</v>
      </c>
      <c r="F1375" s="122" t="s">
        <v>10782</v>
      </c>
      <c r="G1375" s="129" t="s">
        <v>4508</v>
      </c>
    </row>
    <row r="1376" spans="5:7">
      <c r="E1376" s="126" t="s">
        <v>10327</v>
      </c>
      <c r="F1376" s="122" t="s">
        <v>10783</v>
      </c>
      <c r="G1376" s="129" t="s">
        <v>9027</v>
      </c>
    </row>
    <row r="1377" spans="5:7">
      <c r="E1377" s="126" t="s">
        <v>10328</v>
      </c>
      <c r="F1377" s="122" t="s">
        <v>11382</v>
      </c>
      <c r="G1377" s="129" t="s">
        <v>9043</v>
      </c>
    </row>
    <row r="1378" spans="5:7">
      <c r="E1378" s="126" t="s">
        <v>10329</v>
      </c>
      <c r="F1378" s="122" t="s">
        <v>11236</v>
      </c>
      <c r="G1378" s="129" t="s">
        <v>8997</v>
      </c>
    </row>
    <row r="1379" spans="5:7">
      <c r="E1379" s="126" t="s">
        <v>10331</v>
      </c>
      <c r="F1379" s="122" t="s">
        <v>10784</v>
      </c>
      <c r="G1379" s="129" t="s">
        <v>9076</v>
      </c>
    </row>
    <row r="1380" spans="5:7">
      <c r="E1380" s="126" t="s">
        <v>10330</v>
      </c>
      <c r="F1380" s="122" t="s">
        <v>11610</v>
      </c>
      <c r="G1380" s="129" t="s">
        <v>4454</v>
      </c>
    </row>
    <row r="1381" spans="5:7">
      <c r="E1381" s="126" t="s">
        <v>10332</v>
      </c>
      <c r="F1381" s="122" t="s">
        <v>10785</v>
      </c>
      <c r="G1381" s="129" t="s">
        <v>4508</v>
      </c>
    </row>
    <row r="1382" spans="5:7">
      <c r="E1382" s="126" t="s">
        <v>10333</v>
      </c>
      <c r="F1382" s="122" t="s">
        <v>11712</v>
      </c>
      <c r="G1382" s="129" t="s">
        <v>4454</v>
      </c>
    </row>
    <row r="1383" spans="5:7">
      <c r="E1383" s="126" t="s">
        <v>10334</v>
      </c>
      <c r="F1383" s="122" t="s">
        <v>11237</v>
      </c>
      <c r="G1383" s="129" t="s">
        <v>8991</v>
      </c>
    </row>
    <row r="1384" spans="5:7">
      <c r="E1384" s="126" t="s">
        <v>10335</v>
      </c>
      <c r="F1384" s="122" t="s">
        <v>11611</v>
      </c>
      <c r="G1384" s="129" t="s">
        <v>8993</v>
      </c>
    </row>
    <row r="1385" spans="5:7">
      <c r="E1385" s="126" t="s">
        <v>10336</v>
      </c>
      <c r="F1385" s="122" t="s">
        <v>11612</v>
      </c>
      <c r="G1385" s="129" t="s">
        <v>4059</v>
      </c>
    </row>
    <row r="1386" spans="5:7">
      <c r="E1386" s="126" t="s">
        <v>10337</v>
      </c>
      <c r="F1386" s="122" t="s">
        <v>11238</v>
      </c>
      <c r="G1386" s="129" t="s">
        <v>8999</v>
      </c>
    </row>
    <row r="1387" spans="5:7">
      <c r="E1387" s="126" t="s">
        <v>10338</v>
      </c>
      <c r="F1387" s="122" t="s">
        <v>10786</v>
      </c>
      <c r="G1387" s="129" t="s">
        <v>4059</v>
      </c>
    </row>
    <row r="1388" spans="5:7">
      <c r="E1388" s="126" t="s">
        <v>10339</v>
      </c>
      <c r="F1388" s="122" t="s">
        <v>10787</v>
      </c>
      <c r="G1388" s="129" t="s">
        <v>9016</v>
      </c>
    </row>
    <row r="1389" spans="5:7">
      <c r="E1389" s="126" t="s">
        <v>10340</v>
      </c>
      <c r="F1389" s="122" t="s">
        <v>11613</v>
      </c>
      <c r="G1389" s="129" t="s">
        <v>8991</v>
      </c>
    </row>
    <row r="1390" spans="5:7">
      <c r="E1390" s="126" t="s">
        <v>10341</v>
      </c>
      <c r="F1390" s="122" t="s">
        <v>10788</v>
      </c>
      <c r="G1390" s="129" t="s">
        <v>8993</v>
      </c>
    </row>
    <row r="1391" spans="5:7">
      <c r="E1391" s="126" t="s">
        <v>10342</v>
      </c>
      <c r="F1391" s="122" t="s">
        <v>11239</v>
      </c>
      <c r="G1391" s="129" t="s">
        <v>8991</v>
      </c>
    </row>
    <row r="1392" spans="5:7">
      <c r="E1392" s="126" t="s">
        <v>10343</v>
      </c>
      <c r="F1392" s="122" t="s">
        <v>11713</v>
      </c>
      <c r="G1392" s="129" t="s">
        <v>8991</v>
      </c>
    </row>
    <row r="1393" spans="5:7">
      <c r="E1393" s="126" t="s">
        <v>10344</v>
      </c>
      <c r="F1393" s="122" t="s">
        <v>11240</v>
      </c>
      <c r="G1393" s="129" t="s">
        <v>9073</v>
      </c>
    </row>
    <row r="1394" spans="5:7">
      <c r="E1394" s="126" t="s">
        <v>10345</v>
      </c>
      <c r="F1394" s="122" t="s">
        <v>11241</v>
      </c>
      <c r="G1394" s="129" t="s">
        <v>4454</v>
      </c>
    </row>
    <row r="1395" spans="5:7">
      <c r="E1395" s="126" t="s">
        <v>10346</v>
      </c>
      <c r="F1395" s="122" t="s">
        <v>11242</v>
      </c>
      <c r="G1395" s="129" t="s">
        <v>9036</v>
      </c>
    </row>
    <row r="1396" spans="5:7">
      <c r="E1396" s="126" t="s">
        <v>10347</v>
      </c>
      <c r="F1396" s="122" t="s">
        <v>10789</v>
      </c>
      <c r="G1396" s="129" t="s">
        <v>9036</v>
      </c>
    </row>
    <row r="1397" spans="5:7">
      <c r="E1397" s="126" t="s">
        <v>10348</v>
      </c>
      <c r="F1397" s="122" t="s">
        <v>10790</v>
      </c>
      <c r="G1397" s="129" t="s">
        <v>8991</v>
      </c>
    </row>
    <row r="1398" spans="5:7">
      <c r="E1398" s="126" t="s">
        <v>10349</v>
      </c>
      <c r="F1398" s="122" t="s">
        <v>11383</v>
      </c>
      <c r="G1398" s="129" t="s">
        <v>9002</v>
      </c>
    </row>
    <row r="1399" spans="5:7">
      <c r="E1399" s="126" t="s">
        <v>10350</v>
      </c>
      <c r="F1399" s="122" t="s">
        <v>11614</v>
      </c>
      <c r="G1399" s="129" t="s">
        <v>8993</v>
      </c>
    </row>
    <row r="1400" spans="5:7">
      <c r="E1400" s="126" t="s">
        <v>10351</v>
      </c>
      <c r="F1400" s="122" t="s">
        <v>11384</v>
      </c>
      <c r="G1400" s="129" t="s">
        <v>8989</v>
      </c>
    </row>
    <row r="1401" spans="5:7">
      <c r="E1401" s="126" t="s">
        <v>10352</v>
      </c>
      <c r="F1401" s="122" t="s">
        <v>11385</v>
      </c>
      <c r="G1401" s="129" t="s">
        <v>4454</v>
      </c>
    </row>
    <row r="1402" spans="5:7">
      <c r="E1402" s="126" t="s">
        <v>10353</v>
      </c>
      <c r="F1402" s="122" t="s">
        <v>11386</v>
      </c>
      <c r="G1402" s="129" t="s">
        <v>8991</v>
      </c>
    </row>
    <row r="1403" spans="5:7">
      <c r="E1403" s="126" t="s">
        <v>10354</v>
      </c>
      <c r="F1403" s="122" t="s">
        <v>11714</v>
      </c>
      <c r="G1403" s="130" t="s">
        <v>9002</v>
      </c>
    </row>
    <row r="1404" spans="5:7">
      <c r="E1404" s="126" t="s">
        <v>10355</v>
      </c>
      <c r="F1404" s="122" t="s">
        <v>11243</v>
      </c>
      <c r="G1404" s="129" t="s">
        <v>4059</v>
      </c>
    </row>
    <row r="1405" spans="5:7">
      <c r="E1405" s="126" t="s">
        <v>10356</v>
      </c>
      <c r="F1405" s="122" t="s">
        <v>11244</v>
      </c>
      <c r="G1405" s="129" t="s">
        <v>8999</v>
      </c>
    </row>
    <row r="1406" spans="5:7">
      <c r="E1406" s="126" t="s">
        <v>10357</v>
      </c>
      <c r="F1406" s="122" t="s">
        <v>11715</v>
      </c>
      <c r="G1406" s="129" t="s">
        <v>4454</v>
      </c>
    </row>
    <row r="1407" spans="5:7">
      <c r="E1407" s="126" t="s">
        <v>10358</v>
      </c>
      <c r="F1407" s="122" t="s">
        <v>11245</v>
      </c>
      <c r="G1407" s="129" t="s">
        <v>4454</v>
      </c>
    </row>
    <row r="1408" spans="5:7">
      <c r="E1408" s="126" t="s">
        <v>10359</v>
      </c>
      <c r="F1408" s="122" t="s">
        <v>10791</v>
      </c>
      <c r="G1408" s="129" t="s">
        <v>9002</v>
      </c>
    </row>
    <row r="1409" spans="5:7">
      <c r="E1409" s="126" t="s">
        <v>10360</v>
      </c>
      <c r="F1409" s="122" t="s">
        <v>10792</v>
      </c>
      <c r="G1409" s="129" t="s">
        <v>4059</v>
      </c>
    </row>
    <row r="1410" spans="5:7">
      <c r="E1410" s="126" t="s">
        <v>10361</v>
      </c>
      <c r="F1410" s="122" t="s">
        <v>10793</v>
      </c>
      <c r="G1410" s="129" t="s">
        <v>11718</v>
      </c>
    </row>
    <row r="1411" spans="5:7">
      <c r="E1411" s="126" t="s">
        <v>10362</v>
      </c>
      <c r="F1411" s="122" t="s">
        <v>11716</v>
      </c>
      <c r="G1411" s="129" t="s">
        <v>4454</v>
      </c>
    </row>
    <row r="1412" spans="5:7">
      <c r="E1412" s="126" t="s">
        <v>10363</v>
      </c>
      <c r="F1412" s="122" t="s">
        <v>10794</v>
      </c>
      <c r="G1412" s="129" t="s">
        <v>4059</v>
      </c>
    </row>
    <row r="1413" spans="5:7">
      <c r="E1413" s="126" t="s">
        <v>10364</v>
      </c>
      <c r="F1413" s="122" t="s">
        <v>10795</v>
      </c>
      <c r="G1413" s="129" t="s">
        <v>8999</v>
      </c>
    </row>
    <row r="1414" spans="5:7">
      <c r="E1414" s="126" t="s">
        <v>10365</v>
      </c>
      <c r="F1414" s="122" t="s">
        <v>10796</v>
      </c>
      <c r="G1414" s="129" t="s">
        <v>9036</v>
      </c>
    </row>
    <row r="1415" spans="5:7">
      <c r="E1415" s="126" t="s">
        <v>10366</v>
      </c>
      <c r="F1415" s="122" t="s">
        <v>10797</v>
      </c>
      <c r="G1415" s="129" t="s">
        <v>9043</v>
      </c>
    </row>
    <row r="1416" spans="5:7">
      <c r="E1416" s="126"/>
      <c r="G1416" s="130"/>
    </row>
  </sheetData>
  <sortState ref="E56:G1416">
    <sortCondition ref="E5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rgb="FF7030A0"/>
  </sheetPr>
  <dimension ref="A1:K32"/>
  <sheetViews>
    <sheetView workbookViewId="0">
      <selection activeCell="A8" sqref="A8:K8"/>
    </sheetView>
  </sheetViews>
  <sheetFormatPr defaultColWidth="9.140625" defaultRowHeight="12.75"/>
  <cols>
    <col min="1" max="1" width="10.42578125" style="3" customWidth="1"/>
    <col min="2" max="16384" width="9.140625" style="3"/>
  </cols>
  <sheetData>
    <row r="1" spans="1:11" ht="30" customHeight="1">
      <c r="A1" s="244" t="s">
        <v>7369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0" customHeight="1">
      <c r="A3" s="245" t="s">
        <v>2846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50.1" customHeight="1">
      <c r="A4" s="243" t="s">
        <v>11967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114.95" customHeight="1">
      <c r="A5" s="242" t="s">
        <v>11973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6" spans="1:11" ht="39.950000000000003" customHeight="1">
      <c r="A6" s="243" t="s">
        <v>11972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</row>
    <row r="7" spans="1:11" ht="39.950000000000003" customHeight="1">
      <c r="A7" s="243" t="s">
        <v>11968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</row>
    <row r="8" spans="1:11" ht="92.1" customHeight="1">
      <c r="A8" s="242" t="s">
        <v>11974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</row>
    <row r="9" spans="1:11" ht="20.100000000000001" customHeight="1">
      <c r="A9" s="242" t="s">
        <v>961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</row>
    <row r="10" spans="1:11" ht="60" customHeight="1">
      <c r="A10" s="243" t="s">
        <v>11969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50.1" customHeight="1">
      <c r="A12" s="242" t="s">
        <v>57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</row>
    <row r="13" spans="1:11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</sheetData>
  <sheetProtection password="ED78" sheet="1" objects="1" scenarios="1"/>
  <mergeCells count="10">
    <mergeCell ref="A12:K12"/>
    <mergeCell ref="A10:K10"/>
    <mergeCell ref="A9:K9"/>
    <mergeCell ref="A7:K7"/>
    <mergeCell ref="A1:K1"/>
    <mergeCell ref="A3:K3"/>
    <mergeCell ref="A4:K4"/>
    <mergeCell ref="A5:K5"/>
    <mergeCell ref="A6:K6"/>
    <mergeCell ref="A8:K8"/>
  </mergeCells>
  <phoneticPr fontId="5" type="noConversion"/>
  <pageMargins left="0.75" right="0.75" top="1" bottom="1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000090"/>
  </sheetPr>
  <dimension ref="A1:AI131"/>
  <sheetViews>
    <sheetView showGridLines="0" tabSelected="1" zoomScale="125" zoomScaleNormal="125" zoomScalePageLayoutView="125" workbookViewId="0">
      <selection activeCell="V10" sqref="V10:Y10"/>
    </sheetView>
  </sheetViews>
  <sheetFormatPr defaultColWidth="9.140625" defaultRowHeight="12.75"/>
  <cols>
    <col min="1" max="1" width="2.85546875" style="51" customWidth="1"/>
    <col min="2" max="2" width="5.28515625" style="51" customWidth="1"/>
    <col min="3" max="3" width="4.85546875" style="51" customWidth="1"/>
    <col min="4" max="11" width="3.7109375" style="53" customWidth="1"/>
    <col min="12" max="13" width="1.85546875" style="53" customWidth="1"/>
    <col min="14" max="19" width="3.7109375" style="53" customWidth="1"/>
    <col min="20" max="20" width="1.85546875" style="53" customWidth="1"/>
    <col min="21" max="21" width="3.85546875" style="53" customWidth="1"/>
    <col min="22" max="24" width="3.7109375" style="53" customWidth="1"/>
    <col min="25" max="25" width="2.28515625" style="53" customWidth="1"/>
    <col min="26" max="27" width="3.7109375" style="53" customWidth="1"/>
    <col min="28" max="28" width="0.7109375" style="53" customWidth="1"/>
    <col min="29" max="29" width="3.85546875" style="50" customWidth="1"/>
    <col min="30" max="30" width="14.140625" style="187" customWidth="1"/>
    <col min="31" max="32" width="10.140625" style="117" bestFit="1" customWidth="1"/>
    <col min="33" max="33" width="9.140625" style="117"/>
    <col min="34" max="34" width="5.7109375" style="117" customWidth="1"/>
    <col min="35" max="35" width="11" style="117" customWidth="1"/>
    <col min="36" max="16384" width="9.140625" style="51"/>
  </cols>
  <sheetData>
    <row r="1" spans="1:31" ht="23.1" customHeight="1">
      <c r="A1" s="240"/>
      <c r="B1" s="117" t="s">
        <v>11964</v>
      </c>
      <c r="C1" s="328" t="s">
        <v>11946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175"/>
      <c r="AB1" s="176"/>
      <c r="AC1" s="51"/>
    </row>
    <row r="2" spans="1:31" ht="15.95" customHeight="1">
      <c r="B2" s="117"/>
      <c r="C2" s="329" t="s">
        <v>8931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155"/>
      <c r="AB2" s="169"/>
      <c r="AC2" s="51"/>
    </row>
    <row r="3" spans="1:31" ht="14.1" customHeight="1">
      <c r="B3" s="117"/>
      <c r="C3" s="330" t="s">
        <v>8932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156"/>
      <c r="AB3" s="48"/>
      <c r="AC3" s="51"/>
    </row>
    <row r="4" spans="1:31" ht="15.95" customHeight="1">
      <c r="B4" s="252" t="s">
        <v>8935</v>
      </c>
      <c r="C4" s="252"/>
      <c r="D4" s="253"/>
      <c r="E4" s="254" t="str">
        <f>IF($V$10=0," ",IFERROR(VLOOKUP($V$10,Base_Dados!$A$3:$BA$3271,9,FALSE),"Atenção! Este atleta não consta da base de dados. Preencha a Ficha de Inscrição Inicial "))</f>
        <v xml:space="preserve"> </v>
      </c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6"/>
      <c r="X4" s="344" t="s">
        <v>8949</v>
      </c>
      <c r="Y4" s="345"/>
      <c r="Z4" s="342" t="str">
        <f>IF($V$10=0," ",IFERROR(VLOOKUP($V$10,Base_Dados!$A$3:$BA$3271,11,FALSE)," "))</f>
        <v xml:space="preserve"> </v>
      </c>
      <c r="AA4" s="343"/>
      <c r="AB4" s="92"/>
      <c r="AC4" s="51"/>
      <c r="AD4" s="134" t="s">
        <v>8984</v>
      </c>
      <c r="AE4" s="119" t="s">
        <v>8985</v>
      </c>
    </row>
    <row r="5" spans="1:31" ht="3.95" customHeight="1">
      <c r="B5" s="213"/>
      <c r="C5" s="21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1"/>
    </row>
    <row r="6" spans="1:31" ht="15.95" customHeight="1">
      <c r="B6" s="308" t="s">
        <v>11955</v>
      </c>
      <c r="C6" s="308"/>
      <c r="D6" s="308"/>
      <c r="E6" s="309"/>
      <c r="F6" s="403" t="str">
        <f>IF($V$10=0," ",IFERROR(VLOOKUP($V$10,Base_Dados!$A$3:$BA$3271,8,FALSE)," "))</f>
        <v xml:space="preserve"> </v>
      </c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5"/>
      <c r="R6" s="91"/>
      <c r="S6" s="91"/>
      <c r="T6" s="90"/>
      <c r="U6" s="393" t="s">
        <v>8934</v>
      </c>
      <c r="V6" s="393"/>
      <c r="W6" s="394"/>
      <c r="X6" s="331" t="str">
        <f>IF($V$10="","",IFERROR(VLOOKUP($V$10,Base_Dados!$A$3:$BA$3271,10,FALSE),""))</f>
        <v/>
      </c>
      <c r="Y6" s="332"/>
      <c r="Z6" s="332"/>
      <c r="AA6" s="333"/>
      <c r="AB6" s="77"/>
      <c r="AC6" s="51"/>
      <c r="AD6" s="197" t="str">
        <f>IFERROR(YEAR($X$6),"")</f>
        <v/>
      </c>
      <c r="AE6" s="60" t="str">
        <f ca="1">IFERROR(IF($X$6&gt;0,(ROUNDDOWN(INT(TODAY()-$X$6)/365.25,0))),"")</f>
        <v/>
      </c>
    </row>
    <row r="7" spans="1:31" ht="3.95" customHeight="1">
      <c r="B7" s="208"/>
      <c r="C7" s="208"/>
      <c r="D7" s="208"/>
      <c r="E7" s="20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91"/>
      <c r="T7" s="90"/>
      <c r="U7" s="219"/>
      <c r="V7" s="220"/>
      <c r="W7" s="220"/>
      <c r="X7" s="32"/>
      <c r="Y7" s="32"/>
      <c r="Z7" s="32"/>
      <c r="AA7" s="32"/>
      <c r="AB7" s="32"/>
      <c r="AC7" s="51"/>
    </row>
    <row r="8" spans="1:31" ht="15.95" customHeight="1">
      <c r="B8" s="117"/>
      <c r="C8" s="218" t="s">
        <v>2905</v>
      </c>
      <c r="D8" s="299" t="str">
        <f>IF($V$10=0," ",IFERROR(VLOOKUP($V$10,Base_Dados!$A$3:$BA$3271,15,FALSE)," "))</f>
        <v xml:space="preserve"> </v>
      </c>
      <c r="E8" s="300"/>
      <c r="F8" s="300"/>
      <c r="G8" s="300"/>
      <c r="H8" s="301"/>
      <c r="I8" s="325" t="s">
        <v>8987</v>
      </c>
      <c r="J8" s="326"/>
      <c r="K8" s="326"/>
      <c r="L8" s="327"/>
      <c r="M8" s="406" t="str">
        <f>IF($V$10=0," ",IFERROR(VLOOKUP($V$10,Base_Dados!$A$3:$BA$3271,16,FALSE)," "))</f>
        <v xml:space="preserve"> </v>
      </c>
      <c r="N8" s="407"/>
      <c r="O8" s="407"/>
      <c r="P8" s="407"/>
      <c r="Q8" s="408"/>
      <c r="R8" s="90"/>
      <c r="S8" s="91"/>
      <c r="T8" s="90"/>
      <c r="U8" s="395" t="s">
        <v>8933</v>
      </c>
      <c r="V8" s="395"/>
      <c r="W8" s="309"/>
      <c r="X8" s="299" t="str">
        <f>IF($V$10="","",IFERROR(VLOOKUP($V$10,Base_Dados!$A$3:$BA$3271,4,FALSE),""))</f>
        <v/>
      </c>
      <c r="Y8" s="300"/>
      <c r="Z8" s="300"/>
      <c r="AA8" s="301"/>
      <c r="AB8" s="76"/>
      <c r="AC8" s="51"/>
    </row>
    <row r="9" spans="1:31" ht="3.95" customHeight="1">
      <c r="B9" s="117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56"/>
      <c r="X9" s="56"/>
      <c r="Y9" s="56"/>
      <c r="Z9" s="56"/>
      <c r="AA9" s="56"/>
      <c r="AB9" s="56"/>
      <c r="AC9" s="51"/>
    </row>
    <row r="10" spans="1:31" ht="15.95" customHeight="1">
      <c r="B10" s="117"/>
      <c r="C10" s="218" t="s">
        <v>11954</v>
      </c>
      <c r="D10" s="409" t="str">
        <f>IF($V$10=0," ",IFERROR(VLOOKUP($V$10,Base_Dados!$A$3:$BA$3271,17,FALSE)," "))</f>
        <v xml:space="preserve"> </v>
      </c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1"/>
      <c r="R10" s="401" t="s">
        <v>8936</v>
      </c>
      <c r="S10" s="402"/>
      <c r="T10" s="402"/>
      <c r="U10" s="402"/>
      <c r="V10" s="421"/>
      <c r="W10" s="422"/>
      <c r="X10" s="422"/>
      <c r="Y10" s="423"/>
      <c r="Z10" s="361"/>
      <c r="AA10" s="362"/>
      <c r="AB10" s="56"/>
      <c r="AC10" s="51"/>
      <c r="AD10" s="198" t="s">
        <v>8986</v>
      </c>
      <c r="AE10" s="116" t="str">
        <f>IF($V$10=0," ",IFERROR(VLOOKUP($V$10,Base_Dados!$A$3:$U$2454,2,FALSE)," "))</f>
        <v xml:space="preserve"> </v>
      </c>
    </row>
    <row r="11" spans="1:31" ht="3.95" customHeight="1">
      <c r="B11" s="117"/>
      <c r="C11" s="117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58"/>
      <c r="AA11" s="158"/>
      <c r="AB11" s="158"/>
      <c r="AC11" s="51"/>
    </row>
    <row r="12" spans="1:31" ht="14.1" customHeight="1">
      <c r="B12" s="223" t="s">
        <v>8944</v>
      </c>
      <c r="C12" s="201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80"/>
      <c r="U12" s="171"/>
      <c r="V12" s="308" t="s">
        <v>7344</v>
      </c>
      <c r="W12" s="309"/>
      <c r="X12" s="355" t="str">
        <f>IFERROR(IF(OR($V$10="",VLOOKUP($V$10,Base_Dados!$A$3:$BA$3271,3,FALSE)=0),"",VLOOKUP($V$10,Base_Dados!$A$3:$BA$3271,3,FALSE)),"")</f>
        <v/>
      </c>
      <c r="Y12" s="356"/>
      <c r="Z12" s="357"/>
      <c r="AA12" s="235" t="str">
        <f ca="1">IF(AND($V$10&gt;0,$X$12=""),"ATENÇÃO - deve entregar uma fotocópia atualizada do seu documento na AARAM.",IF(TODAY()&gt;=$X$12,"ATENÇÃO - O seu documento ultrapassou o prazo de validade. Tem que entregar uma fotocópia atualizada na AARAM.",""))</f>
        <v/>
      </c>
      <c r="AB12" s="158"/>
      <c r="AC12" s="51"/>
    </row>
    <row r="13" spans="1:31" ht="15.95" customHeight="1">
      <c r="B13" s="323" t="s">
        <v>7350</v>
      </c>
      <c r="C13" s="307"/>
      <c r="D13" s="358"/>
      <c r="E13" s="359"/>
      <c r="F13" s="359"/>
      <c r="G13" s="360"/>
      <c r="H13" s="398" t="s">
        <v>11951</v>
      </c>
      <c r="I13" s="399"/>
      <c r="J13" s="400"/>
      <c r="K13" s="352"/>
      <c r="L13" s="353"/>
      <c r="M13" s="353"/>
      <c r="N13" s="354"/>
      <c r="O13" s="306" t="s">
        <v>7344</v>
      </c>
      <c r="P13" s="307"/>
      <c r="Q13" s="352"/>
      <c r="R13" s="353"/>
      <c r="S13" s="354"/>
      <c r="T13" s="82"/>
      <c r="U13" s="171"/>
      <c r="V13" s="132"/>
      <c r="W13" s="173"/>
      <c r="X13" s="214" t="str">
        <f>IFERROR(IF($V$10="","",IF(VLOOKUP($V$10,Base_Dados!$A$3:$BA$3271,5,FALSE)&gt;0,"Chip atribuido","Sem chip")),"")</f>
        <v/>
      </c>
      <c r="Y13" s="79"/>
      <c r="Z13" s="57"/>
      <c r="AA13" s="78"/>
      <c r="AB13" s="78"/>
      <c r="AC13" s="51"/>
    </row>
    <row r="14" spans="1:31" ht="5.0999999999999996" customHeight="1">
      <c r="B14" s="202"/>
      <c r="C14" s="110"/>
      <c r="D14" s="84"/>
      <c r="E14" s="84"/>
      <c r="F14" s="84"/>
      <c r="G14" s="85"/>
      <c r="H14" s="86"/>
      <c r="I14" s="85"/>
      <c r="J14" s="85"/>
      <c r="K14" s="85"/>
      <c r="L14" s="85"/>
      <c r="M14" s="85"/>
      <c r="N14" s="85"/>
      <c r="O14" s="85"/>
      <c r="P14" s="86"/>
      <c r="Q14" s="85"/>
      <c r="R14" s="85"/>
      <c r="S14" s="85"/>
      <c r="T14" s="87"/>
      <c r="U14" s="171"/>
      <c r="V14" s="171"/>
      <c r="W14" s="117"/>
      <c r="X14" s="117"/>
      <c r="Y14" s="117"/>
      <c r="Z14" s="78"/>
      <c r="AA14" s="181"/>
      <c r="AB14" s="181"/>
      <c r="AC14" s="51"/>
    </row>
    <row r="15" spans="1:31" ht="5.0999999999999996" customHeight="1">
      <c r="B15" s="11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181"/>
      <c r="AA15" s="32"/>
      <c r="AB15" s="32"/>
      <c r="AC15" s="51"/>
    </row>
    <row r="16" spans="1:31" ht="15.95" customHeight="1">
      <c r="B16" s="276" t="s">
        <v>8937</v>
      </c>
      <c r="C16" s="276"/>
      <c r="D16" s="277"/>
      <c r="E16" s="349" t="str">
        <f>IF($V$10=0," ",IFERROR(VLOOKUP($V$10,Base_Dados!$A$3:$BA$3271,18,FALSE)," "))</f>
        <v xml:space="preserve"> </v>
      </c>
      <c r="F16" s="350"/>
      <c r="G16" s="350"/>
      <c r="H16" s="350"/>
      <c r="I16" s="350"/>
      <c r="J16" s="350"/>
      <c r="K16" s="350"/>
      <c r="L16" s="350"/>
      <c r="M16" s="351"/>
      <c r="N16" s="396" t="s">
        <v>11726</v>
      </c>
      <c r="O16" s="397"/>
      <c r="P16" s="277"/>
      <c r="Q16" s="290" t="str">
        <f>IF($V$10="","",IFERROR(VLOOKUP($V$10,Base_Dados!$A$3:$BA$3271,27,FALSE),""))</f>
        <v/>
      </c>
      <c r="R16" s="291"/>
      <c r="S16" s="291"/>
      <c r="T16" s="291"/>
      <c r="U16" s="291"/>
      <c r="V16" s="291"/>
      <c r="W16" s="291"/>
      <c r="X16" s="291"/>
      <c r="Y16" s="291"/>
      <c r="Z16" s="291"/>
      <c r="AA16" s="292"/>
      <c r="AB16" s="49"/>
      <c r="AC16" s="51"/>
    </row>
    <row r="17" spans="2:35" ht="3.95" customHeight="1">
      <c r="B17" s="117"/>
      <c r="C17" s="17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51"/>
    </row>
    <row r="18" spans="2:35" ht="15.95" customHeight="1">
      <c r="B18" s="397" t="s">
        <v>8940</v>
      </c>
      <c r="C18" s="277"/>
      <c r="D18" s="293" t="str">
        <f>IF($V$10=0," ",IFERROR(VLOOKUP($V$10,Base_Dados!$A$3:$BA$3271,12,FALSE)," "))</f>
        <v xml:space="preserve"> </v>
      </c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5"/>
      <c r="AB18" s="182"/>
      <c r="AC18" s="51"/>
    </row>
    <row r="19" spans="2:35" ht="3.95" customHeight="1">
      <c r="B19" s="117"/>
      <c r="C19" s="174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51"/>
    </row>
    <row r="20" spans="2:35" ht="15.95" customHeight="1">
      <c r="B20" s="419" t="s">
        <v>8939</v>
      </c>
      <c r="C20" s="420"/>
      <c r="D20" s="293" t="str">
        <f>IF($V$10=""," ",IFERROR(VLOOKUP($V$10,Base_Dados!$A$3:$BA$3271,14,FALSE)," "))</f>
        <v xml:space="preserve"> </v>
      </c>
      <c r="E20" s="294"/>
      <c r="F20" s="294"/>
      <c r="G20" s="294"/>
      <c r="H20" s="294"/>
      <c r="I20" s="294"/>
      <c r="J20" s="294"/>
      <c r="K20" s="294"/>
      <c r="L20" s="294"/>
      <c r="M20" s="295"/>
      <c r="N20" s="397" t="s">
        <v>8938</v>
      </c>
      <c r="O20" s="397"/>
      <c r="P20" s="277"/>
      <c r="Q20" s="346" t="str">
        <f>IF($V$10=0," ",IFERROR(VLOOKUP($V$10,Base_Dados!$A$3:$BA$3271,13,FALSE)," "))</f>
        <v xml:space="preserve"> </v>
      </c>
      <c r="R20" s="347"/>
      <c r="S20" s="348"/>
      <c r="T20" s="80"/>
      <c r="U20" s="293" t="str">
        <f>IF($V$10=""," ",IFERROR(VLOOKUP($V$10,Base_Dados!$A$3:$BA$3271,14,FALSE)," "))</f>
        <v xml:space="preserve"> </v>
      </c>
      <c r="V20" s="294"/>
      <c r="W20" s="294"/>
      <c r="X20" s="294"/>
      <c r="Y20" s="294"/>
      <c r="Z20" s="294"/>
      <c r="AA20" s="295"/>
      <c r="AB20" s="183"/>
      <c r="AC20" s="80"/>
    </row>
    <row r="21" spans="2:35" ht="3.95" customHeight="1">
      <c r="B21" s="117"/>
      <c r="C21" s="117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1"/>
    </row>
    <row r="22" spans="2:35" ht="17.100000000000001" customHeight="1" thickBot="1">
      <c r="B22" s="302" t="s">
        <v>8943</v>
      </c>
      <c r="C22" s="302"/>
      <c r="D22" s="302"/>
      <c r="E22" s="302"/>
      <c r="F22" s="302"/>
      <c r="G22" s="373" t="s">
        <v>11948</v>
      </c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51"/>
    </row>
    <row r="23" spans="2:35" ht="15.95" customHeight="1">
      <c r="B23" s="324" t="s">
        <v>11970</v>
      </c>
      <c r="C23" s="324"/>
      <c r="D23" s="324"/>
      <c r="E23" s="265"/>
      <c r="F23" s="241" t="str">
        <f>IFERROR(IF(AND(OR(AE28=0,AE28="Não Filiado"),OR(AE31=0,AE31="Não Filiado"))," ","x")," ")</f>
        <v xml:space="preserve"> </v>
      </c>
      <c r="G23" s="222"/>
      <c r="H23" s="264" t="s">
        <v>8945</v>
      </c>
      <c r="I23" s="265"/>
      <c r="J23" s="237"/>
      <c r="K23" s="266" t="s">
        <v>11956</v>
      </c>
      <c r="L23" s="266"/>
      <c r="M23" s="266"/>
      <c r="N23" s="267"/>
      <c r="O23" s="237"/>
      <c r="P23" s="204"/>
      <c r="Q23" s="234" t="s">
        <v>8950</v>
      </c>
      <c r="R23" s="237"/>
      <c r="S23" s="380" t="s">
        <v>8946</v>
      </c>
      <c r="T23" s="264"/>
      <c r="U23" s="264"/>
      <c r="V23" s="264"/>
      <c r="W23" s="265"/>
      <c r="X23" s="237"/>
      <c r="Y23" s="363" t="s">
        <v>8947</v>
      </c>
      <c r="Z23" s="364"/>
      <c r="AA23" s="237"/>
      <c r="AB23" s="88"/>
      <c r="AC23" s="157" t="s">
        <v>11724</v>
      </c>
      <c r="AD23" s="154" t="s">
        <v>11723</v>
      </c>
      <c r="AE23" s="139"/>
      <c r="AF23" s="139"/>
    </row>
    <row r="24" spans="2:35" ht="12" customHeight="1">
      <c r="B24" s="117"/>
      <c r="C24" s="117"/>
      <c r="D24" s="52"/>
      <c r="E24" s="52"/>
      <c r="F24" s="52"/>
      <c r="G24" s="52"/>
      <c r="H24" s="257" t="s">
        <v>11957</v>
      </c>
      <c r="I24" s="257"/>
      <c r="J24" s="257"/>
      <c r="K24" s="258"/>
      <c r="L24" s="259" t="str">
        <f>IFERROR(IF($V$10="","",IF(VLOOKUP($V$10,Base_Dados!$A$3:$BA$3271,29,FALSE)=0,"",VLOOKUP($V$10,Base_Dados!$A$3:$BA$3271,29,FALSE))),"")</f>
        <v/>
      </c>
      <c r="M24" s="260"/>
      <c r="N24" s="261"/>
      <c r="O24" s="262" t="str">
        <f>IF($L$24="","",IFERROR(VLOOKUP($V$10,Base_Dados!$A$3:$BA$3271,30,FALSE),""))</f>
        <v/>
      </c>
      <c r="P24" s="263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1"/>
    </row>
    <row r="25" spans="2:35" ht="17.100000000000001" customHeight="1">
      <c r="B25" s="302" t="s">
        <v>8948</v>
      </c>
      <c r="C25" s="302"/>
      <c r="D25" s="302"/>
      <c r="E25" s="302"/>
      <c r="F25" s="302"/>
      <c r="G25" s="302"/>
      <c r="H25" s="373" t="s">
        <v>11947</v>
      </c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51"/>
    </row>
    <row r="26" spans="2:35" ht="18" customHeight="1">
      <c r="B26" s="339" t="s">
        <v>8951</v>
      </c>
      <c r="C26" s="340"/>
      <c r="D26" s="296"/>
      <c r="E26" s="297"/>
      <c r="F26" s="297"/>
      <c r="G26" s="297"/>
      <c r="H26" s="297"/>
      <c r="I26" s="298"/>
      <c r="J26" s="60"/>
      <c r="K26" s="268" t="s">
        <v>11953</v>
      </c>
      <c r="L26" s="268"/>
      <c r="M26" s="268"/>
      <c r="N26" s="268"/>
      <c r="O26" s="281" t="s">
        <v>11958</v>
      </c>
      <c r="P26" s="281"/>
      <c r="Q26" s="282"/>
      <c r="R26" s="310" t="str">
        <f>IF($X$6=""," ",IF(AND($AE$6&gt;=35,$AE$6&lt;=100),"Veterano",IF(AND($AD$6&gt;=2002,$AD$6&lt;=2006),"Benjamim",IF(AND($AD$6&gt;=2000,$AD$6&lt;=2001),"Infantil",IF(AND($AD$6&gt;=1998,$AD$6&lt;=1999),"Iniciado",IF(AND($AD$6&gt;=1996,$AD$6&lt;=1997),"Juvenil",IF(AND($AD$6&gt;=1994,$AD$6&lt;=1995),"Júnior","Sénior")))))))</f>
        <v xml:space="preserve"> </v>
      </c>
      <c r="S26" s="311"/>
      <c r="T26" s="312"/>
      <c r="U26" s="280" t="s">
        <v>11959</v>
      </c>
      <c r="V26" s="281"/>
      <c r="W26" s="282"/>
      <c r="X26" s="310" t="str">
        <f>IF($X$6=""," ",IF(AND($AE$6&gt;=35,$AE$6&lt;=100),"Veterano",IF(AND($AD$6&gt;=2003,$AD$6&lt;=2007),"Benjamim",IF(AND($AD$6&gt;=2001,$AD$6&lt;=2002),"Infantil",IF(AND($AD$6&gt;=1999,$AD$6&lt;=2000),"Iniciado",IF(AND($AD$6&gt;=1997,$AD$6&lt;=1998),"Juvenil",IF(AND($AD$6&gt;=1995,$AD$6&lt;=1996),"Júnior","Sénior")))))))</f>
        <v xml:space="preserve"> </v>
      </c>
      <c r="Y26" s="311"/>
      <c r="Z26" s="312"/>
      <c r="AA26" s="58"/>
      <c r="AB26" s="61"/>
      <c r="AC26" s="51"/>
    </row>
    <row r="27" spans="2:35" ht="12" customHeight="1">
      <c r="B27" s="117"/>
      <c r="C27" s="117"/>
      <c r="D27" s="341" t="s">
        <v>8952</v>
      </c>
      <c r="E27" s="341"/>
      <c r="F27" s="341"/>
      <c r="G27" s="341"/>
      <c r="H27" s="341"/>
      <c r="I27" s="341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  <c r="W27" s="65"/>
      <c r="X27" s="66"/>
      <c r="Y27" s="66"/>
      <c r="Z27" s="67"/>
      <c r="AA27" s="61"/>
      <c r="AB27" s="205"/>
      <c r="AC27" s="51"/>
    </row>
    <row r="28" spans="2:35" ht="15.95" customHeight="1">
      <c r="B28" s="381" t="s">
        <v>8953</v>
      </c>
      <c r="C28" s="382"/>
      <c r="D28" s="334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412" t="s">
        <v>8954</v>
      </c>
      <c r="W28" s="413"/>
      <c r="X28" s="316" t="str">
        <f>IF(D28&gt;0,VLOOKUP(D28,Clubes!A1:B53,2,FALSE)," ")</f>
        <v xml:space="preserve"> </v>
      </c>
      <c r="Y28" s="317"/>
      <c r="Z28" s="317"/>
      <c r="AA28" s="318"/>
      <c r="AB28" s="206"/>
      <c r="AC28" s="51"/>
      <c r="AD28" s="319" t="s">
        <v>8970</v>
      </c>
      <c r="AE28" s="284">
        <f>IF($V$10=0,0,IFERROR(VLOOKUP($V$10,Base_Dados!$A$3:$U$2454,19,FALSE),0))</f>
        <v>0</v>
      </c>
      <c r="AF28" s="285"/>
      <c r="AG28" s="286"/>
      <c r="AH28" s="89" t="s">
        <v>8954</v>
      </c>
      <c r="AI28" s="147" t="str">
        <f>IFERROR(IF($AE$28&gt;0,VLOOKUP($AE$28,Clubes!$A$1:$B$53,2,FALSE)," ")," ")</f>
        <v xml:space="preserve"> </v>
      </c>
    </row>
    <row r="29" spans="2:35" s="72" customFormat="1" ht="6" customHeight="1">
      <c r="B29" s="383" t="s">
        <v>11720</v>
      </c>
      <c r="C29" s="383"/>
      <c r="D29" s="383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184"/>
      <c r="AB29" s="207"/>
      <c r="AD29" s="319"/>
      <c r="AE29" s="191"/>
      <c r="AF29" s="191"/>
      <c r="AG29" s="191"/>
      <c r="AH29" s="191"/>
      <c r="AI29" s="191"/>
    </row>
    <row r="30" spans="2:35" s="72" customFormat="1" ht="6" customHeight="1" thickBot="1">
      <c r="B30" s="383"/>
      <c r="C30" s="383"/>
      <c r="D30" s="383"/>
      <c r="E30" s="71"/>
      <c r="F30" s="71"/>
      <c r="G30" s="71"/>
      <c r="H30" s="71"/>
      <c r="I30" s="71"/>
      <c r="J30" s="71"/>
      <c r="K30" s="71"/>
      <c r="L30" s="113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85"/>
      <c r="AB30" s="186"/>
      <c r="AD30" s="212"/>
      <c r="AE30" s="191"/>
      <c r="AF30" s="191"/>
      <c r="AG30" s="191"/>
      <c r="AH30" s="191"/>
      <c r="AI30" s="191"/>
    </row>
    <row r="31" spans="2:35" ht="15.95" customHeight="1">
      <c r="B31" s="270" t="s">
        <v>11960</v>
      </c>
      <c r="C31" s="270"/>
      <c r="D31" s="270"/>
      <c r="E31" s="271"/>
      <c r="F31" s="232"/>
      <c r="G31" s="269" t="s">
        <v>11961</v>
      </c>
      <c r="H31" s="270"/>
      <c r="I31" s="271"/>
      <c r="J31" s="239" t="str">
        <f>IF($V$10="","",IF(OR(X28=AI28,AND(AI28=" ",AI31=X28)),"x",""))</f>
        <v/>
      </c>
      <c r="K31" s="211"/>
      <c r="L31" s="188"/>
      <c r="M31" s="189"/>
      <c r="N31" s="189"/>
      <c r="O31" s="224" t="s">
        <v>8955</v>
      </c>
      <c r="P31" s="239" t="str">
        <f>IF($V$10="","",IF(OR(AND(X28&lt;&gt;AI28,AI28&gt;"a"),AND(AI28=" ",AI31&lt;&gt;X28)),"x",""))</f>
        <v/>
      </c>
      <c r="Q31" s="210"/>
      <c r="R31" s="414" t="s">
        <v>8956</v>
      </c>
      <c r="S31" s="414"/>
      <c r="T31" s="414"/>
      <c r="U31" s="414"/>
      <c r="V31" s="415"/>
      <c r="W31" s="336"/>
      <c r="X31" s="337"/>
      <c r="Y31" s="337"/>
      <c r="Z31" s="337"/>
      <c r="AA31" s="338"/>
      <c r="AB31" s="190"/>
      <c r="AC31" s="51"/>
      <c r="AD31" s="320" t="s">
        <v>8971</v>
      </c>
      <c r="AE31" s="284">
        <f>IF($V$10=0,0,IFERROR(VLOOKUP($V$10,Base_Dados!$A$3:$U$2454,21,FALSE),0))</f>
        <v>0</v>
      </c>
      <c r="AF31" s="285"/>
      <c r="AG31" s="286"/>
      <c r="AH31" s="89" t="s">
        <v>8954</v>
      </c>
      <c r="AI31" s="147" t="str">
        <f>IFERROR(IF($AE$31&gt;0,VLOOKUP($AE$31,Clubes!$A$1:$B$53,2,FALSE)," ")," ")</f>
        <v xml:space="preserve"> </v>
      </c>
    </row>
    <row r="32" spans="2:35" s="72" customFormat="1" ht="5.0999999999999996" customHeight="1">
      <c r="B32" s="191"/>
      <c r="C32" s="70"/>
      <c r="D32" s="71"/>
      <c r="E32" s="71"/>
      <c r="F32" s="71"/>
      <c r="G32" s="71"/>
      <c r="H32" s="71"/>
      <c r="I32" s="71"/>
      <c r="J32" s="71"/>
      <c r="K32" s="71"/>
      <c r="L32" s="114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92"/>
      <c r="AB32" s="193"/>
      <c r="AD32" s="320"/>
      <c r="AE32" s="117"/>
      <c r="AF32" s="117"/>
      <c r="AG32" s="117"/>
      <c r="AH32" s="191"/>
      <c r="AI32" s="191"/>
    </row>
    <row r="33" spans="2:35" s="72" customFormat="1" ht="5.0999999999999996" customHeight="1">
      <c r="B33" s="104"/>
      <c r="C33" s="105"/>
      <c r="D33" s="106"/>
      <c r="E33" s="106"/>
      <c r="F33" s="106"/>
      <c r="G33" s="106"/>
      <c r="H33" s="106"/>
      <c r="I33" s="106"/>
      <c r="J33" s="106"/>
      <c r="K33" s="106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92"/>
      <c r="AB33" s="193"/>
      <c r="AD33" s="191"/>
      <c r="AE33" s="191"/>
      <c r="AF33" s="191"/>
      <c r="AG33" s="191"/>
      <c r="AH33" s="191"/>
      <c r="AI33" s="191"/>
    </row>
    <row r="34" spans="2:35" ht="15.95" customHeight="1">
      <c r="B34" s="323" t="s">
        <v>8957</v>
      </c>
      <c r="C34" s="322"/>
      <c r="D34" s="322"/>
      <c r="E34" s="322"/>
      <c r="F34" s="322"/>
      <c r="G34" s="307"/>
      <c r="H34" s="313" t="str">
        <f>IF($P$31="x",IF($AI$28=" ",$AI$31,$AI$28)," ")</f>
        <v xml:space="preserve"> </v>
      </c>
      <c r="I34" s="314"/>
      <c r="J34" s="315"/>
      <c r="K34" s="306" t="s">
        <v>244</v>
      </c>
      <c r="L34" s="307"/>
      <c r="M34" s="416" t="str">
        <f>IFERROR(IF($H$34&gt;0,VLOOKUP($H$34,Clubes!$E$1:$G$3333,2,FALSE)," "),"")</f>
        <v xml:space="preserve"> </v>
      </c>
      <c r="N34" s="417"/>
      <c r="O34" s="417"/>
      <c r="P34" s="417"/>
      <c r="Q34" s="417"/>
      <c r="R34" s="417"/>
      <c r="S34" s="417"/>
      <c r="T34" s="417"/>
      <c r="U34" s="417"/>
      <c r="V34" s="418"/>
      <c r="W34" s="306" t="s">
        <v>8958</v>
      </c>
      <c r="X34" s="307"/>
      <c r="Y34" s="310" t="str">
        <f>IFERROR(IF($H$34&gt;0,VLOOKUP($H$34,Clubes!$E$1:$G$3333,3,FALSE)," "),"")</f>
        <v xml:space="preserve"> </v>
      </c>
      <c r="Z34" s="311"/>
      <c r="AA34" s="312"/>
      <c r="AB34" s="108"/>
      <c r="AC34" s="51"/>
      <c r="AD34" s="191"/>
      <c r="AE34" s="191"/>
      <c r="AF34" s="191"/>
      <c r="AG34" s="191"/>
    </row>
    <row r="35" spans="2:35" ht="3.95" customHeight="1">
      <c r="B35" s="81"/>
      <c r="C35" s="136"/>
      <c r="D35" s="135"/>
      <c r="E35" s="136"/>
      <c r="F35" s="136"/>
      <c r="G35" s="136"/>
      <c r="H35" s="131"/>
      <c r="I35" s="131"/>
      <c r="J35" s="131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227"/>
      <c r="X35" s="227"/>
      <c r="Y35" s="137"/>
      <c r="Z35" s="137"/>
      <c r="AA35" s="137"/>
      <c r="AB35" s="109"/>
      <c r="AC35" s="51"/>
    </row>
    <row r="36" spans="2:35" ht="15.95" customHeight="1">
      <c r="B36" s="323" t="s">
        <v>8959</v>
      </c>
      <c r="C36" s="322"/>
      <c r="D36" s="322"/>
      <c r="E36" s="322"/>
      <c r="F36" s="322"/>
      <c r="G36" s="307"/>
      <c r="H36" s="313" t="str">
        <f>IF(P31="x",X28," ")</f>
        <v xml:space="preserve"> </v>
      </c>
      <c r="I36" s="314"/>
      <c r="J36" s="315"/>
      <c r="K36" s="306" t="s">
        <v>244</v>
      </c>
      <c r="L36" s="307"/>
      <c r="M36" s="416" t="str">
        <f>IFERROR(IF($H$36&gt;0,VLOOKUP($H$36,Clubes!$E$1:$G$3333,2,FALSE)," "),"")</f>
        <v xml:space="preserve"> </v>
      </c>
      <c r="N36" s="417"/>
      <c r="O36" s="417"/>
      <c r="P36" s="417"/>
      <c r="Q36" s="417"/>
      <c r="R36" s="417"/>
      <c r="S36" s="417"/>
      <c r="T36" s="417"/>
      <c r="U36" s="417"/>
      <c r="V36" s="418"/>
      <c r="W36" s="306" t="s">
        <v>8958</v>
      </c>
      <c r="X36" s="307"/>
      <c r="Y36" s="310" t="str">
        <f>IFERROR(IF($H$36&gt;0,VLOOKUP($H$36,Clubes!$E$1:$G$3333,3,FALSE)," "),"")</f>
        <v xml:space="preserve"> </v>
      </c>
      <c r="Z36" s="311"/>
      <c r="AA36" s="312"/>
      <c r="AB36" s="108"/>
      <c r="AC36" s="51"/>
    </row>
    <row r="37" spans="2:35" ht="5.0999999999999996" customHeight="1">
      <c r="B37" s="83"/>
      <c r="C37" s="110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2"/>
      <c r="AC37" s="51"/>
    </row>
    <row r="38" spans="2:35" ht="3.95" customHeight="1">
      <c r="B38" s="117"/>
      <c r="C38" s="55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51"/>
    </row>
    <row r="39" spans="2:35" ht="15" customHeight="1">
      <c r="B39" s="369" t="s">
        <v>8960</v>
      </c>
      <c r="C39" s="369"/>
      <c r="D39" s="369"/>
      <c r="E39" s="369"/>
      <c r="F39" s="369"/>
      <c r="G39" s="373" t="s">
        <v>11948</v>
      </c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51"/>
    </row>
    <row r="40" spans="2:35" ht="3.95" customHeight="1" thickBot="1">
      <c r="B40" s="117"/>
      <c r="C40" s="55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93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/>
      <c r="AC40" s="51"/>
    </row>
    <row r="41" spans="2:35" ht="15.95" customHeight="1">
      <c r="B41" s="324" t="s">
        <v>8961</v>
      </c>
      <c r="C41" s="324"/>
      <c r="D41" s="324"/>
      <c r="E41" s="265"/>
      <c r="F41" s="237"/>
      <c r="G41" s="69"/>
      <c r="H41" s="324" t="s">
        <v>8964</v>
      </c>
      <c r="I41" s="324"/>
      <c r="J41" s="324"/>
      <c r="K41" s="324"/>
      <c r="L41" s="324"/>
      <c r="M41" s="265"/>
      <c r="N41" s="237"/>
      <c r="O41" s="69"/>
      <c r="P41" s="323" t="s">
        <v>8963</v>
      </c>
      <c r="Q41" s="322"/>
      <c r="R41" s="322"/>
      <c r="S41" s="307"/>
      <c r="T41" s="390"/>
      <c r="U41" s="391"/>
      <c r="V41" s="391"/>
      <c r="W41" s="391"/>
      <c r="X41" s="391"/>
      <c r="Y41" s="391"/>
      <c r="Z41" s="391"/>
      <c r="AA41" s="392"/>
      <c r="AB41" s="108"/>
      <c r="AC41" s="51"/>
    </row>
    <row r="42" spans="2:35" ht="3.95" customHeight="1">
      <c r="B42" s="117"/>
      <c r="C42" s="117"/>
      <c r="D42" s="52"/>
      <c r="E42" s="52"/>
      <c r="F42" s="52"/>
      <c r="G42" s="69"/>
      <c r="H42" s="69"/>
      <c r="I42" s="69"/>
      <c r="J42" s="69"/>
      <c r="K42" s="69"/>
      <c r="L42" s="69"/>
      <c r="M42" s="52"/>
      <c r="N42" s="52"/>
      <c r="O42" s="69"/>
      <c r="P42" s="96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97"/>
      <c r="AC42" s="51"/>
    </row>
    <row r="43" spans="2:35" ht="3.95" customHeight="1" thickBot="1">
      <c r="B43" s="117"/>
      <c r="C43" s="117"/>
      <c r="D43" s="52"/>
      <c r="E43" s="52"/>
      <c r="F43" s="52"/>
      <c r="G43" s="69"/>
      <c r="H43" s="100"/>
      <c r="I43" s="101"/>
      <c r="J43" s="101"/>
      <c r="K43" s="101"/>
      <c r="L43" s="101"/>
      <c r="M43" s="101"/>
      <c r="N43" s="101"/>
      <c r="O43" s="94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97"/>
      <c r="AC43" s="51"/>
    </row>
    <row r="44" spans="2:35" ht="15.95" customHeight="1">
      <c r="B44" s="324" t="s">
        <v>8962</v>
      </c>
      <c r="C44" s="324"/>
      <c r="D44" s="324"/>
      <c r="E44" s="265"/>
      <c r="F44" s="237"/>
      <c r="G44" s="69"/>
      <c r="H44" s="375" t="s">
        <v>8967</v>
      </c>
      <c r="I44" s="376"/>
      <c r="J44" s="376"/>
      <c r="K44" s="376"/>
      <c r="L44" s="376"/>
      <c r="M44" s="377"/>
      <c r="N44" s="237"/>
      <c r="O44" s="321" t="s">
        <v>8965</v>
      </c>
      <c r="P44" s="322"/>
      <c r="Q44" s="322"/>
      <c r="R44" s="322"/>
      <c r="S44" s="307"/>
      <c r="T44" s="390"/>
      <c r="U44" s="391"/>
      <c r="V44" s="391"/>
      <c r="W44" s="391"/>
      <c r="X44" s="391"/>
      <c r="Y44" s="391"/>
      <c r="Z44" s="391"/>
      <c r="AA44" s="392"/>
      <c r="AB44" s="108"/>
      <c r="AC44" s="51"/>
    </row>
    <row r="45" spans="2:35" ht="3.95" customHeight="1" thickBot="1">
      <c r="B45" s="117"/>
      <c r="C45" s="117"/>
      <c r="D45" s="52"/>
      <c r="E45" s="52"/>
      <c r="F45" s="52"/>
      <c r="G45" s="69"/>
      <c r="H45" s="9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97"/>
      <c r="AC45" s="51"/>
    </row>
    <row r="46" spans="2:35" ht="15.95" customHeight="1">
      <c r="B46" s="117"/>
      <c r="C46" s="55"/>
      <c r="D46" s="69"/>
      <c r="E46" s="69"/>
      <c r="F46" s="69"/>
      <c r="G46" s="69"/>
      <c r="H46" s="375" t="s">
        <v>8966</v>
      </c>
      <c r="I46" s="376"/>
      <c r="J46" s="376"/>
      <c r="K46" s="376"/>
      <c r="L46" s="376"/>
      <c r="M46" s="377"/>
      <c r="N46" s="237"/>
      <c r="O46" s="321" t="s">
        <v>11952</v>
      </c>
      <c r="P46" s="322"/>
      <c r="Q46" s="322"/>
      <c r="R46" s="322"/>
      <c r="S46" s="322"/>
      <c r="T46" s="307"/>
      <c r="U46" s="386"/>
      <c r="V46" s="387"/>
      <c r="W46" s="388"/>
      <c r="X46" s="228" t="s">
        <v>8968</v>
      </c>
      <c r="Y46" s="386"/>
      <c r="Z46" s="387"/>
      <c r="AA46" s="388"/>
      <c r="AB46" s="108"/>
      <c r="AC46" s="51"/>
    </row>
    <row r="47" spans="2:35" ht="3.95" customHeight="1">
      <c r="B47" s="117"/>
      <c r="C47" s="55"/>
      <c r="D47" s="69"/>
      <c r="E47" s="69"/>
      <c r="F47" s="69"/>
      <c r="G47" s="69"/>
      <c r="H47" s="96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08"/>
      <c r="AC47" s="51"/>
    </row>
    <row r="48" spans="2:35" ht="21.75" customHeight="1">
      <c r="B48" s="117"/>
      <c r="C48" s="117"/>
      <c r="D48" s="52"/>
      <c r="E48" s="52"/>
      <c r="F48" s="52"/>
      <c r="G48" s="69"/>
      <c r="H48" s="272" t="s">
        <v>8969</v>
      </c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99"/>
      <c r="AC48" s="51"/>
    </row>
    <row r="49" spans="2:35" ht="3.95" customHeight="1">
      <c r="B49" s="117"/>
      <c r="C49" s="117"/>
      <c r="D49" s="52"/>
      <c r="E49" s="52"/>
      <c r="F49" s="52"/>
      <c r="G49" s="69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1"/>
    </row>
    <row r="50" spans="2:35" ht="3.95" customHeight="1">
      <c r="B50" s="373" t="s">
        <v>11949</v>
      </c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51"/>
    </row>
    <row r="51" spans="2:35" ht="19.5" customHeight="1">
      <c r="B51" s="389" t="s">
        <v>8972</v>
      </c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74"/>
      <c r="AC51" s="51"/>
      <c r="AE51" s="199"/>
    </row>
    <row r="52" spans="2:35" ht="18" customHeight="1">
      <c r="B52" s="115" t="s">
        <v>11721</v>
      </c>
      <c r="C52" s="366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8"/>
      <c r="V52" s="384" t="s">
        <v>11722</v>
      </c>
      <c r="W52" s="385"/>
      <c r="X52" s="303"/>
      <c r="Y52" s="304"/>
      <c r="Z52" s="304"/>
      <c r="AA52" s="305"/>
      <c r="AB52" s="194"/>
      <c r="AC52" s="51"/>
    </row>
    <row r="53" spans="2:35" ht="15.95" customHeight="1">
      <c r="B53" s="374" t="s">
        <v>8973</v>
      </c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194"/>
      <c r="AC53" s="51"/>
    </row>
    <row r="54" spans="2:35" ht="18" customHeight="1">
      <c r="B54" s="283" t="s">
        <v>8983</v>
      </c>
      <c r="C54" s="283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195"/>
      <c r="AC54" s="51"/>
    </row>
    <row r="55" spans="2:35" s="2" customFormat="1" ht="21.95" customHeight="1">
      <c r="B55" s="248" t="s">
        <v>11950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1"/>
      <c r="AD55" s="200"/>
      <c r="AE55" s="119"/>
      <c r="AF55" s="119"/>
      <c r="AG55" s="119"/>
      <c r="AH55" s="119"/>
      <c r="AI55" s="119"/>
    </row>
    <row r="56" spans="2:35" s="2" customFormat="1" ht="9.9499999999999993" customHeight="1">
      <c r="B56" s="248" t="s">
        <v>8974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1"/>
      <c r="AD56" s="200"/>
      <c r="AE56" s="119"/>
      <c r="AF56" s="119"/>
      <c r="AG56" s="119"/>
      <c r="AH56" s="119"/>
      <c r="AI56" s="119"/>
    </row>
    <row r="57" spans="2:35" ht="3.95" customHeight="1">
      <c r="B57" s="373" t="s">
        <v>11949</v>
      </c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51"/>
    </row>
    <row r="58" spans="2:35" ht="14.1" customHeight="1" thickBot="1">
      <c r="B58" s="103" t="s">
        <v>8975</v>
      </c>
      <c r="C58" s="10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102"/>
      <c r="W58" s="102"/>
      <c r="X58" s="102"/>
      <c r="Y58" s="102"/>
      <c r="Z58" s="102"/>
      <c r="AA58" s="74"/>
      <c r="AB58" s="74"/>
      <c r="AC58" s="51"/>
      <c r="AE58" s="199"/>
    </row>
    <row r="59" spans="2:35" ht="12.95" customHeight="1" thickBot="1">
      <c r="B59" s="250" t="s">
        <v>11966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1"/>
      <c r="Z59" s="237"/>
      <c r="AA59" s="75"/>
      <c r="AB59" s="75"/>
      <c r="AC59" s="51"/>
    </row>
    <row r="60" spans="2:35" ht="12.95" customHeight="1">
      <c r="B60" s="378" t="s">
        <v>8976</v>
      </c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9"/>
      <c r="V60" s="237"/>
      <c r="W60" s="158"/>
      <c r="X60" s="158"/>
      <c r="Y60" s="158"/>
      <c r="Z60" s="158"/>
      <c r="AA60" s="158"/>
      <c r="AB60" s="158"/>
      <c r="AC60" s="51"/>
    </row>
    <row r="61" spans="2:35" s="2" customFormat="1" ht="14.1" customHeight="1">
      <c r="B61" s="47" t="s">
        <v>11729</v>
      </c>
      <c r="C61" s="119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D61" s="200"/>
      <c r="AE61" s="119"/>
      <c r="AF61" s="119"/>
      <c r="AG61" s="119"/>
      <c r="AH61" s="119"/>
      <c r="AI61" s="119"/>
    </row>
    <row r="62" spans="2:35" s="2" customFormat="1" ht="17.100000000000001" customHeight="1">
      <c r="B62" s="229" t="s">
        <v>11727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76" t="s">
        <v>8977</v>
      </c>
      <c r="U62" s="276"/>
      <c r="V62" s="277"/>
      <c r="W62" s="287"/>
      <c r="X62" s="288"/>
      <c r="Y62" s="288"/>
      <c r="Z62" s="288"/>
      <c r="AA62" s="289"/>
      <c r="AB62" s="196"/>
      <c r="AD62" s="200"/>
      <c r="AE62" s="119"/>
      <c r="AF62" s="119"/>
      <c r="AG62" s="119"/>
      <c r="AH62" s="119"/>
      <c r="AI62" s="119"/>
    </row>
    <row r="63" spans="2:35" s="2" customFormat="1" ht="20.100000000000001" customHeight="1">
      <c r="B63" s="278" t="s">
        <v>8979</v>
      </c>
      <c r="C63" s="278"/>
      <c r="D63" s="278"/>
      <c r="E63" s="278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4" t="s">
        <v>8978</v>
      </c>
      <c r="V63" s="274"/>
      <c r="W63" s="274"/>
      <c r="X63" s="274"/>
      <c r="Y63" s="274"/>
      <c r="Z63" s="274"/>
      <c r="AA63" s="274"/>
      <c r="AB63" s="115"/>
      <c r="AD63" s="200"/>
      <c r="AE63" s="119"/>
      <c r="AF63" s="119"/>
      <c r="AG63" s="119"/>
      <c r="AH63" s="119"/>
      <c r="AI63" s="119"/>
    </row>
    <row r="64" spans="2:35" ht="3.95" customHeight="1">
      <c r="B64" s="117"/>
      <c r="C64" s="117"/>
      <c r="D64" s="55"/>
      <c r="E64" s="55"/>
      <c r="F64" s="5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51"/>
    </row>
    <row r="65" spans="2:29" ht="18" customHeight="1">
      <c r="B65" s="279" t="s">
        <v>8980</v>
      </c>
      <c r="C65" s="279"/>
      <c r="D65" s="279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276" t="s">
        <v>8981</v>
      </c>
      <c r="V65" s="277"/>
      <c r="W65" s="370" t="str">
        <f ca="1">IF($V$10&gt;0,TODAY(),"")</f>
        <v/>
      </c>
      <c r="X65" s="371"/>
      <c r="Y65" s="371"/>
      <c r="Z65" s="371"/>
      <c r="AA65" s="372"/>
      <c r="AB65" s="158"/>
      <c r="AC65" s="51"/>
    </row>
    <row r="66" spans="2:29" ht="24" customHeight="1">
      <c r="B66" s="246" t="s">
        <v>8982</v>
      </c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</row>
    <row r="67" spans="2:29" ht="24.75" customHeight="1">
      <c r="C67" s="62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</row>
    <row r="68" spans="2:29" ht="24.75" hidden="1" customHeight="1">
      <c r="B68" s="133"/>
      <c r="C68" s="62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</row>
    <row r="69" spans="2:29" ht="24.75" hidden="1" customHeight="1">
      <c r="B69" s="133" t="s">
        <v>11719</v>
      </c>
      <c r="C69" s="62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</row>
    <row r="70" spans="2:29" ht="24.75" customHeight="1">
      <c r="C70" s="62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</row>
    <row r="71" spans="2:29" ht="24.75" customHeight="1">
      <c r="C71" s="62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</row>
    <row r="72" spans="2:29" ht="24.75" customHeight="1">
      <c r="C72" s="62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</row>
    <row r="73" spans="2:29" ht="24.75" customHeight="1">
      <c r="C73" s="62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</row>
    <row r="74" spans="2:29" ht="24.75" customHeight="1">
      <c r="C74" s="62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</row>
    <row r="75" spans="2:29" ht="24.75" customHeight="1">
      <c r="C75" s="62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</row>
    <row r="76" spans="2:29" ht="24.75" customHeight="1">
      <c r="C76" s="62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</row>
    <row r="77" spans="2:29" ht="24.75" customHeight="1">
      <c r="C77" s="62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</row>
    <row r="78" spans="2:29" ht="24.75" customHeight="1">
      <c r="C78" s="62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</row>
    <row r="79" spans="2:29" ht="24.75" customHeight="1">
      <c r="C79" s="62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</row>
    <row r="80" spans="2:29" ht="24.75" customHeight="1">
      <c r="C80" s="62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</row>
    <row r="81" spans="3:28" ht="24.75" customHeight="1">
      <c r="C81" s="62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</row>
    <row r="82" spans="3:28" ht="24.75" customHeight="1">
      <c r="C82" s="62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</row>
    <row r="83" spans="3:28" ht="24.75" customHeight="1">
      <c r="C83" s="62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</row>
    <row r="84" spans="3:28" ht="24.75" customHeight="1">
      <c r="C84" s="62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</row>
    <row r="85" spans="3:28" ht="24.75" customHeight="1">
      <c r="C85" s="62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</row>
    <row r="86" spans="3:28" ht="24.75" customHeight="1">
      <c r="C86" s="62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</row>
    <row r="87" spans="3:28" ht="24.75" customHeight="1">
      <c r="C87" s="62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</row>
    <row r="88" spans="3:28" ht="24.75" customHeight="1">
      <c r="C88" s="62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</row>
    <row r="89" spans="3:28" ht="24.75" customHeight="1">
      <c r="C89" s="62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</row>
    <row r="90" spans="3:28" ht="24.75" customHeight="1">
      <c r="C90" s="62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</row>
    <row r="91" spans="3:28" ht="24.75" customHeight="1">
      <c r="C91" s="62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</row>
    <row r="92" spans="3:28" ht="24.75" customHeight="1">
      <c r="C92" s="62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</row>
    <row r="93" spans="3:28" ht="24.75" customHeight="1">
      <c r="C93" s="62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</row>
    <row r="94" spans="3:28" ht="24.75" customHeight="1">
      <c r="C94" s="62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</row>
    <row r="95" spans="3:28" ht="24.75" customHeight="1">
      <c r="C95" s="62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</row>
    <row r="96" spans="3:28" ht="24.75" customHeight="1">
      <c r="C96" s="62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</row>
    <row r="97" spans="3:28" ht="24.75" customHeight="1">
      <c r="C97" s="62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</row>
    <row r="98" spans="3:28" ht="24.75" customHeight="1">
      <c r="C98" s="62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</row>
    <row r="99" spans="3:28" ht="24.75" customHeight="1">
      <c r="C99" s="62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</row>
    <row r="100" spans="3:28" ht="24.75" customHeight="1">
      <c r="C100" s="62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</row>
    <row r="101" spans="3:28" ht="24.75" customHeight="1">
      <c r="C101" s="62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</row>
    <row r="102" spans="3:28" ht="24.75" customHeight="1">
      <c r="C102" s="62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</row>
    <row r="103" spans="3:28" ht="24.75" customHeight="1">
      <c r="C103" s="62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</row>
    <row r="104" spans="3:28" ht="24.75" customHeight="1">
      <c r="C104" s="62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</row>
    <row r="105" spans="3:28" ht="24.75" customHeight="1">
      <c r="C105" s="62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</row>
    <row r="106" spans="3:28" ht="24.75" customHeight="1">
      <c r="C106" s="62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</row>
    <row r="107" spans="3:28" ht="24.75" customHeight="1">
      <c r="C107" s="62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</row>
    <row r="108" spans="3:28" ht="24.75" customHeight="1">
      <c r="C108" s="62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</row>
    <row r="109" spans="3:28" ht="24.75" customHeight="1">
      <c r="C109" s="62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</row>
    <row r="110" spans="3:28" ht="24.75" customHeight="1">
      <c r="C110" s="62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</row>
    <row r="111" spans="3:28" ht="24.75" customHeight="1">
      <c r="C111" s="62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</row>
    <row r="112" spans="3:28" ht="24.75" customHeight="1">
      <c r="C112" s="62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</row>
    <row r="113" spans="3:28" ht="24.75" customHeight="1">
      <c r="C113" s="62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</row>
    <row r="114" spans="3:28" ht="24.75" customHeight="1">
      <c r="C114" s="62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</row>
    <row r="115" spans="3:28" ht="24.75" customHeight="1">
      <c r="C115" s="62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</row>
    <row r="116" spans="3:28" ht="24.75" customHeight="1">
      <c r="C116" s="62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</row>
    <row r="117" spans="3:28" ht="24.75" customHeight="1">
      <c r="C117" s="62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</row>
    <row r="118" spans="3:28" ht="24.75" customHeight="1">
      <c r="C118" s="62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</row>
    <row r="119" spans="3:28">
      <c r="C119" s="62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</row>
    <row r="120" spans="3:28">
      <c r="C120" s="62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</row>
    <row r="121" spans="3:28">
      <c r="C121" s="62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</row>
    <row r="122" spans="3:28">
      <c r="C122" s="62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</row>
    <row r="123" spans="3:28">
      <c r="C123" s="62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</row>
    <row r="124" spans="3:28">
      <c r="C124" s="62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</row>
    <row r="125" spans="3:28">
      <c r="C125" s="62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</row>
    <row r="126" spans="3:28">
      <c r="C126" s="62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</row>
    <row r="127" spans="3:28">
      <c r="C127" s="62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</row>
    <row r="128" spans="3:28">
      <c r="C128" s="62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</row>
    <row r="129" spans="3:28">
      <c r="C129" s="62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</row>
    <row r="130" spans="3:28">
      <c r="C130" s="62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</row>
    <row r="131" spans="3:28">
      <c r="C131" s="62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</row>
  </sheetData>
  <sheetProtection password="ED78" sheet="1" objects="1" scenarios="1" selectLockedCells="1"/>
  <mergeCells count="123">
    <mergeCell ref="U6:W6"/>
    <mergeCell ref="U8:W8"/>
    <mergeCell ref="B16:D16"/>
    <mergeCell ref="N16:P16"/>
    <mergeCell ref="B23:E23"/>
    <mergeCell ref="B41:E41"/>
    <mergeCell ref="B44:E44"/>
    <mergeCell ref="H13:J13"/>
    <mergeCell ref="B6:E6"/>
    <mergeCell ref="R10:U10"/>
    <mergeCell ref="F6:Q6"/>
    <mergeCell ref="M8:Q8"/>
    <mergeCell ref="D10:Q10"/>
    <mergeCell ref="V28:W28"/>
    <mergeCell ref="R31:V31"/>
    <mergeCell ref="K36:L36"/>
    <mergeCell ref="M34:V34"/>
    <mergeCell ref="M36:V36"/>
    <mergeCell ref="B18:C18"/>
    <mergeCell ref="B20:C20"/>
    <mergeCell ref="N20:P20"/>
    <mergeCell ref="H25:AB25"/>
    <mergeCell ref="G22:AB22"/>
    <mergeCell ref="V10:Y10"/>
    <mergeCell ref="S23:W23"/>
    <mergeCell ref="B28:C28"/>
    <mergeCell ref="B29:D30"/>
    <mergeCell ref="V52:W52"/>
    <mergeCell ref="U46:W46"/>
    <mergeCell ref="B51:AA51"/>
    <mergeCell ref="Y46:AA46"/>
    <mergeCell ref="O46:T46"/>
    <mergeCell ref="H46:M46"/>
    <mergeCell ref="W34:X34"/>
    <mergeCell ref="W36:X36"/>
    <mergeCell ref="B34:G34"/>
    <mergeCell ref="B36:G36"/>
    <mergeCell ref="K34:L34"/>
    <mergeCell ref="O26:Q26"/>
    <mergeCell ref="T41:AA41"/>
    <mergeCell ref="T44:AA44"/>
    <mergeCell ref="E65:T65"/>
    <mergeCell ref="C52:U52"/>
    <mergeCell ref="B39:F39"/>
    <mergeCell ref="W65:AA65"/>
    <mergeCell ref="B57:AB57"/>
    <mergeCell ref="B50:AB50"/>
    <mergeCell ref="G39:AB39"/>
    <mergeCell ref="B53:AA53"/>
    <mergeCell ref="H44:M44"/>
    <mergeCell ref="B60:U60"/>
    <mergeCell ref="C1:Z1"/>
    <mergeCell ref="C2:Z2"/>
    <mergeCell ref="C3:Z3"/>
    <mergeCell ref="X6:AA6"/>
    <mergeCell ref="B13:C13"/>
    <mergeCell ref="Y34:AA34"/>
    <mergeCell ref="H34:J34"/>
    <mergeCell ref="D28:U28"/>
    <mergeCell ref="W31:AA31"/>
    <mergeCell ref="B25:G25"/>
    <mergeCell ref="B26:C26"/>
    <mergeCell ref="D27:I27"/>
    <mergeCell ref="Z4:AA4"/>
    <mergeCell ref="X4:Y4"/>
    <mergeCell ref="Q20:S20"/>
    <mergeCell ref="U20:AA20"/>
    <mergeCell ref="E16:M16"/>
    <mergeCell ref="K13:N13"/>
    <mergeCell ref="Q13:S13"/>
    <mergeCell ref="X12:Z12"/>
    <mergeCell ref="D13:G13"/>
    <mergeCell ref="Z10:AA10"/>
    <mergeCell ref="Y23:Z23"/>
    <mergeCell ref="D20:M20"/>
    <mergeCell ref="AE28:AG28"/>
    <mergeCell ref="AE31:AG31"/>
    <mergeCell ref="W62:AA62"/>
    <mergeCell ref="Q16:AA16"/>
    <mergeCell ref="D18:AA18"/>
    <mergeCell ref="D26:I26"/>
    <mergeCell ref="D8:H8"/>
    <mergeCell ref="X8:AA8"/>
    <mergeCell ref="B22:F22"/>
    <mergeCell ref="X52:AA52"/>
    <mergeCell ref="O13:P13"/>
    <mergeCell ref="V12:W12"/>
    <mergeCell ref="Y36:AA36"/>
    <mergeCell ref="H36:J36"/>
    <mergeCell ref="X26:Z26"/>
    <mergeCell ref="X28:AA28"/>
    <mergeCell ref="AD28:AD29"/>
    <mergeCell ref="AD31:AD32"/>
    <mergeCell ref="T62:V62"/>
    <mergeCell ref="R26:T26"/>
    <mergeCell ref="O44:S44"/>
    <mergeCell ref="P41:S41"/>
    <mergeCell ref="H41:M41"/>
    <mergeCell ref="I8:L8"/>
    <mergeCell ref="B66:AB66"/>
    <mergeCell ref="D54:AA54"/>
    <mergeCell ref="B55:AA55"/>
    <mergeCell ref="B56:AA56"/>
    <mergeCell ref="C62:S62"/>
    <mergeCell ref="B59:Y59"/>
    <mergeCell ref="B4:D4"/>
    <mergeCell ref="E4:W4"/>
    <mergeCell ref="H24:K24"/>
    <mergeCell ref="L24:N24"/>
    <mergeCell ref="O24:P24"/>
    <mergeCell ref="H23:I23"/>
    <mergeCell ref="K23:N23"/>
    <mergeCell ref="K26:N26"/>
    <mergeCell ref="G31:I31"/>
    <mergeCell ref="B31:E31"/>
    <mergeCell ref="H48:AA48"/>
    <mergeCell ref="U63:AA63"/>
    <mergeCell ref="F63:T63"/>
    <mergeCell ref="U65:V65"/>
    <mergeCell ref="B63:E63"/>
    <mergeCell ref="B65:D65"/>
    <mergeCell ref="U26:W26"/>
    <mergeCell ref="B54:C54"/>
  </mergeCells>
  <phoneticPr fontId="5" type="noConversion"/>
  <conditionalFormatting sqref="E4">
    <cfRule type="containsText" dxfId="28" priority="29" operator="containsText" text="Atenção! Este atleta não consta da base de dados. Preencha a Ficha de Inscrição Inicial">
      <formula>NOT(ISERROR(SEARCH("Atenção! Este atleta não consta da base de dados. Preencha a Ficha de Inscrição Inicial",E4)))</formula>
    </cfRule>
  </conditionalFormatting>
  <conditionalFormatting sqref="U46 Y46 T44 T41">
    <cfRule type="expression" dxfId="27" priority="10">
      <formula>OR($N$44&gt;0,$N$46&gt;0)</formula>
    </cfRule>
  </conditionalFormatting>
  <conditionalFormatting sqref="V10">
    <cfRule type="expression" dxfId="26" priority="6">
      <formula>V10=""</formula>
    </cfRule>
  </conditionalFormatting>
  <conditionalFormatting sqref="H34">
    <cfRule type="expression" dxfId="25" priority="53">
      <formula>$P$31&gt;"a"</formula>
    </cfRule>
  </conditionalFormatting>
  <conditionalFormatting sqref="Y34:AA34 Y36:AA36 W31:AA31 M34 M36">
    <cfRule type="expression" dxfId="24" priority="54">
      <formula>$P$31&gt;"a"</formula>
    </cfRule>
  </conditionalFormatting>
  <conditionalFormatting sqref="H36">
    <cfRule type="expression" dxfId="23" priority="86">
      <formula>$P$31&gt;"a"</formula>
    </cfRule>
  </conditionalFormatting>
  <conditionalFormatting sqref="N46 F41 F44 N41 N44">
    <cfRule type="duplicateValues" dxfId="22" priority="2"/>
  </conditionalFormatting>
  <dataValidations xWindow="1399" yWindow="410" count="12">
    <dataValidation allowBlank="1" showInputMessage="1" showErrorMessage="1" error="Coloque apenas um X." sqref="AB4 Z4"/>
    <dataValidation allowBlank="1" showInputMessage="1" showErrorMessage="1" errorTitle="Valor Inválido" error="Escolha um clube da lista apresentada." sqref="AH31 D32:Z33 E29:Z30 V28 AH28"/>
    <dataValidation allowBlank="1" showInputMessage="1" showErrorMessage="1" promptTitle="Instruções:" prompt="Esta ficha é só para RENOVAÇÕES ou TRANSFERÊNCIAS._x000d__x000d_Para INSCRIÇÃO INICIAL deve preencher a ficha do separador seguinte (Inscrição_Inicial)." sqref="F31"/>
    <dataValidation allowBlank="1" showInputMessage="1" showErrorMessage="1" sqref="D20 Q20 Q16:AA16 D18:AA18 U20"/>
    <dataValidation allowBlank="1" showInputMessage="1" showErrorMessage="1" promptTitle="Instruções:" prompt="Insira o código complementar do CC ou BI. _x000d_(números e/ou letras imediatamente à direita do nº do documento)" sqref="Z10"/>
    <dataValidation type="textLength" allowBlank="1" showInputMessage="1" showErrorMessage="1" promptTitle="Instruções:" prompt="Assinale a sua opção com um X._x000d__x000d_Pode assinalar mais do que uma opção de Agente Desportivo._x000d_" sqref="F23 J23 O23 R23 X23 AA23">
      <formula1>1</formula1>
      <formula2>1</formula2>
    </dataValidation>
    <dataValidation type="textLength" allowBlank="1" showInputMessage="1" showErrorMessage="1" promptTitle="Instruções:" prompt="Assinale a sua opção com um X._x000d__x000d_Só deve assinalar UMA opção de Seguro Desportivo._x000d_" sqref="F41 N41 F44 N44 N46">
      <formula1>1</formula1>
      <formula2>1</formula2>
    </dataValidation>
    <dataValidation type="textLength" allowBlank="1" showInputMessage="1" showErrorMessage="1" promptTitle="Instruções:" prompt="Confirme a declaração marcando um X._x000d__x000d_Refere-se a eventuais incompatibilidades com inscrição noutras federações estrangeiras (consultar o RGC)." sqref="Z59">
      <formula1>1</formula1>
      <formula2>1</formula2>
    </dataValidation>
    <dataValidation type="textLength" allowBlank="1" showInputMessage="1" showErrorMessage="1" promptTitle="Instruções:" prompt="Confirme a declaração marcando um X._x000d__x000d_Os abaixo assinados são responsáveis pela veracidade da declaração confirmada." sqref="V60">
      <formula1>1</formula1>
      <formula2>1</formula2>
    </dataValidation>
    <dataValidation type="whole" allowBlank="1" showInputMessage="1" showErrorMessage="1" errorTitle="Atenção" error="O número de ve começar por 9 e deve ter  um total de 9 dígitos." sqref="M8:Q8">
      <formula1>900000000</formula1>
      <formula2>999999999</formula2>
    </dataValidation>
    <dataValidation type="whole" allowBlank="1" showInputMessage="1" showErrorMessage="1" errorTitle="Aviso" error="O número deve começar por 2 e conter um total de 9 digitos." promptTitle="Instruções:" prompt="Antes de preencher qualquer campo COMECE POR INSERIR O Nº DE CARTÃO DE CIDADÃO OU BILHETE DE IDENTIDADE no respectivo campo._x000d__x000d_Depois complete todos os dados em falta, por favor." sqref="D8:H8">
      <formula1>200000000</formula1>
      <formula2>299999999</formula2>
    </dataValidation>
    <dataValidation type="list" allowBlank="1" showInputMessage="1" showErrorMessage="1" promptTitle="Instruções:" prompt="Clique nas setas à direita desta célula e seleccione a partir da lista pendente." sqref="D28:U28">
      <formula1>Clubes!$A$1:$A$53</formula1>
    </dataValidation>
  </dataValidations>
  <printOptions horizontalCentered="1"/>
  <pageMargins left="0.2" right="0.2" top="0.2" bottom="0.2" header="0" footer="0"/>
  <pageSetup paperSize="9" fitToHeight="0" orientation="portrait" errors="blank" horizontalDpi="300" verticalDpi="300"/>
  <legacyDrawing r:id="rId1"/>
  <extLst xmlns:x14="http://schemas.microsoft.com/office/spreadsheetml/2009/9/main">
    <ext uri="{CCE6A557-97BC-4b89-ADB6-D9C93CAAB3DF}">
      <x14:dataValidations xmlns:xm="http://schemas.microsoft.com/office/excel/2006/main" xWindow="1399" yWindow="410" count="3">
        <x14:dataValidation type="list" allowBlank="1" showInputMessage="1" showErrorMessage="1">
          <x14:formula1>
            <xm:f>Clubes!$B$1:$B$53</xm:f>
          </x14:formula1>
          <xm:sqref>H36:J36</xm:sqref>
        </x14:dataValidation>
        <x14:dataValidation type="list" allowBlank="1" showInputMessage="1" showErrorMessage="1" errorTitle="Sigla Incorreta!" error="Escolha a partir da lista, por favor.">
          <x14:formula1>
            <xm:f>Clubes!$E$1:$E$1420</xm:f>
          </x14:formula1>
          <xm:sqref>H34:J34</xm:sqref>
        </x14:dataValidation>
        <x14:dataValidation type="list" allowBlank="1" showInputMessage="1" showErrorMessage="1" errorTitle="Valor Inválido" error="Escolha um clube da lista apresentada." promptTitle="Instruções:" prompt="Clique nas setas do lado direito da célula e seleccione o clube a partir da lista pendente, por favor.">
          <x14:formula1>
            <xm:f>Clubes!$A$1:$A$53</xm:f>
          </x14:formula1>
          <xm:sqref>D28:U28</xm:sqref>
        </x14:dataValidation>
      </x14:dataValidations>
    </ext>
    <ext xmlns:mx="http://schemas.microsoft.com/office/mac/excel/2008/main" uri="{64002731-A6B0-56B0-2670-7721B7C09600}">
      <mx:PLV Mode="0" OnePage="0" WScale="85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3366FF"/>
  </sheetPr>
  <dimension ref="B1:AI131"/>
  <sheetViews>
    <sheetView showGridLines="0" zoomScale="125" zoomScaleNormal="125" zoomScalePageLayoutView="125" workbookViewId="0">
      <selection activeCell="Z4" sqref="Z4:AA4"/>
    </sheetView>
  </sheetViews>
  <sheetFormatPr defaultColWidth="9.140625" defaultRowHeight="12.75"/>
  <cols>
    <col min="1" max="1" width="2.85546875" style="51" customWidth="1"/>
    <col min="2" max="2" width="5.28515625" style="51" customWidth="1"/>
    <col min="3" max="3" width="4.85546875" style="51" customWidth="1"/>
    <col min="4" max="11" width="3.7109375" style="53" customWidth="1"/>
    <col min="12" max="13" width="1.85546875" style="53" customWidth="1"/>
    <col min="14" max="19" width="3.7109375" style="53" customWidth="1"/>
    <col min="20" max="20" width="1.85546875" style="53" customWidth="1"/>
    <col min="21" max="21" width="3.85546875" style="53" customWidth="1"/>
    <col min="22" max="24" width="3.7109375" style="53" customWidth="1"/>
    <col min="25" max="25" width="2.28515625" style="53" customWidth="1"/>
    <col min="26" max="27" width="3.7109375" style="53" customWidth="1"/>
    <col min="28" max="28" width="0.7109375" style="53" customWidth="1"/>
    <col min="29" max="29" width="3.85546875" style="50" customWidth="1"/>
    <col min="30" max="30" width="14.140625" style="187" customWidth="1"/>
    <col min="31" max="32" width="10.140625" style="117" bestFit="1" customWidth="1"/>
    <col min="33" max="33" width="9.140625" style="117"/>
    <col min="34" max="34" width="5.7109375" style="117" customWidth="1"/>
    <col min="35" max="35" width="11" style="117" customWidth="1"/>
    <col min="36" max="16384" width="9.140625" style="51"/>
  </cols>
  <sheetData>
    <row r="1" spans="2:31" ht="23.1" customHeight="1">
      <c r="B1" s="117"/>
      <c r="C1" s="328" t="s">
        <v>11946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175"/>
      <c r="AB1" s="176"/>
      <c r="AC1" s="51"/>
    </row>
    <row r="2" spans="2:31" ht="15.95" customHeight="1">
      <c r="B2" s="117"/>
      <c r="C2" s="369" t="str">
        <f>IF($V$10=0,"FICHA DE INSCRIÇÃO DE AGENTE DESPORTIVO - Época 2013/2014",IF(AND($AE$28="Não Filiado",$AE$31="Não Filiado"),"",IF(OR($AI$28&gt;"a",$AI$31&gt;"a",$AE$36&gt;"a"),"Agente inscrito numa das 2 últimas épocas. Preencha a ficha de Renovação_Transferência","FICHA DE INSCRIÇÃO DE AGENTE DESPORTIVO - Época 2013/2014")))</f>
        <v>FICHA DE INSCRIÇÃO DE AGENTE DESPORTIVO - Época 2013/2014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155"/>
      <c r="AB2" s="169"/>
      <c r="AC2" s="51"/>
    </row>
    <row r="3" spans="2:31" ht="14.1" customHeight="1">
      <c r="B3" s="117"/>
      <c r="C3" s="330" t="s">
        <v>8932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156"/>
      <c r="AB3" s="48"/>
      <c r="AC3" s="51"/>
    </row>
    <row r="4" spans="2:31" ht="15.95" customHeight="1">
      <c r="B4" s="252" t="s">
        <v>8935</v>
      </c>
      <c r="C4" s="252"/>
      <c r="D4" s="253"/>
      <c r="E4" s="467" t="s">
        <v>11975</v>
      </c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9"/>
      <c r="X4" s="344" t="s">
        <v>8949</v>
      </c>
      <c r="Y4" s="345"/>
      <c r="Z4" s="470"/>
      <c r="AA4" s="471"/>
      <c r="AB4" s="92"/>
      <c r="AC4" s="51"/>
      <c r="AD4" s="134" t="s">
        <v>8984</v>
      </c>
      <c r="AE4" s="119" t="s">
        <v>8985</v>
      </c>
    </row>
    <row r="5" spans="2:31" ht="3.95" customHeight="1">
      <c r="B5" s="215"/>
      <c r="C5" s="21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1"/>
    </row>
    <row r="6" spans="2:31" ht="15.95" customHeight="1">
      <c r="B6" s="397" t="s">
        <v>11955</v>
      </c>
      <c r="C6" s="397"/>
      <c r="D6" s="397"/>
      <c r="E6" s="277"/>
      <c r="F6" s="482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4"/>
      <c r="R6" s="91"/>
      <c r="S6" s="91"/>
      <c r="T6" s="90"/>
      <c r="U6" s="393" t="s">
        <v>8934</v>
      </c>
      <c r="V6" s="393"/>
      <c r="W6" s="394"/>
      <c r="X6" s="485"/>
      <c r="Y6" s="486"/>
      <c r="Z6" s="486"/>
      <c r="AA6" s="487"/>
      <c r="AB6" s="77"/>
      <c r="AC6" s="51"/>
      <c r="AD6" s="197">
        <f>IFERROR(YEAR($X$6),"")</f>
        <v>1900</v>
      </c>
      <c r="AE6" s="60" t="b">
        <f ca="1">IFERROR(IF($X$6&gt;0,(ROUNDDOWN(INT(TODAY()-$X$6)/365.25,0))),"")</f>
        <v>0</v>
      </c>
    </row>
    <row r="7" spans="2:31" ht="3.95" customHeight="1">
      <c r="B7" s="208"/>
      <c r="C7" s="208"/>
      <c r="D7" s="208"/>
      <c r="E7" s="20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91"/>
      <c r="T7" s="90"/>
      <c r="U7" s="54"/>
      <c r="V7" s="32"/>
      <c r="W7" s="32"/>
      <c r="X7" s="32"/>
      <c r="Y7" s="32"/>
      <c r="Z7" s="32"/>
      <c r="AA7" s="32"/>
      <c r="AB7" s="32"/>
      <c r="AC7" s="51"/>
    </row>
    <row r="8" spans="2:31" ht="15.95" customHeight="1">
      <c r="B8" s="472" t="s">
        <v>2905</v>
      </c>
      <c r="C8" s="327"/>
      <c r="D8" s="452"/>
      <c r="E8" s="453"/>
      <c r="F8" s="453"/>
      <c r="G8" s="453"/>
      <c r="H8" s="454"/>
      <c r="I8" s="325" t="s">
        <v>8987</v>
      </c>
      <c r="J8" s="326"/>
      <c r="K8" s="326"/>
      <c r="L8" s="327"/>
      <c r="M8" s="452"/>
      <c r="N8" s="453"/>
      <c r="O8" s="453"/>
      <c r="P8" s="453"/>
      <c r="Q8" s="454"/>
      <c r="R8" s="90"/>
      <c r="S8" s="91"/>
      <c r="T8" s="90"/>
      <c r="U8" s="395" t="s">
        <v>8933</v>
      </c>
      <c r="V8" s="395"/>
      <c r="W8" s="309"/>
      <c r="X8" s="452"/>
      <c r="Y8" s="453"/>
      <c r="Z8" s="453"/>
      <c r="AA8" s="454"/>
      <c r="AB8" s="76"/>
      <c r="AC8" s="51"/>
    </row>
    <row r="9" spans="2:31" ht="3.95" customHeight="1">
      <c r="B9" s="216"/>
      <c r="C9" s="21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56"/>
      <c r="X9" s="56"/>
      <c r="Y9" s="56"/>
      <c r="Z9" s="56"/>
      <c r="AA9" s="56"/>
      <c r="AB9" s="56"/>
      <c r="AC9" s="51"/>
    </row>
    <row r="10" spans="2:31" ht="15.95" customHeight="1">
      <c r="B10" s="472" t="s">
        <v>11954</v>
      </c>
      <c r="C10" s="327"/>
      <c r="D10" s="473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5"/>
      <c r="R10" s="476" t="s">
        <v>8936</v>
      </c>
      <c r="S10" s="419"/>
      <c r="T10" s="419"/>
      <c r="U10" s="419"/>
      <c r="V10" s="421"/>
      <c r="W10" s="422"/>
      <c r="X10" s="422"/>
      <c r="Y10" s="423"/>
      <c r="Z10" s="477"/>
      <c r="AA10" s="478"/>
      <c r="AB10" s="56"/>
      <c r="AC10" s="51"/>
    </row>
    <row r="11" spans="2:31" ht="3.95" customHeight="1">
      <c r="B11" s="117"/>
      <c r="C11" s="117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58"/>
      <c r="AA11" s="158"/>
      <c r="AB11" s="158"/>
      <c r="AC11" s="51"/>
    </row>
    <row r="12" spans="2:31" ht="14.1" customHeight="1">
      <c r="B12" s="223" t="s">
        <v>8944</v>
      </c>
      <c r="C12" s="201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80"/>
      <c r="U12" s="171"/>
      <c r="V12" s="308" t="s">
        <v>7344</v>
      </c>
      <c r="W12" s="309"/>
      <c r="X12" s="479"/>
      <c r="Y12" s="480"/>
      <c r="Z12" s="481"/>
      <c r="AA12" s="235"/>
      <c r="AB12" s="158"/>
      <c r="AC12" s="51"/>
    </row>
    <row r="13" spans="2:31" ht="15.95" customHeight="1">
      <c r="B13" s="323" t="s">
        <v>7350</v>
      </c>
      <c r="C13" s="307"/>
      <c r="D13" s="358"/>
      <c r="E13" s="450"/>
      <c r="F13" s="450"/>
      <c r="G13" s="451"/>
      <c r="H13" s="398" t="s">
        <v>11951</v>
      </c>
      <c r="I13" s="399"/>
      <c r="J13" s="400"/>
      <c r="K13" s="352"/>
      <c r="L13" s="353"/>
      <c r="M13" s="353"/>
      <c r="N13" s="354"/>
      <c r="O13" s="306" t="s">
        <v>7344</v>
      </c>
      <c r="P13" s="307"/>
      <c r="Q13" s="352"/>
      <c r="R13" s="353"/>
      <c r="S13" s="354"/>
      <c r="T13" s="82"/>
      <c r="U13" s="171"/>
      <c r="V13" s="132"/>
      <c r="W13" s="173"/>
      <c r="X13" s="221"/>
      <c r="Y13" s="79"/>
      <c r="Z13" s="57"/>
      <c r="AA13" s="78"/>
      <c r="AB13" s="78"/>
      <c r="AC13" s="51"/>
    </row>
    <row r="14" spans="2:31" ht="5.0999999999999996" customHeight="1">
      <c r="B14" s="202"/>
      <c r="C14" s="110"/>
      <c r="D14" s="84"/>
      <c r="E14" s="84"/>
      <c r="F14" s="84"/>
      <c r="G14" s="85"/>
      <c r="H14" s="86"/>
      <c r="I14" s="85"/>
      <c r="J14" s="85"/>
      <c r="K14" s="85"/>
      <c r="L14" s="85"/>
      <c r="M14" s="85"/>
      <c r="N14" s="85"/>
      <c r="O14" s="85"/>
      <c r="P14" s="86"/>
      <c r="Q14" s="85"/>
      <c r="R14" s="85"/>
      <c r="S14" s="85"/>
      <c r="T14" s="87"/>
      <c r="U14" s="171"/>
      <c r="V14" s="171"/>
      <c r="W14" s="117"/>
      <c r="X14" s="117"/>
      <c r="Y14" s="117"/>
      <c r="Z14" s="78"/>
      <c r="AA14" s="181"/>
      <c r="AB14" s="181"/>
      <c r="AC14" s="51"/>
    </row>
    <row r="15" spans="2:31" ht="5.0999999999999996" customHeight="1">
      <c r="B15" s="11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181"/>
      <c r="AA15" s="32"/>
      <c r="AB15" s="32"/>
      <c r="AC15" s="51"/>
    </row>
    <row r="16" spans="2:31" ht="15.95" customHeight="1">
      <c r="B16" s="276" t="s">
        <v>8937</v>
      </c>
      <c r="C16" s="276"/>
      <c r="D16" s="277"/>
      <c r="E16" s="455"/>
      <c r="F16" s="456"/>
      <c r="G16" s="456"/>
      <c r="H16" s="456"/>
      <c r="I16" s="456"/>
      <c r="J16" s="456"/>
      <c r="K16" s="456"/>
      <c r="L16" s="456"/>
      <c r="M16" s="457"/>
      <c r="N16" s="396" t="s">
        <v>11726</v>
      </c>
      <c r="O16" s="397"/>
      <c r="P16" s="277"/>
      <c r="Q16" s="458"/>
      <c r="R16" s="459"/>
      <c r="S16" s="459"/>
      <c r="T16" s="459"/>
      <c r="U16" s="459"/>
      <c r="V16" s="459"/>
      <c r="W16" s="459"/>
      <c r="X16" s="459"/>
      <c r="Y16" s="459"/>
      <c r="Z16" s="459"/>
      <c r="AA16" s="460"/>
      <c r="AB16" s="49"/>
      <c r="AC16" s="51"/>
    </row>
    <row r="17" spans="2:35" ht="3.95" customHeight="1">
      <c r="B17" s="117"/>
      <c r="C17" s="17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51"/>
    </row>
    <row r="18" spans="2:35" ht="15.95" customHeight="1">
      <c r="B18" s="397" t="s">
        <v>8940</v>
      </c>
      <c r="C18" s="277"/>
      <c r="D18" s="444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6"/>
      <c r="AB18" s="182"/>
      <c r="AC18" s="51"/>
    </row>
    <row r="19" spans="2:35" ht="3.95" customHeight="1">
      <c r="B19" s="117"/>
      <c r="C19" s="174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51"/>
    </row>
    <row r="20" spans="2:35" ht="15.95" customHeight="1">
      <c r="B20" s="419" t="s">
        <v>8939</v>
      </c>
      <c r="C20" s="420"/>
      <c r="D20" s="444"/>
      <c r="E20" s="445"/>
      <c r="F20" s="445"/>
      <c r="G20" s="445"/>
      <c r="H20" s="445"/>
      <c r="I20" s="445"/>
      <c r="J20" s="445"/>
      <c r="K20" s="445"/>
      <c r="L20" s="445"/>
      <c r="M20" s="446"/>
      <c r="N20" s="397" t="s">
        <v>8938</v>
      </c>
      <c r="O20" s="397"/>
      <c r="P20" s="277"/>
      <c r="Q20" s="447"/>
      <c r="R20" s="448"/>
      <c r="S20" s="449"/>
      <c r="T20" s="80"/>
      <c r="U20" s="444"/>
      <c r="V20" s="445"/>
      <c r="W20" s="445"/>
      <c r="X20" s="445"/>
      <c r="Y20" s="445"/>
      <c r="Z20" s="445"/>
      <c r="AA20" s="446"/>
      <c r="AB20" s="183"/>
      <c r="AC20" s="80"/>
    </row>
    <row r="21" spans="2:35" ht="3.95" customHeight="1">
      <c r="B21" s="117"/>
      <c r="C21" s="117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1"/>
    </row>
    <row r="22" spans="2:35" ht="17.100000000000001" customHeight="1" thickBot="1">
      <c r="B22" s="302" t="s">
        <v>8943</v>
      </c>
      <c r="C22" s="302"/>
      <c r="D22" s="302"/>
      <c r="E22" s="302"/>
      <c r="F22" s="302"/>
      <c r="G22" s="373" t="s">
        <v>11948</v>
      </c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51"/>
    </row>
    <row r="23" spans="2:35" ht="15.95" customHeight="1">
      <c r="B23" s="324" t="s">
        <v>11970</v>
      </c>
      <c r="C23" s="324"/>
      <c r="D23" s="324"/>
      <c r="E23" s="265"/>
      <c r="F23" s="237"/>
      <c r="G23" s="222"/>
      <c r="H23" s="264" t="s">
        <v>8945</v>
      </c>
      <c r="I23" s="265"/>
      <c r="J23" s="237"/>
      <c r="K23" s="266" t="s">
        <v>11956</v>
      </c>
      <c r="L23" s="266"/>
      <c r="M23" s="266"/>
      <c r="N23" s="267"/>
      <c r="O23" s="237"/>
      <c r="P23" s="204"/>
      <c r="Q23" s="234" t="s">
        <v>8950</v>
      </c>
      <c r="R23" s="237"/>
      <c r="S23" s="380" t="s">
        <v>8946</v>
      </c>
      <c r="T23" s="264"/>
      <c r="U23" s="264"/>
      <c r="V23" s="264"/>
      <c r="W23" s="265"/>
      <c r="X23" s="237"/>
      <c r="Y23" s="363" t="s">
        <v>8947</v>
      </c>
      <c r="Z23" s="364"/>
      <c r="AA23" s="237"/>
      <c r="AB23" s="88"/>
      <c r="AC23" s="157" t="s">
        <v>11724</v>
      </c>
      <c r="AD23" s="154" t="s">
        <v>11723</v>
      </c>
      <c r="AE23" s="139"/>
      <c r="AF23" s="139"/>
    </row>
    <row r="24" spans="2:35" ht="12" customHeight="1">
      <c r="B24" s="117"/>
      <c r="C24" s="117"/>
      <c r="D24" s="52"/>
      <c r="E24" s="52"/>
      <c r="F24" s="52"/>
      <c r="G24" s="52"/>
      <c r="H24" s="257" t="s">
        <v>11957</v>
      </c>
      <c r="I24" s="257"/>
      <c r="J24" s="257"/>
      <c r="K24" s="258"/>
      <c r="L24" s="439"/>
      <c r="M24" s="440"/>
      <c r="N24" s="441"/>
      <c r="O24" s="442"/>
      <c r="P24" s="443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1"/>
    </row>
    <row r="25" spans="2:35" ht="17.100000000000001" customHeight="1">
      <c r="B25" s="302" t="s">
        <v>8948</v>
      </c>
      <c r="C25" s="302"/>
      <c r="D25" s="302"/>
      <c r="E25" s="302"/>
      <c r="F25" s="302"/>
      <c r="G25" s="302"/>
      <c r="H25" s="373" t="s">
        <v>11947</v>
      </c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51"/>
    </row>
    <row r="26" spans="2:35" ht="18" customHeight="1">
      <c r="B26" s="339" t="s">
        <v>8951</v>
      </c>
      <c r="C26" s="340"/>
      <c r="D26" s="296"/>
      <c r="E26" s="297"/>
      <c r="F26" s="297"/>
      <c r="G26" s="297"/>
      <c r="H26" s="297"/>
      <c r="I26" s="298"/>
      <c r="J26" s="60"/>
      <c r="K26" s="268" t="s">
        <v>11953</v>
      </c>
      <c r="L26" s="268"/>
      <c r="M26" s="268"/>
      <c r="N26" s="268"/>
      <c r="O26" s="281" t="s">
        <v>11958</v>
      </c>
      <c r="P26" s="281"/>
      <c r="Q26" s="282"/>
      <c r="R26" s="310" t="str">
        <f>IF($X$6=""," ",IF(AND($AE$6&gt;=35,$AE$6&lt;=100),"Veterano",IF(AND($AD$6&gt;=2002,$AD$6&lt;=2006),"Benjamim",IF(AND($AD$6&gt;=2000,$AD$6&lt;=2001),"Infantil",IF(AND($AD$6&gt;=1998,$AD$6&lt;=1999),"Iniciado",IF(AND($AD$6&gt;=1996,$AD$6&lt;=1997),"Juvenil",IF(AND($AD$6&gt;=1994,$AD$6&lt;=1995),"Júnior","Sénior")))))))</f>
        <v xml:space="preserve"> </v>
      </c>
      <c r="S26" s="311"/>
      <c r="T26" s="312"/>
      <c r="U26" s="280" t="s">
        <v>11959</v>
      </c>
      <c r="V26" s="281"/>
      <c r="W26" s="282"/>
      <c r="X26" s="310" t="str">
        <f>IF($X$6=""," ",IF(AND($AE$6&gt;=35,$AE$6&lt;=100),"Veterano",IF(AND($AD$6&gt;=2003,$AD$6&lt;=2007),"Benjamim",IF(AND($AD$6&gt;=2001,$AD$6&lt;=2002),"Infantil",IF(AND($AD$6&gt;=1999,$AD$6&lt;=2000),"Iniciado",IF(AND($AD$6&gt;=1997,$AD$6&lt;=1998),"Juvenil",IF(AND($AD$6&gt;=1995,$AD$6&lt;=1996),"Júnior","Sénior")))))))</f>
        <v xml:space="preserve"> </v>
      </c>
      <c r="Y26" s="311"/>
      <c r="Z26" s="312"/>
      <c r="AA26" s="58"/>
      <c r="AB26" s="61"/>
      <c r="AC26" s="51"/>
    </row>
    <row r="27" spans="2:35" ht="12" customHeight="1">
      <c r="B27" s="117"/>
      <c r="C27" s="117"/>
      <c r="D27" s="341" t="s">
        <v>8952</v>
      </c>
      <c r="E27" s="341"/>
      <c r="F27" s="341"/>
      <c r="G27" s="341"/>
      <c r="H27" s="341"/>
      <c r="I27" s="341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  <c r="W27" s="65"/>
      <c r="X27" s="66"/>
      <c r="Y27" s="66"/>
      <c r="Z27" s="67"/>
      <c r="AA27" s="61"/>
      <c r="AB27" s="205"/>
      <c r="AC27" s="51"/>
    </row>
    <row r="28" spans="2:35" ht="15.95" customHeight="1">
      <c r="B28" s="381" t="s">
        <v>8953</v>
      </c>
      <c r="C28" s="382"/>
      <c r="D28" s="334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412" t="s">
        <v>8954</v>
      </c>
      <c r="W28" s="413"/>
      <c r="X28" s="316" t="str">
        <f>IF(D28&gt;0,VLOOKUP(D28,Clubes!A1:B53,2,FALSE)," ")</f>
        <v xml:space="preserve"> </v>
      </c>
      <c r="Y28" s="317"/>
      <c r="Z28" s="317"/>
      <c r="AA28" s="318"/>
      <c r="AB28" s="206"/>
      <c r="AC28" s="51"/>
      <c r="AD28" s="319" t="s">
        <v>8970</v>
      </c>
      <c r="AE28" s="461">
        <f>IF($V$10=0,0,IFERROR(VLOOKUP($V$10,Base_Dados!$A$3:$U$2454,19,FALSE),0))</f>
        <v>0</v>
      </c>
      <c r="AF28" s="462"/>
      <c r="AG28" s="463"/>
      <c r="AH28" s="89" t="s">
        <v>8954</v>
      </c>
      <c r="AI28" s="147" t="str">
        <f>IFERROR(IF($AE$28&gt;0,VLOOKUP($AE$28,Clubes!$A$1:$B$53,2,FALSE),""),"")</f>
        <v/>
      </c>
    </row>
    <row r="29" spans="2:35" s="72" customFormat="1" ht="6" customHeight="1">
      <c r="B29" s="383" t="s">
        <v>11720</v>
      </c>
      <c r="C29" s="383"/>
      <c r="D29" s="383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184"/>
      <c r="AB29" s="207"/>
      <c r="AD29" s="319"/>
      <c r="AE29" s="191"/>
      <c r="AF29" s="191"/>
      <c r="AG29" s="191"/>
      <c r="AH29" s="191"/>
      <c r="AI29" s="191"/>
    </row>
    <row r="30" spans="2:35" s="72" customFormat="1" ht="6" customHeight="1" thickBot="1">
      <c r="B30" s="383"/>
      <c r="C30" s="383"/>
      <c r="D30" s="383"/>
      <c r="E30" s="71"/>
      <c r="F30" s="71"/>
      <c r="G30" s="71"/>
      <c r="H30" s="71"/>
      <c r="I30" s="71"/>
      <c r="J30" s="71"/>
      <c r="K30" s="71"/>
      <c r="L30" s="113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85"/>
      <c r="AB30" s="186"/>
      <c r="AD30" s="212"/>
      <c r="AE30" s="191"/>
      <c r="AF30" s="191"/>
      <c r="AG30" s="191"/>
      <c r="AH30" s="191"/>
      <c r="AI30" s="191"/>
    </row>
    <row r="31" spans="2:35" ht="15.95" customHeight="1">
      <c r="B31" s="270" t="s">
        <v>11960</v>
      </c>
      <c r="C31" s="270"/>
      <c r="D31" s="270"/>
      <c r="E31" s="271"/>
      <c r="F31" s="232"/>
      <c r="G31" s="269" t="s">
        <v>11961</v>
      </c>
      <c r="H31" s="270"/>
      <c r="I31" s="271"/>
      <c r="J31" s="232"/>
      <c r="K31" s="211"/>
      <c r="L31" s="433" t="s">
        <v>8955</v>
      </c>
      <c r="M31" s="434"/>
      <c r="N31" s="434"/>
      <c r="O31" s="435"/>
      <c r="P31" s="238" t="s">
        <v>11965</v>
      </c>
      <c r="Q31" s="210"/>
      <c r="R31" s="414" t="s">
        <v>8956</v>
      </c>
      <c r="S31" s="414"/>
      <c r="T31" s="414"/>
      <c r="U31" s="414"/>
      <c r="V31" s="415"/>
      <c r="W31" s="436"/>
      <c r="X31" s="437"/>
      <c r="Y31" s="437"/>
      <c r="Z31" s="437"/>
      <c r="AA31" s="438"/>
      <c r="AB31" s="190"/>
      <c r="AC31" s="51"/>
      <c r="AD31" s="320" t="s">
        <v>8971</v>
      </c>
      <c r="AE31" s="461">
        <f>IF($V$10=0,0,IFERROR(VLOOKUP($V$10,Base_Dados!$A$3:$U$2454,21,FALSE),0))</f>
        <v>0</v>
      </c>
      <c r="AF31" s="462"/>
      <c r="AG31" s="463"/>
      <c r="AH31" s="89" t="s">
        <v>8954</v>
      </c>
      <c r="AI31" s="147" t="str">
        <f>IFERROR(IF($AE$31&gt;0,VLOOKUP($AE$31,Clubes!$A$1:$B$53,2,FALSE),""),"")</f>
        <v/>
      </c>
    </row>
    <row r="32" spans="2:35" s="72" customFormat="1" ht="5.0999999999999996" customHeight="1">
      <c r="B32" s="191"/>
      <c r="C32" s="70"/>
      <c r="D32" s="71"/>
      <c r="E32" s="71"/>
      <c r="F32" s="71"/>
      <c r="G32" s="71"/>
      <c r="H32" s="71"/>
      <c r="I32" s="71"/>
      <c r="J32" s="71"/>
      <c r="K32" s="71"/>
      <c r="L32" s="114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92"/>
      <c r="AB32" s="193"/>
      <c r="AD32" s="320"/>
      <c r="AE32" s="117"/>
      <c r="AF32" s="117"/>
      <c r="AG32" s="117"/>
      <c r="AH32" s="191"/>
      <c r="AI32" s="191"/>
    </row>
    <row r="33" spans="2:35" s="72" customFormat="1" ht="5.0999999999999996" customHeight="1">
      <c r="B33" s="104"/>
      <c r="C33" s="105"/>
      <c r="D33" s="106"/>
      <c r="E33" s="106"/>
      <c r="F33" s="106"/>
      <c r="G33" s="106"/>
      <c r="H33" s="106"/>
      <c r="I33" s="106"/>
      <c r="J33" s="106"/>
      <c r="K33" s="106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92"/>
      <c r="AB33" s="193"/>
      <c r="AD33" s="191"/>
      <c r="AE33" s="191"/>
      <c r="AF33" s="191"/>
      <c r="AG33" s="191"/>
      <c r="AH33" s="191"/>
      <c r="AI33" s="191"/>
    </row>
    <row r="34" spans="2:35" ht="15.95" customHeight="1">
      <c r="B34" s="323" t="s">
        <v>8957</v>
      </c>
      <c r="C34" s="322"/>
      <c r="D34" s="322"/>
      <c r="E34" s="322"/>
      <c r="F34" s="322"/>
      <c r="G34" s="307"/>
      <c r="H34" s="430"/>
      <c r="I34" s="431"/>
      <c r="J34" s="432"/>
      <c r="K34" s="306" t="s">
        <v>244</v>
      </c>
      <c r="L34" s="307"/>
      <c r="M34" s="424" t="str">
        <f>IFERROR(IF($H$34&gt;0,VLOOKUP($H$34,Clubes!$E$1:$G$3333,2,FALSE)," "),"")</f>
        <v xml:space="preserve"> </v>
      </c>
      <c r="N34" s="425"/>
      <c r="O34" s="425"/>
      <c r="P34" s="425"/>
      <c r="Q34" s="425"/>
      <c r="R34" s="425"/>
      <c r="S34" s="425"/>
      <c r="T34" s="425"/>
      <c r="U34" s="425"/>
      <c r="V34" s="426"/>
      <c r="W34" s="306" t="s">
        <v>8958</v>
      </c>
      <c r="X34" s="307"/>
      <c r="Y34" s="427" t="str">
        <f>IFERROR(IF($H$34&gt;0,VLOOKUP($H$34,Clubes!$E$1:$G$3333,3,FALSE)," "),"")</f>
        <v xml:space="preserve"> </v>
      </c>
      <c r="Z34" s="428"/>
      <c r="AA34" s="429"/>
      <c r="AB34" s="108"/>
      <c r="AC34" s="51"/>
      <c r="AD34" s="191"/>
      <c r="AE34" s="191"/>
      <c r="AF34" s="191"/>
      <c r="AG34" s="191"/>
    </row>
    <row r="35" spans="2:35" ht="3.95" customHeight="1">
      <c r="B35" s="225"/>
      <c r="C35" s="136"/>
      <c r="D35" s="226"/>
      <c r="E35" s="136"/>
      <c r="F35" s="136"/>
      <c r="G35" s="136"/>
      <c r="H35" s="131"/>
      <c r="I35" s="131"/>
      <c r="J35" s="131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7"/>
      <c r="Z35" s="137"/>
      <c r="AA35" s="137"/>
      <c r="AB35" s="109"/>
      <c r="AC35" s="51"/>
    </row>
    <row r="36" spans="2:35" ht="15.95" customHeight="1">
      <c r="B36" s="323" t="s">
        <v>8959</v>
      </c>
      <c r="C36" s="322"/>
      <c r="D36" s="322"/>
      <c r="E36" s="322"/>
      <c r="F36" s="322"/>
      <c r="G36" s="307"/>
      <c r="H36" s="316" t="str">
        <f>IF(P31="x",X28," ")</f>
        <v xml:space="preserve"> </v>
      </c>
      <c r="I36" s="317"/>
      <c r="J36" s="318"/>
      <c r="K36" s="306" t="s">
        <v>244</v>
      </c>
      <c r="L36" s="307"/>
      <c r="M36" s="424" t="str">
        <f>IFERROR(IF($H$36&gt;0,VLOOKUP($H$36,Clubes!$E$1:$G$3333,2,FALSE)," "),"")</f>
        <v xml:space="preserve"> </v>
      </c>
      <c r="N36" s="425"/>
      <c r="O36" s="425"/>
      <c r="P36" s="425"/>
      <c r="Q36" s="425"/>
      <c r="R36" s="425"/>
      <c r="S36" s="425"/>
      <c r="T36" s="425"/>
      <c r="U36" s="425"/>
      <c r="V36" s="426"/>
      <c r="W36" s="306" t="s">
        <v>8958</v>
      </c>
      <c r="X36" s="307"/>
      <c r="Y36" s="427" t="str">
        <f>IFERROR(IF($H$36&gt;0,VLOOKUP($H$36,Clubes!$E$1:$G$3333,3,FALSE)," "),"")</f>
        <v xml:space="preserve"> </v>
      </c>
      <c r="Z36" s="428"/>
      <c r="AA36" s="429"/>
      <c r="AB36" s="108"/>
      <c r="AC36" s="51"/>
      <c r="AD36" s="187" t="s">
        <v>11971</v>
      </c>
      <c r="AE36" s="464">
        <f>IF($V$10=0,0,IFERROR(CONCATENATE(VLOOKUP($V$10,Base_Dados!$A$3:$AZ$2454,28,FALSE),", ",VLOOKUP($V$10,Base_Dados!$A$3:$AZ$2454,31,FALSE),", ",VLOOKUP($V$10,Base_Dados!$A$3:$AZ$2454,32,FALSE),", ",VLOOKUP($V$10,Base_Dados!$A$3:$AZ$2454,33,FALSE),", ",VLOOKUP($V$10,Base_Dados!$A$3:$AZ$2454,34,FALSE)),0))</f>
        <v>0</v>
      </c>
      <c r="AF36" s="465"/>
      <c r="AG36" s="465"/>
      <c r="AH36" s="465"/>
      <c r="AI36" s="466"/>
    </row>
    <row r="37" spans="2:35" ht="5.0999999999999996" customHeight="1">
      <c r="B37" s="83"/>
      <c r="C37" s="110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2"/>
      <c r="AC37" s="51"/>
    </row>
    <row r="38" spans="2:35" ht="3.95" customHeight="1">
      <c r="B38" s="117"/>
      <c r="C38" s="55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51"/>
    </row>
    <row r="39" spans="2:35" ht="15" customHeight="1">
      <c r="B39" s="369" t="s">
        <v>8960</v>
      </c>
      <c r="C39" s="369"/>
      <c r="D39" s="369"/>
      <c r="E39" s="369"/>
      <c r="F39" s="369"/>
      <c r="G39" s="373" t="s">
        <v>11948</v>
      </c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51"/>
    </row>
    <row r="40" spans="2:35" ht="3.95" customHeight="1" thickBot="1">
      <c r="B40" s="117"/>
      <c r="C40" s="55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93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/>
      <c r="AC40" s="51"/>
    </row>
    <row r="41" spans="2:35" ht="15.95" customHeight="1">
      <c r="B41" s="324" t="s">
        <v>8961</v>
      </c>
      <c r="C41" s="324"/>
      <c r="D41" s="324"/>
      <c r="E41" s="265"/>
      <c r="F41" s="237"/>
      <c r="G41" s="69"/>
      <c r="H41" s="324" t="s">
        <v>8964</v>
      </c>
      <c r="I41" s="324"/>
      <c r="J41" s="324"/>
      <c r="K41" s="324"/>
      <c r="L41" s="324"/>
      <c r="M41" s="265"/>
      <c r="N41" s="237"/>
      <c r="O41" s="69"/>
      <c r="P41" s="323" t="s">
        <v>8963</v>
      </c>
      <c r="Q41" s="322"/>
      <c r="R41" s="322"/>
      <c r="S41" s="307"/>
      <c r="T41" s="390"/>
      <c r="U41" s="391"/>
      <c r="V41" s="391"/>
      <c r="W41" s="391"/>
      <c r="X41" s="391"/>
      <c r="Y41" s="391"/>
      <c r="Z41" s="391"/>
      <c r="AA41" s="392"/>
      <c r="AB41" s="108"/>
      <c r="AC41" s="51"/>
    </row>
    <row r="42" spans="2:35" ht="3.95" customHeight="1">
      <c r="B42" s="117"/>
      <c r="C42" s="117"/>
      <c r="D42" s="52"/>
      <c r="E42" s="52"/>
      <c r="F42" s="52"/>
      <c r="G42" s="69"/>
      <c r="H42" s="69"/>
      <c r="I42" s="69"/>
      <c r="J42" s="69"/>
      <c r="K42" s="69"/>
      <c r="L42" s="69"/>
      <c r="M42" s="52"/>
      <c r="N42" s="52"/>
      <c r="O42" s="69"/>
      <c r="P42" s="96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97"/>
      <c r="AC42" s="51"/>
    </row>
    <row r="43" spans="2:35" ht="3.95" customHeight="1" thickBot="1">
      <c r="B43" s="117"/>
      <c r="C43" s="117"/>
      <c r="D43" s="52"/>
      <c r="E43" s="52"/>
      <c r="F43" s="52"/>
      <c r="G43" s="69"/>
      <c r="H43" s="100"/>
      <c r="I43" s="101"/>
      <c r="J43" s="101"/>
      <c r="K43" s="101"/>
      <c r="L43" s="101"/>
      <c r="M43" s="101"/>
      <c r="N43" s="101"/>
      <c r="O43" s="94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97"/>
      <c r="AC43" s="51"/>
    </row>
    <row r="44" spans="2:35" ht="15.95" customHeight="1">
      <c r="B44" s="324" t="s">
        <v>8962</v>
      </c>
      <c r="C44" s="324"/>
      <c r="D44" s="324"/>
      <c r="E44" s="265"/>
      <c r="F44" s="237"/>
      <c r="G44" s="69"/>
      <c r="H44" s="375" t="s">
        <v>8967</v>
      </c>
      <c r="I44" s="376"/>
      <c r="J44" s="376"/>
      <c r="K44" s="376"/>
      <c r="L44" s="376"/>
      <c r="M44" s="377"/>
      <c r="N44" s="237"/>
      <c r="O44" s="321" t="s">
        <v>8965</v>
      </c>
      <c r="P44" s="322"/>
      <c r="Q44" s="322"/>
      <c r="R44" s="322"/>
      <c r="S44" s="307"/>
      <c r="T44" s="390"/>
      <c r="U44" s="391"/>
      <c r="V44" s="391"/>
      <c r="W44" s="391"/>
      <c r="X44" s="391"/>
      <c r="Y44" s="391"/>
      <c r="Z44" s="391"/>
      <c r="AA44" s="392"/>
      <c r="AB44" s="108"/>
      <c r="AC44" s="51"/>
    </row>
    <row r="45" spans="2:35" ht="3.95" customHeight="1" thickBot="1">
      <c r="B45" s="117"/>
      <c r="C45" s="117"/>
      <c r="D45" s="52"/>
      <c r="E45" s="52"/>
      <c r="F45" s="52"/>
      <c r="G45" s="69"/>
      <c r="H45" s="9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97"/>
      <c r="AC45" s="51"/>
    </row>
    <row r="46" spans="2:35" ht="15.95" customHeight="1">
      <c r="B46" s="117"/>
      <c r="C46" s="55"/>
      <c r="D46" s="69"/>
      <c r="E46" s="69"/>
      <c r="F46" s="69"/>
      <c r="G46" s="69"/>
      <c r="H46" s="375" t="s">
        <v>8966</v>
      </c>
      <c r="I46" s="376"/>
      <c r="J46" s="376"/>
      <c r="K46" s="376"/>
      <c r="L46" s="376"/>
      <c r="M46" s="377"/>
      <c r="N46" s="237"/>
      <c r="O46" s="321" t="s">
        <v>11952</v>
      </c>
      <c r="P46" s="322"/>
      <c r="Q46" s="322"/>
      <c r="R46" s="322"/>
      <c r="S46" s="322"/>
      <c r="T46" s="307"/>
      <c r="U46" s="386"/>
      <c r="V46" s="387"/>
      <c r="W46" s="388"/>
      <c r="X46" s="228" t="s">
        <v>8968</v>
      </c>
      <c r="Y46" s="386"/>
      <c r="Z46" s="387"/>
      <c r="AA46" s="388"/>
      <c r="AB46" s="108"/>
      <c r="AC46" s="51"/>
    </row>
    <row r="47" spans="2:35" ht="3.95" customHeight="1">
      <c r="B47" s="117"/>
      <c r="C47" s="55"/>
      <c r="D47" s="69"/>
      <c r="E47" s="69"/>
      <c r="F47" s="69"/>
      <c r="G47" s="69"/>
      <c r="H47" s="96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08"/>
      <c r="AC47" s="51"/>
    </row>
    <row r="48" spans="2:35" ht="21" customHeight="1">
      <c r="B48" s="117"/>
      <c r="C48" s="117"/>
      <c r="D48" s="52"/>
      <c r="E48" s="52"/>
      <c r="F48" s="52"/>
      <c r="G48" s="69"/>
      <c r="H48" s="272" t="s">
        <v>8969</v>
      </c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99"/>
      <c r="AC48" s="51"/>
    </row>
    <row r="49" spans="2:35" ht="3.95" customHeight="1">
      <c r="B49" s="117"/>
      <c r="C49" s="117"/>
      <c r="D49" s="52"/>
      <c r="E49" s="52"/>
      <c r="F49" s="52"/>
      <c r="G49" s="69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1"/>
    </row>
    <row r="50" spans="2:35" ht="3.95" customHeight="1">
      <c r="B50" s="373" t="s">
        <v>11949</v>
      </c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51"/>
    </row>
    <row r="51" spans="2:35" ht="19.5" customHeight="1">
      <c r="B51" s="389" t="s">
        <v>8972</v>
      </c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74"/>
      <c r="AC51" s="51"/>
      <c r="AE51" s="199"/>
    </row>
    <row r="52" spans="2:35" ht="18" customHeight="1">
      <c r="B52" s="115" t="s">
        <v>11721</v>
      </c>
      <c r="C52" s="366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8"/>
      <c r="V52" s="384" t="s">
        <v>11722</v>
      </c>
      <c r="W52" s="385"/>
      <c r="X52" s="303"/>
      <c r="Y52" s="304"/>
      <c r="Z52" s="304"/>
      <c r="AA52" s="305"/>
      <c r="AB52" s="194"/>
      <c r="AC52" s="51"/>
    </row>
    <row r="53" spans="2:35" ht="15.95" customHeight="1">
      <c r="B53" s="374" t="s">
        <v>8973</v>
      </c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194"/>
      <c r="AC53" s="51"/>
    </row>
    <row r="54" spans="2:35" ht="18" customHeight="1">
      <c r="B54" s="283" t="s">
        <v>8983</v>
      </c>
      <c r="C54" s="283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195"/>
      <c r="AC54" s="51"/>
    </row>
    <row r="55" spans="2:35" s="2" customFormat="1" ht="21.95" customHeight="1">
      <c r="B55" s="248" t="s">
        <v>11950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1"/>
      <c r="AD55" s="200"/>
      <c r="AE55" s="119"/>
      <c r="AF55" s="119"/>
      <c r="AG55" s="119"/>
      <c r="AH55" s="119"/>
      <c r="AI55" s="119"/>
    </row>
    <row r="56" spans="2:35" s="2" customFormat="1" ht="9.9499999999999993" customHeight="1">
      <c r="B56" s="248" t="s">
        <v>8974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1"/>
      <c r="AD56" s="200"/>
      <c r="AE56" s="119"/>
      <c r="AF56" s="119"/>
      <c r="AG56" s="119"/>
      <c r="AH56" s="119"/>
      <c r="AI56" s="119"/>
    </row>
    <row r="57" spans="2:35" ht="3.95" customHeight="1">
      <c r="B57" s="373" t="s">
        <v>11949</v>
      </c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51"/>
    </row>
    <row r="58" spans="2:35" ht="14.1" customHeight="1" thickBot="1">
      <c r="B58" s="103" t="s">
        <v>8975</v>
      </c>
      <c r="C58" s="10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102"/>
      <c r="W58" s="102"/>
      <c r="X58" s="102"/>
      <c r="Y58" s="102"/>
      <c r="Z58" s="102"/>
      <c r="AA58" s="74"/>
      <c r="AB58" s="74"/>
      <c r="AC58" s="51"/>
      <c r="AE58" s="199"/>
    </row>
    <row r="59" spans="2:35" ht="12.95" customHeight="1" thickBot="1">
      <c r="B59" s="250" t="s">
        <v>11966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1"/>
      <c r="Z59" s="237"/>
      <c r="AA59" s="75"/>
      <c r="AB59" s="75"/>
      <c r="AC59" s="51"/>
    </row>
    <row r="60" spans="2:35" ht="12.95" customHeight="1">
      <c r="B60" s="378" t="s">
        <v>8976</v>
      </c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9"/>
      <c r="V60" s="237"/>
      <c r="W60" s="158"/>
      <c r="X60" s="158"/>
      <c r="Y60" s="158"/>
      <c r="Z60" s="158"/>
      <c r="AA60" s="158"/>
      <c r="AB60" s="158"/>
      <c r="AC60" s="51"/>
    </row>
    <row r="61" spans="2:35" s="2" customFormat="1" ht="14.1" customHeight="1">
      <c r="B61" s="47" t="s">
        <v>11729</v>
      </c>
      <c r="C61" s="119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D61" s="200"/>
      <c r="AE61" s="119"/>
      <c r="AF61" s="119"/>
      <c r="AG61" s="119"/>
      <c r="AH61" s="119"/>
      <c r="AI61" s="119"/>
    </row>
    <row r="62" spans="2:35" s="2" customFormat="1" ht="17.100000000000001" customHeight="1">
      <c r="B62" s="233" t="s">
        <v>11727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76" t="s">
        <v>8977</v>
      </c>
      <c r="U62" s="276"/>
      <c r="V62" s="277"/>
      <c r="W62" s="287"/>
      <c r="X62" s="288"/>
      <c r="Y62" s="288"/>
      <c r="Z62" s="288"/>
      <c r="AA62" s="289"/>
      <c r="AB62" s="196"/>
      <c r="AD62" s="200"/>
      <c r="AE62" s="119"/>
      <c r="AF62" s="119"/>
      <c r="AG62" s="119"/>
      <c r="AH62" s="119"/>
      <c r="AI62" s="119"/>
    </row>
    <row r="63" spans="2:35" s="2" customFormat="1" ht="20.100000000000001" customHeight="1">
      <c r="B63" s="278" t="s">
        <v>8979</v>
      </c>
      <c r="C63" s="278"/>
      <c r="D63" s="278"/>
      <c r="E63" s="278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4" t="s">
        <v>8978</v>
      </c>
      <c r="V63" s="274"/>
      <c r="W63" s="274"/>
      <c r="X63" s="274"/>
      <c r="Y63" s="274"/>
      <c r="Z63" s="274"/>
      <c r="AA63" s="274"/>
      <c r="AB63" s="115"/>
      <c r="AD63" s="200"/>
      <c r="AE63" s="119"/>
      <c r="AF63" s="119"/>
      <c r="AG63" s="119"/>
      <c r="AH63" s="119"/>
      <c r="AI63" s="119"/>
    </row>
    <row r="64" spans="2:35" ht="3.95" customHeight="1">
      <c r="B64" s="117"/>
      <c r="C64" s="117"/>
      <c r="D64" s="55"/>
      <c r="E64" s="55"/>
      <c r="F64" s="5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51"/>
    </row>
    <row r="65" spans="2:29" ht="18" customHeight="1">
      <c r="B65" s="279" t="s">
        <v>8980</v>
      </c>
      <c r="C65" s="279"/>
      <c r="D65" s="279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276" t="s">
        <v>8981</v>
      </c>
      <c r="V65" s="277"/>
      <c r="W65" s="370" t="str">
        <f ca="1">IF($V$10&gt;0,TODAY(),"")</f>
        <v/>
      </c>
      <c r="X65" s="371"/>
      <c r="Y65" s="371"/>
      <c r="Z65" s="371"/>
      <c r="AA65" s="372"/>
      <c r="AB65" s="158"/>
      <c r="AC65" s="51"/>
    </row>
    <row r="66" spans="2:29" ht="24" customHeight="1">
      <c r="B66" s="246" t="s">
        <v>8982</v>
      </c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</row>
    <row r="67" spans="2:29" ht="24.75" customHeight="1">
      <c r="C67" s="62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</row>
    <row r="68" spans="2:29" ht="24.75" customHeight="1">
      <c r="B68" s="133"/>
      <c r="C68" s="62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</row>
    <row r="69" spans="2:29" ht="24.75" customHeight="1">
      <c r="B69" s="133"/>
      <c r="C69" s="62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</row>
    <row r="70" spans="2:29" ht="24.75" customHeight="1">
      <c r="C70" s="62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</row>
    <row r="71" spans="2:29" ht="24.75" customHeight="1">
      <c r="B71" s="51" t="s">
        <v>250</v>
      </c>
      <c r="C71" s="62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</row>
    <row r="72" spans="2:29" ht="24.75" customHeight="1">
      <c r="B72" s="51" t="s">
        <v>520</v>
      </c>
      <c r="C72" s="62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</row>
    <row r="73" spans="2:29" ht="24.75" customHeight="1">
      <c r="C73" s="62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</row>
    <row r="74" spans="2:29" ht="24.75" customHeight="1">
      <c r="C74" s="62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</row>
    <row r="75" spans="2:29" ht="24.75" customHeight="1">
      <c r="C75" s="62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</row>
    <row r="76" spans="2:29" ht="24.75" customHeight="1">
      <c r="C76" s="62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</row>
    <row r="77" spans="2:29" ht="24.75" customHeight="1">
      <c r="C77" s="62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</row>
    <row r="78" spans="2:29" ht="24.75" customHeight="1">
      <c r="C78" s="62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</row>
    <row r="79" spans="2:29" ht="24.75" customHeight="1">
      <c r="C79" s="62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</row>
    <row r="80" spans="2:29" ht="24.75" customHeight="1">
      <c r="C80" s="62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</row>
    <row r="81" spans="3:28" ht="24.75" customHeight="1">
      <c r="C81" s="62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</row>
    <row r="82" spans="3:28" ht="24.75" customHeight="1">
      <c r="C82" s="62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</row>
    <row r="83" spans="3:28" ht="24.75" customHeight="1">
      <c r="C83" s="62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</row>
    <row r="84" spans="3:28" ht="24.75" customHeight="1">
      <c r="C84" s="62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</row>
    <row r="85" spans="3:28" ht="24.75" customHeight="1">
      <c r="C85" s="62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</row>
    <row r="86" spans="3:28" ht="24.75" customHeight="1">
      <c r="C86" s="62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</row>
    <row r="87" spans="3:28" ht="24.75" customHeight="1">
      <c r="C87" s="62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</row>
    <row r="88" spans="3:28" ht="24.75" customHeight="1">
      <c r="C88" s="62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</row>
    <row r="89" spans="3:28" ht="24.75" customHeight="1">
      <c r="C89" s="62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</row>
    <row r="90" spans="3:28" ht="24.75" customHeight="1">
      <c r="C90" s="62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</row>
    <row r="91" spans="3:28" ht="24.75" customHeight="1">
      <c r="C91" s="62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</row>
    <row r="92" spans="3:28" ht="24.75" customHeight="1">
      <c r="C92" s="62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</row>
    <row r="93" spans="3:28" ht="24.75" customHeight="1">
      <c r="C93" s="62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</row>
    <row r="94" spans="3:28" ht="24.75" customHeight="1">
      <c r="C94" s="62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</row>
    <row r="95" spans="3:28" ht="24.75" customHeight="1">
      <c r="C95" s="62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</row>
    <row r="96" spans="3:28" ht="24.75" customHeight="1">
      <c r="C96" s="62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</row>
    <row r="97" spans="3:28" ht="24.75" customHeight="1">
      <c r="C97" s="62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</row>
    <row r="98" spans="3:28" ht="24.75" customHeight="1">
      <c r="C98" s="62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</row>
    <row r="99" spans="3:28" ht="24.75" customHeight="1">
      <c r="C99" s="62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</row>
    <row r="100" spans="3:28" ht="24.75" customHeight="1">
      <c r="C100" s="62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</row>
    <row r="101" spans="3:28" ht="24.75" customHeight="1">
      <c r="C101" s="62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</row>
    <row r="102" spans="3:28" ht="24.75" customHeight="1">
      <c r="C102" s="62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</row>
    <row r="103" spans="3:28" ht="24.75" customHeight="1">
      <c r="C103" s="62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</row>
    <row r="104" spans="3:28" ht="24.75" customHeight="1">
      <c r="C104" s="62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</row>
    <row r="105" spans="3:28" ht="24.75" customHeight="1">
      <c r="C105" s="62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</row>
    <row r="106" spans="3:28" ht="24.75" customHeight="1">
      <c r="C106" s="62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</row>
    <row r="107" spans="3:28" ht="24.75" customHeight="1">
      <c r="C107" s="62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</row>
    <row r="108" spans="3:28" ht="24.75" customHeight="1">
      <c r="C108" s="62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</row>
    <row r="109" spans="3:28" ht="24.75" customHeight="1">
      <c r="C109" s="62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</row>
    <row r="110" spans="3:28" ht="24.75" customHeight="1">
      <c r="C110" s="62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</row>
    <row r="111" spans="3:28" ht="24.75" customHeight="1">
      <c r="C111" s="62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</row>
    <row r="112" spans="3:28" ht="24.75" customHeight="1">
      <c r="C112" s="62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</row>
    <row r="113" spans="3:28" ht="24.75" customHeight="1">
      <c r="C113" s="62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</row>
    <row r="114" spans="3:28" ht="24.75" customHeight="1">
      <c r="C114" s="62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</row>
    <row r="115" spans="3:28" ht="24.75" customHeight="1">
      <c r="C115" s="62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</row>
    <row r="116" spans="3:28" ht="24.75" customHeight="1">
      <c r="C116" s="62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</row>
    <row r="117" spans="3:28" ht="24.75" customHeight="1">
      <c r="C117" s="62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</row>
    <row r="118" spans="3:28" ht="24.75" customHeight="1">
      <c r="C118" s="62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</row>
    <row r="119" spans="3:28">
      <c r="C119" s="62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</row>
    <row r="120" spans="3:28">
      <c r="C120" s="62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</row>
    <row r="121" spans="3:28">
      <c r="C121" s="62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</row>
    <row r="122" spans="3:28">
      <c r="C122" s="62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</row>
    <row r="123" spans="3:28">
      <c r="C123" s="62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</row>
    <row r="124" spans="3:28">
      <c r="C124" s="62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</row>
    <row r="125" spans="3:28">
      <c r="C125" s="62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</row>
    <row r="126" spans="3:28">
      <c r="C126" s="62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</row>
    <row r="127" spans="3:28">
      <c r="C127" s="62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</row>
    <row r="128" spans="3:28">
      <c r="C128" s="62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</row>
    <row r="129" spans="3:28">
      <c r="C129" s="62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</row>
    <row r="130" spans="3:28">
      <c r="C130" s="62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</row>
    <row r="131" spans="3:28">
      <c r="C131" s="62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</row>
  </sheetData>
  <sheetProtection password="ED78" sheet="1" objects="1" scenarios="1" selectLockedCells="1"/>
  <mergeCells count="127">
    <mergeCell ref="AD28:AD29"/>
    <mergeCell ref="AE28:AG28"/>
    <mergeCell ref="AD31:AD32"/>
    <mergeCell ref="AE31:AG31"/>
    <mergeCell ref="AE36:AI36"/>
    <mergeCell ref="C1:Z1"/>
    <mergeCell ref="C2:Z2"/>
    <mergeCell ref="C3:Z3"/>
    <mergeCell ref="B4:D4"/>
    <mergeCell ref="E4:W4"/>
    <mergeCell ref="X4:Y4"/>
    <mergeCell ref="Z4:AA4"/>
    <mergeCell ref="B10:C10"/>
    <mergeCell ref="D10:Q10"/>
    <mergeCell ref="R10:U10"/>
    <mergeCell ref="V10:Y10"/>
    <mergeCell ref="Z10:AA10"/>
    <mergeCell ref="V12:W12"/>
    <mergeCell ref="X12:Z12"/>
    <mergeCell ref="B6:E6"/>
    <mergeCell ref="F6:Q6"/>
    <mergeCell ref="U6:W6"/>
    <mergeCell ref="X6:AA6"/>
    <mergeCell ref="B8:C8"/>
    <mergeCell ref="D8:H8"/>
    <mergeCell ref="I8:L8"/>
    <mergeCell ref="M8:Q8"/>
    <mergeCell ref="U8:W8"/>
    <mergeCell ref="X8:AA8"/>
    <mergeCell ref="B16:D16"/>
    <mergeCell ref="E16:M16"/>
    <mergeCell ref="N16:P16"/>
    <mergeCell ref="Q16:AA16"/>
    <mergeCell ref="B18:C18"/>
    <mergeCell ref="D18:AA18"/>
    <mergeCell ref="B13:C13"/>
    <mergeCell ref="D13:G13"/>
    <mergeCell ref="H13:J13"/>
    <mergeCell ref="K13:N13"/>
    <mergeCell ref="O13:P13"/>
    <mergeCell ref="Q13:S13"/>
    <mergeCell ref="B23:E23"/>
    <mergeCell ref="H23:I23"/>
    <mergeCell ref="K23:N23"/>
    <mergeCell ref="S23:W23"/>
    <mergeCell ref="Y23:Z23"/>
    <mergeCell ref="H24:K24"/>
    <mergeCell ref="L24:N24"/>
    <mergeCell ref="O24:P24"/>
    <mergeCell ref="B20:C20"/>
    <mergeCell ref="D20:M20"/>
    <mergeCell ref="N20:P20"/>
    <mergeCell ref="Q20:S20"/>
    <mergeCell ref="U20:AA20"/>
    <mergeCell ref="B22:F22"/>
    <mergeCell ref="G22:AB22"/>
    <mergeCell ref="B25:G25"/>
    <mergeCell ref="H25:AB25"/>
    <mergeCell ref="B26:C26"/>
    <mergeCell ref="D26:I26"/>
    <mergeCell ref="K26:N26"/>
    <mergeCell ref="O26:Q26"/>
    <mergeCell ref="R26:T26"/>
    <mergeCell ref="U26:W26"/>
    <mergeCell ref="X26:Z26"/>
    <mergeCell ref="B29:D30"/>
    <mergeCell ref="B31:E31"/>
    <mergeCell ref="G31:I31"/>
    <mergeCell ref="L31:O31"/>
    <mergeCell ref="R31:V31"/>
    <mergeCell ref="W31:AA31"/>
    <mergeCell ref="D27:I27"/>
    <mergeCell ref="B28:C28"/>
    <mergeCell ref="D28:U28"/>
    <mergeCell ref="V28:W28"/>
    <mergeCell ref="X28:AA28"/>
    <mergeCell ref="B36:G36"/>
    <mergeCell ref="H36:J36"/>
    <mergeCell ref="K36:L36"/>
    <mergeCell ref="M36:V36"/>
    <mergeCell ref="W36:X36"/>
    <mergeCell ref="Y36:AA36"/>
    <mergeCell ref="B34:G34"/>
    <mergeCell ref="H34:J34"/>
    <mergeCell ref="K34:L34"/>
    <mergeCell ref="M34:V34"/>
    <mergeCell ref="W34:X34"/>
    <mergeCell ref="Y34:AA34"/>
    <mergeCell ref="B44:E44"/>
    <mergeCell ref="H44:M44"/>
    <mergeCell ref="O44:S44"/>
    <mergeCell ref="T44:AA44"/>
    <mergeCell ref="H46:M46"/>
    <mergeCell ref="O46:T46"/>
    <mergeCell ref="U46:W46"/>
    <mergeCell ref="Y46:AA46"/>
    <mergeCell ref="B39:F39"/>
    <mergeCell ref="G39:AB39"/>
    <mergeCell ref="B41:E41"/>
    <mergeCell ref="H41:M41"/>
    <mergeCell ref="P41:S41"/>
    <mergeCell ref="T41:AA41"/>
    <mergeCell ref="B53:AA53"/>
    <mergeCell ref="B54:C54"/>
    <mergeCell ref="D54:AA54"/>
    <mergeCell ref="B55:AA55"/>
    <mergeCell ref="B56:AA56"/>
    <mergeCell ref="B57:AB57"/>
    <mergeCell ref="H48:AA48"/>
    <mergeCell ref="B50:AB50"/>
    <mergeCell ref="B51:AA51"/>
    <mergeCell ref="C52:U52"/>
    <mergeCell ref="V52:W52"/>
    <mergeCell ref="X52:AA52"/>
    <mergeCell ref="B65:D65"/>
    <mergeCell ref="E65:T65"/>
    <mergeCell ref="U65:V65"/>
    <mergeCell ref="W65:AA65"/>
    <mergeCell ref="B66:AB66"/>
    <mergeCell ref="B59:Y59"/>
    <mergeCell ref="B60:U60"/>
    <mergeCell ref="C62:S62"/>
    <mergeCell ref="T62:V62"/>
    <mergeCell ref="W62:AA62"/>
    <mergeCell ref="B63:E63"/>
    <mergeCell ref="F63:T63"/>
    <mergeCell ref="U63:AA63"/>
  </mergeCells>
  <phoneticPr fontId="2" type="noConversion"/>
  <conditionalFormatting sqref="U46 Y46 T44 T41">
    <cfRule type="expression" dxfId="21" priority="8">
      <formula>OR($N$44&gt;0,$N$46&gt;0)</formula>
    </cfRule>
  </conditionalFormatting>
  <conditionalFormatting sqref="O24">
    <cfRule type="expression" dxfId="20" priority="6">
      <formula>AND($O$23&gt;0,$O$24="")</formula>
    </cfRule>
  </conditionalFormatting>
  <conditionalFormatting sqref="L24:N24">
    <cfRule type="expression" dxfId="19" priority="5">
      <formula>AND($O$23&gt;0,$L$24=0)</formula>
    </cfRule>
  </conditionalFormatting>
  <conditionalFormatting sqref="N46 F41 F44 N41 N44">
    <cfRule type="duplicateValues" dxfId="18" priority="3"/>
  </conditionalFormatting>
  <conditionalFormatting sqref="C2:Z2">
    <cfRule type="expression" dxfId="17" priority="1">
      <formula>OR($AI$28&gt;"a",$AI$31&gt;"a",$AE$36&gt;"a")</formula>
    </cfRule>
  </conditionalFormatting>
  <dataValidations count="13">
    <dataValidation type="textLength" allowBlank="1" showInputMessage="1" showErrorMessage="1" promptTitle="Instruções:" prompt="Confirme a declaração marcando um X._x000d__x000d_Refere-se a eventuais incompatibilidades com inscrição noutras federações estrangeiras (consultar o RGC)." sqref="Z59">
      <formula1>1</formula1>
      <formula2>1</formula2>
    </dataValidation>
    <dataValidation type="textLength" allowBlank="1" showInputMessage="1" showErrorMessage="1" promptTitle="Instruções:" prompt="Confirme a declaração marcando um X._x000d__x000d_Os abaixo assinados são responsáveis pela veracidade da declaração confirmada." sqref="V60">
      <formula1>1</formula1>
      <formula2>1</formula2>
    </dataValidation>
    <dataValidation allowBlank="1" showInputMessage="1" showErrorMessage="1" promptTitle="ATENÇÃO!" prompt="Esta ficha é apenas para Transferências de atletas provenientes DE OUTRAS ASSOCIAÇÕES regionais._x000d__x000d_Se não é o caso, utilize as fichas dos separadores &quot;Renovação_Transferência&quot; ou &quot;Inscrição_Inicial&quot;._x000d_" sqref="E4:W4"/>
    <dataValidation allowBlank="1" showInputMessage="1" showErrorMessage="1" promptTitle="Instruções:" prompt="Insira o código complementar do CC ou BI. _x000d_(números e/ou letras imediatamente à direita do nº do documento)" sqref="Z10"/>
    <dataValidation type="textLength" allowBlank="1" showInputMessage="1" showErrorMessage="1" promptTitle="Instruções:" prompt="Assinale a sua opção com um X._x000d__x000d_Pode assinalar mais do que uma opção de Agente Desportivo._x000d_" sqref="F23 J23 O23 R23 X23 AA23">
      <formula1>1</formula1>
      <formula2>1</formula2>
    </dataValidation>
    <dataValidation type="textLength" allowBlank="1" showInputMessage="1" showErrorMessage="1" promptTitle="Instruções" prompt="Escreva a sigla oficial do clube." sqref="H34:J34">
      <formula1>2</formula1>
      <formula2>9</formula2>
    </dataValidation>
    <dataValidation type="textLength" allowBlank="1" showInputMessage="1" showErrorMessage="1" promptTitle="Instruções:" prompt="Assinale a sua opção com um X._x000d__x000d_Só deve assinalar UMA opção de Seguro Desportivo._x000d_" sqref="F41 N41 F44 N44 N46">
      <formula1>1</formula1>
      <formula2>1</formula2>
    </dataValidation>
    <dataValidation type="whole" allowBlank="1" showInputMessage="1" showErrorMessage="1" errorTitle="Corrija por favor" error="O número de telemóvel deve começar por 9 e conter 9 dígitos." sqref="M8:Q8">
      <formula1>900000000</formula1>
      <formula2>999999999</formula2>
    </dataValidation>
    <dataValidation type="whole" allowBlank="1" showInputMessage="1" showErrorMessage="1" errorTitle="Corrija por favor" error="O número de telefone fixo deve começar por 2 e conter 9 dígitos." sqref="D8:H8">
      <formula1>200000000</formula1>
      <formula2>299999999</formula2>
    </dataValidation>
    <dataValidation type="whole" allowBlank="1" showInputMessage="1" showErrorMessage="1" errorTitle="Corrija, por favor" error="O número fiscal deve conter 9 dígitos." sqref="X8:AA8">
      <formula1>100000000</formula1>
      <formula2>999999999</formula2>
    </dataValidation>
    <dataValidation type="list" allowBlank="1" showInputMessage="1" showErrorMessage="1" errorTitle="Corrija, por favor:" error="Deve inserir F ou M." sqref="Z4:AA4">
      <formula1>$B$71:$B$72</formula1>
    </dataValidation>
    <dataValidation allowBlank="1" showInputMessage="1" showErrorMessage="1" errorTitle="Valor Inválido" error="Escolha um clube da lista apresentada." sqref="AH31 AH28"/>
    <dataValidation type="list" allowBlank="1" showInputMessage="1" showErrorMessage="1" promptTitle="Instruções:" prompt="Clique nas setas à direita desta célula e seleccione a partir da lista pendente." sqref="D28:U28">
      <formula1>Clubes!$A$1:$A$53</formula1>
    </dataValidation>
  </dataValidations>
  <printOptions horizontalCentered="1"/>
  <pageMargins left="0.2" right="0.2" top="0.2" bottom="0.2" header="0" footer="0"/>
  <pageSetup paperSize="9" fitToHeight="0" orientation="portrait" errors="blank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alor Inválido" error="Escolha um clube da lista apresentada." promptTitle="Instruções:" prompt="Clique nas setas do lado direito da célula e seleccione o clube a partir da lista pendente, por favor.">
          <x14:formula1>
            <xm:f>Clubes!$F$1:$F$53</xm:f>
          </x14:formula1>
          <xm:sqref>D28:U28</xm:sqref>
        </x14:dataValidation>
      </x14:dataValidations>
    </ext>
    <ext xmlns:mx="http://schemas.microsoft.com/office/mac/excel/2008/main" uri="{64002731-A6B0-56B0-2670-7721B7C09600}">
      <mx:PLV Mode="0" OnePage="0" WScale="85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B1:AI131"/>
  <sheetViews>
    <sheetView showGridLines="0" zoomScale="125" zoomScaleNormal="125" zoomScalePageLayoutView="125" workbookViewId="0">
      <selection activeCell="Z4" sqref="Z4:AA4"/>
    </sheetView>
  </sheetViews>
  <sheetFormatPr defaultColWidth="9.140625" defaultRowHeight="12.75"/>
  <cols>
    <col min="1" max="1" width="2.85546875" style="51" customWidth="1"/>
    <col min="2" max="2" width="5.28515625" style="51" customWidth="1"/>
    <col min="3" max="3" width="4.85546875" style="51" customWidth="1"/>
    <col min="4" max="11" width="3.7109375" style="53" customWidth="1"/>
    <col min="12" max="13" width="1.85546875" style="53" customWidth="1"/>
    <col min="14" max="19" width="3.7109375" style="53" customWidth="1"/>
    <col min="20" max="20" width="1.85546875" style="53" customWidth="1"/>
    <col min="21" max="21" width="3.85546875" style="53" customWidth="1"/>
    <col min="22" max="24" width="3.7109375" style="53" customWidth="1"/>
    <col min="25" max="25" width="2.28515625" style="53" customWidth="1"/>
    <col min="26" max="27" width="3.7109375" style="53" customWidth="1"/>
    <col min="28" max="28" width="0.7109375" style="53" customWidth="1"/>
    <col min="29" max="29" width="3.85546875" style="50" customWidth="1"/>
    <col min="30" max="30" width="14.140625" style="187" customWidth="1"/>
    <col min="31" max="32" width="10.140625" style="117" bestFit="1" customWidth="1"/>
    <col min="33" max="33" width="9.140625" style="117"/>
    <col min="34" max="34" width="5.7109375" style="117" customWidth="1"/>
    <col min="35" max="35" width="11" style="117" customWidth="1"/>
    <col min="36" max="16384" width="9.140625" style="51"/>
  </cols>
  <sheetData>
    <row r="1" spans="2:31" ht="23.1" customHeight="1">
      <c r="B1" s="117"/>
      <c r="C1" s="328" t="s">
        <v>11946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175"/>
      <c r="AB1" s="176"/>
      <c r="AC1" s="51"/>
    </row>
    <row r="2" spans="2:31" ht="15.95" customHeight="1">
      <c r="B2" s="117"/>
      <c r="C2" s="369" t="str">
        <f>IF($V$10=0,"FICHA DE INSCRIÇÃO DE AGENTE DESPORTIVO - Época 2013/2014",IF(AND($AE$28="Não Filiado",$AE$31="Não Filiado"),"",IF(OR($AI$28&gt;"a",$AI$31&gt;"a",$AE$36&gt;"a"),"Agente inscrito numa das 2 últimas épocas. Preencha a ficha de Renovação_Transferência","FICHA DE INSCRIÇÃO DE AGENTE DESPORTIVO - Época 2013/2014")))</f>
        <v>FICHA DE INSCRIÇÃO DE AGENTE DESPORTIVO - Época 2013/2014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155"/>
      <c r="AB2" s="169"/>
      <c r="AC2" s="51"/>
    </row>
    <row r="3" spans="2:31" ht="14.1" customHeight="1">
      <c r="B3" s="117"/>
      <c r="C3" s="330" t="s">
        <v>8932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156"/>
      <c r="AB3" s="48"/>
      <c r="AC3" s="51"/>
    </row>
    <row r="4" spans="2:31" ht="15.95" customHeight="1">
      <c r="B4" s="252" t="s">
        <v>8935</v>
      </c>
      <c r="C4" s="252"/>
      <c r="D4" s="253"/>
      <c r="E4" s="467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9"/>
      <c r="X4" s="344" t="s">
        <v>8949</v>
      </c>
      <c r="Y4" s="345"/>
      <c r="Z4" s="470"/>
      <c r="AA4" s="471"/>
      <c r="AB4" s="92"/>
      <c r="AC4" s="51"/>
      <c r="AD4" s="134" t="s">
        <v>8984</v>
      </c>
      <c r="AE4" s="119" t="s">
        <v>8985</v>
      </c>
    </row>
    <row r="5" spans="2:31" ht="3.95" customHeight="1">
      <c r="B5" s="215"/>
      <c r="C5" s="21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1"/>
    </row>
    <row r="6" spans="2:31" ht="15.95" customHeight="1">
      <c r="B6" s="397" t="s">
        <v>11955</v>
      </c>
      <c r="C6" s="397"/>
      <c r="D6" s="397"/>
      <c r="E6" s="277"/>
      <c r="F6" s="482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4"/>
      <c r="R6" s="91"/>
      <c r="S6" s="91"/>
      <c r="T6" s="90"/>
      <c r="U6" s="393" t="s">
        <v>8934</v>
      </c>
      <c r="V6" s="393"/>
      <c r="W6" s="394"/>
      <c r="X6" s="485"/>
      <c r="Y6" s="486"/>
      <c r="Z6" s="486"/>
      <c r="AA6" s="487"/>
      <c r="AB6" s="77"/>
      <c r="AC6" s="51"/>
      <c r="AD6" s="197">
        <f>IFERROR(YEAR($X$6),"")</f>
        <v>1900</v>
      </c>
      <c r="AE6" s="60" t="b">
        <f ca="1">IFERROR(IF($X$6&gt;0,(ROUNDDOWN(INT(TODAY()-$X$6)/365.25,0))),"")</f>
        <v>0</v>
      </c>
    </row>
    <row r="7" spans="2:31" ht="3.95" customHeight="1">
      <c r="B7" s="208"/>
      <c r="C7" s="208"/>
      <c r="D7" s="208"/>
      <c r="E7" s="20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91"/>
      <c r="T7" s="90"/>
      <c r="U7" s="54"/>
      <c r="V7" s="32"/>
      <c r="W7" s="32"/>
      <c r="X7" s="32"/>
      <c r="Y7" s="32"/>
      <c r="Z7" s="32"/>
      <c r="AA7" s="32"/>
      <c r="AB7" s="32"/>
      <c r="AC7" s="51"/>
    </row>
    <row r="8" spans="2:31" ht="15.95" customHeight="1">
      <c r="B8" s="472" t="s">
        <v>2905</v>
      </c>
      <c r="C8" s="327"/>
      <c r="D8" s="452"/>
      <c r="E8" s="453"/>
      <c r="F8" s="453"/>
      <c r="G8" s="453"/>
      <c r="H8" s="454"/>
      <c r="I8" s="325" t="s">
        <v>8987</v>
      </c>
      <c r="J8" s="326"/>
      <c r="K8" s="326"/>
      <c r="L8" s="327"/>
      <c r="M8" s="452"/>
      <c r="N8" s="453"/>
      <c r="O8" s="453"/>
      <c r="P8" s="453"/>
      <c r="Q8" s="454"/>
      <c r="R8" s="90"/>
      <c r="S8" s="91"/>
      <c r="T8" s="90"/>
      <c r="U8" s="395" t="s">
        <v>8933</v>
      </c>
      <c r="V8" s="395"/>
      <c r="W8" s="309"/>
      <c r="X8" s="452"/>
      <c r="Y8" s="453"/>
      <c r="Z8" s="453"/>
      <c r="AA8" s="454"/>
      <c r="AB8" s="76"/>
      <c r="AC8" s="51"/>
    </row>
    <row r="9" spans="2:31" ht="3.95" customHeight="1">
      <c r="B9" s="216"/>
      <c r="C9" s="21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56"/>
      <c r="X9" s="56"/>
      <c r="Y9" s="56"/>
      <c r="Z9" s="56"/>
      <c r="AA9" s="56"/>
      <c r="AB9" s="56"/>
      <c r="AC9" s="51"/>
    </row>
    <row r="10" spans="2:31" ht="15.95" customHeight="1">
      <c r="B10" s="472" t="s">
        <v>11954</v>
      </c>
      <c r="C10" s="327"/>
      <c r="D10" s="473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5"/>
      <c r="R10" s="401" t="s">
        <v>8936</v>
      </c>
      <c r="S10" s="402"/>
      <c r="T10" s="402"/>
      <c r="U10" s="402"/>
      <c r="V10" s="421"/>
      <c r="W10" s="422"/>
      <c r="X10" s="422"/>
      <c r="Y10" s="423"/>
      <c r="Z10" s="361"/>
      <c r="AA10" s="362"/>
      <c r="AB10" s="56"/>
      <c r="AC10" s="51"/>
      <c r="AD10" s="198" t="s">
        <v>8986</v>
      </c>
      <c r="AE10" s="116" t="str">
        <f>IF($V$10=0," ",IFERROR(VLOOKUP($V$10,Base_Dados!$A$3:$U$2454,2,FALSE)," "))</f>
        <v xml:space="preserve"> </v>
      </c>
    </row>
    <row r="11" spans="2:31" ht="3.95" customHeight="1">
      <c r="B11" s="117"/>
      <c r="C11" s="117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58"/>
      <c r="AA11" s="158"/>
      <c r="AB11" s="158"/>
      <c r="AC11" s="51"/>
    </row>
    <row r="12" spans="2:31" ht="14.1" customHeight="1">
      <c r="B12" s="223" t="s">
        <v>8944</v>
      </c>
      <c r="C12" s="201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80"/>
      <c r="U12" s="171"/>
      <c r="V12" s="308" t="s">
        <v>7344</v>
      </c>
      <c r="W12" s="309"/>
      <c r="X12" s="479"/>
      <c r="Y12" s="480"/>
      <c r="Z12" s="481"/>
      <c r="AA12" s="235"/>
      <c r="AB12" s="158"/>
      <c r="AC12" s="51"/>
    </row>
    <row r="13" spans="2:31" ht="15.95" customHeight="1">
      <c r="B13" s="323" t="s">
        <v>7350</v>
      </c>
      <c r="C13" s="307"/>
      <c r="D13" s="358"/>
      <c r="E13" s="450"/>
      <c r="F13" s="450"/>
      <c r="G13" s="451"/>
      <c r="H13" s="398" t="s">
        <v>11951</v>
      </c>
      <c r="I13" s="399"/>
      <c r="J13" s="400"/>
      <c r="K13" s="352"/>
      <c r="L13" s="353"/>
      <c r="M13" s="353"/>
      <c r="N13" s="354"/>
      <c r="O13" s="306" t="s">
        <v>7344</v>
      </c>
      <c r="P13" s="307"/>
      <c r="Q13" s="352"/>
      <c r="R13" s="353"/>
      <c r="S13" s="354"/>
      <c r="T13" s="82"/>
      <c r="U13" s="171"/>
      <c r="V13" s="132"/>
      <c r="W13" s="173"/>
      <c r="X13" s="221"/>
      <c r="Y13" s="79"/>
      <c r="Z13" s="57"/>
      <c r="AA13" s="78"/>
      <c r="AB13" s="78"/>
      <c r="AC13" s="51"/>
    </row>
    <row r="14" spans="2:31" ht="5.0999999999999996" customHeight="1">
      <c r="B14" s="202"/>
      <c r="C14" s="110"/>
      <c r="D14" s="84"/>
      <c r="E14" s="84"/>
      <c r="F14" s="84"/>
      <c r="G14" s="85"/>
      <c r="H14" s="86"/>
      <c r="I14" s="85"/>
      <c r="J14" s="85"/>
      <c r="K14" s="85"/>
      <c r="L14" s="85"/>
      <c r="M14" s="85"/>
      <c r="N14" s="85"/>
      <c r="O14" s="85"/>
      <c r="P14" s="86"/>
      <c r="Q14" s="85"/>
      <c r="R14" s="85"/>
      <c r="S14" s="85"/>
      <c r="T14" s="87"/>
      <c r="U14" s="171"/>
      <c r="V14" s="171"/>
      <c r="W14" s="117"/>
      <c r="X14" s="117"/>
      <c r="Y14" s="117"/>
      <c r="Z14" s="78"/>
      <c r="AA14" s="181"/>
      <c r="AB14" s="181"/>
      <c r="AC14" s="51"/>
    </row>
    <row r="15" spans="2:31" ht="5.0999999999999996" customHeight="1">
      <c r="B15" s="11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181"/>
      <c r="AA15" s="32"/>
      <c r="AB15" s="32"/>
      <c r="AC15" s="51"/>
    </row>
    <row r="16" spans="2:31" ht="15.95" customHeight="1">
      <c r="B16" s="276" t="s">
        <v>8937</v>
      </c>
      <c r="C16" s="276"/>
      <c r="D16" s="277"/>
      <c r="E16" s="455"/>
      <c r="F16" s="456"/>
      <c r="G16" s="456"/>
      <c r="H16" s="456"/>
      <c r="I16" s="456"/>
      <c r="J16" s="456"/>
      <c r="K16" s="456"/>
      <c r="L16" s="456"/>
      <c r="M16" s="457"/>
      <c r="N16" s="396" t="s">
        <v>11726</v>
      </c>
      <c r="O16" s="397"/>
      <c r="P16" s="277"/>
      <c r="Q16" s="458"/>
      <c r="R16" s="459"/>
      <c r="S16" s="459"/>
      <c r="T16" s="459"/>
      <c r="U16" s="459"/>
      <c r="V16" s="459"/>
      <c r="W16" s="459"/>
      <c r="X16" s="459"/>
      <c r="Y16" s="459"/>
      <c r="Z16" s="459"/>
      <c r="AA16" s="460"/>
      <c r="AB16" s="49"/>
      <c r="AC16" s="51"/>
    </row>
    <row r="17" spans="2:35" ht="3.95" customHeight="1">
      <c r="B17" s="117"/>
      <c r="C17" s="17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51"/>
    </row>
    <row r="18" spans="2:35" ht="15.95" customHeight="1">
      <c r="B18" s="397" t="s">
        <v>8940</v>
      </c>
      <c r="C18" s="277"/>
      <c r="D18" s="444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6"/>
      <c r="AB18" s="182"/>
      <c r="AC18" s="51"/>
    </row>
    <row r="19" spans="2:35" ht="3.95" customHeight="1">
      <c r="B19" s="117"/>
      <c r="C19" s="174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51"/>
    </row>
    <row r="20" spans="2:35" ht="15.95" customHeight="1">
      <c r="B20" s="419" t="s">
        <v>8939</v>
      </c>
      <c r="C20" s="420"/>
      <c r="D20" s="444"/>
      <c r="E20" s="445"/>
      <c r="F20" s="445"/>
      <c r="G20" s="445"/>
      <c r="H20" s="445"/>
      <c r="I20" s="445"/>
      <c r="J20" s="445"/>
      <c r="K20" s="445"/>
      <c r="L20" s="445"/>
      <c r="M20" s="446"/>
      <c r="N20" s="397" t="s">
        <v>8938</v>
      </c>
      <c r="O20" s="397"/>
      <c r="P20" s="277"/>
      <c r="Q20" s="447"/>
      <c r="R20" s="448"/>
      <c r="S20" s="449"/>
      <c r="T20" s="80"/>
      <c r="U20" s="444"/>
      <c r="V20" s="445"/>
      <c r="W20" s="445"/>
      <c r="X20" s="445"/>
      <c r="Y20" s="445"/>
      <c r="Z20" s="445"/>
      <c r="AA20" s="446"/>
      <c r="AB20" s="183"/>
      <c r="AC20" s="80"/>
    </row>
    <row r="21" spans="2:35" ht="3.95" customHeight="1">
      <c r="B21" s="117"/>
      <c r="C21" s="117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1"/>
    </row>
    <row r="22" spans="2:35" ht="17.100000000000001" customHeight="1" thickBot="1">
      <c r="B22" s="302" t="s">
        <v>8943</v>
      </c>
      <c r="C22" s="302"/>
      <c r="D22" s="302"/>
      <c r="E22" s="302"/>
      <c r="F22" s="302"/>
      <c r="G22" s="373" t="s">
        <v>11948</v>
      </c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51"/>
    </row>
    <row r="23" spans="2:35" ht="15.95" customHeight="1">
      <c r="B23" s="324" t="s">
        <v>11970</v>
      </c>
      <c r="C23" s="324"/>
      <c r="D23" s="324"/>
      <c r="E23" s="265"/>
      <c r="F23" s="237"/>
      <c r="G23" s="222"/>
      <c r="H23" s="264" t="s">
        <v>8945</v>
      </c>
      <c r="I23" s="265"/>
      <c r="J23" s="237"/>
      <c r="K23" s="266" t="s">
        <v>11956</v>
      </c>
      <c r="L23" s="266"/>
      <c r="M23" s="266"/>
      <c r="N23" s="267"/>
      <c r="O23" s="237"/>
      <c r="P23" s="204"/>
      <c r="Q23" s="234" t="s">
        <v>8950</v>
      </c>
      <c r="R23" s="237"/>
      <c r="S23" s="380" t="s">
        <v>8946</v>
      </c>
      <c r="T23" s="264"/>
      <c r="U23" s="264"/>
      <c r="V23" s="264"/>
      <c r="W23" s="265"/>
      <c r="X23" s="237"/>
      <c r="Y23" s="363" t="s">
        <v>8947</v>
      </c>
      <c r="Z23" s="364"/>
      <c r="AA23" s="237"/>
      <c r="AB23" s="88"/>
      <c r="AC23" s="157" t="s">
        <v>11724</v>
      </c>
      <c r="AD23" s="154" t="s">
        <v>11723</v>
      </c>
      <c r="AE23" s="139"/>
      <c r="AF23" s="139"/>
    </row>
    <row r="24" spans="2:35" ht="12" customHeight="1">
      <c r="B24" s="117"/>
      <c r="C24" s="117"/>
      <c r="D24" s="52"/>
      <c r="E24" s="52"/>
      <c r="F24" s="52"/>
      <c r="G24" s="52"/>
      <c r="H24" s="257" t="s">
        <v>11957</v>
      </c>
      <c r="I24" s="257"/>
      <c r="J24" s="257"/>
      <c r="K24" s="258"/>
      <c r="L24" s="439"/>
      <c r="M24" s="440"/>
      <c r="N24" s="441"/>
      <c r="O24" s="442"/>
      <c r="P24" s="443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1"/>
    </row>
    <row r="25" spans="2:35" ht="17.100000000000001" customHeight="1">
      <c r="B25" s="302" t="s">
        <v>8948</v>
      </c>
      <c r="C25" s="302"/>
      <c r="D25" s="302"/>
      <c r="E25" s="302"/>
      <c r="F25" s="302"/>
      <c r="G25" s="302"/>
      <c r="H25" s="373" t="s">
        <v>11947</v>
      </c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51"/>
    </row>
    <row r="26" spans="2:35" ht="18" customHeight="1">
      <c r="B26" s="339" t="s">
        <v>8951</v>
      </c>
      <c r="C26" s="340"/>
      <c r="D26" s="296"/>
      <c r="E26" s="297"/>
      <c r="F26" s="297"/>
      <c r="G26" s="297"/>
      <c r="H26" s="297"/>
      <c r="I26" s="298"/>
      <c r="J26" s="60"/>
      <c r="K26" s="268" t="s">
        <v>11953</v>
      </c>
      <c r="L26" s="268"/>
      <c r="M26" s="268"/>
      <c r="N26" s="268"/>
      <c r="O26" s="281" t="s">
        <v>11958</v>
      </c>
      <c r="P26" s="281"/>
      <c r="Q26" s="282"/>
      <c r="R26" s="310" t="str">
        <f>IF($X$6=""," ",IF(AND($AE$6&gt;=35,$AE$6&lt;=100),"Veterano",IF(AND($AD$6&gt;=2002,$AD$6&lt;=2006),"Benjamim",IF(AND($AD$6&gt;=2000,$AD$6&lt;=2001),"Infantil",IF(AND($AD$6&gt;=1998,$AD$6&lt;=1999),"Iniciado",IF(AND($AD$6&gt;=1996,$AD$6&lt;=1997),"Juvenil",IF(AND($AD$6&gt;=1994,$AD$6&lt;=1995),"Júnior","Sénior")))))))</f>
        <v xml:space="preserve"> </v>
      </c>
      <c r="S26" s="311"/>
      <c r="T26" s="312"/>
      <c r="U26" s="280" t="s">
        <v>11959</v>
      </c>
      <c r="V26" s="281"/>
      <c r="W26" s="282"/>
      <c r="X26" s="310" t="str">
        <f>IF($X$6=""," ",IF(AND($AE$6&gt;=35,$AE$6&lt;=100),"Veterano",IF(AND($AD$6&gt;=2003,$AD$6&lt;=2007),"Benjamim",IF(AND($AD$6&gt;=2001,$AD$6&lt;=2002),"Infantil",IF(AND($AD$6&gt;=1999,$AD$6&lt;=2000),"Iniciado",IF(AND($AD$6&gt;=1997,$AD$6&lt;=1998),"Juvenil",IF(AND($AD$6&gt;=1995,$AD$6&lt;=1996),"Júnior","Sénior")))))))</f>
        <v xml:space="preserve"> </v>
      </c>
      <c r="Y26" s="311"/>
      <c r="Z26" s="312"/>
      <c r="AA26" s="58"/>
      <c r="AB26" s="61"/>
      <c r="AC26" s="51"/>
    </row>
    <row r="27" spans="2:35" ht="12" customHeight="1">
      <c r="B27" s="117"/>
      <c r="C27" s="117"/>
      <c r="D27" s="341" t="s">
        <v>8952</v>
      </c>
      <c r="E27" s="341"/>
      <c r="F27" s="341"/>
      <c r="G27" s="341"/>
      <c r="H27" s="341"/>
      <c r="I27" s="341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  <c r="W27" s="65"/>
      <c r="X27" s="66"/>
      <c r="Y27" s="66"/>
      <c r="Z27" s="67"/>
      <c r="AA27" s="61"/>
      <c r="AB27" s="205"/>
      <c r="AC27" s="51"/>
    </row>
    <row r="28" spans="2:35" ht="15.95" customHeight="1">
      <c r="B28" s="381" t="s">
        <v>8953</v>
      </c>
      <c r="C28" s="382"/>
      <c r="D28" s="334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412" t="s">
        <v>8954</v>
      </c>
      <c r="W28" s="413"/>
      <c r="X28" s="316" t="str">
        <f>IF(D28&gt;0,VLOOKUP(D28,Clubes!A1:B53,2,FALSE)," ")</f>
        <v xml:space="preserve"> </v>
      </c>
      <c r="Y28" s="317"/>
      <c r="Z28" s="317"/>
      <c r="AA28" s="318"/>
      <c r="AB28" s="206"/>
      <c r="AC28" s="51"/>
      <c r="AD28" s="319" t="s">
        <v>8970</v>
      </c>
      <c r="AE28" s="461">
        <f>IF($V$10=0,0,IFERROR(VLOOKUP($V$10,Base_Dados!$A$3:$U$2454,19,FALSE),0))</f>
        <v>0</v>
      </c>
      <c r="AF28" s="462"/>
      <c r="AG28" s="463"/>
      <c r="AH28" s="89" t="s">
        <v>8954</v>
      </c>
      <c r="AI28" s="147" t="str">
        <f>IFERROR(IF($AE$28&gt;0,VLOOKUP($AE$28,Clubes!$A$1:$B$53,2,FALSE),""),"")</f>
        <v/>
      </c>
    </row>
    <row r="29" spans="2:35" s="72" customFormat="1" ht="6" customHeight="1">
      <c r="B29" s="383" t="s">
        <v>11720</v>
      </c>
      <c r="C29" s="383"/>
      <c r="D29" s="383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184"/>
      <c r="AB29" s="207"/>
      <c r="AD29" s="319"/>
      <c r="AE29" s="191"/>
      <c r="AF29" s="191"/>
      <c r="AG29" s="191"/>
      <c r="AH29" s="191"/>
      <c r="AI29" s="191"/>
    </row>
    <row r="30" spans="2:35" s="72" customFormat="1" ht="6" customHeight="1" thickBot="1">
      <c r="B30" s="383"/>
      <c r="C30" s="383"/>
      <c r="D30" s="383"/>
      <c r="E30" s="71"/>
      <c r="F30" s="71"/>
      <c r="G30" s="71"/>
      <c r="H30" s="71"/>
      <c r="I30" s="71"/>
      <c r="J30" s="71"/>
      <c r="K30" s="71"/>
      <c r="L30" s="113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85"/>
      <c r="AB30" s="186"/>
      <c r="AD30" s="212"/>
      <c r="AE30" s="191"/>
      <c r="AF30" s="191"/>
      <c r="AG30" s="191"/>
      <c r="AH30" s="191"/>
      <c r="AI30" s="191"/>
    </row>
    <row r="31" spans="2:35" ht="15.95" customHeight="1">
      <c r="B31" s="270" t="s">
        <v>11960</v>
      </c>
      <c r="C31" s="270"/>
      <c r="D31" s="270"/>
      <c r="E31" s="271"/>
      <c r="F31" s="209" t="s">
        <v>11965</v>
      </c>
      <c r="G31" s="269" t="s">
        <v>11961</v>
      </c>
      <c r="H31" s="270"/>
      <c r="I31" s="271"/>
      <c r="J31" s="232"/>
      <c r="K31" s="211"/>
      <c r="L31" s="433" t="s">
        <v>8955</v>
      </c>
      <c r="M31" s="434"/>
      <c r="N31" s="434"/>
      <c r="O31" s="435"/>
      <c r="P31" s="232"/>
      <c r="Q31" s="210"/>
      <c r="R31" s="414" t="s">
        <v>8956</v>
      </c>
      <c r="S31" s="414"/>
      <c r="T31" s="414"/>
      <c r="U31" s="414"/>
      <c r="V31" s="415"/>
      <c r="W31" s="491"/>
      <c r="X31" s="492"/>
      <c r="Y31" s="492"/>
      <c r="Z31" s="492"/>
      <c r="AA31" s="493"/>
      <c r="AB31" s="190"/>
      <c r="AC31" s="51"/>
      <c r="AD31" s="320" t="s">
        <v>8971</v>
      </c>
      <c r="AE31" s="461">
        <f>IF($V$10=0,0,IFERROR(VLOOKUP($V$10,Base_Dados!$A$3:$U$2454,21,FALSE),0))</f>
        <v>0</v>
      </c>
      <c r="AF31" s="462"/>
      <c r="AG31" s="463"/>
      <c r="AH31" s="89" t="s">
        <v>8954</v>
      </c>
      <c r="AI31" s="147" t="str">
        <f>IFERROR(IF($AE$31&gt;0,VLOOKUP($AE$31,Clubes!$A$1:$B$53,2,FALSE),""),"")</f>
        <v/>
      </c>
    </row>
    <row r="32" spans="2:35" s="72" customFormat="1" ht="5.0999999999999996" customHeight="1">
      <c r="B32" s="191"/>
      <c r="C32" s="70"/>
      <c r="D32" s="71"/>
      <c r="E32" s="71"/>
      <c r="F32" s="71"/>
      <c r="G32" s="71"/>
      <c r="H32" s="71"/>
      <c r="I32" s="71"/>
      <c r="J32" s="71"/>
      <c r="K32" s="71"/>
      <c r="L32" s="114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92"/>
      <c r="AB32" s="193"/>
      <c r="AD32" s="320"/>
      <c r="AE32" s="117"/>
      <c r="AF32" s="117"/>
      <c r="AG32" s="117"/>
      <c r="AH32" s="191"/>
      <c r="AI32" s="191"/>
    </row>
    <row r="33" spans="2:35" s="72" customFormat="1" ht="5.0999999999999996" customHeight="1">
      <c r="B33" s="104"/>
      <c r="C33" s="105"/>
      <c r="D33" s="106"/>
      <c r="E33" s="106"/>
      <c r="F33" s="106"/>
      <c r="G33" s="106"/>
      <c r="H33" s="106"/>
      <c r="I33" s="106"/>
      <c r="J33" s="106"/>
      <c r="K33" s="106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92"/>
      <c r="AB33" s="193"/>
      <c r="AD33" s="191"/>
      <c r="AE33" s="191"/>
      <c r="AF33" s="191"/>
      <c r="AG33" s="191"/>
      <c r="AH33" s="191"/>
      <c r="AI33" s="191"/>
    </row>
    <row r="34" spans="2:35" ht="15.95" customHeight="1">
      <c r="B34" s="323" t="s">
        <v>8957</v>
      </c>
      <c r="C34" s="322"/>
      <c r="D34" s="322"/>
      <c r="E34" s="322"/>
      <c r="F34" s="322"/>
      <c r="G34" s="307"/>
      <c r="H34" s="313"/>
      <c r="I34" s="314"/>
      <c r="J34" s="315"/>
      <c r="K34" s="306" t="s">
        <v>244</v>
      </c>
      <c r="L34" s="307"/>
      <c r="M34" s="488" t="str">
        <f>IFERROR(IF($H$34&gt;0,VLOOKUP($H$34,Clubes!$E$1:$G$3333,2,FALSE)," "),"")</f>
        <v xml:space="preserve"> </v>
      </c>
      <c r="N34" s="489"/>
      <c r="O34" s="489"/>
      <c r="P34" s="489"/>
      <c r="Q34" s="489"/>
      <c r="R34" s="489"/>
      <c r="S34" s="489"/>
      <c r="T34" s="489"/>
      <c r="U34" s="489"/>
      <c r="V34" s="490"/>
      <c r="W34" s="306" t="s">
        <v>8958</v>
      </c>
      <c r="X34" s="307"/>
      <c r="Y34" s="310" t="str">
        <f>IFERROR(IF($H$34&gt;0,VLOOKUP($H$34,Clubes!$E$1:$G$3333,3,FALSE)," "),"")</f>
        <v xml:space="preserve"> </v>
      </c>
      <c r="Z34" s="311"/>
      <c r="AA34" s="312"/>
      <c r="AB34" s="108"/>
      <c r="AC34" s="51"/>
      <c r="AD34" s="191"/>
      <c r="AE34" s="191"/>
      <c r="AF34" s="191"/>
      <c r="AG34" s="191"/>
    </row>
    <row r="35" spans="2:35" ht="3.95" customHeight="1">
      <c r="B35" s="225"/>
      <c r="C35" s="136"/>
      <c r="D35" s="226"/>
      <c r="E35" s="136"/>
      <c r="F35" s="136"/>
      <c r="G35" s="136"/>
      <c r="H35" s="131"/>
      <c r="I35" s="131"/>
      <c r="J35" s="131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7"/>
      <c r="Z35" s="137"/>
      <c r="AA35" s="137"/>
      <c r="AB35" s="109"/>
      <c r="AC35" s="51"/>
    </row>
    <row r="36" spans="2:35" ht="15.95" customHeight="1">
      <c r="B36" s="323" t="s">
        <v>8959</v>
      </c>
      <c r="C36" s="322"/>
      <c r="D36" s="322"/>
      <c r="E36" s="322"/>
      <c r="F36" s="322"/>
      <c r="G36" s="307"/>
      <c r="H36" s="313"/>
      <c r="I36" s="314"/>
      <c r="J36" s="315"/>
      <c r="K36" s="306" t="s">
        <v>244</v>
      </c>
      <c r="L36" s="307"/>
      <c r="M36" s="488" t="str">
        <f>IFERROR(IF($H$36&gt;0,VLOOKUP($H$36,Clubes!$E$1:$G$3333,2,FALSE)," "),"")</f>
        <v xml:space="preserve"> </v>
      </c>
      <c r="N36" s="489"/>
      <c r="O36" s="489"/>
      <c r="P36" s="489"/>
      <c r="Q36" s="489"/>
      <c r="R36" s="489"/>
      <c r="S36" s="489"/>
      <c r="T36" s="489"/>
      <c r="U36" s="489"/>
      <c r="V36" s="490"/>
      <c r="W36" s="306" t="s">
        <v>8958</v>
      </c>
      <c r="X36" s="307"/>
      <c r="Y36" s="310" t="str">
        <f>IFERROR(IF($H$36&gt;0,VLOOKUP($H$36,Clubes!$E$1:$G$3333,3,FALSE)," "),"")</f>
        <v xml:space="preserve"> </v>
      </c>
      <c r="Z36" s="311"/>
      <c r="AA36" s="312"/>
      <c r="AB36" s="108"/>
      <c r="AC36" s="51"/>
      <c r="AD36" s="187" t="s">
        <v>11971</v>
      </c>
      <c r="AE36" s="464">
        <f>IF($V$10=0,0,IFERROR(CONCATENATE(VLOOKUP($V$10,Base_Dados!$A$3:$AZ$2454,28,FALSE),", ",VLOOKUP($V$10,Base_Dados!$A$3:$AZ$2454,31,FALSE),", ",VLOOKUP($V$10,Base_Dados!$A$3:$AZ$2454,32,FALSE),", ",VLOOKUP($V$10,Base_Dados!$A$3:$AZ$2454,33,FALSE),", ",VLOOKUP($V$10,Base_Dados!$A$3:$AZ$2454,34,FALSE)),0))</f>
        <v>0</v>
      </c>
      <c r="AF36" s="465"/>
      <c r="AG36" s="465"/>
      <c r="AH36" s="465"/>
      <c r="AI36" s="466"/>
    </row>
    <row r="37" spans="2:35" ht="5.0999999999999996" customHeight="1">
      <c r="B37" s="83"/>
      <c r="C37" s="110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2"/>
      <c r="AC37" s="51"/>
    </row>
    <row r="38" spans="2:35" ht="3.95" customHeight="1">
      <c r="B38" s="117"/>
      <c r="C38" s="55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51"/>
    </row>
    <row r="39" spans="2:35" ht="15" customHeight="1">
      <c r="B39" s="369" t="s">
        <v>8960</v>
      </c>
      <c r="C39" s="369"/>
      <c r="D39" s="369"/>
      <c r="E39" s="369"/>
      <c r="F39" s="369"/>
      <c r="G39" s="373" t="s">
        <v>11948</v>
      </c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51"/>
    </row>
    <row r="40" spans="2:35" ht="3.95" customHeight="1" thickBot="1">
      <c r="B40" s="117"/>
      <c r="C40" s="55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93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/>
      <c r="AC40" s="51"/>
    </row>
    <row r="41" spans="2:35" ht="15.95" customHeight="1">
      <c r="B41" s="324" t="s">
        <v>8961</v>
      </c>
      <c r="C41" s="324"/>
      <c r="D41" s="324"/>
      <c r="E41" s="265"/>
      <c r="F41" s="237"/>
      <c r="G41" s="69"/>
      <c r="H41" s="324" t="s">
        <v>8964</v>
      </c>
      <c r="I41" s="324"/>
      <c r="J41" s="324"/>
      <c r="K41" s="324"/>
      <c r="L41" s="324"/>
      <c r="M41" s="265"/>
      <c r="N41" s="237"/>
      <c r="O41" s="69"/>
      <c r="P41" s="323" t="s">
        <v>8963</v>
      </c>
      <c r="Q41" s="322"/>
      <c r="R41" s="322"/>
      <c r="S41" s="307"/>
      <c r="T41" s="390"/>
      <c r="U41" s="391"/>
      <c r="V41" s="391"/>
      <c r="W41" s="391"/>
      <c r="X41" s="391"/>
      <c r="Y41" s="391"/>
      <c r="Z41" s="391"/>
      <c r="AA41" s="392"/>
      <c r="AB41" s="108"/>
      <c r="AC41" s="51"/>
    </row>
    <row r="42" spans="2:35" ht="3.95" customHeight="1">
      <c r="B42" s="117"/>
      <c r="C42" s="117"/>
      <c r="D42" s="52"/>
      <c r="E42" s="52"/>
      <c r="F42" s="52"/>
      <c r="G42" s="69"/>
      <c r="H42" s="69"/>
      <c r="I42" s="69"/>
      <c r="J42" s="69"/>
      <c r="K42" s="69"/>
      <c r="L42" s="69"/>
      <c r="M42" s="52"/>
      <c r="N42" s="52"/>
      <c r="O42" s="69"/>
      <c r="P42" s="96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97"/>
      <c r="AC42" s="51"/>
    </row>
    <row r="43" spans="2:35" ht="3.95" customHeight="1" thickBot="1">
      <c r="B43" s="117"/>
      <c r="C43" s="117"/>
      <c r="D43" s="52"/>
      <c r="E43" s="52"/>
      <c r="F43" s="52"/>
      <c r="G43" s="69"/>
      <c r="H43" s="100"/>
      <c r="I43" s="101"/>
      <c r="J43" s="101"/>
      <c r="K43" s="101"/>
      <c r="L43" s="101"/>
      <c r="M43" s="101"/>
      <c r="N43" s="101"/>
      <c r="O43" s="94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97"/>
      <c r="AC43" s="51"/>
    </row>
    <row r="44" spans="2:35" ht="15.95" customHeight="1">
      <c r="B44" s="324" t="s">
        <v>8962</v>
      </c>
      <c r="C44" s="324"/>
      <c r="D44" s="324"/>
      <c r="E44" s="265"/>
      <c r="F44" s="237"/>
      <c r="G44" s="69"/>
      <c r="H44" s="375" t="s">
        <v>8967</v>
      </c>
      <c r="I44" s="376"/>
      <c r="J44" s="376"/>
      <c r="K44" s="376"/>
      <c r="L44" s="376"/>
      <c r="M44" s="377"/>
      <c r="N44" s="237"/>
      <c r="O44" s="321" t="s">
        <v>8965</v>
      </c>
      <c r="P44" s="322"/>
      <c r="Q44" s="322"/>
      <c r="R44" s="322"/>
      <c r="S44" s="307"/>
      <c r="T44" s="390"/>
      <c r="U44" s="391"/>
      <c r="V44" s="391"/>
      <c r="W44" s="391"/>
      <c r="X44" s="391"/>
      <c r="Y44" s="391"/>
      <c r="Z44" s="391"/>
      <c r="AA44" s="392"/>
      <c r="AB44" s="108"/>
      <c r="AC44" s="51"/>
    </row>
    <row r="45" spans="2:35" ht="3.95" customHeight="1" thickBot="1">
      <c r="B45" s="117"/>
      <c r="C45" s="117"/>
      <c r="D45" s="52"/>
      <c r="E45" s="52"/>
      <c r="F45" s="52"/>
      <c r="G45" s="69"/>
      <c r="H45" s="9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97"/>
      <c r="AC45" s="51"/>
    </row>
    <row r="46" spans="2:35" ht="15.95" customHeight="1">
      <c r="B46" s="117"/>
      <c r="C46" s="55"/>
      <c r="D46" s="69"/>
      <c r="E46" s="69"/>
      <c r="F46" s="69"/>
      <c r="G46" s="69"/>
      <c r="H46" s="375" t="s">
        <v>8966</v>
      </c>
      <c r="I46" s="376"/>
      <c r="J46" s="376"/>
      <c r="K46" s="376"/>
      <c r="L46" s="376"/>
      <c r="M46" s="377"/>
      <c r="N46" s="237"/>
      <c r="O46" s="321" t="s">
        <v>11952</v>
      </c>
      <c r="P46" s="322"/>
      <c r="Q46" s="322"/>
      <c r="R46" s="322"/>
      <c r="S46" s="322"/>
      <c r="T46" s="307"/>
      <c r="U46" s="386"/>
      <c r="V46" s="387"/>
      <c r="W46" s="388"/>
      <c r="X46" s="228" t="s">
        <v>8968</v>
      </c>
      <c r="Y46" s="386"/>
      <c r="Z46" s="387"/>
      <c r="AA46" s="388"/>
      <c r="AB46" s="108"/>
      <c r="AC46" s="51"/>
    </row>
    <row r="47" spans="2:35" ht="3.95" customHeight="1">
      <c r="B47" s="117"/>
      <c r="C47" s="55"/>
      <c r="D47" s="69"/>
      <c r="E47" s="69"/>
      <c r="F47" s="69"/>
      <c r="G47" s="69"/>
      <c r="H47" s="96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08"/>
      <c r="AC47" s="51"/>
    </row>
    <row r="48" spans="2:35" ht="21" customHeight="1">
      <c r="B48" s="117"/>
      <c r="C48" s="117"/>
      <c r="D48" s="52"/>
      <c r="E48" s="52"/>
      <c r="F48" s="52"/>
      <c r="G48" s="69"/>
      <c r="H48" s="272" t="s">
        <v>8969</v>
      </c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99"/>
      <c r="AC48" s="51"/>
    </row>
    <row r="49" spans="2:35" ht="3.95" customHeight="1">
      <c r="B49" s="117"/>
      <c r="C49" s="117"/>
      <c r="D49" s="52"/>
      <c r="E49" s="52"/>
      <c r="F49" s="52"/>
      <c r="G49" s="69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1"/>
    </row>
    <row r="50" spans="2:35" ht="3.95" customHeight="1">
      <c r="B50" s="373" t="s">
        <v>11949</v>
      </c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51"/>
    </row>
    <row r="51" spans="2:35" ht="19.5" customHeight="1">
      <c r="B51" s="389" t="s">
        <v>8972</v>
      </c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74"/>
      <c r="AC51" s="51"/>
      <c r="AE51" s="199"/>
    </row>
    <row r="52" spans="2:35" ht="18" customHeight="1">
      <c r="B52" s="115" t="s">
        <v>11721</v>
      </c>
      <c r="C52" s="366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8"/>
      <c r="V52" s="384" t="s">
        <v>11722</v>
      </c>
      <c r="W52" s="385"/>
      <c r="X52" s="303"/>
      <c r="Y52" s="304"/>
      <c r="Z52" s="304"/>
      <c r="AA52" s="305"/>
      <c r="AB52" s="194"/>
      <c r="AC52" s="51"/>
    </row>
    <row r="53" spans="2:35" ht="15.95" customHeight="1">
      <c r="B53" s="374" t="s">
        <v>8973</v>
      </c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194"/>
      <c r="AC53" s="51"/>
    </row>
    <row r="54" spans="2:35" ht="18" customHeight="1">
      <c r="B54" s="283" t="s">
        <v>8983</v>
      </c>
      <c r="C54" s="283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195"/>
      <c r="AC54" s="51"/>
    </row>
    <row r="55" spans="2:35" s="2" customFormat="1" ht="21.95" customHeight="1">
      <c r="B55" s="248" t="s">
        <v>11950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1"/>
      <c r="AD55" s="200"/>
      <c r="AE55" s="119"/>
      <c r="AF55" s="119"/>
      <c r="AG55" s="119"/>
      <c r="AH55" s="119"/>
      <c r="AI55" s="119"/>
    </row>
    <row r="56" spans="2:35" s="2" customFormat="1" ht="9.9499999999999993" customHeight="1">
      <c r="B56" s="248" t="s">
        <v>8974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1"/>
      <c r="AD56" s="200"/>
      <c r="AE56" s="119"/>
      <c r="AF56" s="119"/>
      <c r="AG56" s="119"/>
      <c r="AH56" s="119"/>
      <c r="AI56" s="119"/>
    </row>
    <row r="57" spans="2:35" ht="3.95" customHeight="1">
      <c r="B57" s="373" t="s">
        <v>11949</v>
      </c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51"/>
    </row>
    <row r="58" spans="2:35" ht="14.1" customHeight="1" thickBot="1">
      <c r="B58" s="103" t="s">
        <v>8975</v>
      </c>
      <c r="C58" s="10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102"/>
      <c r="W58" s="102"/>
      <c r="X58" s="102"/>
      <c r="Y58" s="102"/>
      <c r="Z58" s="102"/>
      <c r="AA58" s="74"/>
      <c r="AB58" s="74"/>
      <c r="AC58" s="51"/>
      <c r="AE58" s="199"/>
    </row>
    <row r="59" spans="2:35" ht="12.95" customHeight="1" thickBot="1">
      <c r="B59" s="250" t="s">
        <v>11966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1"/>
      <c r="Z59" s="237"/>
      <c r="AA59" s="75"/>
      <c r="AB59" s="75"/>
      <c r="AC59" s="51"/>
    </row>
    <row r="60" spans="2:35" ht="12.95" customHeight="1">
      <c r="B60" s="378" t="s">
        <v>8976</v>
      </c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9"/>
      <c r="V60" s="237"/>
      <c r="W60" s="158"/>
      <c r="X60" s="158"/>
      <c r="Y60" s="158"/>
      <c r="Z60" s="158"/>
      <c r="AA60" s="158"/>
      <c r="AB60" s="158"/>
      <c r="AC60" s="51"/>
    </row>
    <row r="61" spans="2:35" s="2" customFormat="1" ht="14.1" customHeight="1">
      <c r="B61" s="47" t="s">
        <v>11729</v>
      </c>
      <c r="C61" s="119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D61" s="200"/>
      <c r="AE61" s="119"/>
      <c r="AF61" s="119"/>
      <c r="AG61" s="119"/>
      <c r="AH61" s="119"/>
      <c r="AI61" s="119"/>
    </row>
    <row r="62" spans="2:35" s="2" customFormat="1" ht="17.100000000000001" customHeight="1">
      <c r="B62" s="229" t="s">
        <v>11727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76" t="s">
        <v>8977</v>
      </c>
      <c r="U62" s="276"/>
      <c r="V62" s="277"/>
      <c r="W62" s="287"/>
      <c r="X62" s="288"/>
      <c r="Y62" s="288"/>
      <c r="Z62" s="288"/>
      <c r="AA62" s="289"/>
      <c r="AB62" s="196"/>
      <c r="AD62" s="200"/>
      <c r="AE62" s="119"/>
      <c r="AF62" s="119"/>
      <c r="AG62" s="119"/>
      <c r="AH62" s="119"/>
      <c r="AI62" s="119"/>
    </row>
    <row r="63" spans="2:35" s="2" customFormat="1" ht="20.100000000000001" customHeight="1">
      <c r="B63" s="278" t="s">
        <v>8979</v>
      </c>
      <c r="C63" s="278"/>
      <c r="D63" s="278"/>
      <c r="E63" s="278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4" t="s">
        <v>8978</v>
      </c>
      <c r="V63" s="274"/>
      <c r="W63" s="274"/>
      <c r="X63" s="274"/>
      <c r="Y63" s="274"/>
      <c r="Z63" s="274"/>
      <c r="AA63" s="274"/>
      <c r="AB63" s="115"/>
      <c r="AD63" s="200"/>
      <c r="AE63" s="119"/>
      <c r="AF63" s="119"/>
      <c r="AG63" s="119"/>
      <c r="AH63" s="119"/>
      <c r="AI63" s="119"/>
    </row>
    <row r="64" spans="2:35" ht="3.95" customHeight="1">
      <c r="B64" s="117"/>
      <c r="C64" s="117"/>
      <c r="D64" s="55"/>
      <c r="E64" s="55"/>
      <c r="F64" s="5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51"/>
    </row>
    <row r="65" spans="2:29" ht="18" customHeight="1">
      <c r="B65" s="279" t="s">
        <v>8980</v>
      </c>
      <c r="C65" s="279"/>
      <c r="D65" s="279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276" t="s">
        <v>8981</v>
      </c>
      <c r="V65" s="277"/>
      <c r="W65" s="370" t="str">
        <f ca="1">IF($V$10&gt;0,TODAY(),"")</f>
        <v/>
      </c>
      <c r="X65" s="371"/>
      <c r="Y65" s="371"/>
      <c r="Z65" s="371"/>
      <c r="AA65" s="372"/>
      <c r="AB65" s="158"/>
      <c r="AC65" s="51"/>
    </row>
    <row r="66" spans="2:29" ht="24" customHeight="1">
      <c r="B66" s="246" t="s">
        <v>8982</v>
      </c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</row>
    <row r="67" spans="2:29" ht="24.75" customHeight="1">
      <c r="C67" s="62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</row>
    <row r="68" spans="2:29" ht="24.75" customHeight="1">
      <c r="B68" s="133"/>
      <c r="C68" s="62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</row>
    <row r="69" spans="2:29" ht="24.75" customHeight="1">
      <c r="B69" s="133"/>
      <c r="C69" s="62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</row>
    <row r="70" spans="2:29" ht="24.75" customHeight="1">
      <c r="C70" s="62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</row>
    <row r="71" spans="2:29" ht="24.75" customHeight="1">
      <c r="B71" s="51" t="s">
        <v>250</v>
      </c>
      <c r="C71" s="62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</row>
    <row r="72" spans="2:29" ht="24.75" customHeight="1">
      <c r="B72" s="51" t="s">
        <v>520</v>
      </c>
      <c r="C72" s="62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</row>
    <row r="73" spans="2:29" ht="24.75" customHeight="1">
      <c r="C73" s="62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</row>
    <row r="74" spans="2:29" ht="24.75" customHeight="1">
      <c r="C74" s="62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</row>
    <row r="75" spans="2:29" ht="24.75" customHeight="1">
      <c r="C75" s="62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</row>
    <row r="76" spans="2:29" ht="24.75" customHeight="1">
      <c r="C76" s="62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</row>
    <row r="77" spans="2:29" ht="24.75" customHeight="1">
      <c r="C77" s="62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</row>
    <row r="78" spans="2:29" ht="24.75" customHeight="1">
      <c r="C78" s="62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</row>
    <row r="79" spans="2:29" ht="24.75" customHeight="1">
      <c r="C79" s="62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</row>
    <row r="80" spans="2:29" ht="24.75" customHeight="1">
      <c r="C80" s="62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</row>
    <row r="81" spans="3:28" ht="24.75" customHeight="1">
      <c r="C81" s="62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</row>
    <row r="82" spans="3:28" ht="24.75" customHeight="1">
      <c r="C82" s="62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</row>
    <row r="83" spans="3:28" ht="24.75" customHeight="1">
      <c r="C83" s="62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</row>
    <row r="84" spans="3:28" ht="24.75" customHeight="1">
      <c r="C84" s="62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</row>
    <row r="85" spans="3:28" ht="24.75" customHeight="1">
      <c r="C85" s="62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</row>
    <row r="86" spans="3:28" ht="24.75" customHeight="1">
      <c r="C86" s="62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</row>
    <row r="87" spans="3:28" ht="24.75" customHeight="1">
      <c r="C87" s="62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</row>
    <row r="88" spans="3:28" ht="24.75" customHeight="1">
      <c r="C88" s="62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</row>
    <row r="89" spans="3:28" ht="24.75" customHeight="1">
      <c r="C89" s="62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</row>
    <row r="90" spans="3:28" ht="24.75" customHeight="1">
      <c r="C90" s="62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</row>
    <row r="91" spans="3:28" ht="24.75" customHeight="1">
      <c r="C91" s="62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</row>
    <row r="92" spans="3:28" ht="24.75" customHeight="1">
      <c r="C92" s="62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</row>
    <row r="93" spans="3:28" ht="24.75" customHeight="1">
      <c r="C93" s="62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</row>
    <row r="94" spans="3:28" ht="24.75" customHeight="1">
      <c r="C94" s="62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</row>
    <row r="95" spans="3:28" ht="24.75" customHeight="1">
      <c r="C95" s="62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</row>
    <row r="96" spans="3:28" ht="24.75" customHeight="1">
      <c r="C96" s="62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</row>
    <row r="97" spans="3:28" ht="24.75" customHeight="1">
      <c r="C97" s="62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</row>
    <row r="98" spans="3:28" ht="24.75" customHeight="1">
      <c r="C98" s="62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</row>
    <row r="99" spans="3:28" ht="24.75" customHeight="1">
      <c r="C99" s="62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</row>
    <row r="100" spans="3:28" ht="24.75" customHeight="1">
      <c r="C100" s="62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</row>
    <row r="101" spans="3:28" ht="24.75" customHeight="1">
      <c r="C101" s="62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</row>
    <row r="102" spans="3:28" ht="24.75" customHeight="1">
      <c r="C102" s="62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</row>
    <row r="103" spans="3:28" ht="24.75" customHeight="1">
      <c r="C103" s="62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</row>
    <row r="104" spans="3:28" ht="24.75" customHeight="1">
      <c r="C104" s="62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</row>
    <row r="105" spans="3:28" ht="24.75" customHeight="1">
      <c r="C105" s="62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</row>
    <row r="106" spans="3:28" ht="24.75" customHeight="1">
      <c r="C106" s="62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</row>
    <row r="107" spans="3:28" ht="24.75" customHeight="1">
      <c r="C107" s="62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</row>
    <row r="108" spans="3:28" ht="24.75" customHeight="1">
      <c r="C108" s="62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</row>
    <row r="109" spans="3:28" ht="24.75" customHeight="1">
      <c r="C109" s="62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</row>
    <row r="110" spans="3:28" ht="24.75" customHeight="1">
      <c r="C110" s="62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</row>
    <row r="111" spans="3:28" ht="24.75" customHeight="1">
      <c r="C111" s="62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</row>
    <row r="112" spans="3:28" ht="24.75" customHeight="1">
      <c r="C112" s="62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</row>
    <row r="113" spans="3:28" ht="24.75" customHeight="1">
      <c r="C113" s="62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</row>
    <row r="114" spans="3:28" ht="24.75" customHeight="1">
      <c r="C114" s="62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</row>
    <row r="115" spans="3:28" ht="24.75" customHeight="1">
      <c r="C115" s="62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</row>
    <row r="116" spans="3:28" ht="24.75" customHeight="1">
      <c r="C116" s="62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</row>
    <row r="117" spans="3:28" ht="24.75" customHeight="1">
      <c r="C117" s="62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</row>
    <row r="118" spans="3:28" ht="24.75" customHeight="1">
      <c r="C118" s="62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</row>
    <row r="119" spans="3:28">
      <c r="C119" s="62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</row>
    <row r="120" spans="3:28">
      <c r="C120" s="62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</row>
    <row r="121" spans="3:28">
      <c r="C121" s="62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</row>
    <row r="122" spans="3:28">
      <c r="C122" s="62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</row>
    <row r="123" spans="3:28">
      <c r="C123" s="62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</row>
    <row r="124" spans="3:28">
      <c r="C124" s="62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</row>
    <row r="125" spans="3:28">
      <c r="C125" s="62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</row>
    <row r="126" spans="3:28">
      <c r="C126" s="62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</row>
    <row r="127" spans="3:28">
      <c r="C127" s="62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</row>
    <row r="128" spans="3:28">
      <c r="C128" s="62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</row>
    <row r="129" spans="3:28">
      <c r="C129" s="62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</row>
    <row r="130" spans="3:28">
      <c r="C130" s="62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</row>
    <row r="131" spans="3:28">
      <c r="C131" s="62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</row>
  </sheetData>
  <sheetProtection password="ED78" sheet="1" objects="1" scenarios="1" selectLockedCells="1"/>
  <mergeCells count="127">
    <mergeCell ref="B65:D65"/>
    <mergeCell ref="E65:T65"/>
    <mergeCell ref="U65:V65"/>
    <mergeCell ref="W65:AA65"/>
    <mergeCell ref="B66:AB66"/>
    <mergeCell ref="B59:Y59"/>
    <mergeCell ref="B60:U60"/>
    <mergeCell ref="C62:S62"/>
    <mergeCell ref="T62:V62"/>
    <mergeCell ref="W62:AA62"/>
    <mergeCell ref="B63:E63"/>
    <mergeCell ref="F63:T63"/>
    <mergeCell ref="U63:AA63"/>
    <mergeCell ref="B53:AA53"/>
    <mergeCell ref="B54:C54"/>
    <mergeCell ref="D54:AA54"/>
    <mergeCell ref="B55:AA55"/>
    <mergeCell ref="B56:AA56"/>
    <mergeCell ref="B57:AB57"/>
    <mergeCell ref="B50:AB50"/>
    <mergeCell ref="B51:AA51"/>
    <mergeCell ref="C52:U52"/>
    <mergeCell ref="V52:W52"/>
    <mergeCell ref="X52:AA52"/>
    <mergeCell ref="B44:E44"/>
    <mergeCell ref="H44:M44"/>
    <mergeCell ref="O44:S44"/>
    <mergeCell ref="T44:AA44"/>
    <mergeCell ref="H46:M46"/>
    <mergeCell ref="O46:T46"/>
    <mergeCell ref="U46:W46"/>
    <mergeCell ref="Y46:AA46"/>
    <mergeCell ref="B39:F39"/>
    <mergeCell ref="G39:AB39"/>
    <mergeCell ref="B41:E41"/>
    <mergeCell ref="H41:M41"/>
    <mergeCell ref="P41:S41"/>
    <mergeCell ref="T41:AA41"/>
    <mergeCell ref="Y34:AA34"/>
    <mergeCell ref="B36:G36"/>
    <mergeCell ref="H36:J36"/>
    <mergeCell ref="K36:L36"/>
    <mergeCell ref="M36:V36"/>
    <mergeCell ref="W36:X36"/>
    <mergeCell ref="Y36:AA36"/>
    <mergeCell ref="AE28:AG28"/>
    <mergeCell ref="B29:D30"/>
    <mergeCell ref="R31:V31"/>
    <mergeCell ref="W31:AA31"/>
    <mergeCell ref="AE31:AG31"/>
    <mergeCell ref="B34:G34"/>
    <mergeCell ref="H34:J34"/>
    <mergeCell ref="K34:L34"/>
    <mergeCell ref="M34:V34"/>
    <mergeCell ref="W34:X34"/>
    <mergeCell ref="G31:I31"/>
    <mergeCell ref="B31:E31"/>
    <mergeCell ref="AE36:AI36"/>
    <mergeCell ref="X26:Z26"/>
    <mergeCell ref="D27:I27"/>
    <mergeCell ref="B28:C28"/>
    <mergeCell ref="D28:U28"/>
    <mergeCell ref="V28:W28"/>
    <mergeCell ref="X28:AA28"/>
    <mergeCell ref="L24:N24"/>
    <mergeCell ref="B25:G25"/>
    <mergeCell ref="H25:AB25"/>
    <mergeCell ref="B26:C26"/>
    <mergeCell ref="D26:I26"/>
    <mergeCell ref="O26:Q26"/>
    <mergeCell ref="R26:T26"/>
    <mergeCell ref="U26:W26"/>
    <mergeCell ref="O24:P24"/>
    <mergeCell ref="H24:K24"/>
    <mergeCell ref="K26:N26"/>
    <mergeCell ref="B23:E23"/>
    <mergeCell ref="H23:I23"/>
    <mergeCell ref="S23:W23"/>
    <mergeCell ref="Y23:Z23"/>
    <mergeCell ref="B20:C20"/>
    <mergeCell ref="D20:M20"/>
    <mergeCell ref="N20:P20"/>
    <mergeCell ref="Q20:S20"/>
    <mergeCell ref="U20:AA20"/>
    <mergeCell ref="B22:F22"/>
    <mergeCell ref="G22:AB22"/>
    <mergeCell ref="K23:N23"/>
    <mergeCell ref="X8:AA8"/>
    <mergeCell ref="B8:C8"/>
    <mergeCell ref="B10:C10"/>
    <mergeCell ref="B16:D16"/>
    <mergeCell ref="E16:M16"/>
    <mergeCell ref="N16:P16"/>
    <mergeCell ref="Q16:AA16"/>
    <mergeCell ref="B18:C18"/>
    <mergeCell ref="D18:AA18"/>
    <mergeCell ref="B13:C13"/>
    <mergeCell ref="D13:G13"/>
    <mergeCell ref="H13:J13"/>
    <mergeCell ref="K13:N13"/>
    <mergeCell ref="O13:P13"/>
    <mergeCell ref="Q13:S13"/>
    <mergeCell ref="I8:L8"/>
    <mergeCell ref="H48:AA48"/>
    <mergeCell ref="L31:O31"/>
    <mergeCell ref="AD28:AD29"/>
    <mergeCell ref="AD31:AD32"/>
    <mergeCell ref="C1:Z1"/>
    <mergeCell ref="C2:Z2"/>
    <mergeCell ref="C3:Z3"/>
    <mergeCell ref="X4:Y4"/>
    <mergeCell ref="Z4:AA4"/>
    <mergeCell ref="B4:D4"/>
    <mergeCell ref="E4:W4"/>
    <mergeCell ref="D10:Q10"/>
    <mergeCell ref="R10:U10"/>
    <mergeCell ref="V10:Y10"/>
    <mergeCell ref="Z10:AA10"/>
    <mergeCell ref="V12:W12"/>
    <mergeCell ref="X12:Z12"/>
    <mergeCell ref="B6:E6"/>
    <mergeCell ref="F6:Q6"/>
    <mergeCell ref="U6:W6"/>
    <mergeCell ref="X6:AA6"/>
    <mergeCell ref="D8:H8"/>
    <mergeCell ref="M8:Q8"/>
    <mergeCell ref="U8:W8"/>
  </mergeCells>
  <phoneticPr fontId="2" type="noConversion"/>
  <conditionalFormatting sqref="J34">
    <cfRule type="expression" dxfId="16" priority="10">
      <formula>S31&gt;0</formula>
    </cfRule>
  </conditionalFormatting>
  <conditionalFormatting sqref="U46 Y46 T44 T41">
    <cfRule type="expression" dxfId="15" priority="9">
      <formula>OR($N$44&gt;0,$N$46&gt;0)</formula>
    </cfRule>
  </conditionalFormatting>
  <conditionalFormatting sqref="V10">
    <cfRule type="expression" dxfId="14" priority="8">
      <formula>V10=""</formula>
    </cfRule>
  </conditionalFormatting>
  <conditionalFormatting sqref="I34">
    <cfRule type="expression" dxfId="13" priority="13">
      <formula>#REF!&gt;0</formula>
    </cfRule>
  </conditionalFormatting>
  <conditionalFormatting sqref="H34">
    <cfRule type="expression" dxfId="12" priority="14">
      <formula>P31&gt;0</formula>
    </cfRule>
  </conditionalFormatting>
  <conditionalFormatting sqref="Y34:AA34 Y36:AA36 W31:AA31 M34 M36">
    <cfRule type="expression" dxfId="11" priority="15">
      <formula>$P$31&gt;0</formula>
    </cfRule>
  </conditionalFormatting>
  <conditionalFormatting sqref="I36">
    <cfRule type="expression" dxfId="10" priority="16">
      <formula>AND(#REF!&gt;0,I36&lt;&gt;Y28)</formula>
    </cfRule>
    <cfRule type="expression" dxfId="9" priority="17">
      <formula>$P$31&gt;0</formula>
    </cfRule>
  </conditionalFormatting>
  <conditionalFormatting sqref="H36">
    <cfRule type="expression" dxfId="8" priority="18">
      <formula>AND(P31&gt;0,H36&lt;&gt;X28)</formula>
    </cfRule>
    <cfRule type="expression" dxfId="7" priority="19">
      <formula>$P$31&gt;0</formula>
    </cfRule>
  </conditionalFormatting>
  <conditionalFormatting sqref="J36">
    <cfRule type="expression" dxfId="6" priority="20">
      <formula>AND(S31&gt;0,J36&lt;&gt;Z28)</formula>
    </cfRule>
    <cfRule type="expression" dxfId="5" priority="21">
      <formula>$P$31&gt;0</formula>
    </cfRule>
  </conditionalFormatting>
  <conditionalFormatting sqref="O24">
    <cfRule type="expression" dxfId="4" priority="5">
      <formula>AND($O$23&gt;0,$O$24="")</formula>
    </cfRule>
  </conditionalFormatting>
  <conditionalFormatting sqref="L24:N24">
    <cfRule type="expression" dxfId="3" priority="4">
      <formula>AND($O$23&gt;0,$L$24=0)</formula>
    </cfRule>
  </conditionalFormatting>
  <conditionalFormatting sqref="F31">
    <cfRule type="expression" dxfId="2" priority="3">
      <formula>OR(AE28&gt;0,AE31&gt;0)</formula>
    </cfRule>
  </conditionalFormatting>
  <conditionalFormatting sqref="N46 F41 F44 N41 N44">
    <cfRule type="duplicateValues" dxfId="1" priority="2"/>
  </conditionalFormatting>
  <conditionalFormatting sqref="B2:AA3 B9:AA21 B8:I8 M8:W8 B5:AA7 B4:Y4">
    <cfRule type="expression" dxfId="0" priority="1">
      <formula>OR($AI$28&gt;"a",$AI$31&gt;"a",$AE$36&gt;"a")</formula>
    </cfRule>
  </conditionalFormatting>
  <dataValidations xWindow="1162" yWindow="580" count="15">
    <dataValidation allowBlank="1" showInputMessage="1" showErrorMessage="1" error="Coloque apenas um X." sqref="AB4"/>
    <dataValidation allowBlank="1" showInputMessage="1" showErrorMessage="1" promptTitle="Instruções:" prompt="Insira o código complementar do CC ou BI. _x000d_(números e/ou letras imediatamente à direita do nº do documento)" sqref="Z10"/>
    <dataValidation allowBlank="1" showInputMessage="1" showErrorMessage="1" sqref="D20 Q20 Q16:AA16 D18:AA18 U20"/>
    <dataValidation type="whole" allowBlank="1" showInputMessage="1" showErrorMessage="1" errorTitle="Corrija por favor" error="O número de telefone fixo deve começar por 2 e conter 9 dígitos." sqref="D8:H8">
      <formula1>200000000</formula1>
      <formula2>299999999</formula2>
    </dataValidation>
    <dataValidation allowBlank="1" showInputMessage="1" showErrorMessage="1" errorTitle="Valor Inválido" error="Escolha um clube da lista apresentada." sqref="AH31 D32:Z33 E29:Z30 V28 AH28"/>
    <dataValidation type="textLength" allowBlank="1" showInputMessage="1" showErrorMessage="1" promptTitle="Informação:" prompt="Se este campo está amarelo é porque o atleta esteve filiado numa das duas últimas épocas._x000d_Nesse caso preencha a ficha do separador Renovação_Transferência." sqref="F31">
      <formula1>1</formula1>
      <formula2>1</formula2>
    </dataValidation>
    <dataValidation type="textLength" allowBlank="1" showInputMessage="1" showErrorMessage="1" promptTitle="Instruções:" prompt="Assinale a sua opção com um X._x000d__x000d_Pode assinalar mais do que uma opção de Agente Desportivo._x000d_" sqref="F23 J23 O23 R23 X23 AA23">
      <formula1>1</formula1>
      <formula2>1</formula2>
    </dataValidation>
    <dataValidation type="textLength" allowBlank="1" showInputMessage="1" showErrorMessage="1" promptTitle="Instruções:" prompt="Assinale a sua opção com um X._x000d__x000d_Só deve assinalar UMA opção de Seguro Desportivo._x000d_" sqref="F41 N41 F44 N44 N46">
      <formula1>1</formula1>
      <formula2>1</formula2>
    </dataValidation>
    <dataValidation type="textLength" allowBlank="1" showInputMessage="1" showErrorMessage="1" promptTitle="Instruções:" prompt="Confirme a declaração marcando um X._x000d__x000d_Os abaixo assinados são responsáveis pela veracidade da declaração confirmada." sqref="V60">
      <formula1>1</formula1>
      <formula2>1</formula2>
    </dataValidation>
    <dataValidation type="textLength" allowBlank="1" showInputMessage="1" showErrorMessage="1" promptTitle="Instruções:" prompt="Confirme a declaração marcando um X._x000d__x000d_Refere-se a eventuais incompatibilidades com inscrição noutras federações estrangeiras (consultar o RGC)." sqref="Z59">
      <formula1>1</formula1>
      <formula2>1</formula2>
    </dataValidation>
    <dataValidation type="whole" allowBlank="1" showInputMessage="1" showErrorMessage="1" errorTitle="Corrija por favor" error="O número de telemóvel deve começar por 9 e conter 9 dígitos." sqref="M8:Q8">
      <formula1>900000000</formula1>
      <formula2>999999999</formula2>
    </dataValidation>
    <dataValidation allowBlank="1" showInputMessage="1" showErrorMessage="1" promptTitle="Instruções:" prompt="Antes de preencher qualquer campo COMECE POR INSERIR O Nº de C.CIDADÃO ou BI no respectivo campo, para verificar se é uma inscrição inicial._x000d__x000d_Se uma parte da ficha ficar amarela, pare e preencha a ficha do separador Renovação_Transferência." sqref="E4:W4"/>
    <dataValidation type="whole" allowBlank="1" showInputMessage="1" showErrorMessage="1" errorTitle="Corrija, por favor" error="O número fiscal deve conter 9 dígitos." sqref="X8:AA8">
      <formula1>100000000</formula1>
      <formula2>999999999</formula2>
    </dataValidation>
    <dataValidation type="list" allowBlank="1" showInputMessage="1" showErrorMessage="1" errorTitle="Corrija, por favor:" error="Deve inserir F ou M." sqref="Z4:AA4">
      <formula1>$B$71:$B$72</formula1>
    </dataValidation>
    <dataValidation type="list" allowBlank="1" showInputMessage="1" showErrorMessage="1" promptTitle="Instruções:" prompt="Clique nas setas à direita desta célula e seleccione a partir da lista pendente." sqref="D28:U28">
      <formula1>Clubes!$A$1:$A$53</formula1>
    </dataValidation>
  </dataValidations>
  <printOptions horizontalCentered="1"/>
  <pageMargins left="0.2" right="0.2" top="0.2" bottom="0.2" header="0" footer="0"/>
  <pageSetup paperSize="9" fitToHeight="0" orientation="portrait" errors="blank" horizontalDpi="300" verticalDpi="300"/>
  <legacyDrawing r:id="rId1"/>
  <extLst xmlns:x14="http://schemas.microsoft.com/office/spreadsheetml/2009/9/main">
    <ext uri="{CCE6A557-97BC-4b89-ADB6-D9C93CAAB3DF}">
      <x14:dataValidations xmlns:xm="http://schemas.microsoft.com/office/excel/2006/main" xWindow="1162" yWindow="580" count="3">
        <x14:dataValidation type="list" allowBlank="1" showInputMessage="1" showErrorMessage="1" errorTitle="Valor Inválido" error="Escolha um clube da lista apresentada." promptTitle="Instruções:" prompt="Clique nas setas do lado direito da célula e seleccione o clube a partir da lista pendente, por favor.">
          <x14:formula1>
            <xm:f>Clubes!$A$1:$A$53</xm:f>
          </x14:formula1>
          <xm:sqref>D28:U28</xm:sqref>
        </x14:dataValidation>
        <x14:dataValidation type="list" allowBlank="1" showInputMessage="1" showErrorMessage="1" errorTitle="Sigla Incorreta!" error="Escolha a partir da lista, por favor.">
          <x14:formula1>
            <xm:f>Clubes!$E$1:$E$1420</xm:f>
          </x14:formula1>
          <xm:sqref>H34:J34</xm:sqref>
        </x14:dataValidation>
        <x14:dataValidation type="list" allowBlank="1" showInputMessage="1" showErrorMessage="1">
          <x14:formula1>
            <xm:f>Clubes!$B$1:$B$53</xm:f>
          </x14:formula1>
          <xm:sqref>H36:J36</xm:sqref>
        </x14:dataValidation>
      </x14:dataValidations>
    </ex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B34"/>
  <sheetViews>
    <sheetView workbookViewId="0">
      <selection activeCell="A23" sqref="A23"/>
    </sheetView>
  </sheetViews>
  <sheetFormatPr defaultColWidth="9.140625" defaultRowHeight="15.75"/>
  <cols>
    <col min="1" max="2" width="35.7109375" style="7" customWidth="1"/>
    <col min="3" max="3" width="20.7109375" style="7" customWidth="1"/>
    <col min="4" max="16384" width="9.140625" style="7"/>
  </cols>
  <sheetData>
    <row r="1" spans="1:2" ht="24.75" customHeight="1">
      <c r="A1" s="494" t="s">
        <v>7370</v>
      </c>
      <c r="B1" s="494"/>
    </row>
    <row r="2" spans="1:2" ht="24.75" customHeight="1">
      <c r="A2" s="9" t="s">
        <v>58</v>
      </c>
      <c r="B2" s="9" t="s">
        <v>59</v>
      </c>
    </row>
    <row r="3" spans="1:2" ht="20.100000000000001" customHeight="1">
      <c r="A3" s="10" t="s">
        <v>7338</v>
      </c>
      <c r="B3" s="10" t="s">
        <v>60</v>
      </c>
    </row>
    <row r="4" spans="1:2" ht="20.100000000000001" customHeight="1">
      <c r="A4" s="10" t="s">
        <v>7339</v>
      </c>
      <c r="B4" s="10" t="s">
        <v>61</v>
      </c>
    </row>
    <row r="5" spans="1:2" ht="20.100000000000001" customHeight="1">
      <c r="A5" s="10" t="s">
        <v>1985</v>
      </c>
      <c r="B5" s="10" t="s">
        <v>62</v>
      </c>
    </row>
    <row r="6" spans="1:2" ht="20.100000000000001" customHeight="1">
      <c r="A6" s="10" t="s">
        <v>1986</v>
      </c>
      <c r="B6" s="10" t="s">
        <v>63</v>
      </c>
    </row>
    <row r="7" spans="1:2" ht="20.100000000000001" customHeight="1">
      <c r="A7" s="10" t="s">
        <v>1987</v>
      </c>
      <c r="B7" s="10" t="s">
        <v>64</v>
      </c>
    </row>
    <row r="8" spans="1:2" ht="20.100000000000001" customHeight="1">
      <c r="A8" s="10" t="s">
        <v>1988</v>
      </c>
      <c r="B8" s="10" t="s">
        <v>65</v>
      </c>
    </row>
    <row r="9" spans="1:2" ht="20.100000000000001" customHeight="1">
      <c r="A9" s="10" t="s">
        <v>7340</v>
      </c>
      <c r="B9" s="10" t="s">
        <v>66</v>
      </c>
    </row>
    <row r="10" spans="1:2" ht="20.100000000000001" customHeight="1">
      <c r="A10" s="10" t="s">
        <v>7341</v>
      </c>
      <c r="B10" s="10" t="s">
        <v>67</v>
      </c>
    </row>
    <row r="11" spans="1:2" ht="20.100000000000001" customHeight="1">
      <c r="A11" s="10" t="s">
        <v>5532</v>
      </c>
      <c r="B11" s="10" t="s">
        <v>1989</v>
      </c>
    </row>
    <row r="12" spans="1:2" ht="9.75" customHeight="1">
      <c r="A12" s="8"/>
      <c r="B12" s="8"/>
    </row>
    <row r="13" spans="1:2" ht="24.75" customHeight="1">
      <c r="A13" s="494" t="s">
        <v>7371</v>
      </c>
      <c r="B13" s="494"/>
    </row>
    <row r="14" spans="1:2" ht="24.75" customHeight="1">
      <c r="A14" s="9" t="s">
        <v>58</v>
      </c>
      <c r="B14" s="9" t="s">
        <v>59</v>
      </c>
    </row>
    <row r="15" spans="1:2" ht="20.100000000000001" customHeight="1">
      <c r="A15" s="10" t="s">
        <v>7373</v>
      </c>
      <c r="B15" s="10" t="s">
        <v>60</v>
      </c>
    </row>
    <row r="16" spans="1:2" ht="20.100000000000001" customHeight="1">
      <c r="A16" s="10" t="s">
        <v>7374</v>
      </c>
      <c r="B16" s="10" t="s">
        <v>61</v>
      </c>
    </row>
    <row r="17" spans="1:2" ht="20.100000000000001" customHeight="1">
      <c r="A17" s="10" t="s">
        <v>2854</v>
      </c>
      <c r="B17" s="10" t="s">
        <v>62</v>
      </c>
    </row>
    <row r="18" spans="1:2" ht="20.100000000000001" customHeight="1">
      <c r="A18" s="10" t="s">
        <v>2855</v>
      </c>
      <c r="B18" s="10" t="s">
        <v>63</v>
      </c>
    </row>
    <row r="19" spans="1:2" ht="20.100000000000001" customHeight="1">
      <c r="A19" s="10" t="s">
        <v>2856</v>
      </c>
      <c r="B19" s="10" t="s">
        <v>64</v>
      </c>
    </row>
    <row r="20" spans="1:2" ht="20.100000000000001" customHeight="1">
      <c r="A20" s="10" t="s">
        <v>2857</v>
      </c>
      <c r="B20" s="10" t="s">
        <v>65</v>
      </c>
    </row>
    <row r="21" spans="1:2" ht="20.100000000000001" customHeight="1">
      <c r="A21" s="10" t="s">
        <v>7375</v>
      </c>
      <c r="B21" s="10" t="s">
        <v>66</v>
      </c>
    </row>
    <row r="22" spans="1:2" ht="20.100000000000001" customHeight="1">
      <c r="A22" s="10" t="s">
        <v>7376</v>
      </c>
      <c r="B22" s="10" t="s">
        <v>67</v>
      </c>
    </row>
    <row r="23" spans="1:2" ht="20.100000000000001" customHeight="1">
      <c r="A23" s="10" t="s">
        <v>5532</v>
      </c>
      <c r="B23" s="10" t="s">
        <v>1989</v>
      </c>
    </row>
    <row r="24" spans="1:2" ht="9.75" customHeight="1">
      <c r="A24" s="8"/>
      <c r="B24" s="8"/>
    </row>
    <row r="25" spans="1:2" ht="30" customHeight="1">
      <c r="A25" s="495" t="s">
        <v>7372</v>
      </c>
      <c r="B25" s="496"/>
    </row>
    <row r="26" spans="1:2" ht="24.75" customHeight="1">
      <c r="A26" s="9" t="s">
        <v>68</v>
      </c>
      <c r="B26" s="9" t="s">
        <v>59</v>
      </c>
    </row>
    <row r="27" spans="1:2" ht="20.100000000000001" customHeight="1">
      <c r="A27" s="10" t="s">
        <v>5534</v>
      </c>
      <c r="B27" s="10" t="s">
        <v>2847</v>
      </c>
    </row>
    <row r="28" spans="1:2" ht="20.100000000000001" customHeight="1">
      <c r="A28" s="10" t="s">
        <v>69</v>
      </c>
      <c r="B28" s="10" t="s">
        <v>2848</v>
      </c>
    </row>
    <row r="29" spans="1:2" ht="20.100000000000001" customHeight="1">
      <c r="A29" s="10" t="s">
        <v>70</v>
      </c>
      <c r="B29" s="10" t="s">
        <v>2849</v>
      </c>
    </row>
    <row r="30" spans="1:2" ht="20.100000000000001" customHeight="1">
      <c r="A30" s="10" t="s">
        <v>71</v>
      </c>
      <c r="B30" s="10" t="s">
        <v>2850</v>
      </c>
    </row>
    <row r="31" spans="1:2" ht="20.100000000000001" customHeight="1">
      <c r="A31" s="10" t="s">
        <v>72</v>
      </c>
      <c r="B31" s="10" t="s">
        <v>2851</v>
      </c>
    </row>
    <row r="32" spans="1:2" ht="20.100000000000001" customHeight="1">
      <c r="A32" s="10" t="s">
        <v>73</v>
      </c>
      <c r="B32" s="10" t="s">
        <v>2852</v>
      </c>
    </row>
    <row r="33" spans="1:2" ht="20.100000000000001" customHeight="1">
      <c r="A33" s="10" t="s">
        <v>74</v>
      </c>
      <c r="B33" s="10" t="s">
        <v>2853</v>
      </c>
    </row>
    <row r="34" spans="1:2" ht="20.100000000000001" customHeight="1">
      <c r="A34" s="10" t="s">
        <v>75</v>
      </c>
      <c r="B34" s="10" t="s">
        <v>5533</v>
      </c>
    </row>
  </sheetData>
  <sheetProtection password="ED78" sheet="1" objects="1" scenarios="1"/>
  <mergeCells count="3">
    <mergeCell ref="A1:B1"/>
    <mergeCell ref="A13:B13"/>
    <mergeCell ref="A25:B25"/>
  </mergeCells>
  <phoneticPr fontId="0" type="noConversion"/>
  <printOptions horizontalCentered="1"/>
  <pageMargins left="0.39370078740157483" right="0.39370078740157483" top="1.3779527559055118" bottom="0.98425196850393704" header="0.19685039370078741" footer="0.19685039370078741"/>
  <pageSetup paperSize="9" orientation="portrait" horizontalDpi="300" verticalDpi="300"/>
  <headerFooter>
    <oddHeader>&amp;CASSOCIAÇÃO DE ATLETISMO DA REGIÃO AUTÓNOMA DA MADEIRA&amp;11_x000D__x000D_&amp;"Garamond,Negrito"ESCALÕES ETÁRIOS&amp;"Arial,Normal"_x000D__x000D_&amp;"Garamond,Normal"ÉPOCA 2011/2012&amp;"Arial,Normal"_x000D_</oddHeader>
    <oddFooter>&amp;C&amp;9PÁGINA 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4</vt:i4>
      </vt:variant>
    </vt:vector>
  </HeadingPairs>
  <TitlesOfParts>
    <vt:vector size="11" baseType="lpstr">
      <vt:lpstr>Base_Dados</vt:lpstr>
      <vt:lpstr>Clubes</vt:lpstr>
      <vt:lpstr>Principal</vt:lpstr>
      <vt:lpstr>Renovação_Transferência</vt:lpstr>
      <vt:lpstr>Transf_outras_AARRs</vt:lpstr>
      <vt:lpstr>Inscrição _Inicial</vt:lpstr>
      <vt:lpstr>Escalões</vt:lpstr>
      <vt:lpstr>'Inscrição _Inicial'!Área_de_Impressão</vt:lpstr>
      <vt:lpstr>Renovação_Transferência!Área_de_Impressão</vt:lpstr>
      <vt:lpstr>Transf_outras_AARRs!Área_de_Impressão</vt:lpstr>
      <vt:lpstr>Base_Dados!Títulos_de_Impressão</vt:lpstr>
    </vt:vector>
  </TitlesOfParts>
  <Company>fpa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fpa</dc:creator>
  <cp:lastModifiedBy>PC2</cp:lastModifiedBy>
  <cp:lastPrinted>2013-10-10T20:20:19Z</cp:lastPrinted>
  <dcterms:created xsi:type="dcterms:W3CDTF">2001-10-11T09:22:37Z</dcterms:created>
  <dcterms:modified xsi:type="dcterms:W3CDTF">2013-10-11T16:20:39Z</dcterms:modified>
</cp:coreProperties>
</file>