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codeName="EsteLivro" autoCompressPictures="0"/>
  <workbookProtection workbookPassword="ED78" lockStructure="1"/>
  <bookViews>
    <workbookView xWindow="0" yWindow="0" windowWidth="25600" windowHeight="16060" tabRatio="885" firstSheet="1" activeTab="1"/>
  </bookViews>
  <sheets>
    <sheet name="Atletas" sheetId="78" state="hidden" r:id="rId1"/>
    <sheet name="60" sheetId="7" r:id="rId2"/>
    <sheet name="80" sheetId="77" r:id="rId3"/>
    <sheet name="100" sheetId="1" r:id="rId4"/>
    <sheet name="150" sheetId="74" r:id="rId5"/>
    <sheet name="200" sheetId="4" r:id="rId6"/>
    <sheet name="250" sheetId="75" r:id="rId7"/>
    <sheet name="300" sheetId="5" r:id="rId8"/>
    <sheet name="400" sheetId="6" r:id="rId9"/>
    <sheet name="600" sheetId="76" r:id="rId10"/>
    <sheet name="800" sheetId="8" r:id="rId11"/>
    <sheet name="1000" sheetId="10" r:id="rId12"/>
    <sheet name="1500" sheetId="9" r:id="rId13"/>
    <sheet name="3000" sheetId="11" r:id="rId14"/>
    <sheet name="5000" sheetId="12" r:id="rId15"/>
    <sheet name="10.000" sheetId="13" r:id="rId16"/>
    <sheet name="MMarat" sheetId="15" r:id="rId17"/>
    <sheet name="Marat" sheetId="87" r:id="rId18"/>
    <sheet name="50b" sheetId="20" r:id="rId19"/>
    <sheet name="60bInf" sheetId="19" r:id="rId20"/>
    <sheet name="60bInic" sheetId="18" r:id="rId21"/>
    <sheet name="60bJuv" sheetId="17" r:id="rId22"/>
    <sheet name="60b" sheetId="14" r:id="rId23"/>
    <sheet name="80b" sheetId="24" r:id="rId24"/>
    <sheet name="100b76" sheetId="23" r:id="rId25"/>
    <sheet name="100b" sheetId="21" r:id="rId26"/>
    <sheet name="250b" sheetId="25" r:id="rId27"/>
    <sheet name="300b" sheetId="26" r:id="rId28"/>
    <sheet name="400b" sheetId="27" r:id="rId29"/>
    <sheet name="1500obs" sheetId="28" r:id="rId30"/>
    <sheet name="2000obs" sheetId="29" r:id="rId31"/>
    <sheet name="3000obs" sheetId="30" r:id="rId32"/>
    <sheet name="Compr" sheetId="31" r:id="rId33"/>
    <sheet name="Triplo" sheetId="34" r:id="rId34"/>
    <sheet name="Quadr_1" sheetId="35" r:id="rId35"/>
    <sheet name="Quadr_2" sheetId="94" r:id="rId36"/>
    <sheet name="Altura" sheetId="32" r:id="rId37"/>
    <sheet name="Vara-D" sheetId="86" r:id="rId38"/>
    <sheet name="Vara" sheetId="33" r:id="rId39"/>
    <sheet name="Ps2" sheetId="41" r:id="rId40"/>
    <sheet name="Ps3" sheetId="40" r:id="rId41"/>
    <sheet name="Ps4" sheetId="39" r:id="rId42"/>
    <sheet name="Dd.4" sheetId="42" r:id="rId43"/>
    <sheet name="Dd.5" sheetId="43" r:id="rId44"/>
    <sheet name="Dd.6" sheetId="45" r:id="rId45"/>
    <sheet name="Dc600" sheetId="46" r:id="rId46"/>
    <sheet name="Dc750" sheetId="47" r:id="rId47"/>
    <sheet name="Dc1" sheetId="50" r:id="rId48"/>
    <sheet name="Mt2" sheetId="51" r:id="rId49"/>
    <sheet name="Mt3" sheetId="52" r:id="rId50"/>
    <sheet name="Mt4" sheetId="56" r:id="rId51"/>
    <sheet name="Mx3" sheetId="58" r:id="rId52"/>
    <sheet name="Mx4" sheetId="83" r:id="rId53"/>
    <sheet name="Mx5" sheetId="59" r:id="rId54"/>
    <sheet name="Mx10" sheetId="60" r:id="rId55"/>
    <sheet name="Mx20" sheetId="61" r:id="rId56"/>
    <sheet name="Triatlo1_R" sheetId="84" r:id="rId57"/>
    <sheet name="Triatlo2" sheetId="63" r:id="rId58"/>
    <sheet name="Triatlo3" sheetId="64" r:id="rId59"/>
    <sheet name="Pent" sheetId="73" r:id="rId60"/>
    <sheet name="Pent_jv" sheetId="91" r:id="rId61"/>
    <sheet name="Pent1_R" sheetId="65" r:id="rId62"/>
    <sheet name="Pent1" sheetId="89" r:id="rId63"/>
    <sheet name="Hept" sheetId="68" r:id="rId64"/>
    <sheet name="Hept2" sheetId="66" r:id="rId65"/>
    <sheet name="Hept3" sheetId="67" r:id="rId66"/>
    <sheet name="4x60" sheetId="79" r:id="rId67"/>
    <sheet name="4x80" sheetId="80" r:id="rId68"/>
    <sheet name="4x100" sheetId="81" r:id="rId69"/>
    <sheet name="4x200" sheetId="90" r:id="rId70"/>
    <sheet name="4x300" sheetId="88" r:id="rId71"/>
    <sheet name="4x400" sheetId="82" r:id="rId72"/>
    <sheet name="4x1234" sheetId="93" r:id="rId73"/>
    <sheet name="4x1500" sheetId="92" r:id="rId74"/>
  </sheets>
  <definedNames>
    <definedName name="_xlnm._FilterDatabase" localSheetId="3" hidden="1">'100'!$G$5:$H$95</definedName>
    <definedName name="_xlnm._FilterDatabase" localSheetId="11" hidden="1">'1000'!$G$5:$H$146</definedName>
    <definedName name="_xlnm._FilterDatabase" localSheetId="25" hidden="1">'100b'!$G$5:$H$5</definedName>
    <definedName name="_xlnm._FilterDatabase" localSheetId="24" hidden="1">'100b76'!$G$5:$H$5</definedName>
    <definedName name="_xlnm._FilterDatabase" localSheetId="12" hidden="1">'1500'!$G$5:$H$60</definedName>
    <definedName name="_xlnm._FilterDatabase" localSheetId="5" hidden="1">'200'!$G$5:$H$76</definedName>
    <definedName name="_xlnm._FilterDatabase" localSheetId="7" hidden="1">'300'!$G$5:$H$48</definedName>
    <definedName name="_xlnm._FilterDatabase" localSheetId="13" hidden="1">'3000'!$G$5:$H$50</definedName>
    <definedName name="_xlnm._FilterDatabase" localSheetId="31" hidden="1">'3000obs'!$G$5:$H$5</definedName>
    <definedName name="_xlnm._FilterDatabase" localSheetId="8" hidden="1">'400'!$G$5:$H$44</definedName>
    <definedName name="_xlnm._FilterDatabase" localSheetId="28" hidden="1">'400b'!$G$5:$H$5</definedName>
    <definedName name="_xlnm._FilterDatabase" localSheetId="68" hidden="1">'4x100'!$G$5:$H$29</definedName>
    <definedName name="_xlnm._FilterDatabase" localSheetId="72" hidden="1">'4x1234'!$G$5:$H$5</definedName>
    <definedName name="_xlnm._FilterDatabase" localSheetId="73" hidden="1">'4x1500'!$G$5:$H$5</definedName>
    <definedName name="_xlnm._FilterDatabase" localSheetId="71" hidden="1">'4x400'!$G$5:$H$5</definedName>
    <definedName name="_xlnm._FilterDatabase" localSheetId="1" hidden="1">'60'!$G$5:$H$138</definedName>
    <definedName name="_xlnm._FilterDatabase" localSheetId="20" hidden="1">'60bInic'!$A$5:$M$21</definedName>
    <definedName name="_xlnm._FilterDatabase" localSheetId="2" hidden="1">'80'!$F$5:$G$5</definedName>
    <definedName name="_xlnm._FilterDatabase" localSheetId="10" hidden="1">'800'!$G$5:$H$126</definedName>
    <definedName name="_xlnm._FilterDatabase" localSheetId="36" hidden="1">Altura!$G$5:$H$122</definedName>
    <definedName name="_xlnm._FilterDatabase" localSheetId="0" hidden="1">Atletas!$A$1:$I$1240</definedName>
    <definedName name="_xlnm._FilterDatabase" localSheetId="32" hidden="1">Compr!$G$5:$H$166</definedName>
    <definedName name="_xlnm._FilterDatabase" localSheetId="47" hidden="1">'Dc1'!$G$5:$H$66</definedName>
    <definedName name="_xlnm._FilterDatabase" localSheetId="46" hidden="1">'Dc750'!$G$5:$H$5</definedName>
    <definedName name="_xlnm._FilterDatabase" localSheetId="43" hidden="1">Dd.5!$G$5:$H$48</definedName>
    <definedName name="_xlnm._FilterDatabase" localSheetId="44" hidden="1">Dd.6!$G$5:$H$59</definedName>
    <definedName name="_xlnm._FilterDatabase" localSheetId="49" hidden="1">'Mt3'!$G$5:$H$33</definedName>
    <definedName name="_xlnm._FilterDatabase" localSheetId="50" hidden="1">'Mt4'!$G$5:$H$26</definedName>
    <definedName name="_xlnm._FilterDatabase" localSheetId="51" hidden="1">'Mx3'!$G$5:$H$38</definedName>
    <definedName name="_xlnm._FilterDatabase" localSheetId="53" hidden="1">'Mx5'!$G$5:$H$5</definedName>
    <definedName name="_xlnm._FilterDatabase" localSheetId="40" hidden="1">'Ps3'!$G$5:$H$71</definedName>
    <definedName name="_xlnm._FilterDatabase" localSheetId="41" hidden="1">'Ps4'!$G$5:$H$61</definedName>
    <definedName name="_xlnm._FilterDatabase" localSheetId="56" hidden="1">Triatlo1_R!$A$5:$N$18</definedName>
    <definedName name="_xlnm._FilterDatabase" localSheetId="33" hidden="1">Triplo!$G$5:$H$30</definedName>
    <definedName name="_xlnm._FilterDatabase" localSheetId="38" hidden="1">Vara!$G$5:$H$25</definedName>
    <definedName name="_xlnm.Print_Area" localSheetId="68">'4x100'!$A$1:$M$44</definedName>
    <definedName name="_xlnm.Print_Area" localSheetId="66">'4x60'!$A$1:$M$36</definedName>
    <definedName name="_xlnm.Print_Area" localSheetId="67">'4x80'!$A$1:$M$37</definedName>
    <definedName name="_xlnm.Print_Area" localSheetId="63">Hept!$A$1:$N$29</definedName>
    <definedName name="_xlnm.Print_Area" localSheetId="64">Hept2!$A$1:$N$27</definedName>
    <definedName name="_xlnm.Print_Area" localSheetId="65">Hept3!$A$1:$N$18</definedName>
    <definedName name="_xlnm.Print_Area" localSheetId="59">Pent!$A$1:$N$36</definedName>
    <definedName name="_xlnm.Print_Area" localSheetId="60">Pent_jv!$A$1:$N$23</definedName>
    <definedName name="_xlnm.Print_Area" localSheetId="62">Pent1!$A$1:$N$30</definedName>
    <definedName name="_xlnm.Print_Area" localSheetId="61">Pent1_R!$A$1:$N$26</definedName>
    <definedName name="_xlnm.Print_Area" localSheetId="56">Triatlo1_R!$A$1:$N$25</definedName>
    <definedName name="_xlnm.Print_Area" localSheetId="57">Triatlo2!$A$1:$N$35</definedName>
    <definedName name="_xlnm.Print_Area" localSheetId="58">Triatlo3!$A$1:$N$26</definedName>
    <definedName name="_xlnm.Print_Titles" localSheetId="0">Atletas!$1:$1</definedName>
  </definedNames>
  <calcPr calcId="140001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2" i="15" l="1"/>
  <c r="G42" i="15"/>
  <c r="H42" i="15"/>
  <c r="F43" i="15"/>
  <c r="G43" i="15"/>
  <c r="H43" i="15"/>
  <c r="F44" i="15"/>
  <c r="G44" i="15"/>
  <c r="H44" i="15"/>
  <c r="F15" i="15"/>
  <c r="G15" i="15"/>
  <c r="H15" i="15"/>
  <c r="F16" i="15"/>
  <c r="G16" i="15"/>
  <c r="H16" i="15"/>
  <c r="F19" i="15"/>
  <c r="G19" i="15"/>
  <c r="H19" i="15"/>
  <c r="G50" i="15"/>
  <c r="G51" i="15"/>
  <c r="H2" i="78"/>
  <c r="H3" i="78"/>
  <c r="H4" i="78"/>
  <c r="H5" i="78"/>
  <c r="H6" i="78"/>
  <c r="H7" i="78"/>
  <c r="H8" i="78"/>
  <c r="H9" i="78"/>
  <c r="H10" i="78"/>
  <c r="H11" i="78"/>
  <c r="H12" i="78"/>
  <c r="H13" i="78"/>
  <c r="H14" i="78"/>
  <c r="H15" i="78"/>
  <c r="H16" i="78"/>
  <c r="H17" i="78"/>
  <c r="H18" i="78"/>
  <c r="H19" i="78"/>
  <c r="H20" i="78"/>
  <c r="H21" i="78"/>
  <c r="H22" i="78"/>
  <c r="H23" i="78"/>
  <c r="H24" i="78"/>
  <c r="H25" i="78"/>
  <c r="H26" i="78"/>
  <c r="H27" i="78"/>
  <c r="H28" i="78"/>
  <c r="H29" i="78"/>
  <c r="H30" i="78"/>
  <c r="H31" i="78"/>
  <c r="H32" i="78"/>
  <c r="H33" i="78"/>
  <c r="H34" i="78"/>
  <c r="H35" i="78"/>
  <c r="H36" i="78"/>
  <c r="H37" i="78"/>
  <c r="H38" i="78"/>
  <c r="H39" i="78"/>
  <c r="H40" i="78"/>
  <c r="H41" i="78"/>
  <c r="H42" i="78"/>
  <c r="H43" i="78"/>
  <c r="H44" i="78"/>
  <c r="H45" i="78"/>
  <c r="H46" i="78"/>
  <c r="H47" i="78"/>
  <c r="H48" i="78"/>
  <c r="H49" i="78"/>
  <c r="H50" i="78"/>
  <c r="H51" i="78"/>
  <c r="H52" i="78"/>
  <c r="H53" i="78"/>
  <c r="H54" i="78"/>
  <c r="H55" i="78"/>
  <c r="H56" i="78"/>
  <c r="H57" i="78"/>
  <c r="H58" i="78"/>
  <c r="H59" i="78"/>
  <c r="H60" i="78"/>
  <c r="H61" i="78"/>
  <c r="H62" i="78"/>
  <c r="H63" i="78"/>
  <c r="H64" i="78"/>
  <c r="H65" i="78"/>
  <c r="H66" i="78"/>
  <c r="H67" i="78"/>
  <c r="H68" i="78"/>
  <c r="H69" i="78"/>
  <c r="H70" i="78"/>
  <c r="H71" i="78"/>
  <c r="H72" i="78"/>
  <c r="H73" i="78"/>
  <c r="H74" i="78"/>
  <c r="H75" i="78"/>
  <c r="H76" i="78"/>
  <c r="H77" i="78"/>
  <c r="H78" i="78"/>
  <c r="H79" i="78"/>
  <c r="H80" i="78"/>
  <c r="H81" i="78"/>
  <c r="H82" i="78"/>
  <c r="H83" i="78"/>
  <c r="H84" i="78"/>
  <c r="H85" i="78"/>
  <c r="H86" i="78"/>
  <c r="H87" i="78"/>
  <c r="H88" i="78"/>
  <c r="H89" i="78"/>
  <c r="H90" i="78"/>
  <c r="H91" i="78"/>
  <c r="H92" i="78"/>
  <c r="H93" i="78"/>
  <c r="H94" i="78"/>
  <c r="H95" i="78"/>
  <c r="H96" i="78"/>
  <c r="H97" i="78"/>
  <c r="H98" i="78"/>
  <c r="H99" i="78"/>
  <c r="H100" i="78"/>
  <c r="H101" i="78"/>
  <c r="H102" i="78"/>
  <c r="H103" i="78"/>
  <c r="H104" i="78"/>
  <c r="H105" i="78"/>
  <c r="H106" i="78"/>
  <c r="H107" i="78"/>
  <c r="H108" i="78"/>
  <c r="H109" i="78"/>
  <c r="H110" i="78"/>
  <c r="H111" i="78"/>
  <c r="H112" i="78"/>
  <c r="H113" i="78"/>
  <c r="H114" i="78"/>
  <c r="H115" i="78"/>
  <c r="H116" i="78"/>
  <c r="H117" i="78"/>
  <c r="H118" i="78"/>
  <c r="H119" i="78"/>
  <c r="H120" i="78"/>
  <c r="H121" i="78"/>
  <c r="H122" i="78"/>
  <c r="H123" i="78"/>
  <c r="H124" i="78"/>
  <c r="H125" i="78"/>
  <c r="H126" i="78"/>
  <c r="H127" i="78"/>
  <c r="H128" i="78"/>
  <c r="H129" i="78"/>
  <c r="H130" i="78"/>
  <c r="H131" i="78"/>
  <c r="H132" i="78"/>
  <c r="H133" i="78"/>
  <c r="H134" i="78"/>
  <c r="H135" i="78"/>
  <c r="H136" i="78"/>
  <c r="H137" i="78"/>
  <c r="H138" i="78"/>
  <c r="H139" i="78"/>
  <c r="H140" i="78"/>
  <c r="H141" i="78"/>
  <c r="H142" i="78"/>
  <c r="H143" i="78"/>
  <c r="H144" i="78"/>
  <c r="H145" i="78"/>
  <c r="H146" i="78"/>
  <c r="H147" i="78"/>
  <c r="H148" i="78"/>
  <c r="H149" i="78"/>
  <c r="H150" i="78"/>
  <c r="H151" i="78"/>
  <c r="H152" i="78"/>
  <c r="H153" i="78"/>
  <c r="H154" i="78"/>
  <c r="H155" i="78"/>
  <c r="H156" i="78"/>
  <c r="H157" i="78"/>
  <c r="H158" i="78"/>
  <c r="H159" i="78"/>
  <c r="H160" i="78"/>
  <c r="H161" i="78"/>
  <c r="H162" i="78"/>
  <c r="H163" i="78"/>
  <c r="H164" i="78"/>
  <c r="H165" i="78"/>
  <c r="H166" i="78"/>
  <c r="H167" i="78"/>
  <c r="H168" i="78"/>
  <c r="H169" i="78"/>
  <c r="H170" i="78"/>
  <c r="H171" i="78"/>
  <c r="H172" i="78"/>
  <c r="H173" i="78"/>
  <c r="H174" i="78"/>
  <c r="H175" i="78"/>
  <c r="H176" i="78"/>
  <c r="H177" i="78"/>
  <c r="H178" i="78"/>
  <c r="H179" i="78"/>
  <c r="H180" i="78"/>
  <c r="H181" i="78"/>
  <c r="H182" i="78"/>
  <c r="H183" i="78"/>
  <c r="H184" i="78"/>
  <c r="H185" i="78"/>
  <c r="H186" i="78"/>
  <c r="H187" i="78"/>
  <c r="H188" i="78"/>
  <c r="H189" i="78"/>
  <c r="H190" i="78"/>
  <c r="H191" i="78"/>
  <c r="H192" i="78"/>
  <c r="H193" i="78"/>
  <c r="H194" i="78"/>
  <c r="H195" i="78"/>
  <c r="H196" i="78"/>
  <c r="H197" i="78"/>
  <c r="H198" i="78"/>
  <c r="H199" i="78"/>
  <c r="H200" i="78"/>
  <c r="H201" i="78"/>
  <c r="H202" i="78"/>
  <c r="H203" i="78"/>
  <c r="H204" i="78"/>
  <c r="H205" i="78"/>
  <c r="H206" i="78"/>
  <c r="H207" i="78"/>
  <c r="H208" i="78"/>
  <c r="H209" i="78"/>
  <c r="H210" i="78"/>
  <c r="H211" i="78"/>
  <c r="H212" i="78"/>
  <c r="H213" i="78"/>
  <c r="H214" i="78"/>
  <c r="H215" i="78"/>
  <c r="H216" i="78"/>
  <c r="H217" i="78"/>
  <c r="H218" i="78"/>
  <c r="H219" i="78"/>
  <c r="H220" i="78"/>
  <c r="H221" i="78"/>
  <c r="H222" i="78"/>
  <c r="H223" i="78"/>
  <c r="H224" i="78"/>
  <c r="H225" i="78"/>
  <c r="H226" i="78"/>
  <c r="H227" i="78"/>
  <c r="H228" i="78"/>
  <c r="H229" i="78"/>
  <c r="H230" i="78"/>
  <c r="H231" i="78"/>
  <c r="H232" i="78"/>
  <c r="H233" i="78"/>
  <c r="H234" i="78"/>
  <c r="H235" i="78"/>
  <c r="H236" i="78"/>
  <c r="H237" i="78"/>
  <c r="H238" i="78"/>
  <c r="H239" i="78"/>
  <c r="H240" i="78"/>
  <c r="H241" i="78"/>
  <c r="H242" i="78"/>
  <c r="H243" i="78"/>
  <c r="H244" i="78"/>
  <c r="H245" i="78"/>
  <c r="H246" i="78"/>
  <c r="H247" i="78"/>
  <c r="H248" i="78"/>
  <c r="H249" i="78"/>
  <c r="H250" i="78"/>
  <c r="H251" i="78"/>
  <c r="H252" i="78"/>
  <c r="H253" i="78"/>
  <c r="H254" i="78"/>
  <c r="H255" i="78"/>
  <c r="H256" i="78"/>
  <c r="H257" i="78"/>
  <c r="H258" i="78"/>
  <c r="H259" i="78"/>
  <c r="H260" i="78"/>
  <c r="H261" i="78"/>
  <c r="H262" i="78"/>
  <c r="H263" i="78"/>
  <c r="H264" i="78"/>
  <c r="H265" i="78"/>
  <c r="H266" i="78"/>
  <c r="H267" i="78"/>
  <c r="H268" i="78"/>
  <c r="H269" i="78"/>
  <c r="H270" i="78"/>
  <c r="H271" i="78"/>
  <c r="H272" i="78"/>
  <c r="H273" i="78"/>
  <c r="H274" i="78"/>
  <c r="H275" i="78"/>
  <c r="H276" i="78"/>
  <c r="H277" i="78"/>
  <c r="H278" i="78"/>
  <c r="H279" i="78"/>
  <c r="H280" i="78"/>
  <c r="H281" i="78"/>
  <c r="H282" i="78"/>
  <c r="H283" i="78"/>
  <c r="H284" i="78"/>
  <c r="H285" i="78"/>
  <c r="H286" i="78"/>
  <c r="H287" i="78"/>
  <c r="H288" i="78"/>
  <c r="H289" i="78"/>
  <c r="H290" i="78"/>
  <c r="H291" i="78"/>
  <c r="H292" i="78"/>
  <c r="H293" i="78"/>
  <c r="H294" i="78"/>
  <c r="H295" i="78"/>
  <c r="H296" i="78"/>
  <c r="H297" i="78"/>
  <c r="H298" i="78"/>
  <c r="H299" i="78"/>
  <c r="H300" i="78"/>
  <c r="H301" i="78"/>
  <c r="H302" i="78"/>
  <c r="H303" i="78"/>
  <c r="H304" i="78"/>
  <c r="H305" i="78"/>
  <c r="H306" i="78"/>
  <c r="H307" i="78"/>
  <c r="H308" i="78"/>
  <c r="H309" i="78"/>
  <c r="H310" i="78"/>
  <c r="H311" i="78"/>
  <c r="H312" i="78"/>
  <c r="H313" i="78"/>
  <c r="H314" i="78"/>
  <c r="H315" i="78"/>
  <c r="H316" i="78"/>
  <c r="H317" i="78"/>
  <c r="H318" i="78"/>
  <c r="H319" i="78"/>
  <c r="H320" i="78"/>
  <c r="H321" i="78"/>
  <c r="H322" i="78"/>
  <c r="H323" i="78"/>
  <c r="H324" i="78"/>
  <c r="H325" i="78"/>
  <c r="H326" i="78"/>
  <c r="H327" i="78"/>
  <c r="H328" i="78"/>
  <c r="H329" i="78"/>
  <c r="H330" i="78"/>
  <c r="H331" i="78"/>
  <c r="H332" i="78"/>
  <c r="H333" i="78"/>
  <c r="H334" i="78"/>
  <c r="H335" i="78"/>
  <c r="H336" i="78"/>
  <c r="H337" i="78"/>
  <c r="H338" i="78"/>
  <c r="H339" i="78"/>
  <c r="H340" i="78"/>
  <c r="H341" i="78"/>
  <c r="H342" i="78"/>
  <c r="H343" i="78"/>
  <c r="H344" i="78"/>
  <c r="H345" i="78"/>
  <c r="H346" i="78"/>
  <c r="H347" i="78"/>
  <c r="H348" i="78"/>
  <c r="H349" i="78"/>
  <c r="H350" i="78"/>
  <c r="H351" i="78"/>
  <c r="H352" i="78"/>
  <c r="H353" i="78"/>
  <c r="H354" i="78"/>
  <c r="H355" i="78"/>
  <c r="H356" i="78"/>
  <c r="H357" i="78"/>
  <c r="H358" i="78"/>
  <c r="H359" i="78"/>
  <c r="H360" i="78"/>
  <c r="H361" i="78"/>
  <c r="H362" i="78"/>
  <c r="H363" i="78"/>
  <c r="H364" i="78"/>
  <c r="H365" i="78"/>
  <c r="H366" i="78"/>
  <c r="H367" i="78"/>
  <c r="H368" i="78"/>
  <c r="H369" i="78"/>
  <c r="H370" i="78"/>
  <c r="H371" i="78"/>
  <c r="H372" i="78"/>
  <c r="H373" i="78"/>
  <c r="H374" i="78"/>
  <c r="H375" i="78"/>
  <c r="H376" i="78"/>
  <c r="H377" i="78"/>
  <c r="H378" i="78"/>
  <c r="H379" i="78"/>
  <c r="H380" i="78"/>
  <c r="H381" i="78"/>
  <c r="H382" i="78"/>
  <c r="H383" i="78"/>
  <c r="H384" i="78"/>
  <c r="H385" i="78"/>
  <c r="H386" i="78"/>
  <c r="H387" i="78"/>
  <c r="H388" i="78"/>
  <c r="H389" i="78"/>
  <c r="H390" i="78"/>
  <c r="H391" i="78"/>
  <c r="H392" i="78"/>
  <c r="H393" i="78"/>
  <c r="H394" i="78"/>
  <c r="H395" i="78"/>
  <c r="H396" i="78"/>
  <c r="H397" i="78"/>
  <c r="H398" i="78"/>
  <c r="H399" i="78"/>
  <c r="H400" i="78"/>
  <c r="H401" i="78"/>
  <c r="H402" i="78"/>
  <c r="H403" i="78"/>
  <c r="H404" i="78"/>
  <c r="H405" i="78"/>
  <c r="H406" i="78"/>
  <c r="H407" i="78"/>
  <c r="H408" i="78"/>
  <c r="H409" i="78"/>
  <c r="H410" i="78"/>
  <c r="H411" i="78"/>
  <c r="H412" i="78"/>
  <c r="H413" i="78"/>
  <c r="H414" i="78"/>
  <c r="H415" i="78"/>
  <c r="H416" i="78"/>
  <c r="H417" i="78"/>
  <c r="H418" i="78"/>
  <c r="H419" i="78"/>
  <c r="H420" i="78"/>
  <c r="H421" i="78"/>
  <c r="H422" i="78"/>
  <c r="H423" i="78"/>
  <c r="H424" i="78"/>
  <c r="H425" i="78"/>
  <c r="H426" i="78"/>
  <c r="H427" i="78"/>
  <c r="H428" i="78"/>
  <c r="H429" i="78"/>
  <c r="H430" i="78"/>
  <c r="H431" i="78"/>
  <c r="H432" i="78"/>
  <c r="H433" i="78"/>
  <c r="H434" i="78"/>
  <c r="H435" i="78"/>
  <c r="H436" i="78"/>
  <c r="H437" i="78"/>
  <c r="H438" i="78"/>
  <c r="H439" i="78"/>
  <c r="H440" i="78"/>
  <c r="H441" i="78"/>
  <c r="H442" i="78"/>
  <c r="H443" i="78"/>
  <c r="H444" i="78"/>
  <c r="H445" i="78"/>
  <c r="H446" i="78"/>
  <c r="H447" i="78"/>
  <c r="H448" i="78"/>
  <c r="H449" i="78"/>
  <c r="H450" i="78"/>
  <c r="H451" i="78"/>
  <c r="H452" i="78"/>
  <c r="H453" i="78"/>
  <c r="H454" i="78"/>
  <c r="H455" i="78"/>
  <c r="H456" i="78"/>
  <c r="H457" i="78"/>
  <c r="H458" i="78"/>
  <c r="H459" i="78"/>
  <c r="H460" i="78"/>
  <c r="H461" i="78"/>
  <c r="H462" i="78"/>
  <c r="H463" i="78"/>
  <c r="H464" i="78"/>
  <c r="H465" i="78"/>
  <c r="H466" i="78"/>
  <c r="H467" i="78"/>
  <c r="H468" i="78"/>
  <c r="H469" i="78"/>
  <c r="H470" i="78"/>
  <c r="H471" i="78"/>
  <c r="H472" i="78"/>
  <c r="H473" i="78"/>
  <c r="H474" i="78"/>
  <c r="H475" i="78"/>
  <c r="H476" i="78"/>
  <c r="H477" i="78"/>
  <c r="H478" i="78"/>
  <c r="H479" i="78"/>
  <c r="H480" i="78"/>
  <c r="H481" i="78"/>
  <c r="H482" i="78"/>
  <c r="H483" i="78"/>
  <c r="H484" i="78"/>
  <c r="H485" i="78"/>
  <c r="H486" i="78"/>
  <c r="H487" i="78"/>
  <c r="H488" i="78"/>
  <c r="H489" i="78"/>
  <c r="H490" i="78"/>
  <c r="H491" i="78"/>
  <c r="H492" i="78"/>
  <c r="H493" i="78"/>
  <c r="H494" i="78"/>
  <c r="H495" i="78"/>
  <c r="H496" i="78"/>
  <c r="H497" i="78"/>
  <c r="H498" i="78"/>
  <c r="H499" i="78"/>
  <c r="H500" i="78"/>
  <c r="H501" i="78"/>
  <c r="H502" i="78"/>
  <c r="H503" i="78"/>
  <c r="H504" i="78"/>
  <c r="H505" i="78"/>
  <c r="H506" i="78"/>
  <c r="H507" i="78"/>
  <c r="H508" i="78"/>
  <c r="H509" i="78"/>
  <c r="H510" i="78"/>
  <c r="H511" i="78"/>
  <c r="H512" i="78"/>
  <c r="H513" i="78"/>
  <c r="H514" i="78"/>
  <c r="H515" i="78"/>
  <c r="H516" i="78"/>
  <c r="H517" i="78"/>
  <c r="H518" i="78"/>
  <c r="H519" i="78"/>
  <c r="H520" i="78"/>
  <c r="H521" i="78"/>
  <c r="H522" i="78"/>
  <c r="H523" i="78"/>
  <c r="H524" i="78"/>
  <c r="H525" i="78"/>
  <c r="H526" i="78"/>
  <c r="H527" i="78"/>
  <c r="H528" i="78"/>
  <c r="H529" i="78"/>
  <c r="H530" i="78"/>
  <c r="H531" i="78"/>
  <c r="H532" i="78"/>
  <c r="H533" i="78"/>
  <c r="H534" i="78"/>
  <c r="H535" i="78"/>
  <c r="H536" i="78"/>
  <c r="H537" i="78"/>
  <c r="H538" i="78"/>
  <c r="H539" i="78"/>
  <c r="H540" i="78"/>
  <c r="H541" i="78"/>
  <c r="H542" i="78"/>
  <c r="H543" i="78"/>
  <c r="H544" i="78"/>
  <c r="H545" i="78"/>
  <c r="H546" i="78"/>
  <c r="H547" i="78"/>
  <c r="H548" i="78"/>
  <c r="H549" i="78"/>
  <c r="H550" i="78"/>
  <c r="H551" i="78"/>
  <c r="H552" i="78"/>
  <c r="H553" i="78"/>
  <c r="H554" i="78"/>
  <c r="H555" i="78"/>
  <c r="H556" i="78"/>
  <c r="H557" i="78"/>
  <c r="H558" i="78"/>
  <c r="H559" i="78"/>
  <c r="H560" i="78"/>
  <c r="H561" i="78"/>
  <c r="H562" i="78"/>
  <c r="H563" i="78"/>
  <c r="H564" i="78"/>
  <c r="H565" i="78"/>
  <c r="H566" i="78"/>
  <c r="H567" i="78"/>
  <c r="H568" i="78"/>
  <c r="H569" i="78"/>
  <c r="H570" i="78"/>
  <c r="H571" i="78"/>
  <c r="H572" i="78"/>
  <c r="H573" i="78"/>
  <c r="H574" i="78"/>
  <c r="H575" i="78"/>
  <c r="H576" i="78"/>
  <c r="H577" i="78"/>
  <c r="H578" i="78"/>
  <c r="H579" i="78"/>
  <c r="H580" i="78"/>
  <c r="H581" i="78"/>
  <c r="H582" i="78"/>
  <c r="H583" i="78"/>
  <c r="H584" i="78"/>
  <c r="H585" i="78"/>
  <c r="H586" i="78"/>
  <c r="H587" i="78"/>
  <c r="H588" i="78"/>
  <c r="H589" i="78"/>
  <c r="H590" i="78"/>
  <c r="H591" i="78"/>
  <c r="H592" i="78"/>
  <c r="H593" i="78"/>
  <c r="H594" i="78"/>
  <c r="H595" i="78"/>
  <c r="H596" i="78"/>
  <c r="H597" i="78"/>
  <c r="H598" i="78"/>
  <c r="H599" i="78"/>
  <c r="H600" i="78"/>
  <c r="H601" i="78"/>
  <c r="H602" i="78"/>
  <c r="H603" i="78"/>
  <c r="H604" i="78"/>
  <c r="H605" i="78"/>
  <c r="H606" i="78"/>
  <c r="H607" i="78"/>
  <c r="H608" i="78"/>
  <c r="H609" i="78"/>
  <c r="H610" i="78"/>
  <c r="H611" i="78"/>
  <c r="H612" i="78"/>
  <c r="H613" i="78"/>
  <c r="H614" i="78"/>
  <c r="H615" i="78"/>
  <c r="H616" i="78"/>
  <c r="H617" i="78"/>
  <c r="H618" i="78"/>
  <c r="H619" i="78"/>
  <c r="H620" i="78"/>
  <c r="H621" i="78"/>
  <c r="H622" i="78"/>
  <c r="H623" i="78"/>
  <c r="H624" i="78"/>
  <c r="H625" i="78"/>
  <c r="H626" i="78"/>
  <c r="H627" i="78"/>
  <c r="H628" i="78"/>
  <c r="H629" i="78"/>
  <c r="H630" i="78"/>
  <c r="H631" i="78"/>
  <c r="H632" i="78"/>
  <c r="H633" i="78"/>
  <c r="H634" i="78"/>
  <c r="H635" i="78"/>
  <c r="H636" i="78"/>
  <c r="H637" i="78"/>
  <c r="H638" i="78"/>
  <c r="H639" i="78"/>
  <c r="H640" i="78"/>
  <c r="H641" i="78"/>
  <c r="H642" i="78"/>
  <c r="H643" i="78"/>
  <c r="H644" i="78"/>
  <c r="H645" i="78"/>
  <c r="H646" i="78"/>
  <c r="H647" i="78"/>
  <c r="H648" i="78"/>
  <c r="H649" i="78"/>
  <c r="H650" i="78"/>
  <c r="H651" i="78"/>
  <c r="H652" i="78"/>
  <c r="H653" i="78"/>
  <c r="H654" i="78"/>
  <c r="H655" i="78"/>
  <c r="H656" i="78"/>
  <c r="H657" i="78"/>
  <c r="H658" i="78"/>
  <c r="H659" i="78"/>
  <c r="H660" i="78"/>
  <c r="H661" i="78"/>
  <c r="H662" i="78"/>
  <c r="H663" i="78"/>
  <c r="H664" i="78"/>
  <c r="H665" i="78"/>
  <c r="H666" i="78"/>
  <c r="H667" i="78"/>
  <c r="H668" i="78"/>
  <c r="H669" i="78"/>
  <c r="H670" i="78"/>
  <c r="H671" i="78"/>
  <c r="H672" i="78"/>
  <c r="H673" i="78"/>
  <c r="H674" i="78"/>
  <c r="H675" i="78"/>
  <c r="H676" i="78"/>
  <c r="H677" i="78"/>
  <c r="H678" i="78"/>
  <c r="H679" i="78"/>
  <c r="H680" i="78"/>
  <c r="H681" i="78"/>
  <c r="H682" i="78"/>
  <c r="H683" i="78"/>
  <c r="H684" i="78"/>
  <c r="H685" i="78"/>
  <c r="H686" i="78"/>
  <c r="H687" i="78"/>
  <c r="H688" i="78"/>
  <c r="H689" i="78"/>
  <c r="H690" i="78"/>
  <c r="H691" i="78"/>
  <c r="H692" i="78"/>
  <c r="H693" i="78"/>
  <c r="H694" i="78"/>
  <c r="H695" i="78"/>
  <c r="H696" i="78"/>
  <c r="H697" i="78"/>
  <c r="H698" i="78"/>
  <c r="H699" i="78"/>
  <c r="H700" i="78"/>
  <c r="H701" i="78"/>
  <c r="H702" i="78"/>
  <c r="H703" i="78"/>
  <c r="H704" i="78"/>
  <c r="H705" i="78"/>
  <c r="H706" i="78"/>
  <c r="H707" i="78"/>
  <c r="H708" i="78"/>
  <c r="H709" i="78"/>
  <c r="H710" i="78"/>
  <c r="H711" i="78"/>
  <c r="H712" i="78"/>
  <c r="H713" i="78"/>
  <c r="H714" i="78"/>
  <c r="H715" i="78"/>
  <c r="H716" i="78"/>
  <c r="H717" i="78"/>
  <c r="H718" i="78"/>
  <c r="H719" i="78"/>
  <c r="H720" i="78"/>
  <c r="H721" i="78"/>
  <c r="H722" i="78"/>
  <c r="H723" i="78"/>
  <c r="H724" i="78"/>
  <c r="H725" i="78"/>
  <c r="H726" i="78"/>
  <c r="H727" i="78"/>
  <c r="H728" i="78"/>
  <c r="H729" i="78"/>
  <c r="H730" i="78"/>
  <c r="H731" i="78"/>
  <c r="H732" i="78"/>
  <c r="H733" i="78"/>
  <c r="H734" i="78"/>
  <c r="H735" i="78"/>
  <c r="H736" i="78"/>
  <c r="H737" i="78"/>
  <c r="H738" i="78"/>
  <c r="H739" i="78"/>
  <c r="H740" i="78"/>
  <c r="H741" i="78"/>
  <c r="H742" i="78"/>
  <c r="H743" i="78"/>
  <c r="H744" i="78"/>
  <c r="H745" i="78"/>
  <c r="H746" i="78"/>
  <c r="H747" i="78"/>
  <c r="H748" i="78"/>
  <c r="H749" i="78"/>
  <c r="H750" i="78"/>
  <c r="H751" i="78"/>
  <c r="H752" i="78"/>
  <c r="H753" i="78"/>
  <c r="H754" i="78"/>
  <c r="H755" i="78"/>
  <c r="H756" i="78"/>
  <c r="H757" i="78"/>
  <c r="H758" i="78"/>
  <c r="H759" i="78"/>
  <c r="H760" i="78"/>
  <c r="H761" i="78"/>
  <c r="H762" i="78"/>
  <c r="H763" i="78"/>
  <c r="H764" i="78"/>
  <c r="H765" i="78"/>
  <c r="H766" i="78"/>
  <c r="H767" i="78"/>
  <c r="H768" i="78"/>
  <c r="H769" i="78"/>
  <c r="H770" i="78"/>
  <c r="H771" i="78"/>
  <c r="H772" i="78"/>
  <c r="H773" i="78"/>
  <c r="H774" i="78"/>
  <c r="H775" i="78"/>
  <c r="H776" i="78"/>
  <c r="H777" i="78"/>
  <c r="H778" i="78"/>
  <c r="H779" i="78"/>
  <c r="H780" i="78"/>
  <c r="H781" i="78"/>
  <c r="H782" i="78"/>
  <c r="H783" i="78"/>
  <c r="H784" i="78"/>
  <c r="H785" i="78"/>
  <c r="H786" i="78"/>
  <c r="H787" i="78"/>
  <c r="H788" i="78"/>
  <c r="H789" i="78"/>
  <c r="H790" i="78"/>
  <c r="H791" i="78"/>
  <c r="H792" i="78"/>
  <c r="H793" i="78"/>
  <c r="H794" i="78"/>
  <c r="H795" i="78"/>
  <c r="H796" i="78"/>
  <c r="H797" i="78"/>
  <c r="H798" i="78"/>
  <c r="H799" i="78"/>
  <c r="H800" i="78"/>
  <c r="H801" i="78"/>
  <c r="H802" i="78"/>
  <c r="H803" i="78"/>
  <c r="H804" i="78"/>
  <c r="H805" i="78"/>
  <c r="H806" i="78"/>
  <c r="H807" i="78"/>
  <c r="H808" i="78"/>
  <c r="H809" i="78"/>
  <c r="H810" i="78"/>
  <c r="H811" i="78"/>
  <c r="H812" i="78"/>
  <c r="H813" i="78"/>
  <c r="H814" i="78"/>
  <c r="H815" i="78"/>
  <c r="H816" i="78"/>
  <c r="H817" i="78"/>
  <c r="H818" i="78"/>
  <c r="H819" i="78"/>
  <c r="H820" i="78"/>
  <c r="H821" i="78"/>
  <c r="H822" i="78"/>
  <c r="H823" i="78"/>
  <c r="H824" i="78"/>
  <c r="H825" i="78"/>
  <c r="H826" i="78"/>
  <c r="H827" i="78"/>
  <c r="H828" i="78"/>
  <c r="H829" i="78"/>
  <c r="H830" i="78"/>
  <c r="H831" i="78"/>
  <c r="H832" i="78"/>
  <c r="H833" i="78"/>
  <c r="H834" i="78"/>
  <c r="H835" i="78"/>
  <c r="H836" i="78"/>
  <c r="H837" i="78"/>
  <c r="H838" i="78"/>
  <c r="H839" i="78"/>
  <c r="H840" i="78"/>
  <c r="H841" i="78"/>
  <c r="H842" i="78"/>
  <c r="H843" i="78"/>
  <c r="H844" i="78"/>
  <c r="H845" i="78"/>
  <c r="H846" i="78"/>
  <c r="H847" i="78"/>
  <c r="H848" i="78"/>
  <c r="H849" i="78"/>
  <c r="H850" i="78"/>
  <c r="H851" i="78"/>
  <c r="H852" i="78"/>
  <c r="H853" i="78"/>
  <c r="H854" i="78"/>
  <c r="H855" i="78"/>
  <c r="H856" i="78"/>
  <c r="H857" i="78"/>
  <c r="H858" i="78"/>
  <c r="H859" i="78"/>
  <c r="H860" i="78"/>
  <c r="H861" i="78"/>
  <c r="H862" i="78"/>
  <c r="H863" i="78"/>
  <c r="H864" i="78"/>
  <c r="H865" i="78"/>
  <c r="H866" i="78"/>
  <c r="H867" i="78"/>
  <c r="H868" i="78"/>
  <c r="H869" i="78"/>
  <c r="H870" i="78"/>
  <c r="H871" i="78"/>
  <c r="H872" i="78"/>
  <c r="H873" i="78"/>
  <c r="H874" i="78"/>
  <c r="H875" i="78"/>
  <c r="H876" i="78"/>
  <c r="H877" i="78"/>
  <c r="H878" i="78"/>
  <c r="H879" i="78"/>
  <c r="H880" i="78"/>
  <c r="H881" i="78"/>
  <c r="H882" i="78"/>
  <c r="H883" i="78"/>
  <c r="H884" i="78"/>
  <c r="H885" i="78"/>
  <c r="H886" i="78"/>
  <c r="H887" i="78"/>
  <c r="H888" i="78"/>
  <c r="H889" i="78"/>
  <c r="H890" i="78"/>
  <c r="H891" i="78"/>
  <c r="H892" i="78"/>
  <c r="H893" i="78"/>
  <c r="H894" i="78"/>
  <c r="H895" i="78"/>
  <c r="H896" i="78"/>
  <c r="H897" i="78"/>
  <c r="H898" i="78"/>
  <c r="H899" i="78"/>
  <c r="H900" i="78"/>
  <c r="H901" i="78"/>
  <c r="H902" i="78"/>
  <c r="H903" i="78"/>
  <c r="H904" i="78"/>
  <c r="H905" i="78"/>
  <c r="H906" i="78"/>
  <c r="H907" i="78"/>
  <c r="H908" i="78"/>
  <c r="H909" i="78"/>
  <c r="H910" i="78"/>
  <c r="H911" i="78"/>
  <c r="H912" i="78"/>
  <c r="H913" i="78"/>
  <c r="H914" i="78"/>
  <c r="H915" i="78"/>
  <c r="H916" i="78"/>
  <c r="H917" i="78"/>
  <c r="H918" i="78"/>
  <c r="H919" i="78"/>
  <c r="H920" i="78"/>
  <c r="H921" i="78"/>
  <c r="H922" i="78"/>
  <c r="H923" i="78"/>
  <c r="H924" i="78"/>
  <c r="H925" i="78"/>
  <c r="H926" i="78"/>
  <c r="H927" i="78"/>
  <c r="H928" i="78"/>
  <c r="H929" i="78"/>
  <c r="H930" i="78"/>
  <c r="H931" i="78"/>
  <c r="H932" i="78"/>
  <c r="H933" i="78"/>
  <c r="H934" i="78"/>
  <c r="H935" i="78"/>
  <c r="H936" i="78"/>
  <c r="H937" i="78"/>
  <c r="H938" i="78"/>
  <c r="H939" i="78"/>
  <c r="H940" i="78"/>
  <c r="H941" i="78"/>
  <c r="H942" i="78"/>
  <c r="H943" i="78"/>
  <c r="H944" i="78"/>
  <c r="H945" i="78"/>
  <c r="H946" i="78"/>
  <c r="H947" i="78"/>
  <c r="H948" i="78"/>
  <c r="H949" i="78"/>
  <c r="H950" i="78"/>
  <c r="H951" i="78"/>
  <c r="H952" i="78"/>
  <c r="H953" i="78"/>
  <c r="H954" i="78"/>
  <c r="H955" i="78"/>
  <c r="H956" i="78"/>
  <c r="H957" i="78"/>
  <c r="H958" i="78"/>
  <c r="H959" i="78"/>
  <c r="H960" i="78"/>
  <c r="H961" i="78"/>
  <c r="H962" i="78"/>
  <c r="H963" i="78"/>
  <c r="H964" i="78"/>
  <c r="H965" i="78"/>
  <c r="H966" i="78"/>
  <c r="H967" i="78"/>
  <c r="H968" i="78"/>
  <c r="H969" i="78"/>
  <c r="H970" i="78"/>
  <c r="H971" i="78"/>
  <c r="H972" i="78"/>
  <c r="H973" i="78"/>
  <c r="H974" i="78"/>
  <c r="H975" i="78"/>
  <c r="H976" i="78"/>
  <c r="H977" i="78"/>
  <c r="H978" i="78"/>
  <c r="H979" i="78"/>
  <c r="H980" i="78"/>
  <c r="H981" i="78"/>
  <c r="H982" i="78"/>
  <c r="H983" i="78"/>
  <c r="H984" i="78"/>
  <c r="H985" i="78"/>
  <c r="H986" i="78"/>
  <c r="H987" i="78"/>
  <c r="H988" i="78"/>
  <c r="H989" i="78"/>
  <c r="H990" i="78"/>
  <c r="H991" i="78"/>
  <c r="H992" i="78"/>
  <c r="H993" i="78"/>
  <c r="H994" i="78"/>
  <c r="H995" i="78"/>
  <c r="H996" i="78"/>
  <c r="H997" i="78"/>
  <c r="H998" i="78"/>
  <c r="H999" i="78"/>
  <c r="H1000" i="78"/>
  <c r="H1001" i="78"/>
  <c r="H1002" i="78"/>
  <c r="H1003" i="78"/>
  <c r="H1004" i="78"/>
  <c r="H1005" i="78"/>
  <c r="H1006" i="78"/>
  <c r="H1007" i="78"/>
  <c r="H1008" i="78"/>
  <c r="H1009" i="78"/>
  <c r="H1010" i="78"/>
  <c r="H1011" i="78"/>
  <c r="H1012" i="78"/>
  <c r="H1013" i="78"/>
  <c r="H1014" i="78"/>
  <c r="H1015" i="78"/>
  <c r="H1016" i="78"/>
  <c r="H1017" i="78"/>
  <c r="H1018" i="78"/>
  <c r="H1019" i="78"/>
  <c r="H1020" i="78"/>
  <c r="H1021" i="78"/>
  <c r="H1022" i="78"/>
  <c r="H1023" i="78"/>
  <c r="H1024" i="78"/>
  <c r="H1025" i="78"/>
  <c r="H1026" i="78"/>
  <c r="H1027" i="78"/>
  <c r="H1028" i="78"/>
  <c r="H1029" i="78"/>
  <c r="H1030" i="78"/>
  <c r="H1031" i="78"/>
  <c r="H1032" i="78"/>
  <c r="H1033" i="78"/>
  <c r="H1034" i="78"/>
  <c r="H1035" i="78"/>
  <c r="H1036" i="78"/>
  <c r="H1037" i="78"/>
  <c r="H1038" i="78"/>
  <c r="H1039" i="78"/>
  <c r="H1040" i="78"/>
  <c r="H1041" i="78"/>
  <c r="H1042" i="78"/>
  <c r="H1043" i="78"/>
  <c r="H1044" i="78"/>
  <c r="H1045" i="78"/>
  <c r="H1046" i="78"/>
  <c r="H1047" i="78"/>
  <c r="H1048" i="78"/>
  <c r="H1049" i="78"/>
  <c r="H1050" i="78"/>
  <c r="H1051" i="78"/>
  <c r="H1052" i="78"/>
  <c r="H1053" i="78"/>
  <c r="H1054" i="78"/>
  <c r="H1055" i="78"/>
  <c r="H1056" i="78"/>
  <c r="H1057" i="78"/>
  <c r="H1058" i="78"/>
  <c r="H1059" i="78"/>
  <c r="H1060" i="78"/>
  <c r="H1061" i="78"/>
  <c r="H1062" i="78"/>
  <c r="H1063" i="78"/>
  <c r="H1064" i="78"/>
  <c r="H1065" i="78"/>
  <c r="H1066" i="78"/>
  <c r="H1067" i="78"/>
  <c r="H1068" i="78"/>
  <c r="H1069" i="78"/>
  <c r="H1070" i="78"/>
  <c r="H1071" i="78"/>
  <c r="H1072" i="78"/>
  <c r="H1073" i="78"/>
  <c r="H1074" i="78"/>
  <c r="H1075" i="78"/>
  <c r="H1076" i="78"/>
  <c r="H1077" i="78"/>
  <c r="H1078" i="78"/>
  <c r="H1079" i="78"/>
  <c r="H1080" i="78"/>
  <c r="H1081" i="78"/>
  <c r="H1082" i="78"/>
  <c r="H1083" i="78"/>
  <c r="H1084" i="78"/>
  <c r="H1085" i="78"/>
  <c r="H1086" i="78"/>
  <c r="H1087" i="78"/>
  <c r="H1088" i="78"/>
  <c r="H1089" i="78"/>
  <c r="H1090" i="78"/>
  <c r="H1091" i="78"/>
  <c r="H1092" i="78"/>
  <c r="H1093" i="78"/>
  <c r="H1094" i="78"/>
  <c r="H1095" i="78"/>
  <c r="H1096" i="78"/>
  <c r="H1097" i="78"/>
  <c r="H1098" i="78"/>
  <c r="H1099" i="78"/>
  <c r="H1100" i="78"/>
  <c r="H1101" i="78"/>
  <c r="H1102" i="78"/>
  <c r="H1103" i="78"/>
  <c r="H1104" i="78"/>
  <c r="H1105" i="78"/>
  <c r="H1106" i="78"/>
  <c r="H1107" i="78"/>
  <c r="H1108" i="78"/>
  <c r="H1109" i="78"/>
  <c r="H1110" i="78"/>
  <c r="H1111" i="78"/>
  <c r="H1112" i="78"/>
  <c r="H1113" i="78"/>
  <c r="H1114" i="78"/>
  <c r="H1115" i="78"/>
  <c r="H1116" i="78"/>
  <c r="H1117" i="78"/>
  <c r="H1118" i="78"/>
  <c r="H1119" i="78"/>
  <c r="H1120" i="78"/>
  <c r="H1121" i="78"/>
  <c r="H1122" i="78"/>
  <c r="H1123" i="78"/>
  <c r="H1124" i="78"/>
  <c r="H1125" i="78"/>
  <c r="H1126" i="78"/>
  <c r="H1127" i="78"/>
  <c r="H1128" i="78"/>
  <c r="H1129" i="78"/>
  <c r="H1130" i="78"/>
  <c r="H1131" i="78"/>
  <c r="H1132" i="78"/>
  <c r="H1133" i="78"/>
  <c r="H1134" i="78"/>
  <c r="H1135" i="78"/>
  <c r="H1136" i="78"/>
  <c r="H1137" i="78"/>
  <c r="H1138" i="78"/>
  <c r="H1139" i="78"/>
  <c r="H1140" i="78"/>
  <c r="H1141" i="78"/>
  <c r="H1142" i="78"/>
  <c r="H1143" i="78"/>
  <c r="H1144" i="78"/>
  <c r="H1145" i="78"/>
  <c r="H1146" i="78"/>
  <c r="H1147" i="78"/>
  <c r="H1148" i="78"/>
  <c r="H1149" i="78"/>
  <c r="H1150" i="78"/>
  <c r="H1151" i="78"/>
  <c r="H1152" i="78"/>
  <c r="H1153" i="78"/>
  <c r="H1154" i="78"/>
  <c r="H1155" i="78"/>
  <c r="H1156" i="78"/>
  <c r="H1157" i="78"/>
  <c r="H1158" i="78"/>
  <c r="H1159" i="78"/>
  <c r="H1160" i="78"/>
  <c r="H1161" i="78"/>
  <c r="H1162" i="78"/>
  <c r="H1163" i="78"/>
  <c r="H1164" i="78"/>
  <c r="H1165" i="78"/>
  <c r="H1166" i="78"/>
  <c r="H1167" i="78"/>
  <c r="H1168" i="78"/>
  <c r="H1169" i="78"/>
  <c r="H1170" i="78"/>
  <c r="H1171" i="78"/>
  <c r="H1172" i="78"/>
  <c r="H1173" i="78"/>
  <c r="H1174" i="78"/>
  <c r="H1175" i="78"/>
  <c r="H1176" i="78"/>
  <c r="H1177" i="78"/>
  <c r="H1178" i="78"/>
  <c r="H1179" i="78"/>
  <c r="H1180" i="78"/>
  <c r="H1181" i="78"/>
  <c r="H1182" i="78"/>
  <c r="H1183" i="78"/>
  <c r="H1184" i="78"/>
  <c r="H1185" i="78"/>
  <c r="H1186" i="78"/>
  <c r="H1187" i="78"/>
  <c r="H1188" i="78"/>
  <c r="H1189" i="78"/>
  <c r="H1190" i="78"/>
  <c r="H1191" i="78"/>
  <c r="H1192" i="78"/>
  <c r="H1193" i="78"/>
  <c r="H1194" i="78"/>
  <c r="H1195" i="78"/>
  <c r="H1196" i="78"/>
  <c r="H1197" i="78"/>
  <c r="H1198" i="78"/>
  <c r="H1199" i="78"/>
  <c r="H1200" i="78"/>
  <c r="H1201" i="78"/>
  <c r="H1202" i="78"/>
  <c r="H1203" i="78"/>
  <c r="H1204" i="78"/>
  <c r="H1205" i="78"/>
  <c r="H1206" i="78"/>
  <c r="H1207" i="78"/>
  <c r="H1208" i="78"/>
  <c r="H1209" i="78"/>
  <c r="H1210" i="78"/>
  <c r="H1211" i="78"/>
  <c r="H1212" i="78"/>
  <c r="H1213" i="78"/>
  <c r="H1214" i="78"/>
  <c r="H1215" i="78"/>
  <c r="H1216" i="78"/>
  <c r="H1217" i="78"/>
  <c r="H1218" i="78"/>
  <c r="H1219" i="78"/>
  <c r="H1220" i="78"/>
  <c r="H1221" i="78"/>
  <c r="H1222" i="78"/>
  <c r="H1223" i="78"/>
  <c r="H1224" i="78"/>
  <c r="H1225" i="78"/>
  <c r="H1226" i="78"/>
  <c r="H1227" i="78"/>
  <c r="H1228" i="78"/>
  <c r="H1229" i="78"/>
  <c r="H1230" i="78"/>
  <c r="H1231" i="78"/>
  <c r="H1232" i="78"/>
  <c r="H1233" i="78"/>
  <c r="H1234" i="78"/>
  <c r="H1235" i="78"/>
  <c r="H1236" i="78"/>
  <c r="H1237" i="78"/>
  <c r="H1238" i="78"/>
  <c r="H1239" i="78"/>
  <c r="H1240" i="78"/>
  <c r="H1241" i="78"/>
  <c r="H1242" i="78"/>
  <c r="H1243" i="78"/>
  <c r="H1244" i="78"/>
  <c r="H1245" i="78"/>
  <c r="H1246" i="78"/>
  <c r="H1247" i="78"/>
  <c r="H1248" i="78"/>
  <c r="H1249" i="78"/>
  <c r="H1250" i="78"/>
  <c r="H1251" i="78"/>
  <c r="H1252" i="78"/>
  <c r="H1253" i="78"/>
  <c r="H1254" i="78"/>
  <c r="H1255" i="78"/>
  <c r="H1256" i="78"/>
  <c r="H1257" i="78"/>
  <c r="H1258" i="78"/>
  <c r="H1259" i="78"/>
  <c r="H1260" i="78"/>
  <c r="H1261" i="78"/>
  <c r="H1262" i="78"/>
  <c r="H1263" i="78"/>
  <c r="H1264" i="78"/>
  <c r="H1265" i="78"/>
  <c r="H1266" i="78"/>
  <c r="H1267" i="78"/>
  <c r="H1268" i="78"/>
  <c r="H1269" i="78"/>
  <c r="H1270" i="78"/>
  <c r="H1271" i="78"/>
  <c r="H1272" i="78"/>
  <c r="H1273" i="78"/>
  <c r="H1274" i="78"/>
  <c r="H1275" i="78"/>
  <c r="H1276" i="78"/>
  <c r="H1277" i="78"/>
  <c r="H1278" i="78"/>
  <c r="H1279" i="78"/>
  <c r="H1280" i="78"/>
  <c r="H1281" i="78"/>
  <c r="H1282" i="78"/>
  <c r="H1283" i="78"/>
  <c r="H1284" i="78"/>
  <c r="H1285" i="78"/>
  <c r="H1286" i="78"/>
  <c r="H1287" i="78"/>
  <c r="H1288" i="78"/>
  <c r="H1289" i="78"/>
  <c r="H1290" i="78"/>
  <c r="H1291" i="78"/>
  <c r="H1292" i="78"/>
  <c r="H1293" i="78"/>
  <c r="H1294" i="78"/>
  <c r="H1295" i="78"/>
  <c r="H1296" i="78"/>
  <c r="H1297" i="78"/>
  <c r="H1298" i="78"/>
  <c r="H1299" i="78"/>
  <c r="F14" i="15"/>
  <c r="G14" i="15"/>
  <c r="H14" i="15"/>
  <c r="G49" i="15"/>
  <c r="F11" i="15"/>
  <c r="G11" i="15"/>
  <c r="H11" i="15"/>
  <c r="F13" i="15"/>
  <c r="G13" i="15"/>
  <c r="H13" i="15"/>
  <c r="F9" i="87"/>
  <c r="G9" i="87"/>
  <c r="H9" i="87"/>
  <c r="F10" i="87"/>
  <c r="G10" i="87"/>
  <c r="H10" i="87"/>
  <c r="F11" i="87"/>
  <c r="G11" i="87"/>
  <c r="H11" i="87"/>
  <c r="F12" i="87"/>
  <c r="G12" i="87"/>
  <c r="H12" i="87"/>
  <c r="F13" i="87"/>
  <c r="G13" i="87"/>
  <c r="H13" i="87"/>
  <c r="F14" i="87"/>
  <c r="G14" i="87"/>
  <c r="H14" i="87"/>
  <c r="F7" i="87"/>
  <c r="G7" i="87"/>
  <c r="H7" i="87"/>
  <c r="F6" i="87"/>
  <c r="G6" i="87"/>
  <c r="H6" i="87"/>
  <c r="H29" i="33"/>
  <c r="G29" i="33"/>
  <c r="F29" i="33"/>
  <c r="F24" i="68"/>
  <c r="G24" i="68"/>
  <c r="H24" i="68"/>
  <c r="F10" i="68"/>
  <c r="G10" i="68"/>
  <c r="H10" i="68"/>
  <c r="F11" i="68"/>
  <c r="G11" i="68"/>
  <c r="H11" i="68"/>
  <c r="F16" i="67"/>
  <c r="G16" i="67"/>
  <c r="H16" i="67"/>
  <c r="F17" i="67"/>
  <c r="G17" i="67"/>
  <c r="H17" i="67"/>
  <c r="F18" i="67"/>
  <c r="G18" i="67"/>
  <c r="H18" i="67"/>
  <c r="F29" i="66"/>
  <c r="G29" i="66"/>
  <c r="H29" i="66"/>
  <c r="F19" i="66"/>
  <c r="G19" i="66"/>
  <c r="H19" i="66"/>
  <c r="F20" i="66"/>
  <c r="G20" i="66"/>
  <c r="H20" i="66"/>
  <c r="F21" i="66"/>
  <c r="G21" i="66"/>
  <c r="H21" i="66"/>
  <c r="F22" i="66"/>
  <c r="G22" i="66"/>
  <c r="H22" i="66"/>
  <c r="F23" i="66"/>
  <c r="G23" i="66"/>
  <c r="H23" i="66"/>
  <c r="F24" i="66"/>
  <c r="G24" i="66"/>
  <c r="H24" i="66"/>
  <c r="F25" i="66"/>
  <c r="G25" i="66"/>
  <c r="H25" i="66"/>
  <c r="F26" i="66"/>
  <c r="G26" i="66"/>
  <c r="H26" i="66"/>
  <c r="F22" i="65"/>
  <c r="G22" i="65"/>
  <c r="H22" i="65"/>
  <c r="F23" i="65"/>
  <c r="G23" i="65"/>
  <c r="H23" i="65"/>
  <c r="F28" i="65"/>
  <c r="G28" i="65"/>
  <c r="H28" i="65"/>
  <c r="F15" i="65"/>
  <c r="G15" i="65"/>
  <c r="H15" i="65"/>
  <c r="F17" i="65"/>
  <c r="G17" i="65"/>
  <c r="H17" i="65"/>
  <c r="F18" i="65"/>
  <c r="G18" i="65"/>
  <c r="H18" i="65"/>
  <c r="F19" i="65"/>
  <c r="G19" i="65"/>
  <c r="H19" i="65"/>
  <c r="F20" i="65"/>
  <c r="G20" i="65"/>
  <c r="H20" i="65"/>
  <c r="F21" i="65"/>
  <c r="G21" i="65"/>
  <c r="H21" i="65"/>
  <c r="F9" i="66"/>
  <c r="G9" i="66"/>
  <c r="H9" i="66"/>
  <c r="F10" i="66"/>
  <c r="G10" i="66"/>
  <c r="H10" i="66"/>
  <c r="F11" i="66"/>
  <c r="G11" i="66"/>
  <c r="H11" i="66"/>
  <c r="F13" i="66"/>
  <c r="G13" i="66"/>
  <c r="H13" i="66"/>
  <c r="F14" i="66"/>
  <c r="G14" i="66"/>
  <c r="H14" i="66"/>
  <c r="F15" i="66"/>
  <c r="G15" i="66"/>
  <c r="H15" i="66"/>
  <c r="F16" i="66"/>
  <c r="G16" i="66"/>
  <c r="H16" i="66"/>
  <c r="F17" i="66"/>
  <c r="G17" i="66"/>
  <c r="H17" i="66"/>
  <c r="F18" i="66"/>
  <c r="G18" i="66"/>
  <c r="H18" i="66"/>
  <c r="H80" i="4"/>
  <c r="G80" i="4"/>
  <c r="F80" i="4"/>
  <c r="F13" i="40"/>
  <c r="G13" i="40"/>
  <c r="H13" i="40"/>
  <c r="H27" i="4"/>
  <c r="G27" i="4"/>
  <c r="F27" i="4"/>
  <c r="F67" i="50"/>
  <c r="G67" i="50"/>
  <c r="H67" i="50"/>
  <c r="F68" i="50"/>
  <c r="G68" i="50"/>
  <c r="H68" i="50"/>
  <c r="H14" i="11"/>
  <c r="G14" i="11"/>
  <c r="F14" i="11"/>
  <c r="H19" i="6"/>
  <c r="G19" i="6"/>
  <c r="F19" i="6"/>
  <c r="H43" i="6"/>
  <c r="G43" i="6"/>
  <c r="F43" i="6"/>
  <c r="H25" i="1"/>
  <c r="G25" i="1"/>
  <c r="F25" i="1"/>
  <c r="H101" i="1"/>
  <c r="G101" i="1"/>
  <c r="F101" i="1"/>
  <c r="H13" i="1"/>
  <c r="G13" i="1"/>
  <c r="F13" i="1"/>
  <c r="H100" i="1"/>
  <c r="G100" i="1"/>
  <c r="F100" i="1"/>
  <c r="H99" i="1"/>
  <c r="G99" i="1"/>
  <c r="F99" i="1"/>
  <c r="F15" i="60"/>
  <c r="G15" i="60"/>
  <c r="H15" i="60"/>
  <c r="H15" i="6"/>
  <c r="G15" i="6"/>
  <c r="F15" i="6"/>
  <c r="H47" i="8"/>
  <c r="G47" i="8"/>
  <c r="F47" i="8"/>
  <c r="H46" i="8"/>
  <c r="G46" i="8"/>
  <c r="F46" i="8"/>
  <c r="H25" i="8"/>
  <c r="G25" i="8"/>
  <c r="F25" i="8"/>
  <c r="H11" i="25"/>
  <c r="G11" i="25"/>
  <c r="F11" i="25"/>
  <c r="H10" i="25"/>
  <c r="G10" i="25"/>
  <c r="F10" i="25"/>
  <c r="H8" i="25"/>
  <c r="G8" i="25"/>
  <c r="F8" i="25"/>
  <c r="F14" i="25"/>
  <c r="G14" i="25"/>
  <c r="H14" i="25"/>
  <c r="F19" i="47"/>
  <c r="G19" i="47"/>
  <c r="H19" i="47"/>
  <c r="F25" i="47"/>
  <c r="G25" i="47"/>
  <c r="H25" i="47"/>
  <c r="F16" i="47"/>
  <c r="G16" i="47"/>
  <c r="H16" i="47"/>
  <c r="F17" i="47"/>
  <c r="G17" i="47"/>
  <c r="H17" i="47"/>
  <c r="F18" i="47"/>
  <c r="G18" i="47"/>
  <c r="H18" i="47"/>
  <c r="F19" i="32"/>
  <c r="G19" i="32"/>
  <c r="H19" i="32"/>
  <c r="H13" i="75"/>
  <c r="G13" i="75"/>
  <c r="F13" i="75"/>
  <c r="H12" i="75"/>
  <c r="G12" i="75"/>
  <c r="F12" i="75"/>
  <c r="H15" i="33"/>
  <c r="G15" i="33"/>
  <c r="F15" i="33"/>
  <c r="F49" i="43"/>
  <c r="G49" i="43"/>
  <c r="H49" i="43"/>
  <c r="F50" i="43"/>
  <c r="G50" i="43"/>
  <c r="H50" i="43"/>
  <c r="F34" i="43"/>
  <c r="G34" i="43"/>
  <c r="H34" i="43"/>
  <c r="F36" i="43"/>
  <c r="G36" i="43"/>
  <c r="H36" i="43"/>
  <c r="H41" i="24"/>
  <c r="G41" i="24"/>
  <c r="F41" i="24"/>
  <c r="H16" i="24"/>
  <c r="G16" i="24"/>
  <c r="F16" i="24"/>
  <c r="H11" i="24"/>
  <c r="G11" i="24"/>
  <c r="F11" i="24"/>
  <c r="H30" i="24"/>
  <c r="G30" i="24"/>
  <c r="F30" i="24"/>
  <c r="F34" i="52"/>
  <c r="G34" i="52"/>
  <c r="H34" i="52"/>
  <c r="F21" i="52"/>
  <c r="G21" i="52"/>
  <c r="H21" i="52"/>
  <c r="F22" i="52"/>
  <c r="G22" i="52"/>
  <c r="H22" i="52"/>
  <c r="F13" i="52"/>
  <c r="G13" i="52"/>
  <c r="H13" i="52"/>
  <c r="F18" i="52"/>
  <c r="G18" i="52"/>
  <c r="H18" i="52"/>
  <c r="F19" i="52"/>
  <c r="G19" i="52"/>
  <c r="H19" i="52"/>
  <c r="H47" i="40"/>
  <c r="G47" i="40"/>
  <c r="F47" i="40"/>
  <c r="H42" i="40"/>
  <c r="G42" i="40"/>
  <c r="F42" i="40"/>
  <c r="F11" i="47"/>
  <c r="G11" i="47"/>
  <c r="H11" i="47"/>
  <c r="F15" i="47"/>
  <c r="G15" i="47"/>
  <c r="H15" i="47"/>
  <c r="H7" i="46"/>
  <c r="G7" i="46"/>
  <c r="F7" i="46"/>
  <c r="H10" i="27"/>
  <c r="G10" i="27"/>
  <c r="F10" i="27"/>
  <c r="H9" i="27"/>
  <c r="G9" i="27"/>
  <c r="F9" i="27"/>
  <c r="H15" i="56"/>
  <c r="G15" i="56"/>
  <c r="F15" i="56"/>
  <c r="H12" i="56"/>
  <c r="G12" i="56"/>
  <c r="F12" i="56"/>
  <c r="H22" i="39"/>
  <c r="G22" i="39"/>
  <c r="F22" i="39"/>
  <c r="H20" i="39"/>
  <c r="G20" i="39"/>
  <c r="F20" i="39"/>
  <c r="H19" i="9"/>
  <c r="G19" i="9"/>
  <c r="F19" i="9"/>
  <c r="H6" i="9"/>
  <c r="G6" i="9"/>
  <c r="F6" i="9"/>
  <c r="H31" i="35"/>
  <c r="G31" i="35"/>
  <c r="F31" i="35"/>
  <c r="H30" i="35"/>
  <c r="G30" i="35"/>
  <c r="F30" i="35"/>
  <c r="H29" i="35"/>
  <c r="G29" i="35"/>
  <c r="F29" i="35"/>
  <c r="H50" i="8"/>
  <c r="G50" i="8"/>
  <c r="F50" i="8"/>
  <c r="H48" i="8"/>
  <c r="G48" i="8"/>
  <c r="F48" i="8"/>
  <c r="H49" i="8"/>
  <c r="G49" i="8"/>
  <c r="F49" i="8"/>
  <c r="H40" i="8"/>
  <c r="G40" i="8"/>
  <c r="F40" i="8"/>
  <c r="H20" i="8"/>
  <c r="G20" i="8"/>
  <c r="F20" i="8"/>
  <c r="H31" i="4"/>
  <c r="G31" i="4"/>
  <c r="F31" i="4"/>
  <c r="H24" i="4"/>
  <c r="G24" i="4"/>
  <c r="F24" i="4"/>
  <c r="F28" i="50"/>
  <c r="G28" i="50"/>
  <c r="H28" i="50"/>
  <c r="F10" i="50"/>
  <c r="G10" i="50"/>
  <c r="H10" i="50"/>
  <c r="F18" i="50"/>
  <c r="G18" i="50"/>
  <c r="H18" i="50"/>
  <c r="F26" i="50"/>
  <c r="G26" i="50"/>
  <c r="H26" i="50"/>
  <c r="F20" i="50"/>
  <c r="G20" i="50"/>
  <c r="H20" i="50"/>
  <c r="F24" i="50"/>
  <c r="G24" i="50"/>
  <c r="H24" i="50"/>
  <c r="F25" i="50"/>
  <c r="G25" i="50"/>
  <c r="H25" i="50"/>
  <c r="F27" i="50"/>
  <c r="G27" i="50"/>
  <c r="H27" i="50"/>
  <c r="H22" i="23"/>
  <c r="G22" i="23"/>
  <c r="F22" i="23"/>
  <c r="H21" i="23"/>
  <c r="G21" i="23"/>
  <c r="F21" i="23"/>
  <c r="H11" i="23"/>
  <c r="G11" i="23"/>
  <c r="F11" i="23"/>
  <c r="H13" i="23"/>
  <c r="G13" i="23"/>
  <c r="F13" i="23"/>
  <c r="H12" i="23"/>
  <c r="G12" i="23"/>
  <c r="F12" i="23"/>
  <c r="H6" i="23"/>
  <c r="G6" i="23"/>
  <c r="F6" i="23"/>
  <c r="H170" i="31"/>
  <c r="G170" i="31"/>
  <c r="F170" i="31"/>
  <c r="H7" i="26"/>
  <c r="G7" i="26"/>
  <c r="F7" i="26"/>
  <c r="H8" i="26"/>
  <c r="G8" i="26"/>
  <c r="F8" i="26"/>
  <c r="H19" i="5"/>
  <c r="G19" i="5"/>
  <c r="F19" i="5"/>
  <c r="H18" i="5"/>
  <c r="G18" i="5"/>
  <c r="F18" i="5"/>
  <c r="H14" i="5"/>
  <c r="G14" i="5"/>
  <c r="F14" i="5"/>
  <c r="H9" i="5"/>
  <c r="G9" i="5"/>
  <c r="F9" i="5"/>
  <c r="F6" i="43"/>
  <c r="G6" i="43"/>
  <c r="H6" i="43"/>
  <c r="F13" i="43"/>
  <c r="G13" i="43"/>
  <c r="H13" i="43"/>
  <c r="F14" i="43"/>
  <c r="G14" i="43"/>
  <c r="H14" i="43"/>
  <c r="F15" i="43"/>
  <c r="G15" i="43"/>
  <c r="H15" i="43"/>
  <c r="H120" i="32"/>
  <c r="G120" i="32"/>
  <c r="F120" i="32"/>
  <c r="H26" i="32"/>
  <c r="G26" i="32"/>
  <c r="F26" i="32"/>
  <c r="H31" i="1"/>
  <c r="G31" i="1"/>
  <c r="F31" i="1"/>
  <c r="H30" i="1"/>
  <c r="G30" i="1"/>
  <c r="F30" i="1"/>
  <c r="F32" i="1"/>
  <c r="G32" i="1"/>
  <c r="H32" i="1"/>
  <c r="H26" i="1"/>
  <c r="G26" i="1"/>
  <c r="F26" i="1"/>
  <c r="H29" i="1"/>
  <c r="G29" i="1"/>
  <c r="F29" i="1"/>
  <c r="H12" i="1"/>
  <c r="G12" i="1"/>
  <c r="F12" i="1"/>
  <c r="F28" i="13"/>
  <c r="G28" i="13"/>
  <c r="H28" i="13"/>
  <c r="F45" i="13"/>
  <c r="G45" i="13"/>
  <c r="H45" i="13"/>
  <c r="F10" i="13"/>
  <c r="G10" i="13"/>
  <c r="H10" i="13"/>
  <c r="F13" i="13"/>
  <c r="G13" i="13"/>
  <c r="H13" i="13"/>
  <c r="F17" i="13"/>
  <c r="G17" i="13"/>
  <c r="H17" i="13"/>
  <c r="F19" i="13"/>
  <c r="G19" i="13"/>
  <c r="H19" i="13"/>
  <c r="F20" i="13"/>
  <c r="G20" i="13"/>
  <c r="H20" i="13"/>
  <c r="F23" i="13"/>
  <c r="G23" i="13"/>
  <c r="H23" i="13"/>
  <c r="F27" i="13"/>
  <c r="G27" i="13"/>
  <c r="H27" i="13"/>
  <c r="F21" i="76"/>
  <c r="G21" i="76"/>
  <c r="H21" i="76"/>
  <c r="F28" i="76"/>
  <c r="G28" i="76"/>
  <c r="H28" i="76"/>
  <c r="F29" i="76"/>
  <c r="G29" i="76"/>
  <c r="H29" i="76"/>
  <c r="N6" i="79"/>
  <c r="H29" i="31"/>
  <c r="G29" i="31"/>
  <c r="F29" i="31"/>
  <c r="H53" i="32"/>
  <c r="G53" i="32"/>
  <c r="F53" i="32"/>
  <c r="H52" i="32"/>
  <c r="G52" i="32"/>
  <c r="F52" i="32"/>
  <c r="F17" i="46"/>
  <c r="G17" i="46"/>
  <c r="H17" i="46"/>
  <c r="F18" i="46"/>
  <c r="G18" i="46"/>
  <c r="H18" i="46"/>
  <c r="F12" i="46"/>
  <c r="G12" i="46"/>
  <c r="H12" i="46"/>
  <c r="F13" i="46"/>
  <c r="G13" i="46"/>
  <c r="H13" i="46"/>
  <c r="F36" i="19"/>
  <c r="G36" i="19"/>
  <c r="H36" i="19"/>
  <c r="F37" i="19"/>
  <c r="G37" i="19"/>
  <c r="H37" i="19"/>
  <c r="F38" i="19"/>
  <c r="G38" i="19"/>
  <c r="H38" i="19"/>
  <c r="H22" i="74"/>
  <c r="G22" i="74"/>
  <c r="F22" i="74"/>
  <c r="H12" i="74"/>
  <c r="G12" i="74"/>
  <c r="F12" i="74"/>
  <c r="H10" i="74"/>
  <c r="G10" i="74"/>
  <c r="F10" i="74"/>
  <c r="H6" i="74"/>
  <c r="G6" i="74"/>
  <c r="F6" i="74"/>
  <c r="F16" i="86"/>
  <c r="G16" i="86"/>
  <c r="H16" i="86"/>
  <c r="F31" i="86"/>
  <c r="G31" i="86"/>
  <c r="H31" i="86"/>
  <c r="F32" i="86"/>
  <c r="G32" i="86"/>
  <c r="H32" i="86"/>
  <c r="F33" i="86"/>
  <c r="G33" i="86"/>
  <c r="H33" i="86"/>
  <c r="H134" i="7"/>
  <c r="G134" i="7"/>
  <c r="F134" i="7"/>
  <c r="H32" i="7"/>
  <c r="G32" i="7"/>
  <c r="F32" i="7"/>
  <c r="H21" i="7"/>
  <c r="G21" i="7"/>
  <c r="F21" i="7"/>
  <c r="H20" i="7"/>
  <c r="G20" i="7"/>
  <c r="F20" i="7"/>
  <c r="F14" i="51"/>
  <c r="G14" i="51"/>
  <c r="H14" i="51"/>
  <c r="F15" i="51"/>
  <c r="G15" i="51"/>
  <c r="H15" i="51"/>
  <c r="F16" i="51"/>
  <c r="G16" i="51"/>
  <c r="H16" i="51"/>
  <c r="F17" i="51"/>
  <c r="G17" i="51"/>
  <c r="H17" i="51"/>
  <c r="F8" i="51"/>
  <c r="G8" i="51"/>
  <c r="H8" i="51"/>
  <c r="F18" i="51"/>
  <c r="G18" i="51"/>
  <c r="H18" i="51"/>
  <c r="F19" i="51"/>
  <c r="G19" i="51"/>
  <c r="H19" i="51"/>
  <c r="H23" i="41"/>
  <c r="G23" i="41"/>
  <c r="F23" i="41"/>
  <c r="H22" i="41"/>
  <c r="G22" i="41"/>
  <c r="F22" i="41"/>
  <c r="F20" i="45"/>
  <c r="G20" i="45"/>
  <c r="H20" i="45"/>
  <c r="F60" i="45"/>
  <c r="G60" i="45"/>
  <c r="H60" i="45"/>
  <c r="H25" i="94"/>
  <c r="G25" i="94"/>
  <c r="F25" i="94"/>
  <c r="H24" i="94"/>
  <c r="G24" i="94"/>
  <c r="F24" i="94"/>
  <c r="H23" i="94"/>
  <c r="G23" i="94"/>
  <c r="F23" i="94"/>
  <c r="H8" i="94"/>
  <c r="G8" i="94"/>
  <c r="F8" i="94"/>
  <c r="H9" i="94"/>
  <c r="G9" i="94"/>
  <c r="F9" i="94"/>
  <c r="H22" i="94"/>
  <c r="G22" i="94"/>
  <c r="F22" i="94"/>
  <c r="H7" i="94"/>
  <c r="G7" i="94"/>
  <c r="F7" i="94"/>
  <c r="H21" i="94"/>
  <c r="G21" i="94"/>
  <c r="F21" i="94"/>
  <c r="H20" i="94"/>
  <c r="G20" i="94"/>
  <c r="F20" i="94"/>
  <c r="H19" i="94"/>
  <c r="G19" i="94"/>
  <c r="F19" i="94"/>
  <c r="H18" i="94"/>
  <c r="G18" i="94"/>
  <c r="F18" i="94"/>
  <c r="H17" i="94"/>
  <c r="G17" i="94"/>
  <c r="F17" i="94"/>
  <c r="H16" i="94"/>
  <c r="G16" i="94"/>
  <c r="F16" i="94"/>
  <c r="H15" i="94"/>
  <c r="G15" i="94"/>
  <c r="F15" i="94"/>
  <c r="H14" i="94"/>
  <c r="G14" i="94"/>
  <c r="F14" i="94"/>
  <c r="H13" i="94"/>
  <c r="G13" i="94"/>
  <c r="F13" i="94"/>
  <c r="H12" i="94"/>
  <c r="G12" i="94"/>
  <c r="F12" i="94"/>
  <c r="H11" i="94"/>
  <c r="G11" i="94"/>
  <c r="F11" i="94"/>
  <c r="H10" i="94"/>
  <c r="G10" i="94"/>
  <c r="F10" i="94"/>
  <c r="H6" i="94"/>
  <c r="G6" i="94"/>
  <c r="F6" i="94"/>
  <c r="H17" i="39"/>
  <c r="G17" i="39"/>
  <c r="F17" i="39"/>
  <c r="H14" i="39"/>
  <c r="G14" i="39"/>
  <c r="F14" i="39"/>
  <c r="H19" i="39"/>
  <c r="G19" i="39"/>
  <c r="F19" i="39"/>
  <c r="H12" i="21"/>
  <c r="G12" i="21"/>
  <c r="F12" i="21"/>
  <c r="H11" i="21"/>
  <c r="G11" i="21"/>
  <c r="F11" i="21"/>
  <c r="O29" i="23"/>
  <c r="H29" i="23"/>
  <c r="G29" i="23"/>
  <c r="F29" i="23"/>
  <c r="H28" i="23"/>
  <c r="G28" i="23"/>
  <c r="F28" i="23"/>
  <c r="H27" i="23"/>
  <c r="G27" i="23"/>
  <c r="F27" i="23"/>
  <c r="F19" i="50"/>
  <c r="G19" i="50"/>
  <c r="H19" i="50"/>
  <c r="F15" i="50"/>
  <c r="G15" i="50"/>
  <c r="H15" i="50"/>
  <c r="F13" i="50"/>
  <c r="G13" i="50"/>
  <c r="H13" i="50"/>
  <c r="F37" i="24"/>
  <c r="G37" i="24"/>
  <c r="H37" i="24"/>
  <c r="F38" i="24"/>
  <c r="G38" i="24"/>
  <c r="H38" i="24"/>
  <c r="F42" i="24"/>
  <c r="G42" i="24"/>
  <c r="H42" i="24"/>
  <c r="F22" i="76"/>
  <c r="G22" i="76"/>
  <c r="H22" i="76"/>
  <c r="F7" i="76"/>
  <c r="G7" i="76"/>
  <c r="H7" i="76"/>
  <c r="F13" i="76"/>
  <c r="G13" i="76"/>
  <c r="H13" i="76"/>
  <c r="F15" i="76"/>
  <c r="G15" i="76"/>
  <c r="H15" i="76"/>
  <c r="F14" i="76"/>
  <c r="G14" i="76"/>
  <c r="H14" i="76"/>
  <c r="F16" i="76"/>
  <c r="G16" i="76"/>
  <c r="H16" i="76"/>
  <c r="F17" i="76"/>
  <c r="G17" i="76"/>
  <c r="H17" i="76"/>
  <c r="F19" i="76"/>
  <c r="G19" i="76"/>
  <c r="H19" i="76"/>
  <c r="F20" i="76"/>
  <c r="G20" i="76"/>
  <c r="H20" i="76"/>
  <c r="H121" i="32"/>
  <c r="G121" i="32"/>
  <c r="F121" i="32"/>
  <c r="H25" i="32"/>
  <c r="G25" i="32"/>
  <c r="F25" i="32"/>
  <c r="H42" i="32"/>
  <c r="G42" i="32"/>
  <c r="F42" i="32"/>
  <c r="H51" i="32"/>
  <c r="G51" i="32"/>
  <c r="F51" i="32"/>
  <c r="H17" i="5"/>
  <c r="G17" i="5"/>
  <c r="F17" i="5"/>
  <c r="H13" i="5"/>
  <c r="G13" i="5"/>
  <c r="F13" i="5"/>
  <c r="H35" i="77"/>
  <c r="G35" i="77"/>
  <c r="F35" i="77"/>
  <c r="H21" i="77"/>
  <c r="G21" i="77"/>
  <c r="F21" i="77"/>
  <c r="H13" i="77"/>
  <c r="G13" i="77"/>
  <c r="F13" i="77"/>
  <c r="H32" i="77"/>
  <c r="G32" i="77"/>
  <c r="F32" i="77"/>
  <c r="H26" i="77"/>
  <c r="G26" i="77"/>
  <c r="F26" i="77"/>
  <c r="H25" i="77"/>
  <c r="G25" i="77"/>
  <c r="F25" i="77"/>
  <c r="F17" i="86"/>
  <c r="G17" i="86"/>
  <c r="H17" i="86"/>
  <c r="F8" i="86"/>
  <c r="G8" i="86"/>
  <c r="H8" i="86"/>
  <c r="F14" i="86"/>
  <c r="G14" i="86"/>
  <c r="H14" i="86"/>
  <c r="G15" i="86"/>
  <c r="F18" i="86"/>
  <c r="G18" i="86"/>
  <c r="H18" i="86"/>
  <c r="F19" i="86"/>
  <c r="G19" i="86"/>
  <c r="H19" i="86"/>
  <c r="F12" i="86"/>
  <c r="G12" i="86"/>
  <c r="H12" i="86"/>
  <c r="F20" i="86"/>
  <c r="G20" i="86"/>
  <c r="H20" i="86"/>
  <c r="F21" i="86"/>
  <c r="G21" i="86"/>
  <c r="H21" i="86"/>
  <c r="G12" i="19"/>
  <c r="H9" i="19"/>
  <c r="G9" i="19"/>
  <c r="F9" i="19"/>
  <c r="H7" i="19"/>
  <c r="G7" i="19"/>
  <c r="F7" i="19"/>
  <c r="H6" i="19"/>
  <c r="G6" i="19"/>
  <c r="F6" i="19"/>
  <c r="F33" i="43"/>
  <c r="G33" i="43"/>
  <c r="H33" i="43"/>
  <c r="F35" i="43"/>
  <c r="G35" i="43"/>
  <c r="H35" i="43"/>
  <c r="F12" i="43"/>
  <c r="G12" i="43"/>
  <c r="H12" i="43"/>
  <c r="F27" i="43"/>
  <c r="G27" i="43"/>
  <c r="H27" i="43"/>
  <c r="H16" i="40"/>
  <c r="G16" i="40"/>
  <c r="F16" i="40"/>
  <c r="H44" i="40"/>
  <c r="G44" i="40"/>
  <c r="F44" i="40"/>
  <c r="H34" i="40"/>
  <c r="G34" i="40"/>
  <c r="F34" i="40"/>
  <c r="H43" i="40"/>
  <c r="G43" i="40"/>
  <c r="F43" i="40"/>
  <c r="H24" i="40"/>
  <c r="G24" i="40"/>
  <c r="F24" i="40"/>
  <c r="H77" i="40"/>
  <c r="G77" i="40"/>
  <c r="F77" i="40"/>
  <c r="H75" i="40"/>
  <c r="G75" i="40"/>
  <c r="F75" i="40"/>
  <c r="H36" i="77"/>
  <c r="G36" i="77"/>
  <c r="F36" i="77"/>
  <c r="H33" i="77"/>
  <c r="G33" i="77"/>
  <c r="F33" i="77"/>
  <c r="H30" i="77"/>
  <c r="G30" i="77"/>
  <c r="F30" i="77"/>
  <c r="H29" i="77"/>
  <c r="G29" i="77"/>
  <c r="F29" i="77"/>
  <c r="H27" i="77"/>
  <c r="G27" i="77"/>
  <c r="F27" i="77"/>
  <c r="H22" i="77"/>
  <c r="G22" i="77"/>
  <c r="F22" i="77"/>
  <c r="H20" i="77"/>
  <c r="G20" i="77"/>
  <c r="F20" i="77"/>
  <c r="H37" i="77"/>
  <c r="G37" i="77"/>
  <c r="F37" i="77"/>
  <c r="H17" i="77"/>
  <c r="G17" i="77"/>
  <c r="F17" i="77"/>
  <c r="H19" i="8"/>
  <c r="G19" i="8"/>
  <c r="F19" i="8"/>
  <c r="H17" i="8"/>
  <c r="G17" i="8"/>
  <c r="F17" i="8"/>
  <c r="H44" i="8"/>
  <c r="G44" i="8"/>
  <c r="F44" i="8"/>
  <c r="H43" i="8"/>
  <c r="G43" i="8"/>
  <c r="F43" i="8"/>
  <c r="H41" i="8"/>
  <c r="G41" i="8"/>
  <c r="F41" i="8"/>
  <c r="H38" i="8"/>
  <c r="G38" i="8"/>
  <c r="F38" i="8"/>
  <c r="F24" i="59"/>
  <c r="G24" i="59"/>
  <c r="H24" i="59"/>
  <c r="F25" i="59"/>
  <c r="G25" i="59"/>
  <c r="H25" i="59"/>
  <c r="H7" i="6"/>
  <c r="G7" i="6"/>
  <c r="F7" i="6"/>
  <c r="H24" i="6"/>
  <c r="G24" i="6"/>
  <c r="F24" i="6"/>
  <c r="H37" i="32"/>
  <c r="G37" i="32"/>
  <c r="F37" i="32"/>
  <c r="H50" i="32"/>
  <c r="G50" i="32"/>
  <c r="F50" i="32"/>
  <c r="H24" i="24"/>
  <c r="G24" i="24"/>
  <c r="F24" i="24"/>
  <c r="H23" i="24"/>
  <c r="G23" i="24"/>
  <c r="F23" i="24"/>
  <c r="H22" i="24"/>
  <c r="G22" i="24"/>
  <c r="F22" i="24"/>
  <c r="H12" i="24"/>
  <c r="G12" i="24"/>
  <c r="F12" i="24"/>
  <c r="H15" i="24"/>
  <c r="G15" i="24"/>
  <c r="F15" i="24"/>
  <c r="H20" i="24"/>
  <c r="G20" i="24"/>
  <c r="F20" i="24"/>
  <c r="H18" i="24"/>
  <c r="G18" i="24"/>
  <c r="F18" i="24"/>
  <c r="H14" i="24"/>
  <c r="G14" i="24"/>
  <c r="F14" i="24"/>
  <c r="H9" i="24"/>
  <c r="G9" i="24"/>
  <c r="F9" i="24"/>
  <c r="F30" i="12"/>
  <c r="G30" i="12"/>
  <c r="H30" i="12"/>
  <c r="F31" i="12"/>
  <c r="G31" i="12"/>
  <c r="H31" i="12"/>
  <c r="F32" i="12"/>
  <c r="G32" i="12"/>
  <c r="H32" i="12"/>
  <c r="F15" i="12"/>
  <c r="G15" i="12"/>
  <c r="H15" i="12"/>
  <c r="F17" i="12"/>
  <c r="G17" i="12"/>
  <c r="H17" i="12"/>
  <c r="F14" i="12"/>
  <c r="G14" i="12"/>
  <c r="H14" i="12"/>
  <c r="F9" i="47"/>
  <c r="G9" i="47"/>
  <c r="H9" i="47"/>
  <c r="F10" i="47"/>
  <c r="G10" i="47"/>
  <c r="H10" i="47"/>
  <c r="H28" i="1"/>
  <c r="G28" i="1"/>
  <c r="F28" i="1"/>
  <c r="H20" i="1"/>
  <c r="G20" i="1"/>
  <c r="F20" i="1"/>
  <c r="F46" i="10"/>
  <c r="G46" i="10"/>
  <c r="H46" i="10"/>
  <c r="F49" i="10"/>
  <c r="G49" i="10"/>
  <c r="H49" i="10"/>
  <c r="F50" i="10"/>
  <c r="G50" i="10"/>
  <c r="H50" i="10"/>
  <c r="F144" i="10"/>
  <c r="G144" i="10"/>
  <c r="H144" i="10"/>
  <c r="F145" i="10"/>
  <c r="G145" i="10"/>
  <c r="H145" i="10"/>
  <c r="F146" i="10"/>
  <c r="G146" i="10"/>
  <c r="H146" i="10"/>
  <c r="F17" i="10"/>
  <c r="G17" i="10"/>
  <c r="H17" i="10"/>
  <c r="F34" i="10"/>
  <c r="G34" i="10"/>
  <c r="H34" i="10"/>
  <c r="F43" i="10"/>
  <c r="G43" i="10"/>
  <c r="H43" i="10"/>
  <c r="F44" i="10"/>
  <c r="G44" i="10"/>
  <c r="H44" i="10"/>
  <c r="F48" i="10"/>
  <c r="G48" i="10"/>
  <c r="H48" i="10"/>
  <c r="F51" i="10"/>
  <c r="G51" i="10"/>
  <c r="H51" i="10"/>
  <c r="F52" i="10"/>
  <c r="G52" i="10"/>
  <c r="H52" i="10"/>
  <c r="H27" i="1"/>
  <c r="G27" i="1"/>
  <c r="F27" i="1"/>
  <c r="H24" i="1"/>
  <c r="G24" i="1"/>
  <c r="F24" i="1"/>
  <c r="H22" i="1"/>
  <c r="G22" i="1"/>
  <c r="F22" i="1"/>
  <c r="H15" i="1"/>
  <c r="G15" i="1"/>
  <c r="F15" i="1"/>
  <c r="H23" i="77"/>
  <c r="G23" i="77"/>
  <c r="F23" i="77"/>
  <c r="H28" i="77"/>
  <c r="G28" i="77"/>
  <c r="F28" i="77"/>
  <c r="H50" i="77"/>
  <c r="G50" i="77"/>
  <c r="F50" i="77"/>
  <c r="H37" i="7"/>
  <c r="G37" i="7"/>
  <c r="F37" i="7"/>
  <c r="H47" i="7"/>
  <c r="G47" i="7"/>
  <c r="F47" i="7"/>
  <c r="H45" i="7"/>
  <c r="G45" i="7"/>
  <c r="F45" i="7"/>
  <c r="H46" i="7"/>
  <c r="G46" i="7"/>
  <c r="F46" i="7"/>
  <c r="H43" i="7"/>
  <c r="G43" i="7"/>
  <c r="F43" i="7"/>
  <c r="H41" i="7"/>
  <c r="G41" i="7"/>
  <c r="F41" i="7"/>
  <c r="H34" i="7"/>
  <c r="G34" i="7"/>
  <c r="F34" i="7"/>
  <c r="H33" i="7"/>
  <c r="G33" i="7"/>
  <c r="F33" i="7"/>
  <c r="H48" i="7"/>
  <c r="G48" i="7"/>
  <c r="F48" i="7"/>
  <c r="H44" i="7"/>
  <c r="G44" i="7"/>
  <c r="F44" i="7"/>
  <c r="H38" i="7"/>
  <c r="G38" i="7"/>
  <c r="F38" i="7"/>
  <c r="H40" i="7"/>
  <c r="G40" i="7"/>
  <c r="F40" i="7"/>
  <c r="H136" i="7"/>
  <c r="G136" i="7"/>
  <c r="F136" i="7"/>
  <c r="H135" i="7"/>
  <c r="G135" i="7"/>
  <c r="F135" i="7"/>
  <c r="H10" i="64"/>
  <c r="G10" i="64"/>
  <c r="F10" i="64"/>
  <c r="H9" i="64"/>
  <c r="G9" i="64"/>
  <c r="F9" i="64"/>
  <c r="H16" i="64"/>
  <c r="G16" i="64"/>
  <c r="F16" i="64"/>
  <c r="H18" i="63"/>
  <c r="G18" i="63"/>
  <c r="F18" i="63"/>
  <c r="H17" i="63"/>
  <c r="G17" i="63"/>
  <c r="F17" i="63"/>
  <c r="H16" i="63"/>
  <c r="G16" i="63"/>
  <c r="F16" i="63"/>
  <c r="H15" i="63"/>
  <c r="G15" i="63"/>
  <c r="F15" i="63"/>
  <c r="H14" i="63"/>
  <c r="G14" i="63"/>
  <c r="F14" i="63"/>
  <c r="H13" i="63"/>
  <c r="G13" i="63"/>
  <c r="F13" i="63"/>
  <c r="H11" i="63"/>
  <c r="G11" i="63"/>
  <c r="F11" i="63"/>
  <c r="H10" i="63"/>
  <c r="G10" i="63"/>
  <c r="F10" i="63"/>
  <c r="H9" i="63"/>
  <c r="G9" i="63"/>
  <c r="F9" i="63"/>
  <c r="H31" i="63"/>
  <c r="G31" i="63"/>
  <c r="F31" i="63"/>
  <c r="F10" i="84"/>
  <c r="G10" i="84"/>
  <c r="H10" i="84"/>
  <c r="F11" i="84"/>
  <c r="G11" i="84"/>
  <c r="H11" i="84"/>
  <c r="F12" i="84"/>
  <c r="G12" i="84"/>
  <c r="H12" i="84"/>
  <c r="F16" i="84"/>
  <c r="G16" i="84"/>
  <c r="H16" i="84"/>
  <c r="H28" i="63"/>
  <c r="G28" i="63"/>
  <c r="F28" i="63"/>
  <c r="H16" i="11"/>
  <c r="G16" i="11"/>
  <c r="F16" i="11"/>
  <c r="H13" i="11"/>
  <c r="G13" i="11"/>
  <c r="F13" i="11"/>
  <c r="H15" i="11"/>
  <c r="G15" i="11"/>
  <c r="F15" i="11"/>
  <c r="H27" i="14"/>
  <c r="G27" i="14"/>
  <c r="F27" i="14"/>
  <c r="H12" i="14"/>
  <c r="G12" i="14"/>
  <c r="F12" i="14"/>
  <c r="F11" i="50"/>
  <c r="G11" i="50"/>
  <c r="H11" i="50"/>
  <c r="F18" i="76"/>
  <c r="G18" i="76"/>
  <c r="H18" i="76"/>
  <c r="G8" i="76"/>
  <c r="F9" i="76"/>
  <c r="G9" i="76"/>
  <c r="H9" i="76"/>
  <c r="H35" i="7"/>
  <c r="G35" i="7"/>
  <c r="F35" i="7"/>
  <c r="H31" i="7"/>
  <c r="G31" i="7"/>
  <c r="F31" i="7"/>
  <c r="H16" i="9"/>
  <c r="G16" i="9"/>
  <c r="F16" i="9"/>
  <c r="H11" i="9"/>
  <c r="G11" i="9"/>
  <c r="F11" i="9"/>
  <c r="H19" i="40"/>
  <c r="G19" i="40"/>
  <c r="F19" i="40"/>
  <c r="H20" i="40"/>
  <c r="G20" i="40"/>
  <c r="F20" i="40"/>
  <c r="H46" i="40"/>
  <c r="G46" i="40"/>
  <c r="F46" i="40"/>
  <c r="H39" i="40"/>
  <c r="G39" i="40"/>
  <c r="F39" i="40"/>
  <c r="H28" i="40"/>
  <c r="G28" i="40"/>
  <c r="F28" i="40"/>
  <c r="H40" i="40"/>
  <c r="G40" i="40"/>
  <c r="F40" i="40"/>
  <c r="H29" i="40"/>
  <c r="G29" i="40"/>
  <c r="F29" i="40"/>
  <c r="H13" i="18"/>
  <c r="G13" i="18"/>
  <c r="F13" i="18"/>
  <c r="H12" i="18"/>
  <c r="G12" i="18"/>
  <c r="F12" i="18"/>
  <c r="H19" i="18"/>
  <c r="G19" i="18"/>
  <c r="F19" i="18"/>
  <c r="H18" i="18"/>
  <c r="G18" i="18"/>
  <c r="F18" i="18"/>
  <c r="H23" i="18"/>
  <c r="G23" i="18"/>
  <c r="F23" i="18"/>
  <c r="H22" i="18"/>
  <c r="G22" i="18"/>
  <c r="F22" i="18"/>
  <c r="H15" i="18"/>
  <c r="G15" i="18"/>
  <c r="F15" i="18"/>
  <c r="H11" i="18"/>
  <c r="G11" i="18"/>
  <c r="F11" i="18"/>
  <c r="H10" i="18"/>
  <c r="G10" i="18"/>
  <c r="F10" i="18"/>
  <c r="F47" i="31"/>
  <c r="G47" i="31"/>
  <c r="H47" i="31"/>
  <c r="F12" i="10"/>
  <c r="G12" i="10"/>
  <c r="H12" i="10"/>
  <c r="F19" i="10"/>
  <c r="G19" i="10"/>
  <c r="H19" i="10"/>
  <c r="F29" i="10"/>
  <c r="G29" i="10"/>
  <c r="H29" i="10"/>
  <c r="F24" i="10"/>
  <c r="G24" i="10"/>
  <c r="H24" i="10"/>
  <c r="F37" i="10"/>
  <c r="G37" i="10"/>
  <c r="H37" i="10"/>
  <c r="F10" i="46"/>
  <c r="G10" i="46"/>
  <c r="H10" i="46"/>
  <c r="F11" i="46"/>
  <c r="G11" i="46"/>
  <c r="H11" i="46"/>
  <c r="H23" i="11"/>
  <c r="G23" i="11"/>
  <c r="F23" i="11"/>
  <c r="H17" i="11"/>
  <c r="G17" i="11"/>
  <c r="F17" i="11"/>
  <c r="H20" i="11"/>
  <c r="G20" i="11"/>
  <c r="F20" i="11"/>
  <c r="H13" i="7"/>
  <c r="G13" i="7"/>
  <c r="F13" i="7"/>
  <c r="H39" i="7"/>
  <c r="G39" i="7"/>
  <c r="F39" i="7"/>
  <c r="H42" i="7"/>
  <c r="G42" i="7"/>
  <c r="F42" i="7"/>
  <c r="H36" i="7"/>
  <c r="G36" i="7"/>
  <c r="F36" i="7"/>
  <c r="H14" i="9"/>
  <c r="G14" i="9"/>
  <c r="F14" i="9"/>
  <c r="F74" i="31"/>
  <c r="G74" i="31"/>
  <c r="H74" i="31"/>
  <c r="F71" i="31"/>
  <c r="G71" i="31"/>
  <c r="H71" i="31"/>
  <c r="H10" i="83"/>
  <c r="O8" i="58"/>
  <c r="O6" i="56"/>
  <c r="F63" i="40"/>
  <c r="G63" i="40"/>
  <c r="H63" i="40"/>
  <c r="F69" i="40"/>
  <c r="G69" i="40"/>
  <c r="H69" i="40"/>
  <c r="F35" i="40"/>
  <c r="G35" i="40"/>
  <c r="H35" i="40"/>
  <c r="F36" i="40"/>
  <c r="G36" i="40"/>
  <c r="H36" i="40"/>
  <c r="F70" i="40"/>
  <c r="G70" i="40"/>
  <c r="H70" i="40"/>
  <c r="F15" i="40"/>
  <c r="G15" i="40"/>
  <c r="H15" i="40"/>
  <c r="F21" i="40"/>
  <c r="G21" i="40"/>
  <c r="H21" i="40"/>
  <c r="F27" i="40"/>
  <c r="G27" i="40"/>
  <c r="H27" i="40"/>
  <c r="F45" i="40"/>
  <c r="G45" i="40"/>
  <c r="H45" i="40"/>
  <c r="F25" i="41"/>
  <c r="F19" i="41"/>
  <c r="F15" i="41"/>
  <c r="F18" i="41"/>
  <c r="F13" i="41"/>
  <c r="F20" i="41"/>
  <c r="O16" i="33"/>
  <c r="F13" i="29"/>
  <c r="G13" i="29"/>
  <c r="H13" i="29"/>
  <c r="F14" i="29"/>
  <c r="G14" i="29"/>
  <c r="H14" i="29"/>
  <c r="O6" i="27"/>
  <c r="O6" i="7"/>
  <c r="F13" i="20"/>
  <c r="G13" i="20"/>
  <c r="H13" i="20"/>
  <c r="F17" i="20"/>
  <c r="G17" i="20"/>
  <c r="H17" i="20"/>
  <c r="F18" i="20"/>
  <c r="G18" i="20"/>
  <c r="H18" i="20"/>
  <c r="H82" i="7"/>
  <c r="H107" i="7"/>
  <c r="F107" i="7"/>
  <c r="G107" i="7"/>
  <c r="N6" i="80"/>
  <c r="N8" i="79"/>
  <c r="N16" i="68"/>
  <c r="N24" i="65"/>
  <c r="N6" i="91"/>
  <c r="N6" i="73"/>
  <c r="N12" i="64"/>
  <c r="N6" i="84"/>
  <c r="O30" i="50"/>
  <c r="O6" i="45"/>
  <c r="O13" i="43"/>
  <c r="O26" i="39"/>
  <c r="O8" i="40"/>
  <c r="O6" i="41"/>
  <c r="O54" i="32"/>
  <c r="O7" i="30"/>
  <c r="G10" i="29"/>
  <c r="O9" i="29"/>
  <c r="O6" i="28"/>
  <c r="O6" i="26"/>
  <c r="O10" i="23"/>
  <c r="O7" i="17"/>
  <c r="O6" i="18"/>
  <c r="O8" i="15"/>
  <c r="O24" i="9"/>
  <c r="O6" i="10"/>
  <c r="O23" i="76"/>
  <c r="O6" i="5"/>
  <c r="H22" i="75"/>
  <c r="G22" i="75"/>
  <c r="F22" i="75"/>
  <c r="H21" i="75"/>
  <c r="G21" i="75"/>
  <c r="F21" i="75"/>
  <c r="H164" i="31"/>
  <c r="G164" i="31"/>
  <c r="F164" i="31"/>
  <c r="H57" i="31"/>
  <c r="G57" i="31"/>
  <c r="F57" i="31"/>
  <c r="H165" i="31"/>
  <c r="G165" i="31"/>
  <c r="F165" i="31"/>
  <c r="H28" i="7"/>
  <c r="G28" i="7"/>
  <c r="F28" i="7"/>
  <c r="H67" i="7"/>
  <c r="G67" i="7"/>
  <c r="F67" i="7"/>
  <c r="H25" i="7"/>
  <c r="G25" i="7"/>
  <c r="F25" i="7"/>
  <c r="F6" i="41"/>
  <c r="H91" i="4"/>
  <c r="G91" i="4"/>
  <c r="F91" i="4"/>
  <c r="F114" i="1"/>
  <c r="G114" i="1"/>
  <c r="H114" i="1"/>
  <c r="H33" i="8"/>
  <c r="G33" i="8"/>
  <c r="F33" i="8"/>
  <c r="H118" i="8"/>
  <c r="G118" i="8"/>
  <c r="F118" i="8"/>
  <c r="H22" i="8"/>
  <c r="G22" i="8"/>
  <c r="F22" i="8"/>
  <c r="H112" i="8"/>
  <c r="G112" i="8"/>
  <c r="F112" i="8"/>
  <c r="H114" i="8"/>
  <c r="G114" i="8"/>
  <c r="F114" i="8"/>
  <c r="H125" i="8"/>
  <c r="G125" i="8"/>
  <c r="F125" i="8"/>
  <c r="H45" i="8"/>
  <c r="G45" i="8"/>
  <c r="F45" i="8"/>
  <c r="H12" i="35"/>
  <c r="G12" i="35"/>
  <c r="F12" i="35"/>
  <c r="H16" i="35"/>
  <c r="G16" i="35"/>
  <c r="F16" i="35"/>
  <c r="H14" i="35"/>
  <c r="G14" i="35"/>
  <c r="F14" i="35"/>
  <c r="H6" i="35"/>
  <c r="G6" i="35"/>
  <c r="F6" i="35"/>
  <c r="F23" i="47"/>
  <c r="G23" i="47"/>
  <c r="H23" i="47"/>
  <c r="F13" i="47"/>
  <c r="G13" i="47"/>
  <c r="H13" i="47"/>
  <c r="F21" i="47"/>
  <c r="G21" i="47"/>
  <c r="H21" i="47"/>
  <c r="F8" i="47"/>
  <c r="G8" i="47"/>
  <c r="H8" i="47"/>
  <c r="F7" i="47"/>
  <c r="G7" i="47"/>
  <c r="H7" i="47"/>
  <c r="H19" i="77"/>
  <c r="G19" i="77"/>
  <c r="F19" i="77"/>
  <c r="H40" i="77"/>
  <c r="G40" i="77"/>
  <c r="F40" i="77"/>
  <c r="F31" i="43"/>
  <c r="G31" i="43"/>
  <c r="H31" i="43"/>
  <c r="F29" i="43"/>
  <c r="G29" i="43"/>
  <c r="H29" i="43"/>
  <c r="H13" i="24"/>
  <c r="G13" i="24"/>
  <c r="F13" i="24"/>
  <c r="H6" i="24"/>
  <c r="G6" i="24"/>
  <c r="F6" i="24"/>
  <c r="H27" i="24"/>
  <c r="G27" i="24"/>
  <c r="F27" i="24"/>
  <c r="H6" i="83"/>
  <c r="G6" i="83"/>
  <c r="F6" i="83"/>
  <c r="F20" i="52"/>
  <c r="G20" i="52"/>
  <c r="H20" i="52"/>
  <c r="F7" i="52"/>
  <c r="G7" i="52"/>
  <c r="H7" i="52"/>
  <c r="F14" i="52"/>
  <c r="G14" i="52"/>
  <c r="H14" i="52"/>
  <c r="F31" i="52"/>
  <c r="G31" i="52"/>
  <c r="H31" i="52"/>
  <c r="F52" i="40"/>
  <c r="G52" i="40"/>
  <c r="H52" i="40"/>
  <c r="F25" i="40"/>
  <c r="G25" i="40"/>
  <c r="H25" i="40"/>
  <c r="H26" i="40"/>
  <c r="G26" i="40"/>
  <c r="F26" i="40"/>
  <c r="H31" i="40"/>
  <c r="G31" i="40"/>
  <c r="F31" i="40"/>
  <c r="H38" i="40"/>
  <c r="G38" i="40"/>
  <c r="F38" i="40"/>
  <c r="F12" i="47"/>
  <c r="G12" i="47"/>
  <c r="H12" i="47"/>
  <c r="F48" i="21"/>
  <c r="G48" i="21"/>
  <c r="H48" i="21"/>
  <c r="F46" i="21"/>
  <c r="G46" i="21"/>
  <c r="H46" i="21"/>
  <c r="F11" i="12"/>
  <c r="G11" i="12"/>
  <c r="H11" i="12"/>
  <c r="F13" i="12"/>
  <c r="G13" i="12"/>
  <c r="H13" i="12"/>
  <c r="F8" i="12"/>
  <c r="G8" i="12"/>
  <c r="H8" i="12"/>
  <c r="H23" i="6"/>
  <c r="G23" i="6"/>
  <c r="F23" i="6"/>
  <c r="H18" i="6"/>
  <c r="G18" i="6"/>
  <c r="F18" i="6"/>
  <c r="H12" i="9"/>
  <c r="G12" i="9"/>
  <c r="F12" i="9"/>
  <c r="H37" i="9"/>
  <c r="G37" i="9"/>
  <c r="F37" i="9"/>
  <c r="F7" i="60"/>
  <c r="G7" i="60"/>
  <c r="H7" i="60"/>
  <c r="F13" i="60"/>
  <c r="G13" i="60"/>
  <c r="H13" i="60"/>
  <c r="F12" i="60"/>
  <c r="G12" i="60"/>
  <c r="H12" i="60"/>
  <c r="F128" i="1"/>
  <c r="G128" i="1"/>
  <c r="H128" i="1"/>
  <c r="F124" i="1"/>
  <c r="G124" i="1"/>
  <c r="H124" i="1"/>
  <c r="F120" i="1"/>
  <c r="G120" i="1"/>
  <c r="H120" i="1"/>
  <c r="H54" i="6"/>
  <c r="G54" i="6"/>
  <c r="F54" i="6"/>
  <c r="H8" i="63"/>
  <c r="G8" i="63"/>
  <c r="F8" i="63"/>
  <c r="H7" i="63"/>
  <c r="G7" i="63"/>
  <c r="F7" i="63"/>
  <c r="H20" i="63"/>
  <c r="G20" i="63"/>
  <c r="F20" i="63"/>
  <c r="H19" i="63"/>
  <c r="G19" i="63"/>
  <c r="F19" i="63"/>
  <c r="H54" i="11"/>
  <c r="G54" i="11"/>
  <c r="F54" i="11"/>
  <c r="F42" i="21"/>
  <c r="G42" i="21"/>
  <c r="H42" i="21"/>
  <c r="F41" i="34"/>
  <c r="G41" i="34"/>
  <c r="H41" i="34"/>
  <c r="F107" i="1"/>
  <c r="G107" i="1"/>
  <c r="H107" i="1"/>
  <c r="H7" i="35"/>
  <c r="G7" i="35"/>
  <c r="F7" i="35"/>
  <c r="H15" i="35"/>
  <c r="G15" i="35"/>
  <c r="F15" i="35"/>
  <c r="H17" i="35"/>
  <c r="G17" i="35"/>
  <c r="F17" i="35"/>
  <c r="F101" i="4"/>
  <c r="G101" i="4"/>
  <c r="H101" i="4"/>
  <c r="F92" i="4"/>
  <c r="G92" i="4"/>
  <c r="H92" i="4"/>
  <c r="F97" i="4"/>
  <c r="G97" i="4"/>
  <c r="H97" i="4"/>
  <c r="F100" i="4"/>
  <c r="G100" i="4"/>
  <c r="H100" i="4"/>
  <c r="F65" i="50"/>
  <c r="G65" i="50"/>
  <c r="H65" i="50"/>
  <c r="F16" i="50"/>
  <c r="G16" i="50"/>
  <c r="H16" i="50"/>
  <c r="H29" i="21"/>
  <c r="G29" i="21"/>
  <c r="F29" i="21"/>
  <c r="H21" i="21"/>
  <c r="G21" i="21"/>
  <c r="F21" i="21"/>
  <c r="H8" i="21"/>
  <c r="G8" i="21"/>
  <c r="F8" i="21"/>
  <c r="F10" i="75"/>
  <c r="G10" i="75"/>
  <c r="H10" i="75"/>
  <c r="F11" i="86"/>
  <c r="G11" i="86"/>
  <c r="H11" i="86"/>
  <c r="H133" i="7"/>
  <c r="G133" i="7"/>
  <c r="F133" i="7"/>
  <c r="H91" i="7"/>
  <c r="G91" i="7"/>
  <c r="F91" i="7"/>
  <c r="H22" i="7"/>
  <c r="G22" i="7"/>
  <c r="F22" i="7"/>
  <c r="H56" i="7"/>
  <c r="G56" i="7"/>
  <c r="F56" i="7"/>
  <c r="H49" i="32"/>
  <c r="G49" i="32"/>
  <c r="F49" i="32"/>
  <c r="H48" i="32"/>
  <c r="G48" i="32"/>
  <c r="F48" i="32"/>
  <c r="F108" i="1"/>
  <c r="G108" i="1"/>
  <c r="H108" i="1"/>
  <c r="H25" i="74"/>
  <c r="G25" i="74"/>
  <c r="F25" i="74"/>
  <c r="H11" i="74"/>
  <c r="G11" i="74"/>
  <c r="F11" i="74"/>
  <c r="H20" i="74"/>
  <c r="G20" i="74"/>
  <c r="F20" i="74"/>
  <c r="H18" i="74"/>
  <c r="G18" i="74"/>
  <c r="F18" i="74"/>
  <c r="H17" i="74"/>
  <c r="G17" i="74"/>
  <c r="F17" i="74"/>
  <c r="H16" i="74"/>
  <c r="G16" i="74"/>
  <c r="F16" i="74"/>
  <c r="H11" i="58"/>
  <c r="G11" i="58"/>
  <c r="F11" i="58"/>
  <c r="H7" i="58"/>
  <c r="G7" i="58"/>
  <c r="F7" i="58"/>
  <c r="H88" i="31"/>
  <c r="G88" i="31"/>
  <c r="F88" i="31"/>
  <c r="H163" i="31"/>
  <c r="G163" i="31"/>
  <c r="F163" i="31"/>
  <c r="H49" i="31"/>
  <c r="G49" i="31"/>
  <c r="F49" i="31"/>
  <c r="H48" i="31"/>
  <c r="G48" i="31"/>
  <c r="F48" i="31"/>
  <c r="H58" i="31"/>
  <c r="G58" i="31"/>
  <c r="F58" i="31"/>
  <c r="H44" i="31"/>
  <c r="G44" i="31"/>
  <c r="F44" i="31"/>
  <c r="H162" i="31"/>
  <c r="G162" i="31"/>
  <c r="F162" i="31"/>
  <c r="H31" i="31"/>
  <c r="G31" i="31"/>
  <c r="F31" i="31"/>
  <c r="H116" i="31"/>
  <c r="G116" i="31"/>
  <c r="F116" i="31"/>
  <c r="F15" i="46"/>
  <c r="G15" i="46"/>
  <c r="H15" i="46"/>
  <c r="F9" i="46"/>
  <c r="G9" i="46"/>
  <c r="H9" i="46"/>
  <c r="F8" i="46"/>
  <c r="G8" i="46"/>
  <c r="H8" i="46"/>
  <c r="H19" i="1"/>
  <c r="G19" i="1"/>
  <c r="F19" i="1"/>
  <c r="H55" i="1"/>
  <c r="G55" i="1"/>
  <c r="F55" i="1"/>
  <c r="H8" i="19"/>
  <c r="G8" i="19"/>
  <c r="F8" i="19"/>
  <c r="H14" i="19"/>
  <c r="G14" i="19"/>
  <c r="F14" i="19"/>
  <c r="H21" i="41"/>
  <c r="G21" i="41"/>
  <c r="F21" i="41"/>
  <c r="F17" i="68"/>
  <c r="G17" i="68"/>
  <c r="H17" i="68"/>
  <c r="F20" i="68"/>
  <c r="G20" i="68"/>
  <c r="H20" i="68"/>
  <c r="F23" i="68"/>
  <c r="G23" i="68"/>
  <c r="H23" i="68"/>
  <c r="F7" i="68"/>
  <c r="G7" i="68"/>
  <c r="H7" i="68"/>
  <c r="F9" i="68"/>
  <c r="G9" i="68"/>
  <c r="H9" i="68"/>
  <c r="H7" i="67"/>
  <c r="G7" i="67"/>
  <c r="F7" i="67"/>
  <c r="H6" i="67"/>
  <c r="G6" i="67"/>
  <c r="F6" i="67"/>
  <c r="H13" i="67"/>
  <c r="G13" i="67"/>
  <c r="F13" i="67"/>
  <c r="F8" i="67"/>
  <c r="G8" i="67"/>
  <c r="H8" i="67"/>
  <c r="F15" i="67"/>
  <c r="G15" i="67"/>
  <c r="H15" i="67"/>
  <c r="H121" i="8"/>
  <c r="G121" i="8"/>
  <c r="F121" i="8"/>
  <c r="H86" i="8"/>
  <c r="G86" i="8"/>
  <c r="F86" i="8"/>
  <c r="H29" i="34"/>
  <c r="G29" i="34"/>
  <c r="F29" i="34"/>
  <c r="H10" i="34"/>
  <c r="G10" i="34"/>
  <c r="F10" i="34"/>
  <c r="F23" i="50"/>
  <c r="G23" i="50"/>
  <c r="H23" i="50"/>
  <c r="H13" i="26"/>
  <c r="G13" i="26"/>
  <c r="F13" i="26"/>
  <c r="H10" i="26"/>
  <c r="G10" i="26"/>
  <c r="F10" i="26"/>
  <c r="F104" i="31"/>
  <c r="H102" i="31"/>
  <c r="F7" i="59"/>
  <c r="G7" i="59"/>
  <c r="H7" i="59"/>
  <c r="F10" i="59"/>
  <c r="G10" i="59"/>
  <c r="H10" i="59"/>
  <c r="H28" i="5"/>
  <c r="G28" i="5"/>
  <c r="F28" i="5"/>
  <c r="H11" i="5"/>
  <c r="G11" i="5"/>
  <c r="F11" i="5"/>
  <c r="H27" i="5"/>
  <c r="G27" i="5"/>
  <c r="F27" i="5"/>
  <c r="H10" i="5"/>
  <c r="G10" i="5"/>
  <c r="F10" i="5"/>
  <c r="H53" i="1"/>
  <c r="G53" i="1"/>
  <c r="F53" i="1"/>
  <c r="H56" i="1"/>
  <c r="G56" i="1"/>
  <c r="F56" i="1"/>
  <c r="H51" i="1"/>
  <c r="G51" i="1"/>
  <c r="F51" i="1"/>
  <c r="H16" i="1"/>
  <c r="G16" i="1"/>
  <c r="F16" i="1"/>
  <c r="H50" i="1"/>
  <c r="G50" i="1"/>
  <c r="F50" i="1"/>
  <c r="H48" i="1"/>
  <c r="G48" i="1"/>
  <c r="F48" i="1"/>
  <c r="H43" i="1"/>
  <c r="G43" i="1"/>
  <c r="F43" i="1"/>
  <c r="H14" i="1"/>
  <c r="G14" i="1"/>
  <c r="F14" i="1"/>
  <c r="H19" i="23"/>
  <c r="G19" i="23"/>
  <c r="F19" i="23"/>
  <c r="F33" i="52"/>
  <c r="G33" i="52"/>
  <c r="H33" i="52"/>
  <c r="F10" i="52"/>
  <c r="G10" i="52"/>
  <c r="H10" i="52"/>
  <c r="H25" i="21"/>
  <c r="G25" i="21"/>
  <c r="F25" i="21"/>
  <c r="F187" i="31"/>
  <c r="G187" i="31"/>
  <c r="H187" i="31"/>
  <c r="F191" i="31"/>
  <c r="G191" i="31"/>
  <c r="H191" i="31"/>
  <c r="F188" i="31"/>
  <c r="G188" i="31"/>
  <c r="H188" i="31"/>
  <c r="F185" i="31"/>
  <c r="G185" i="31"/>
  <c r="H185" i="31"/>
  <c r="H13" i="9"/>
  <c r="G13" i="9"/>
  <c r="F13" i="9"/>
  <c r="F111" i="1"/>
  <c r="G111" i="1"/>
  <c r="H111" i="1"/>
  <c r="F118" i="1"/>
  <c r="G118" i="1"/>
  <c r="H118" i="1"/>
  <c r="F16" i="45"/>
  <c r="G16" i="45"/>
  <c r="H16" i="45"/>
  <c r="F12" i="45"/>
  <c r="G12" i="45"/>
  <c r="H12" i="45"/>
  <c r="H126" i="31"/>
  <c r="G126" i="31"/>
  <c r="F126" i="31"/>
  <c r="H68" i="31"/>
  <c r="G68" i="31"/>
  <c r="F68" i="31"/>
  <c r="H17" i="1"/>
  <c r="G17" i="1"/>
  <c r="F17" i="1"/>
  <c r="H38" i="1"/>
  <c r="G38" i="1"/>
  <c r="F38" i="1"/>
  <c r="F21" i="59"/>
  <c r="G21" i="59"/>
  <c r="H21" i="59"/>
  <c r="F27" i="56"/>
  <c r="G27" i="56"/>
  <c r="H27" i="56"/>
  <c r="H16" i="39"/>
  <c r="G16" i="39"/>
  <c r="F16" i="39"/>
  <c r="H24" i="39"/>
  <c r="G24" i="39"/>
  <c r="F24" i="39"/>
  <c r="H36" i="39"/>
  <c r="G36" i="39"/>
  <c r="F36" i="39"/>
  <c r="H31" i="39"/>
  <c r="G31" i="39"/>
  <c r="F31" i="39"/>
  <c r="H46" i="1"/>
  <c r="G46" i="1"/>
  <c r="F46" i="1"/>
  <c r="H171" i="31"/>
  <c r="G171" i="31"/>
  <c r="F171" i="31"/>
  <c r="H86" i="4"/>
  <c r="G86" i="4"/>
  <c r="F86" i="4"/>
  <c r="H85" i="4"/>
  <c r="G85" i="4"/>
  <c r="F85" i="4"/>
  <c r="N53" i="6"/>
  <c r="H53" i="6"/>
  <c r="G53" i="6"/>
  <c r="F53" i="6"/>
  <c r="N48" i="6"/>
  <c r="H48" i="6"/>
  <c r="G48" i="6"/>
  <c r="F48" i="6"/>
  <c r="H34" i="34"/>
  <c r="G34" i="34"/>
  <c r="F34" i="34"/>
  <c r="H122" i="8"/>
  <c r="G122" i="8"/>
  <c r="F122" i="8"/>
  <c r="H35" i="8"/>
  <c r="G35" i="8"/>
  <c r="F35" i="8"/>
  <c r="F38" i="43"/>
  <c r="G38" i="43"/>
  <c r="H38" i="43"/>
  <c r="F24" i="43"/>
  <c r="G24" i="43"/>
  <c r="H24" i="43"/>
  <c r="F9" i="43"/>
  <c r="G9" i="43"/>
  <c r="H9" i="43"/>
  <c r="F40" i="43"/>
  <c r="G40" i="43"/>
  <c r="H40" i="43"/>
  <c r="F25" i="43"/>
  <c r="G25" i="43"/>
  <c r="H25" i="43"/>
  <c r="F19" i="43"/>
  <c r="G19" i="43"/>
  <c r="H19" i="43"/>
  <c r="F7" i="43"/>
  <c r="G7" i="43"/>
  <c r="H7" i="43"/>
  <c r="F21" i="43"/>
  <c r="G21" i="43"/>
  <c r="H21" i="43"/>
  <c r="H10" i="35"/>
  <c r="G10" i="35"/>
  <c r="F10" i="35"/>
  <c r="H11" i="35"/>
  <c r="G11" i="35"/>
  <c r="F11" i="35"/>
  <c r="F109" i="1"/>
  <c r="G109" i="1"/>
  <c r="H109" i="1"/>
  <c r="F127" i="1"/>
  <c r="G127" i="1"/>
  <c r="H127" i="1"/>
  <c r="F45" i="21"/>
  <c r="G45" i="21"/>
  <c r="H45" i="21"/>
  <c r="F47" i="21"/>
  <c r="G47" i="21"/>
  <c r="H47" i="21"/>
  <c r="F41" i="21"/>
  <c r="G41" i="21"/>
  <c r="H41" i="21"/>
  <c r="H23" i="39"/>
  <c r="G23" i="39"/>
  <c r="F23" i="39"/>
  <c r="F44" i="21"/>
  <c r="G44" i="21"/>
  <c r="H44" i="21"/>
  <c r="F32" i="4"/>
  <c r="G32" i="4"/>
  <c r="H32" i="4"/>
  <c r="H33" i="4"/>
  <c r="G33" i="4"/>
  <c r="F33" i="4"/>
  <c r="H25" i="4"/>
  <c r="G25" i="4"/>
  <c r="F25" i="4"/>
  <c r="H30" i="40"/>
  <c r="G30" i="40"/>
  <c r="F30" i="40"/>
  <c r="H65" i="40"/>
  <c r="G65" i="40"/>
  <c r="F65" i="40"/>
  <c r="F123" i="1"/>
  <c r="G123" i="1"/>
  <c r="H123" i="1"/>
  <c r="F116" i="1"/>
  <c r="G116" i="1"/>
  <c r="H116" i="1"/>
  <c r="F119" i="1"/>
  <c r="G119" i="1"/>
  <c r="H119" i="1"/>
  <c r="F122" i="1"/>
  <c r="G122" i="1"/>
  <c r="H122" i="1"/>
  <c r="H154" i="31"/>
  <c r="G154" i="31"/>
  <c r="F154" i="31"/>
  <c r="H41" i="31"/>
  <c r="G41" i="31"/>
  <c r="F41" i="31"/>
  <c r="F36" i="24"/>
  <c r="G36" i="24"/>
  <c r="H36" i="24"/>
  <c r="F40" i="24"/>
  <c r="G40" i="24"/>
  <c r="H40" i="24"/>
  <c r="F42" i="43"/>
  <c r="G42" i="43"/>
  <c r="H42" i="43"/>
  <c r="F20" i="42"/>
  <c r="G20" i="42"/>
  <c r="H20" i="42"/>
  <c r="F21" i="42"/>
  <c r="G21" i="42"/>
  <c r="H21" i="42"/>
  <c r="F22" i="42"/>
  <c r="G22" i="42"/>
  <c r="H22" i="42"/>
  <c r="H148" i="7"/>
  <c r="G148" i="7"/>
  <c r="F148" i="7"/>
  <c r="H142" i="7"/>
  <c r="G142" i="7"/>
  <c r="F142" i="7"/>
  <c r="H164" i="7"/>
  <c r="G164" i="7"/>
  <c r="F164" i="7"/>
  <c r="H162" i="7"/>
  <c r="G162" i="7"/>
  <c r="F162" i="7"/>
  <c r="H144" i="7"/>
  <c r="G144" i="7"/>
  <c r="F144" i="7"/>
  <c r="H160" i="7"/>
  <c r="G160" i="7"/>
  <c r="F160" i="7"/>
  <c r="H23" i="5"/>
  <c r="G23" i="5"/>
  <c r="F23" i="5"/>
  <c r="F30" i="86"/>
  <c r="G30" i="86"/>
  <c r="H30" i="86"/>
  <c r="F6" i="86"/>
  <c r="G6" i="86"/>
  <c r="H6" i="86"/>
  <c r="F29" i="86"/>
  <c r="G29" i="86"/>
  <c r="H29" i="86"/>
  <c r="F32" i="19"/>
  <c r="G32" i="19"/>
  <c r="H32" i="19"/>
  <c r="F33" i="19"/>
  <c r="G33" i="19"/>
  <c r="H33" i="19"/>
  <c r="F34" i="19"/>
  <c r="G34" i="19"/>
  <c r="H34" i="19"/>
  <c r="F35" i="19"/>
  <c r="G35" i="19"/>
  <c r="H35" i="19"/>
  <c r="F8" i="66"/>
  <c r="G8" i="66"/>
  <c r="H8" i="66"/>
  <c r="F28" i="66"/>
  <c r="G28" i="66"/>
  <c r="H28" i="66"/>
  <c r="F6" i="66"/>
  <c r="G6" i="66"/>
  <c r="H6" i="66"/>
  <c r="H33" i="13"/>
  <c r="G33" i="13"/>
  <c r="F33" i="13"/>
  <c r="H16" i="13"/>
  <c r="G16" i="13"/>
  <c r="F16" i="13"/>
  <c r="H16" i="6"/>
  <c r="G16" i="6"/>
  <c r="F16" i="6"/>
  <c r="H39" i="6"/>
  <c r="G39" i="6"/>
  <c r="F39" i="6"/>
  <c r="F8" i="52"/>
  <c r="G8" i="52"/>
  <c r="H8" i="52"/>
  <c r="F16" i="52"/>
  <c r="G16" i="52"/>
  <c r="H16" i="52"/>
  <c r="F9" i="65"/>
  <c r="G9" i="65"/>
  <c r="H9" i="65"/>
  <c r="F10" i="65"/>
  <c r="G10" i="65"/>
  <c r="H10" i="65"/>
  <c r="F11" i="65"/>
  <c r="G11" i="65"/>
  <c r="H11" i="65"/>
  <c r="F12" i="65"/>
  <c r="G12" i="65"/>
  <c r="H12" i="65"/>
  <c r="F13" i="65"/>
  <c r="G13" i="65"/>
  <c r="H13" i="65"/>
  <c r="F14" i="65"/>
  <c r="G14" i="65"/>
  <c r="H14" i="65"/>
  <c r="F76" i="10"/>
  <c r="G76" i="10"/>
  <c r="H76" i="10"/>
  <c r="F33" i="10"/>
  <c r="G33" i="10"/>
  <c r="H33" i="10"/>
  <c r="F85" i="10"/>
  <c r="G85" i="10"/>
  <c r="H85" i="10"/>
  <c r="F31" i="10"/>
  <c r="G31" i="10"/>
  <c r="H31" i="10"/>
  <c r="F36" i="10"/>
  <c r="G36" i="10"/>
  <c r="H36" i="10"/>
  <c r="F14" i="20"/>
  <c r="G14" i="20"/>
  <c r="F25" i="20"/>
  <c r="G25" i="20"/>
  <c r="F26" i="20"/>
  <c r="G26" i="20"/>
  <c r="F27" i="20"/>
  <c r="G27" i="20"/>
  <c r="H16" i="20"/>
  <c r="G16" i="20"/>
  <c r="F16" i="20"/>
  <c r="H7" i="20"/>
  <c r="G7" i="20"/>
  <c r="F7" i="20"/>
  <c r="H19" i="20"/>
  <c r="G19" i="20"/>
  <c r="F19" i="20"/>
  <c r="H10" i="20"/>
  <c r="G10" i="20"/>
  <c r="F10" i="20"/>
  <c r="H9" i="20"/>
  <c r="G9" i="20"/>
  <c r="F9" i="20"/>
  <c r="H30" i="5"/>
  <c r="G30" i="5"/>
  <c r="F30" i="5"/>
  <c r="H20" i="5"/>
  <c r="G20" i="5"/>
  <c r="F20" i="5"/>
  <c r="H37" i="40"/>
  <c r="G37" i="40"/>
  <c r="F37" i="40"/>
  <c r="H61" i="40"/>
  <c r="G61" i="40"/>
  <c r="F61" i="40"/>
  <c r="H10" i="40"/>
  <c r="G10" i="40"/>
  <c r="F10" i="40"/>
  <c r="H20" i="43"/>
  <c r="G20" i="43"/>
  <c r="F20" i="43"/>
  <c r="H32" i="43"/>
  <c r="G32" i="43"/>
  <c r="F32" i="43"/>
  <c r="G16" i="43"/>
  <c r="H8" i="43"/>
  <c r="G8" i="43"/>
  <c r="F8" i="43"/>
  <c r="H29" i="24"/>
  <c r="G29" i="24"/>
  <c r="F29" i="24"/>
  <c r="H28" i="24"/>
  <c r="G28" i="24"/>
  <c r="F28" i="24"/>
  <c r="H10" i="24"/>
  <c r="G10" i="24"/>
  <c r="F10" i="24"/>
  <c r="H19" i="24"/>
  <c r="G19" i="24"/>
  <c r="F19" i="24"/>
  <c r="H8" i="24"/>
  <c r="G8" i="24"/>
  <c r="F8" i="24"/>
  <c r="H36" i="8"/>
  <c r="G36" i="8"/>
  <c r="F36" i="8"/>
  <c r="H116" i="8"/>
  <c r="G116" i="8"/>
  <c r="F116" i="8"/>
  <c r="H27" i="8"/>
  <c r="G27" i="8"/>
  <c r="F27" i="8"/>
  <c r="H28" i="8"/>
  <c r="G28" i="8"/>
  <c r="F28" i="8"/>
  <c r="H124" i="8"/>
  <c r="G124" i="8"/>
  <c r="F124" i="8"/>
  <c r="H123" i="8"/>
  <c r="G123" i="8"/>
  <c r="F123" i="8"/>
  <c r="H19" i="41"/>
  <c r="G19" i="41"/>
  <c r="F9" i="41"/>
  <c r="H15" i="84"/>
  <c r="G15" i="84"/>
  <c r="F15" i="84"/>
  <c r="F54" i="10"/>
  <c r="G54" i="10"/>
  <c r="F9" i="10"/>
  <c r="G9" i="10"/>
  <c r="F81" i="10"/>
  <c r="G81" i="10"/>
  <c r="H81" i="10"/>
  <c r="F82" i="10"/>
  <c r="G82" i="10"/>
  <c r="H82" i="10"/>
  <c r="F86" i="10"/>
  <c r="G86" i="10"/>
  <c r="H86" i="10"/>
  <c r="F87" i="10"/>
  <c r="G87" i="10"/>
  <c r="H87" i="10"/>
  <c r="F42" i="10"/>
  <c r="G42" i="10"/>
  <c r="H42" i="10"/>
  <c r="F67" i="10"/>
  <c r="G67" i="10"/>
  <c r="H67" i="10"/>
  <c r="F32" i="10"/>
  <c r="G32" i="10"/>
  <c r="H32" i="10"/>
  <c r="F83" i="10"/>
  <c r="G83" i="10"/>
  <c r="H83" i="10"/>
  <c r="F45" i="10"/>
  <c r="G45" i="10"/>
  <c r="H45" i="10"/>
  <c r="F59" i="10"/>
  <c r="G59" i="10"/>
  <c r="H59" i="10"/>
  <c r="F60" i="10"/>
  <c r="G60" i="10"/>
  <c r="H60" i="10"/>
  <c r="F78" i="10"/>
  <c r="G78" i="10"/>
  <c r="H78" i="10"/>
  <c r="F72" i="10"/>
  <c r="G72" i="10"/>
  <c r="H72" i="10"/>
  <c r="F75" i="10"/>
  <c r="G75" i="10"/>
  <c r="H75" i="10"/>
  <c r="F65" i="10"/>
  <c r="G65" i="10"/>
  <c r="H65" i="10"/>
  <c r="F79" i="10"/>
  <c r="G79" i="10"/>
  <c r="H79" i="10"/>
  <c r="F88" i="10"/>
  <c r="G88" i="10"/>
  <c r="H88" i="10"/>
  <c r="H38" i="10"/>
  <c r="G38" i="10"/>
  <c r="F38" i="10"/>
  <c r="H68" i="10"/>
  <c r="G68" i="10"/>
  <c r="F68" i="10"/>
  <c r="H18" i="10"/>
  <c r="G18" i="10"/>
  <c r="F18" i="10"/>
  <c r="H64" i="10"/>
  <c r="G64" i="10"/>
  <c r="H35" i="10"/>
  <c r="G35" i="10"/>
  <c r="F35" i="10"/>
  <c r="F39" i="43"/>
  <c r="G39" i="43"/>
  <c r="H39" i="43"/>
  <c r="H16" i="18"/>
  <c r="G16" i="18"/>
  <c r="F16" i="18"/>
  <c r="H14" i="18"/>
  <c r="G14" i="18"/>
  <c r="F14" i="18"/>
  <c r="H189" i="31"/>
  <c r="G189" i="31"/>
  <c r="F189" i="31"/>
  <c r="H59" i="31"/>
  <c r="G59" i="31"/>
  <c r="F59" i="31"/>
  <c r="H190" i="31"/>
  <c r="G190" i="31"/>
  <c r="F190" i="31"/>
  <c r="H138" i="31"/>
  <c r="G138" i="31"/>
  <c r="F138" i="31"/>
  <c r="H184" i="31"/>
  <c r="G184" i="31"/>
  <c r="F184" i="31"/>
  <c r="F11" i="20"/>
  <c r="G11" i="20"/>
  <c r="F15" i="20"/>
  <c r="G15" i="20"/>
  <c r="H21" i="20"/>
  <c r="G21" i="20"/>
  <c r="F21" i="20"/>
  <c r="H11" i="14"/>
  <c r="G11" i="14"/>
  <c r="F11" i="14"/>
  <c r="H21" i="14"/>
  <c r="G21" i="14"/>
  <c r="F21" i="14"/>
  <c r="H7" i="14"/>
  <c r="G7" i="14"/>
  <c r="F7" i="14"/>
  <c r="H49" i="9"/>
  <c r="G49" i="9"/>
  <c r="F49" i="9"/>
  <c r="H35" i="9"/>
  <c r="G35" i="9"/>
  <c r="F35" i="9"/>
  <c r="H14" i="6"/>
  <c r="G14" i="6"/>
  <c r="F14" i="6"/>
  <c r="H55" i="6"/>
  <c r="G55" i="6"/>
  <c r="F55" i="6"/>
  <c r="H37" i="58"/>
  <c r="G37" i="58"/>
  <c r="F37" i="58"/>
  <c r="H9" i="58"/>
  <c r="G9" i="58"/>
  <c r="F9" i="58"/>
  <c r="H10" i="58"/>
  <c r="G10" i="58"/>
  <c r="F10" i="58"/>
  <c r="H35" i="39"/>
  <c r="G35" i="39"/>
  <c r="F35" i="39"/>
  <c r="H29" i="39"/>
  <c r="G29" i="39"/>
  <c r="F29" i="39"/>
  <c r="F30" i="8"/>
  <c r="G30" i="8"/>
  <c r="H30" i="8"/>
  <c r="H53" i="4"/>
  <c r="G53" i="4"/>
  <c r="F53" i="4"/>
  <c r="H50" i="4"/>
  <c r="G50" i="4"/>
  <c r="F50" i="4"/>
  <c r="F73" i="10"/>
  <c r="G73" i="10"/>
  <c r="H73" i="10"/>
  <c r="F80" i="10"/>
  <c r="G80" i="10"/>
  <c r="H80" i="10"/>
  <c r="F13" i="10"/>
  <c r="G13" i="10"/>
  <c r="H13" i="10"/>
  <c r="F122" i="10"/>
  <c r="G122" i="10"/>
  <c r="H122" i="10"/>
  <c r="F123" i="10"/>
  <c r="G123" i="10"/>
  <c r="H123" i="10"/>
  <c r="F124" i="10"/>
  <c r="G124" i="10"/>
  <c r="H124" i="10"/>
  <c r="F125" i="10"/>
  <c r="G125" i="10"/>
  <c r="H125" i="10"/>
  <c r="F70" i="10"/>
  <c r="G70" i="10"/>
  <c r="H70" i="10"/>
  <c r="F126" i="10"/>
  <c r="G126" i="10"/>
  <c r="H126" i="10"/>
  <c r="H35" i="6"/>
  <c r="G35" i="6"/>
  <c r="F35" i="6"/>
  <c r="F52" i="31"/>
  <c r="G52" i="31"/>
  <c r="H52" i="31"/>
  <c r="F64" i="31"/>
  <c r="G64" i="31"/>
  <c r="H64" i="31"/>
  <c r="F134" i="31"/>
  <c r="G134" i="31"/>
  <c r="H134" i="31"/>
  <c r="F25" i="31"/>
  <c r="G25" i="31"/>
  <c r="H25" i="31"/>
  <c r="F152" i="31"/>
  <c r="G152" i="31"/>
  <c r="H152" i="31"/>
  <c r="F160" i="31"/>
  <c r="G160" i="31"/>
  <c r="H160" i="31"/>
  <c r="F40" i="31"/>
  <c r="G40" i="31"/>
  <c r="H40" i="31"/>
  <c r="F67" i="31"/>
  <c r="G67" i="31"/>
  <c r="H67" i="31"/>
  <c r="F42" i="31"/>
  <c r="G42" i="31"/>
  <c r="H42" i="31"/>
  <c r="F24" i="31"/>
  <c r="G24" i="31"/>
  <c r="H24" i="31"/>
  <c r="F137" i="31"/>
  <c r="G137" i="31"/>
  <c r="H137" i="31"/>
  <c r="F45" i="31"/>
  <c r="G45" i="31"/>
  <c r="H45" i="31"/>
  <c r="F36" i="31"/>
  <c r="G36" i="31"/>
  <c r="H36" i="31"/>
  <c r="N12" i="59"/>
  <c r="N9" i="83"/>
  <c r="N6" i="47"/>
  <c r="N41" i="43"/>
  <c r="F13" i="42"/>
  <c r="G13" i="42"/>
  <c r="H13" i="42"/>
  <c r="F10" i="41"/>
  <c r="H11" i="41"/>
  <c r="H18" i="41"/>
  <c r="H13" i="41"/>
  <c r="H20" i="41"/>
  <c r="H10" i="41"/>
  <c r="H24" i="41"/>
  <c r="H17" i="41"/>
  <c r="H25" i="41"/>
  <c r="H15" i="41"/>
  <c r="H12" i="41"/>
  <c r="H6" i="41"/>
  <c r="H9" i="41"/>
  <c r="F7" i="41"/>
  <c r="G7" i="41"/>
  <c r="H7" i="41"/>
  <c r="N8" i="33"/>
  <c r="N7" i="30"/>
  <c r="N9" i="29"/>
  <c r="N9" i="28"/>
  <c r="F9" i="17"/>
  <c r="G9" i="17"/>
  <c r="H9" i="17"/>
  <c r="F12" i="17"/>
  <c r="G12" i="17"/>
  <c r="H12" i="17"/>
  <c r="F6" i="17"/>
  <c r="G6" i="17"/>
  <c r="H6" i="17"/>
  <c r="F8" i="17"/>
  <c r="G8" i="17"/>
  <c r="H8" i="17"/>
  <c r="H7" i="17"/>
  <c r="N8" i="18"/>
  <c r="H11" i="20"/>
  <c r="H15" i="20"/>
  <c r="H14" i="20"/>
  <c r="H25" i="20"/>
  <c r="H26" i="20"/>
  <c r="H27" i="20"/>
  <c r="H9" i="10"/>
  <c r="H54" i="10"/>
  <c r="H90" i="10"/>
  <c r="H22" i="10"/>
  <c r="H61" i="10"/>
  <c r="H8" i="10"/>
  <c r="H15" i="10"/>
  <c r="H16" i="10"/>
  <c r="H71" i="10"/>
  <c r="H27" i="10"/>
  <c r="H11" i="10"/>
  <c r="H23" i="10"/>
  <c r="H57" i="10"/>
  <c r="H41" i="10"/>
  <c r="H40" i="10"/>
  <c r="H30" i="10"/>
  <c r="H91" i="10"/>
  <c r="H92" i="10"/>
  <c r="H25" i="10"/>
  <c r="H93" i="10"/>
  <c r="H94" i="10"/>
  <c r="H95" i="10"/>
  <c r="H62" i="10"/>
  <c r="H47" i="10"/>
  <c r="H58" i="10"/>
  <c r="H66" i="10"/>
  <c r="H96" i="10"/>
  <c r="H97" i="10"/>
  <c r="H28" i="10"/>
  <c r="H26" i="10"/>
  <c r="H69" i="10"/>
  <c r="H39" i="10"/>
  <c r="H98" i="10"/>
  <c r="H20" i="10"/>
  <c r="H99" i="10"/>
  <c r="H100" i="10"/>
  <c r="H101" i="10"/>
  <c r="H102" i="10"/>
  <c r="H84" i="10"/>
  <c r="H103" i="10"/>
  <c r="H104" i="10"/>
  <c r="H105" i="10"/>
  <c r="H63" i="10"/>
  <c r="H106" i="10"/>
  <c r="H107" i="10"/>
  <c r="H108" i="10"/>
  <c r="H109" i="10"/>
  <c r="H110" i="10"/>
  <c r="H111" i="10"/>
  <c r="H112" i="10"/>
  <c r="H113" i="10"/>
  <c r="H114" i="10"/>
  <c r="H115" i="10"/>
  <c r="H61" i="8"/>
  <c r="H59" i="8"/>
  <c r="H78" i="8"/>
  <c r="H62" i="8"/>
  <c r="H73" i="8"/>
  <c r="H85" i="8"/>
  <c r="H87" i="8"/>
  <c r="H15" i="8"/>
  <c r="H93" i="8"/>
  <c r="H94" i="8"/>
  <c r="H21" i="8"/>
  <c r="H13" i="8"/>
  <c r="H34" i="8"/>
  <c r="H107" i="8"/>
  <c r="H109" i="8"/>
  <c r="H110" i="8"/>
  <c r="H113" i="8"/>
  <c r="H10" i="8"/>
  <c r="H23" i="8"/>
  <c r="H95" i="8"/>
  <c r="H18" i="8"/>
  <c r="H76" i="8"/>
  <c r="H29" i="8"/>
  <c r="H104" i="8"/>
  <c r="H26" i="8"/>
  <c r="H37" i="8"/>
  <c r="H31" i="8"/>
  <c r="H70" i="8"/>
  <c r="H120" i="8"/>
  <c r="H119" i="8"/>
  <c r="H117" i="8"/>
  <c r="H39" i="8"/>
  <c r="H105" i="8"/>
  <c r="H42" i="8"/>
  <c r="H101" i="8"/>
  <c r="H51" i="8"/>
  <c r="H7" i="8"/>
  <c r="H53" i="8"/>
  <c r="H54" i="8"/>
  <c r="H56" i="8"/>
  <c r="H57" i="8"/>
  <c r="H33" i="5"/>
  <c r="H34" i="5"/>
  <c r="H25" i="5"/>
  <c r="H8" i="5"/>
  <c r="H35" i="5"/>
  <c r="H36" i="5"/>
  <c r="H37" i="5"/>
  <c r="H38" i="5"/>
  <c r="H39" i="5"/>
  <c r="N31" i="5"/>
  <c r="F7" i="73"/>
  <c r="G7" i="73"/>
  <c r="H7" i="73"/>
  <c r="F13" i="73"/>
  <c r="G13" i="73"/>
  <c r="H13" i="73"/>
  <c r="F19" i="73"/>
  <c r="G19" i="73"/>
  <c r="H19" i="73"/>
  <c r="F20" i="73"/>
  <c r="G20" i="73"/>
  <c r="H20" i="73"/>
  <c r="F21" i="73"/>
  <c r="G21" i="73"/>
  <c r="H21" i="73"/>
  <c r="F14" i="91"/>
  <c r="G14" i="91"/>
  <c r="H14" i="91"/>
  <c r="F12" i="91"/>
  <c r="G12" i="91"/>
  <c r="H12" i="91"/>
  <c r="F6" i="91"/>
  <c r="G6" i="91"/>
  <c r="H6" i="91"/>
  <c r="G85" i="8"/>
  <c r="F85" i="8"/>
  <c r="G39" i="8"/>
  <c r="F39" i="8"/>
  <c r="H24" i="8"/>
  <c r="G24" i="8"/>
  <c r="F24" i="8"/>
  <c r="H14" i="17"/>
  <c r="G14" i="17"/>
  <c r="F14" i="17"/>
  <c r="H10" i="17"/>
  <c r="G10" i="17"/>
  <c r="F10" i="17"/>
  <c r="H13" i="17"/>
  <c r="G13" i="17"/>
  <c r="F13" i="17"/>
  <c r="H15" i="75"/>
  <c r="G15" i="75"/>
  <c r="F15" i="75"/>
  <c r="H27" i="32"/>
  <c r="G27" i="32"/>
  <c r="F27" i="32"/>
  <c r="H24" i="32"/>
  <c r="G24" i="32"/>
  <c r="F24" i="32"/>
  <c r="F14" i="10"/>
  <c r="G14" i="10"/>
  <c r="H14" i="10"/>
  <c r="G21" i="10"/>
  <c r="H21" i="10"/>
  <c r="F55" i="10"/>
  <c r="G55" i="10"/>
  <c r="H55" i="10"/>
  <c r="F51" i="18"/>
  <c r="G51" i="18"/>
  <c r="H51" i="18"/>
  <c r="H28" i="17"/>
  <c r="G28" i="17"/>
  <c r="F28" i="17"/>
  <c r="F7" i="66"/>
  <c r="G7" i="66"/>
  <c r="H7" i="66"/>
  <c r="F27" i="66"/>
  <c r="G27" i="66"/>
  <c r="H27" i="66"/>
  <c r="F12" i="66"/>
  <c r="G12" i="66"/>
  <c r="H12" i="66"/>
  <c r="F24" i="65"/>
  <c r="G24" i="65"/>
  <c r="H24" i="65"/>
  <c r="F26" i="65"/>
  <c r="G26" i="65"/>
  <c r="H26" i="65"/>
  <c r="F27" i="65"/>
  <c r="G27" i="65"/>
  <c r="H27" i="65"/>
  <c r="F16" i="65"/>
  <c r="G16" i="65"/>
  <c r="H16" i="65"/>
  <c r="F7" i="65"/>
  <c r="G7" i="65"/>
  <c r="H7" i="65"/>
  <c r="F10" i="15"/>
  <c r="G10" i="15"/>
  <c r="H10" i="15"/>
  <c r="F26" i="15"/>
  <c r="G26" i="15"/>
  <c r="H26" i="15"/>
  <c r="F28" i="15"/>
  <c r="G28" i="15"/>
  <c r="H28" i="15"/>
  <c r="F17" i="15"/>
  <c r="G17" i="15"/>
  <c r="H17" i="15"/>
  <c r="H7" i="21"/>
  <c r="G7" i="21"/>
  <c r="F7" i="21"/>
  <c r="F10" i="12"/>
  <c r="G10" i="12"/>
  <c r="H10" i="12"/>
  <c r="H22" i="6"/>
  <c r="G22" i="6"/>
  <c r="F22" i="6"/>
  <c r="H25" i="6"/>
  <c r="G25" i="6"/>
  <c r="F25" i="6"/>
  <c r="H55" i="9"/>
  <c r="G55" i="9"/>
  <c r="F55" i="9"/>
  <c r="H17" i="9"/>
  <c r="G17" i="9"/>
  <c r="F17" i="9"/>
  <c r="F7" i="9"/>
  <c r="G7" i="9"/>
  <c r="H7" i="9"/>
  <c r="H24" i="21"/>
  <c r="G24" i="21"/>
  <c r="F24" i="21"/>
  <c r="F17" i="30"/>
  <c r="G17" i="30"/>
  <c r="H17" i="30"/>
  <c r="F18" i="30"/>
  <c r="G18" i="30"/>
  <c r="H18" i="30"/>
  <c r="F8" i="60"/>
  <c r="G8" i="60"/>
  <c r="H8" i="60"/>
  <c r="F58" i="45"/>
  <c r="G58" i="45"/>
  <c r="H58" i="45"/>
  <c r="F40" i="45"/>
  <c r="G40" i="45"/>
  <c r="H40" i="45"/>
  <c r="F94" i="4"/>
  <c r="G94" i="4"/>
  <c r="H94" i="4"/>
  <c r="F99" i="4"/>
  <c r="G99" i="4"/>
  <c r="H99" i="4"/>
  <c r="F93" i="4"/>
  <c r="G93" i="4"/>
  <c r="H93" i="4"/>
  <c r="H51" i="4"/>
  <c r="G51" i="4"/>
  <c r="F51" i="4"/>
  <c r="H10" i="4"/>
  <c r="G10" i="4"/>
  <c r="F10" i="4"/>
  <c r="F96" i="4"/>
  <c r="G96" i="4"/>
  <c r="H96" i="4"/>
  <c r="F98" i="4"/>
  <c r="G98" i="4"/>
  <c r="H98" i="4"/>
  <c r="H34" i="11"/>
  <c r="G34" i="11"/>
  <c r="F34" i="11"/>
  <c r="H43" i="11"/>
  <c r="G43" i="11"/>
  <c r="F43" i="11"/>
  <c r="H16" i="58"/>
  <c r="G16" i="58"/>
  <c r="F16" i="58"/>
  <c r="H45" i="1"/>
  <c r="G45" i="1"/>
  <c r="F45" i="1"/>
  <c r="H54" i="1"/>
  <c r="G54" i="1"/>
  <c r="F54" i="1"/>
  <c r="F13" i="56"/>
  <c r="G13" i="56"/>
  <c r="H13" i="56"/>
  <c r="F10" i="56"/>
  <c r="G10" i="56"/>
  <c r="H10" i="56"/>
  <c r="H171" i="7"/>
  <c r="G171" i="7"/>
  <c r="F171" i="7"/>
  <c r="H29" i="7"/>
  <c r="G29" i="7"/>
  <c r="F29" i="7"/>
  <c r="H16" i="7"/>
  <c r="G16" i="7"/>
  <c r="F16" i="7"/>
  <c r="F11" i="42"/>
  <c r="G11" i="42"/>
  <c r="H11" i="42"/>
  <c r="H47" i="39"/>
  <c r="G47" i="39"/>
  <c r="F47" i="39"/>
  <c r="H24" i="58"/>
  <c r="G24" i="58"/>
  <c r="F24" i="58"/>
  <c r="H26" i="58"/>
  <c r="G26" i="58"/>
  <c r="F26" i="58"/>
  <c r="H25" i="58"/>
  <c r="G25" i="58"/>
  <c r="F25" i="58"/>
  <c r="H33" i="74"/>
  <c r="G33" i="74"/>
  <c r="F33" i="74"/>
  <c r="H19" i="74"/>
  <c r="G19" i="74"/>
  <c r="F19" i="74"/>
  <c r="H15" i="74"/>
  <c r="G15" i="74"/>
  <c r="F15" i="74"/>
  <c r="H13" i="74"/>
  <c r="G13" i="74"/>
  <c r="F13" i="74"/>
  <c r="H26" i="74"/>
  <c r="G26" i="74"/>
  <c r="F26" i="74"/>
  <c r="H21" i="74"/>
  <c r="G21" i="74"/>
  <c r="F21" i="74"/>
  <c r="H36" i="32"/>
  <c r="G36" i="32"/>
  <c r="F36" i="32"/>
  <c r="H21" i="19"/>
  <c r="G21" i="19"/>
  <c r="F21" i="19"/>
  <c r="F66" i="31"/>
  <c r="G66" i="31"/>
  <c r="H66" i="31"/>
  <c r="F38" i="31"/>
  <c r="G38" i="31"/>
  <c r="H38" i="31"/>
  <c r="H43" i="31"/>
  <c r="G43" i="31"/>
  <c r="F43" i="31"/>
  <c r="H21" i="31"/>
  <c r="G21" i="31"/>
  <c r="F21" i="31"/>
  <c r="H27" i="31"/>
  <c r="G27" i="31"/>
  <c r="F27" i="31"/>
  <c r="H30" i="31"/>
  <c r="G30" i="31"/>
  <c r="F30" i="31"/>
  <c r="H16" i="19"/>
  <c r="G16" i="19"/>
  <c r="F16" i="19"/>
  <c r="F14" i="46"/>
  <c r="G14" i="46"/>
  <c r="H14" i="46"/>
  <c r="F95" i="4"/>
  <c r="G95" i="4"/>
  <c r="H95" i="4"/>
  <c r="H61" i="4"/>
  <c r="G61" i="4"/>
  <c r="F61" i="4"/>
  <c r="H34" i="39"/>
  <c r="G34" i="39"/>
  <c r="F34" i="39"/>
  <c r="H41" i="1"/>
  <c r="G41" i="1"/>
  <c r="F41" i="1"/>
  <c r="H75" i="1"/>
  <c r="G75" i="1"/>
  <c r="F75" i="1"/>
  <c r="H56" i="6"/>
  <c r="G56" i="6"/>
  <c r="F56" i="6"/>
  <c r="H9" i="13"/>
  <c r="G9" i="13"/>
  <c r="F9" i="13"/>
  <c r="H6" i="13"/>
  <c r="G6" i="13"/>
  <c r="F6" i="13"/>
  <c r="H30" i="13"/>
  <c r="G30" i="13"/>
  <c r="F30" i="13"/>
  <c r="H29" i="13"/>
  <c r="G29" i="13"/>
  <c r="F29" i="13"/>
  <c r="H44" i="13"/>
  <c r="G44" i="13"/>
  <c r="F44" i="13"/>
  <c r="H12" i="13"/>
  <c r="G12" i="13"/>
  <c r="F12" i="13"/>
  <c r="H43" i="13"/>
  <c r="G43" i="13"/>
  <c r="F43" i="13"/>
  <c r="H25" i="13"/>
  <c r="G25" i="13"/>
  <c r="F25" i="13"/>
  <c r="H42" i="13"/>
  <c r="G42" i="13"/>
  <c r="F42" i="13"/>
  <c r="H41" i="13"/>
  <c r="G41" i="13"/>
  <c r="F41" i="13"/>
  <c r="H40" i="13"/>
  <c r="G40" i="13"/>
  <c r="F40" i="13"/>
  <c r="H21" i="13"/>
  <c r="G21" i="13"/>
  <c r="F21" i="13"/>
  <c r="H39" i="13"/>
  <c r="G39" i="13"/>
  <c r="F39" i="13"/>
  <c r="H38" i="13"/>
  <c r="G38" i="13"/>
  <c r="F38" i="13"/>
  <c r="H37" i="13"/>
  <c r="G37" i="13"/>
  <c r="F37" i="13"/>
  <c r="H36" i="13"/>
  <c r="G36" i="13"/>
  <c r="F36" i="13"/>
  <c r="H24" i="13"/>
  <c r="G24" i="13"/>
  <c r="F24" i="13"/>
  <c r="H26" i="13"/>
  <c r="G26" i="13"/>
  <c r="F26" i="13"/>
  <c r="H35" i="13"/>
  <c r="G35" i="13"/>
  <c r="F35" i="13"/>
  <c r="H18" i="13"/>
  <c r="G18" i="13"/>
  <c r="F18" i="13"/>
  <c r="H22" i="13"/>
  <c r="G22" i="13"/>
  <c r="F22" i="13"/>
  <c r="H15" i="13"/>
  <c r="G15" i="13"/>
  <c r="F15" i="13"/>
  <c r="H31" i="13"/>
  <c r="G31" i="13"/>
  <c r="F31" i="13"/>
  <c r="H34" i="13"/>
  <c r="G34" i="13"/>
  <c r="F34" i="13"/>
  <c r="H14" i="13"/>
  <c r="G14" i="13"/>
  <c r="F14" i="13"/>
  <c r="H32" i="13"/>
  <c r="G32" i="13"/>
  <c r="F32" i="13"/>
  <c r="H11" i="13"/>
  <c r="G11" i="13"/>
  <c r="F11" i="13"/>
  <c r="H7" i="13"/>
  <c r="G7" i="13"/>
  <c r="F7" i="13"/>
  <c r="H8" i="13"/>
  <c r="G8" i="13"/>
  <c r="F8" i="13"/>
  <c r="H110" i="1"/>
  <c r="G110" i="1"/>
  <c r="F110" i="1"/>
  <c r="H106" i="1"/>
  <c r="G106" i="1"/>
  <c r="F106" i="1"/>
  <c r="H113" i="1"/>
  <c r="G113" i="1"/>
  <c r="F113" i="1"/>
  <c r="H115" i="1"/>
  <c r="G115" i="1"/>
  <c r="F115" i="1"/>
  <c r="H117" i="1"/>
  <c r="G117" i="1"/>
  <c r="F117" i="1"/>
  <c r="H112" i="1"/>
  <c r="G112" i="1"/>
  <c r="F112" i="1"/>
  <c r="H126" i="1"/>
  <c r="G126" i="1"/>
  <c r="F126" i="1"/>
  <c r="H121" i="1"/>
  <c r="G121" i="1"/>
  <c r="F121" i="1"/>
  <c r="H125" i="1"/>
  <c r="G125" i="1"/>
  <c r="F125" i="1"/>
  <c r="H102" i="1"/>
  <c r="G102" i="1"/>
  <c r="F102" i="1"/>
  <c r="H95" i="1"/>
  <c r="G95" i="1"/>
  <c r="F95" i="1"/>
  <c r="H18" i="1"/>
  <c r="G18" i="1"/>
  <c r="F18" i="1"/>
  <c r="H71" i="1"/>
  <c r="G71" i="1"/>
  <c r="F71" i="1"/>
  <c r="H49" i="1"/>
  <c r="G49" i="1"/>
  <c r="F49" i="1"/>
  <c r="H35" i="1"/>
  <c r="G35" i="1"/>
  <c r="F3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33" i="1"/>
  <c r="G33" i="1"/>
  <c r="F33" i="1"/>
  <c r="H52" i="1"/>
  <c r="G52" i="1"/>
  <c r="F52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44" i="1"/>
  <c r="G44" i="1"/>
  <c r="F44" i="1"/>
  <c r="H37" i="1"/>
  <c r="G37" i="1"/>
  <c r="F37" i="1"/>
  <c r="H79" i="1"/>
  <c r="G79" i="1"/>
  <c r="F79" i="1"/>
  <c r="H78" i="1"/>
  <c r="G78" i="1"/>
  <c r="F78" i="1"/>
  <c r="H77" i="1"/>
  <c r="G77" i="1"/>
  <c r="F77" i="1"/>
  <c r="H76" i="1"/>
  <c r="G76" i="1"/>
  <c r="F76" i="1"/>
  <c r="H72" i="1"/>
  <c r="G72" i="1"/>
  <c r="F72" i="1"/>
  <c r="H74" i="1"/>
  <c r="G74" i="1"/>
  <c r="F74" i="1"/>
  <c r="H73" i="1"/>
  <c r="G73" i="1"/>
  <c r="F73" i="1"/>
  <c r="H64" i="1"/>
  <c r="G64" i="1"/>
  <c r="F64" i="1"/>
  <c r="H70" i="1"/>
  <c r="G70" i="1"/>
  <c r="F70" i="1"/>
  <c r="H69" i="1"/>
  <c r="G69" i="1"/>
  <c r="F69" i="1"/>
  <c r="H68" i="1"/>
  <c r="G68" i="1"/>
  <c r="F68" i="1"/>
  <c r="H67" i="1"/>
  <c r="G67" i="1"/>
  <c r="F67" i="1"/>
  <c r="H42" i="1"/>
  <c r="G42" i="1"/>
  <c r="F42" i="1"/>
  <c r="H66" i="1"/>
  <c r="G66" i="1"/>
  <c r="F66" i="1"/>
  <c r="H65" i="1"/>
  <c r="G65" i="1"/>
  <c r="F65" i="1"/>
  <c r="H63" i="1"/>
  <c r="G63" i="1"/>
  <c r="F63" i="1"/>
  <c r="H21" i="1"/>
  <c r="G21" i="1"/>
  <c r="F21" i="1"/>
  <c r="H62" i="1"/>
  <c r="G62" i="1"/>
  <c r="F62" i="1"/>
  <c r="H40" i="1"/>
  <c r="G40" i="1"/>
  <c r="F40" i="1"/>
  <c r="H23" i="1"/>
  <c r="G23" i="1"/>
  <c r="F23" i="1"/>
  <c r="H11" i="1"/>
  <c r="G11" i="1"/>
  <c r="F11" i="1"/>
  <c r="H47" i="1"/>
  <c r="G47" i="1"/>
  <c r="F47" i="1"/>
  <c r="H6" i="1"/>
  <c r="G6" i="1"/>
  <c r="F6" i="1"/>
  <c r="H61" i="1"/>
  <c r="G61" i="1"/>
  <c r="F61" i="1"/>
  <c r="H60" i="1"/>
  <c r="G60" i="1"/>
  <c r="F60" i="1"/>
  <c r="H10" i="1"/>
  <c r="G10" i="1"/>
  <c r="F10" i="1"/>
  <c r="H39" i="1"/>
  <c r="G39" i="1"/>
  <c r="F39" i="1"/>
  <c r="H36" i="1"/>
  <c r="G36" i="1"/>
  <c r="F36" i="1"/>
  <c r="H34" i="1"/>
  <c r="G34" i="1"/>
  <c r="F34" i="1"/>
  <c r="H9" i="1"/>
  <c r="G9" i="1"/>
  <c r="F9" i="1"/>
  <c r="H8" i="1"/>
  <c r="G8" i="1"/>
  <c r="F8" i="1"/>
  <c r="H59" i="1"/>
  <c r="G59" i="1"/>
  <c r="F59" i="1"/>
  <c r="H57" i="1"/>
  <c r="G57" i="1"/>
  <c r="F57" i="1"/>
  <c r="H58" i="1"/>
  <c r="G58" i="1"/>
  <c r="F58" i="1"/>
  <c r="H7" i="1"/>
  <c r="G7" i="1"/>
  <c r="F7" i="1"/>
  <c r="G26" i="10"/>
  <c r="F26" i="10"/>
  <c r="G105" i="10"/>
  <c r="F105" i="10"/>
  <c r="H77" i="10"/>
  <c r="G77" i="10"/>
  <c r="F77" i="10"/>
  <c r="H74" i="10"/>
  <c r="G74" i="10"/>
  <c r="F74" i="10"/>
  <c r="H143" i="10"/>
  <c r="G143" i="10"/>
  <c r="F143" i="10"/>
  <c r="G25" i="10"/>
  <c r="F25" i="10"/>
  <c r="H142" i="10"/>
  <c r="G142" i="10"/>
  <c r="F142" i="10"/>
  <c r="H140" i="10"/>
  <c r="G140" i="10"/>
  <c r="F140" i="10"/>
  <c r="G139" i="10"/>
  <c r="H138" i="10"/>
  <c r="G138" i="10"/>
  <c r="F138" i="10"/>
  <c r="H137" i="10"/>
  <c r="G137" i="10"/>
  <c r="F137" i="10"/>
  <c r="H136" i="10"/>
  <c r="G136" i="10"/>
  <c r="F136" i="10"/>
  <c r="H135" i="10"/>
  <c r="G135" i="10"/>
  <c r="F135" i="10"/>
  <c r="H134" i="10"/>
  <c r="G134" i="10"/>
  <c r="F134" i="10"/>
  <c r="H133" i="10"/>
  <c r="G133" i="10"/>
  <c r="F133" i="10"/>
  <c r="H132" i="10"/>
  <c r="G132" i="10"/>
  <c r="F132" i="10"/>
  <c r="H131" i="10"/>
  <c r="G131" i="10"/>
  <c r="F131" i="10"/>
  <c r="H130" i="10"/>
  <c r="G130" i="10"/>
  <c r="F130" i="10"/>
  <c r="H129" i="10"/>
  <c r="G129" i="10"/>
  <c r="F129" i="10"/>
  <c r="H128" i="10"/>
  <c r="G128" i="10"/>
  <c r="F128" i="10"/>
  <c r="H127" i="10"/>
  <c r="G127" i="10"/>
  <c r="F127" i="10"/>
  <c r="H121" i="10"/>
  <c r="G121" i="10"/>
  <c r="F121" i="10"/>
  <c r="H120" i="10"/>
  <c r="G120" i="10"/>
  <c r="F120" i="10"/>
  <c r="H119" i="10"/>
  <c r="G119" i="10"/>
  <c r="F119" i="10"/>
  <c r="H118" i="10"/>
  <c r="G118" i="10"/>
  <c r="F118" i="10"/>
  <c r="H56" i="10"/>
  <c r="G56" i="10"/>
  <c r="F56" i="10"/>
  <c r="H117" i="10"/>
  <c r="G117" i="10"/>
  <c r="F117" i="10"/>
  <c r="H116" i="10"/>
  <c r="G116" i="10"/>
  <c r="F116" i="10"/>
  <c r="H53" i="10"/>
  <c r="G53" i="10"/>
  <c r="F53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63" i="10"/>
  <c r="F63" i="10"/>
  <c r="G104" i="10"/>
  <c r="F104" i="10"/>
  <c r="G103" i="10"/>
  <c r="F103" i="10"/>
  <c r="G84" i="10"/>
  <c r="F84" i="10"/>
  <c r="G102" i="10"/>
  <c r="F102" i="10"/>
  <c r="G101" i="10"/>
  <c r="F101" i="10"/>
  <c r="G100" i="10"/>
  <c r="F100" i="10"/>
  <c r="G99" i="10"/>
  <c r="F99" i="10"/>
  <c r="G20" i="10"/>
  <c r="F20" i="10"/>
  <c r="G98" i="10"/>
  <c r="F98" i="10"/>
  <c r="G39" i="10"/>
  <c r="F39" i="10"/>
  <c r="G69" i="10"/>
  <c r="F69" i="10"/>
  <c r="G28" i="10"/>
  <c r="F28" i="10"/>
  <c r="G97" i="10"/>
  <c r="F97" i="10"/>
  <c r="G96" i="10"/>
  <c r="F96" i="10"/>
  <c r="G66" i="10"/>
  <c r="F66" i="10"/>
  <c r="G58" i="10"/>
  <c r="F58" i="10"/>
  <c r="G47" i="10"/>
  <c r="F47" i="10"/>
  <c r="G62" i="10"/>
  <c r="F62" i="10"/>
  <c r="G95" i="10"/>
  <c r="F95" i="10"/>
  <c r="G94" i="10"/>
  <c r="F94" i="10"/>
  <c r="G93" i="10"/>
  <c r="F93" i="10"/>
  <c r="G23" i="10"/>
  <c r="F23" i="10"/>
  <c r="G92" i="10"/>
  <c r="F92" i="10"/>
  <c r="G91" i="10"/>
  <c r="F91" i="10"/>
  <c r="G30" i="10"/>
  <c r="F30" i="10"/>
  <c r="G40" i="10"/>
  <c r="F40" i="10"/>
  <c r="G41" i="10"/>
  <c r="F41" i="10"/>
  <c r="G57" i="10"/>
  <c r="F57" i="10"/>
  <c r="G11" i="10"/>
  <c r="F11" i="10"/>
  <c r="G27" i="10"/>
  <c r="F27" i="10"/>
  <c r="G71" i="10"/>
  <c r="F71" i="10"/>
  <c r="G16" i="10"/>
  <c r="F16" i="10"/>
  <c r="G90" i="10"/>
  <c r="F90" i="10"/>
  <c r="G15" i="10"/>
  <c r="F15" i="10"/>
  <c r="G8" i="10"/>
  <c r="F8" i="10"/>
  <c r="G61" i="10"/>
  <c r="F61" i="10"/>
  <c r="G22" i="10"/>
  <c r="F22" i="10"/>
  <c r="H89" i="10"/>
  <c r="G89" i="10"/>
  <c r="F89" i="10"/>
  <c r="H10" i="10"/>
  <c r="G10" i="10"/>
  <c r="F10" i="10"/>
  <c r="H7" i="10"/>
  <c r="G7" i="10"/>
  <c r="F7" i="10"/>
  <c r="H6" i="10"/>
  <c r="G6" i="10"/>
  <c r="F6" i="10"/>
  <c r="H43" i="21"/>
  <c r="G43" i="21"/>
  <c r="F43" i="21"/>
  <c r="H40" i="21"/>
  <c r="G40" i="21"/>
  <c r="F40" i="21"/>
  <c r="H34" i="21"/>
  <c r="G34" i="21"/>
  <c r="F34" i="21"/>
  <c r="H30" i="21"/>
  <c r="G30" i="21"/>
  <c r="F30" i="21"/>
  <c r="H28" i="21"/>
  <c r="G28" i="21"/>
  <c r="F28" i="21"/>
  <c r="H14" i="21"/>
  <c r="G14" i="21"/>
  <c r="F14" i="21"/>
  <c r="H10" i="21"/>
  <c r="G10" i="21"/>
  <c r="F10" i="21"/>
  <c r="H23" i="21"/>
  <c r="G23" i="21"/>
  <c r="F23" i="21"/>
  <c r="H22" i="21"/>
  <c r="G22" i="21"/>
  <c r="F22" i="21"/>
  <c r="H19" i="21"/>
  <c r="G19" i="21"/>
  <c r="F19" i="21"/>
  <c r="H16" i="21"/>
  <c r="G16" i="21"/>
  <c r="F16" i="21"/>
  <c r="H9" i="21"/>
  <c r="G9" i="21"/>
  <c r="F9" i="21"/>
  <c r="H17" i="21"/>
  <c r="G17" i="21"/>
  <c r="F17" i="21"/>
  <c r="H13" i="21"/>
  <c r="G13" i="21"/>
  <c r="F13" i="21"/>
  <c r="H27" i="21"/>
  <c r="G27" i="21"/>
  <c r="F27" i="21"/>
  <c r="H18" i="21"/>
  <c r="G18" i="21"/>
  <c r="F18" i="21"/>
  <c r="H26" i="21"/>
  <c r="G26" i="21"/>
  <c r="F26" i="21"/>
  <c r="H20" i="21"/>
  <c r="G20" i="21"/>
  <c r="F20" i="21"/>
  <c r="H6" i="21"/>
  <c r="G6" i="21"/>
  <c r="F6" i="21"/>
  <c r="H15" i="21"/>
  <c r="G15" i="21"/>
  <c r="F15" i="21"/>
  <c r="H42" i="23"/>
  <c r="G42" i="23"/>
  <c r="F42" i="23"/>
  <c r="H41" i="23"/>
  <c r="G41" i="23"/>
  <c r="F41" i="23"/>
  <c r="H37" i="23"/>
  <c r="G37" i="23"/>
  <c r="F37" i="23"/>
  <c r="H36" i="23"/>
  <c r="G36" i="23"/>
  <c r="F36" i="23"/>
  <c r="H35" i="23"/>
  <c r="G35" i="23"/>
  <c r="F35" i="23"/>
  <c r="H40" i="23"/>
  <c r="G40" i="23"/>
  <c r="F40" i="23"/>
  <c r="H39" i="23"/>
  <c r="G39" i="23"/>
  <c r="F39" i="23"/>
  <c r="H38" i="23"/>
  <c r="G38" i="23"/>
  <c r="F38" i="23"/>
  <c r="H30" i="23"/>
  <c r="G30" i="23"/>
  <c r="F30" i="23"/>
  <c r="H23" i="23"/>
  <c r="G23" i="23"/>
  <c r="F23" i="23"/>
  <c r="H18" i="23"/>
  <c r="G18" i="23"/>
  <c r="F18" i="23"/>
  <c r="H16" i="23"/>
  <c r="G16" i="23"/>
  <c r="F16" i="23"/>
  <c r="H8" i="23"/>
  <c r="G8" i="23"/>
  <c r="F8" i="23"/>
  <c r="H7" i="23"/>
  <c r="G7" i="23"/>
  <c r="F7" i="23"/>
  <c r="H15" i="23"/>
  <c r="G15" i="23"/>
  <c r="F15" i="23"/>
  <c r="H9" i="23"/>
  <c r="G9" i="23"/>
  <c r="F9" i="23"/>
  <c r="H14" i="23"/>
  <c r="G14" i="23"/>
  <c r="F14" i="23"/>
  <c r="H20" i="23"/>
  <c r="G20" i="23"/>
  <c r="F20" i="23"/>
  <c r="H17" i="23"/>
  <c r="G17" i="23"/>
  <c r="F17" i="23"/>
  <c r="H10" i="23"/>
  <c r="G10" i="23"/>
  <c r="F10" i="23"/>
  <c r="H47" i="74"/>
  <c r="G47" i="74"/>
  <c r="F47" i="74"/>
  <c r="H46" i="74"/>
  <c r="G46" i="74"/>
  <c r="F46" i="74"/>
  <c r="H40" i="74"/>
  <c r="G40" i="74"/>
  <c r="F40" i="74"/>
  <c r="H39" i="74"/>
  <c r="G39" i="74"/>
  <c r="F39" i="74"/>
  <c r="H45" i="74"/>
  <c r="G45" i="74"/>
  <c r="F45" i="74"/>
  <c r="H44" i="74"/>
  <c r="G44" i="74"/>
  <c r="F44" i="74"/>
  <c r="H43" i="74"/>
  <c r="G43" i="74"/>
  <c r="F43" i="74"/>
  <c r="H42" i="74"/>
  <c r="G42" i="74"/>
  <c r="F42" i="74"/>
  <c r="H41" i="74"/>
  <c r="G41" i="74"/>
  <c r="F41" i="74"/>
  <c r="H34" i="74"/>
  <c r="G34" i="74"/>
  <c r="F34" i="74"/>
  <c r="H32" i="74"/>
  <c r="G32" i="74"/>
  <c r="F32" i="74"/>
  <c r="H28" i="74"/>
  <c r="G28" i="74"/>
  <c r="F28" i="74"/>
  <c r="H27" i="74"/>
  <c r="G27" i="74"/>
  <c r="F27" i="74"/>
  <c r="H23" i="74"/>
  <c r="G23" i="74"/>
  <c r="F23" i="74"/>
  <c r="H14" i="74"/>
  <c r="G14" i="74"/>
  <c r="F14" i="74"/>
  <c r="H8" i="74"/>
  <c r="G8" i="74"/>
  <c r="F8" i="74"/>
  <c r="H24" i="74"/>
  <c r="G24" i="74"/>
  <c r="F24" i="74"/>
  <c r="H9" i="74"/>
  <c r="G9" i="74"/>
  <c r="F9" i="74"/>
  <c r="H7" i="74"/>
  <c r="G7" i="74"/>
  <c r="F7" i="74"/>
  <c r="H66" i="9"/>
  <c r="G66" i="9"/>
  <c r="F66" i="9"/>
  <c r="H65" i="9"/>
  <c r="G65" i="9"/>
  <c r="F65" i="9"/>
  <c r="H64" i="9"/>
  <c r="G64" i="9"/>
  <c r="F64" i="9"/>
  <c r="H60" i="9"/>
  <c r="G60" i="9"/>
  <c r="F60" i="9"/>
  <c r="H30" i="9"/>
  <c r="G30" i="9"/>
  <c r="F30" i="9"/>
  <c r="H47" i="9"/>
  <c r="G47" i="9"/>
  <c r="F47" i="9"/>
  <c r="H58" i="9"/>
  <c r="G58" i="9"/>
  <c r="F58" i="9"/>
  <c r="H57" i="9"/>
  <c r="G57" i="9"/>
  <c r="F57" i="9"/>
  <c r="H56" i="9"/>
  <c r="G56" i="9"/>
  <c r="F56" i="9"/>
  <c r="H54" i="9"/>
  <c r="G54" i="9"/>
  <c r="F54" i="9"/>
  <c r="H53" i="9"/>
  <c r="G53" i="9"/>
  <c r="F53" i="9"/>
  <c r="H52" i="9"/>
  <c r="G52" i="9"/>
  <c r="F52" i="9"/>
  <c r="H51" i="9"/>
  <c r="G51" i="9"/>
  <c r="F51" i="9"/>
  <c r="H50" i="9"/>
  <c r="G50" i="9"/>
  <c r="F50" i="9"/>
  <c r="H48" i="9"/>
  <c r="G48" i="9"/>
  <c r="F48" i="9"/>
  <c r="H46" i="9"/>
  <c r="G46" i="9"/>
  <c r="F46" i="9"/>
  <c r="H44" i="9"/>
  <c r="G44" i="9"/>
  <c r="F44" i="9"/>
  <c r="H43" i="9"/>
  <c r="G43" i="9"/>
  <c r="F43" i="9"/>
  <c r="H42" i="9"/>
  <c r="G42" i="9"/>
  <c r="F42" i="9"/>
  <c r="H23" i="9"/>
  <c r="G23" i="9"/>
  <c r="F23" i="9"/>
  <c r="H41" i="9"/>
  <c r="G41" i="9"/>
  <c r="F41" i="9"/>
  <c r="H40" i="9"/>
  <c r="G40" i="9"/>
  <c r="F40" i="9"/>
  <c r="H38" i="9"/>
  <c r="G38" i="9"/>
  <c r="F38" i="9"/>
  <c r="H28" i="9"/>
  <c r="G28" i="9"/>
  <c r="F28" i="9"/>
  <c r="H33" i="9"/>
  <c r="G33" i="9"/>
  <c r="F33" i="9"/>
  <c r="H31" i="9"/>
  <c r="G31" i="9"/>
  <c r="F31" i="9"/>
  <c r="H29" i="9"/>
  <c r="G29" i="9"/>
  <c r="F29" i="9"/>
  <c r="H27" i="9"/>
  <c r="G27" i="9"/>
  <c r="F27" i="9"/>
  <c r="H26" i="9"/>
  <c r="G26" i="9"/>
  <c r="F26" i="9"/>
  <c r="H22" i="9"/>
  <c r="G22" i="9"/>
  <c r="F22" i="9"/>
  <c r="H21" i="9"/>
  <c r="G21" i="9"/>
  <c r="F21" i="9"/>
  <c r="H18" i="9"/>
  <c r="G18" i="9"/>
  <c r="F18" i="9"/>
  <c r="H15" i="9"/>
  <c r="G15" i="9"/>
  <c r="F15" i="9"/>
  <c r="H59" i="9"/>
  <c r="G59" i="9"/>
  <c r="F59" i="9"/>
  <c r="H34" i="9"/>
  <c r="G34" i="9"/>
  <c r="F34" i="9"/>
  <c r="H36" i="9"/>
  <c r="G36" i="9"/>
  <c r="F36" i="9"/>
  <c r="H45" i="9"/>
  <c r="G45" i="9"/>
  <c r="F45" i="9"/>
  <c r="H20" i="9"/>
  <c r="G20" i="9"/>
  <c r="F20" i="9"/>
  <c r="H39" i="9"/>
  <c r="G39" i="9"/>
  <c r="F39" i="9"/>
  <c r="H32" i="9"/>
  <c r="G32" i="9"/>
  <c r="F32" i="9"/>
  <c r="H25" i="9"/>
  <c r="G25" i="9"/>
  <c r="F25" i="9"/>
  <c r="H10" i="9"/>
  <c r="G10" i="9"/>
  <c r="F10" i="9"/>
  <c r="H8" i="9"/>
  <c r="G8" i="9"/>
  <c r="F8" i="9"/>
  <c r="H9" i="9"/>
  <c r="G9" i="9"/>
  <c r="F9" i="9"/>
  <c r="H24" i="9"/>
  <c r="G24" i="9"/>
  <c r="F24" i="9"/>
  <c r="H14" i="28"/>
  <c r="G14" i="28"/>
  <c r="F14" i="28"/>
  <c r="H13" i="28"/>
  <c r="G13" i="28"/>
  <c r="F13" i="28"/>
  <c r="G8" i="28"/>
  <c r="H7" i="28"/>
  <c r="G7" i="28"/>
  <c r="F7" i="28"/>
  <c r="H6" i="28"/>
  <c r="G6" i="28"/>
  <c r="F6" i="28"/>
  <c r="H12" i="28"/>
  <c r="G12" i="28"/>
  <c r="F12" i="28"/>
  <c r="H11" i="28"/>
  <c r="G11" i="28"/>
  <c r="F11" i="28"/>
  <c r="H10" i="28"/>
  <c r="G10" i="28"/>
  <c r="F10" i="28"/>
  <c r="H9" i="28"/>
  <c r="G9" i="28"/>
  <c r="F9" i="28"/>
  <c r="H87" i="4"/>
  <c r="G87" i="4"/>
  <c r="F87" i="4"/>
  <c r="H81" i="4"/>
  <c r="G81" i="4"/>
  <c r="F81" i="4"/>
  <c r="H76" i="4"/>
  <c r="G76" i="4"/>
  <c r="F76" i="4"/>
  <c r="H20" i="4"/>
  <c r="G20" i="4"/>
  <c r="F20" i="4"/>
  <c r="H39" i="4"/>
  <c r="G39" i="4"/>
  <c r="F39" i="4"/>
  <c r="H11" i="4"/>
  <c r="G11" i="4"/>
  <c r="F11" i="4"/>
  <c r="H22" i="4"/>
  <c r="G22" i="4"/>
  <c r="F22" i="4"/>
  <c r="H30" i="4"/>
  <c r="G30" i="4"/>
  <c r="F30" i="4"/>
  <c r="H29" i="4"/>
  <c r="G29" i="4"/>
  <c r="F29" i="4"/>
  <c r="H17" i="4"/>
  <c r="G17" i="4"/>
  <c r="F17" i="4"/>
  <c r="H15" i="4"/>
  <c r="G15" i="4"/>
  <c r="F15" i="4"/>
  <c r="H47" i="4"/>
  <c r="G47" i="4"/>
  <c r="F47" i="4"/>
  <c r="H18" i="4"/>
  <c r="G18" i="4"/>
  <c r="F18" i="4"/>
  <c r="H46" i="4"/>
  <c r="G46" i="4"/>
  <c r="F46" i="4"/>
  <c r="H16" i="4"/>
  <c r="G16" i="4"/>
  <c r="F16" i="4"/>
  <c r="H6" i="4"/>
  <c r="G6" i="4"/>
  <c r="F6" i="4"/>
  <c r="H52" i="4"/>
  <c r="G52" i="4"/>
  <c r="F52" i="4"/>
  <c r="H28" i="4"/>
  <c r="G28" i="4"/>
  <c r="F28" i="4"/>
  <c r="H75" i="4"/>
  <c r="G75" i="4"/>
  <c r="F75" i="4"/>
  <c r="H74" i="4"/>
  <c r="G74" i="4"/>
  <c r="F74" i="4"/>
  <c r="H73" i="4"/>
  <c r="G73" i="4"/>
  <c r="F73" i="4"/>
  <c r="H72" i="4"/>
  <c r="G72" i="4"/>
  <c r="F72" i="4"/>
  <c r="H19" i="4"/>
  <c r="G19" i="4"/>
  <c r="F19" i="4"/>
  <c r="H9" i="4"/>
  <c r="G9" i="4"/>
  <c r="F9" i="4"/>
  <c r="H71" i="4"/>
  <c r="G71" i="4"/>
  <c r="F71" i="4"/>
  <c r="H70" i="4"/>
  <c r="G70" i="4"/>
  <c r="F70" i="4"/>
  <c r="H38" i="4"/>
  <c r="G38" i="4"/>
  <c r="F38" i="4"/>
  <c r="H69" i="4"/>
  <c r="G69" i="4"/>
  <c r="F69" i="4"/>
  <c r="H8" i="4"/>
  <c r="G8" i="4"/>
  <c r="F8" i="4"/>
  <c r="H68" i="4"/>
  <c r="G68" i="4"/>
  <c r="F68" i="4"/>
  <c r="H67" i="4"/>
  <c r="G67" i="4"/>
  <c r="F67" i="4"/>
  <c r="H35" i="4"/>
  <c r="G35" i="4"/>
  <c r="F35" i="4"/>
  <c r="H66" i="4"/>
  <c r="G66" i="4"/>
  <c r="F66" i="4"/>
  <c r="H65" i="4"/>
  <c r="G65" i="4"/>
  <c r="F65" i="4"/>
  <c r="H64" i="4"/>
  <c r="G64" i="4"/>
  <c r="F64" i="4"/>
  <c r="H49" i="4"/>
  <c r="G49" i="4"/>
  <c r="F49" i="4"/>
  <c r="H63" i="4"/>
  <c r="G63" i="4"/>
  <c r="F63" i="4"/>
  <c r="H43" i="4"/>
  <c r="G43" i="4"/>
  <c r="F43" i="4"/>
  <c r="H26" i="4"/>
  <c r="G26" i="4"/>
  <c r="F26" i="4"/>
  <c r="H62" i="4"/>
  <c r="G62" i="4"/>
  <c r="F62" i="4"/>
  <c r="H48" i="4"/>
  <c r="G48" i="4"/>
  <c r="F48" i="4"/>
  <c r="G60" i="4"/>
  <c r="H12" i="4"/>
  <c r="G12" i="4"/>
  <c r="F12" i="4"/>
  <c r="H44" i="4"/>
  <c r="G44" i="4"/>
  <c r="F44" i="4"/>
  <c r="H14" i="4"/>
  <c r="G14" i="4"/>
  <c r="F14" i="4"/>
  <c r="H45" i="4"/>
  <c r="G45" i="4"/>
  <c r="F45" i="4"/>
  <c r="H59" i="4"/>
  <c r="G59" i="4"/>
  <c r="F59" i="4"/>
  <c r="H23" i="4"/>
  <c r="G23" i="4"/>
  <c r="F23" i="4"/>
  <c r="H58" i="4"/>
  <c r="G58" i="4"/>
  <c r="F58" i="4"/>
  <c r="H40" i="4"/>
  <c r="G40" i="4"/>
  <c r="F40" i="4"/>
  <c r="H41" i="4"/>
  <c r="G41" i="4"/>
  <c r="F41" i="4"/>
  <c r="H57" i="4"/>
  <c r="G57" i="4"/>
  <c r="F57" i="4"/>
  <c r="H13" i="4"/>
  <c r="G13" i="4"/>
  <c r="F13" i="4"/>
  <c r="H55" i="4"/>
  <c r="G55" i="4"/>
  <c r="F55" i="4"/>
  <c r="H42" i="4"/>
  <c r="G42" i="4"/>
  <c r="F42" i="4"/>
  <c r="H56" i="4"/>
  <c r="G56" i="4"/>
  <c r="F56" i="4"/>
  <c r="H37" i="4"/>
  <c r="G37" i="4"/>
  <c r="F37" i="4"/>
  <c r="H34" i="4"/>
  <c r="G34" i="4"/>
  <c r="F34" i="4"/>
  <c r="H36" i="4"/>
  <c r="G36" i="4"/>
  <c r="F36" i="4"/>
  <c r="H7" i="4"/>
  <c r="G7" i="4"/>
  <c r="F7" i="4"/>
  <c r="H21" i="4"/>
  <c r="G21" i="4"/>
  <c r="F21" i="4"/>
  <c r="H54" i="4"/>
  <c r="G54" i="4"/>
  <c r="F54" i="4"/>
  <c r="H8" i="29"/>
  <c r="G8" i="29"/>
  <c r="F8" i="29"/>
  <c r="H6" i="29"/>
  <c r="G6" i="29"/>
  <c r="F6" i="29"/>
  <c r="H7" i="29"/>
  <c r="G7" i="29"/>
  <c r="F7" i="29"/>
  <c r="H11" i="29"/>
  <c r="G11" i="29"/>
  <c r="F11" i="29"/>
  <c r="H12" i="29"/>
  <c r="G12" i="29"/>
  <c r="F12" i="29"/>
  <c r="H9" i="29"/>
  <c r="G9" i="29"/>
  <c r="F9" i="29"/>
  <c r="H10" i="29"/>
  <c r="F10" i="29"/>
  <c r="H23" i="75"/>
  <c r="G23" i="75"/>
  <c r="F23" i="75"/>
  <c r="H17" i="75"/>
  <c r="G17" i="75"/>
  <c r="F17" i="75"/>
  <c r="H16" i="75"/>
  <c r="G16" i="75"/>
  <c r="F16" i="75"/>
  <c r="H7" i="75"/>
  <c r="G7" i="75"/>
  <c r="F7" i="75"/>
  <c r="H14" i="75"/>
  <c r="G14" i="75"/>
  <c r="F14" i="75"/>
  <c r="H6" i="75"/>
  <c r="G6" i="75"/>
  <c r="F6" i="75"/>
  <c r="H11" i="75"/>
  <c r="G11" i="75"/>
  <c r="F11" i="75"/>
  <c r="H8" i="75"/>
  <c r="G8" i="75"/>
  <c r="F8" i="75"/>
  <c r="H9" i="75"/>
  <c r="G9" i="75"/>
  <c r="F9" i="75"/>
  <c r="H18" i="25"/>
  <c r="G18" i="25"/>
  <c r="F18" i="25"/>
  <c r="H13" i="25"/>
  <c r="G13" i="25"/>
  <c r="F13" i="25"/>
  <c r="H12" i="25"/>
  <c r="G12" i="25"/>
  <c r="F12" i="25"/>
  <c r="H9" i="25"/>
  <c r="G9" i="25"/>
  <c r="F9" i="25"/>
  <c r="H7" i="25"/>
  <c r="G7" i="25"/>
  <c r="F7" i="25"/>
  <c r="H6" i="25"/>
  <c r="G6" i="25"/>
  <c r="F6" i="25"/>
  <c r="H51" i="5"/>
  <c r="G51" i="5"/>
  <c r="F51" i="5"/>
  <c r="H48" i="5"/>
  <c r="G48" i="5"/>
  <c r="F48" i="5"/>
  <c r="G36" i="5"/>
  <c r="F36" i="5"/>
  <c r="H29" i="5"/>
  <c r="G29" i="5"/>
  <c r="F29" i="5"/>
  <c r="H6" i="5"/>
  <c r="G6" i="5"/>
  <c r="F6" i="5"/>
  <c r="G38" i="5"/>
  <c r="F38" i="5"/>
  <c r="H26" i="5"/>
  <c r="G26" i="5"/>
  <c r="F26" i="5"/>
  <c r="G8" i="5"/>
  <c r="F8" i="5"/>
  <c r="H7" i="5"/>
  <c r="G7" i="5"/>
  <c r="F7" i="5"/>
  <c r="H47" i="5"/>
  <c r="G47" i="5"/>
  <c r="F47" i="5"/>
  <c r="H46" i="5"/>
  <c r="G46" i="5"/>
  <c r="F46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22" i="5"/>
  <c r="G22" i="5"/>
  <c r="F22" i="5"/>
  <c r="G39" i="5"/>
  <c r="F39" i="5"/>
  <c r="G37" i="5"/>
  <c r="F37" i="5"/>
  <c r="G35" i="5"/>
  <c r="F35" i="5"/>
  <c r="G25" i="5"/>
  <c r="F25" i="5"/>
  <c r="H15" i="5"/>
  <c r="G15" i="5"/>
  <c r="F15" i="5"/>
  <c r="H16" i="5"/>
  <c r="G16" i="5"/>
  <c r="F16" i="5"/>
  <c r="G34" i="5"/>
  <c r="F34" i="5"/>
  <c r="G33" i="5"/>
  <c r="F33" i="5"/>
  <c r="H24" i="5"/>
  <c r="G24" i="5"/>
  <c r="F24" i="5"/>
  <c r="H32" i="5"/>
  <c r="G32" i="5"/>
  <c r="F32" i="5"/>
  <c r="H12" i="5"/>
  <c r="G12" i="5"/>
  <c r="F12" i="5"/>
  <c r="H21" i="5"/>
  <c r="G21" i="5"/>
  <c r="F21" i="5"/>
  <c r="H31" i="5"/>
  <c r="G31" i="5"/>
  <c r="F31" i="5"/>
  <c r="H57" i="11"/>
  <c r="G57" i="11"/>
  <c r="F57" i="11"/>
  <c r="H56" i="11"/>
  <c r="G56" i="11"/>
  <c r="F56" i="11"/>
  <c r="H55" i="11"/>
  <c r="G55" i="11"/>
  <c r="F55" i="11"/>
  <c r="H50" i="11"/>
  <c r="G50" i="11"/>
  <c r="F50" i="11"/>
  <c r="H48" i="11"/>
  <c r="G48" i="11"/>
  <c r="F48" i="11"/>
  <c r="H49" i="11"/>
  <c r="G49" i="11"/>
  <c r="F49" i="11"/>
  <c r="H47" i="11"/>
  <c r="G47" i="11"/>
  <c r="F47" i="11"/>
  <c r="H46" i="11"/>
  <c r="G46" i="11"/>
  <c r="F46" i="11"/>
  <c r="H45" i="11"/>
  <c r="G45" i="11"/>
  <c r="F45" i="11"/>
  <c r="H42" i="11"/>
  <c r="G42" i="11"/>
  <c r="F42" i="11"/>
  <c r="H40" i="11"/>
  <c r="G40" i="11"/>
  <c r="F40" i="11"/>
  <c r="H39" i="11"/>
  <c r="G39" i="11"/>
  <c r="F39" i="11"/>
  <c r="H38" i="11"/>
  <c r="G38" i="11"/>
  <c r="F38" i="11"/>
  <c r="H37" i="11"/>
  <c r="G37" i="11"/>
  <c r="F37" i="11"/>
  <c r="H21" i="11"/>
  <c r="G21" i="11"/>
  <c r="F21" i="11"/>
  <c r="H19" i="11"/>
  <c r="G19" i="11"/>
  <c r="F19" i="11"/>
  <c r="H36" i="11"/>
  <c r="G36" i="11"/>
  <c r="F36" i="11"/>
  <c r="H35" i="11"/>
  <c r="G35" i="11"/>
  <c r="F35" i="11"/>
  <c r="H32" i="11"/>
  <c r="G32" i="11"/>
  <c r="F32" i="11"/>
  <c r="H18" i="11"/>
  <c r="G18" i="11"/>
  <c r="F18" i="11"/>
  <c r="H31" i="11"/>
  <c r="G31" i="11"/>
  <c r="F31" i="11"/>
  <c r="H30" i="11"/>
  <c r="G30" i="11"/>
  <c r="F30" i="11"/>
  <c r="H27" i="11"/>
  <c r="G27" i="11"/>
  <c r="F27" i="11"/>
  <c r="H26" i="11"/>
  <c r="G26" i="11"/>
  <c r="F26" i="11"/>
  <c r="H10" i="11"/>
  <c r="G10" i="11"/>
  <c r="F10" i="11"/>
  <c r="H25" i="11"/>
  <c r="G25" i="11"/>
  <c r="F25" i="11"/>
  <c r="H24" i="11"/>
  <c r="G24" i="11"/>
  <c r="F24" i="11"/>
  <c r="H44" i="11"/>
  <c r="G44" i="11"/>
  <c r="F44" i="11"/>
  <c r="H41" i="11"/>
  <c r="G41" i="11"/>
  <c r="F41" i="11"/>
  <c r="H33" i="11"/>
  <c r="G33" i="11"/>
  <c r="F33" i="11"/>
  <c r="H29" i="11"/>
  <c r="G29" i="11"/>
  <c r="F29" i="11"/>
  <c r="H28" i="11"/>
  <c r="G28" i="11"/>
  <c r="F28" i="11"/>
  <c r="H22" i="11"/>
  <c r="G22" i="11"/>
  <c r="F22" i="11"/>
  <c r="H11" i="11"/>
  <c r="G11" i="11"/>
  <c r="F11" i="11"/>
  <c r="H9" i="11"/>
  <c r="G9" i="11"/>
  <c r="F9" i="11"/>
  <c r="H12" i="11"/>
  <c r="G12" i="11"/>
  <c r="F12" i="11"/>
  <c r="H8" i="11"/>
  <c r="G8" i="11"/>
  <c r="F8" i="11"/>
  <c r="H6" i="11"/>
  <c r="G6" i="11"/>
  <c r="F6" i="11"/>
  <c r="H7" i="11"/>
  <c r="G7" i="11"/>
  <c r="F7" i="11"/>
  <c r="H8" i="30"/>
  <c r="G8" i="30"/>
  <c r="F8" i="30"/>
  <c r="H6" i="30"/>
  <c r="G6" i="30"/>
  <c r="F6" i="30"/>
  <c r="H7" i="30"/>
  <c r="G7" i="30"/>
  <c r="F7" i="30"/>
  <c r="H13" i="30"/>
  <c r="G13" i="30"/>
  <c r="F13" i="30"/>
  <c r="H9" i="30"/>
  <c r="G9" i="30"/>
  <c r="F9" i="30"/>
  <c r="H16" i="30"/>
  <c r="G16" i="30"/>
  <c r="F16" i="30"/>
  <c r="H15" i="30"/>
  <c r="G15" i="30"/>
  <c r="F15" i="30"/>
  <c r="H14" i="30"/>
  <c r="G14" i="30"/>
  <c r="F14" i="30"/>
  <c r="H12" i="30"/>
  <c r="G12" i="30"/>
  <c r="F12" i="30"/>
  <c r="H10" i="30"/>
  <c r="G10" i="30"/>
  <c r="F10" i="30"/>
  <c r="H11" i="30"/>
  <c r="G11" i="30"/>
  <c r="F11" i="30"/>
  <c r="H24" i="26"/>
  <c r="G24" i="26"/>
  <c r="F24" i="26"/>
  <c r="H23" i="26"/>
  <c r="G23" i="26"/>
  <c r="F23" i="26"/>
  <c r="H22" i="26"/>
  <c r="G22" i="26"/>
  <c r="F22" i="26"/>
  <c r="H18" i="26"/>
  <c r="G18" i="26"/>
  <c r="F18" i="26"/>
  <c r="H12" i="26"/>
  <c r="G12" i="26"/>
  <c r="F12" i="26"/>
  <c r="H9" i="26"/>
  <c r="G9" i="26"/>
  <c r="F9" i="26"/>
  <c r="H6" i="26"/>
  <c r="G6" i="26"/>
  <c r="F6" i="26"/>
  <c r="H11" i="26"/>
  <c r="G11" i="26"/>
  <c r="F11" i="26"/>
  <c r="H17" i="26"/>
  <c r="G17" i="26"/>
  <c r="F17" i="26"/>
  <c r="H16" i="26"/>
  <c r="G16" i="26"/>
  <c r="F16" i="26"/>
  <c r="H15" i="26"/>
  <c r="G15" i="26"/>
  <c r="F15" i="26"/>
  <c r="H14" i="26"/>
  <c r="G14" i="26"/>
  <c r="F14" i="26"/>
  <c r="H57" i="6"/>
  <c r="G57" i="6"/>
  <c r="F57" i="6"/>
  <c r="H49" i="6"/>
  <c r="G49" i="6"/>
  <c r="F49" i="6"/>
  <c r="H44" i="6"/>
  <c r="G44" i="6"/>
  <c r="F44" i="6"/>
  <c r="H10" i="6"/>
  <c r="G10" i="6"/>
  <c r="F10" i="6"/>
  <c r="H12" i="6"/>
  <c r="G12" i="6"/>
  <c r="F12" i="6"/>
  <c r="H41" i="6"/>
  <c r="G41" i="6"/>
  <c r="F41" i="6"/>
  <c r="H9" i="6"/>
  <c r="G9" i="6"/>
  <c r="F9" i="6"/>
  <c r="H40" i="6"/>
  <c r="G40" i="6"/>
  <c r="F40" i="6"/>
  <c r="H33" i="6"/>
  <c r="G33" i="6"/>
  <c r="F33" i="6"/>
  <c r="H31" i="6"/>
  <c r="G31" i="6"/>
  <c r="F31" i="6"/>
  <c r="H30" i="6"/>
  <c r="G30" i="6"/>
  <c r="F30" i="6"/>
  <c r="H29" i="6"/>
  <c r="G29" i="6"/>
  <c r="F29" i="6"/>
  <c r="H27" i="6"/>
  <c r="G27" i="6"/>
  <c r="F27" i="6"/>
  <c r="H26" i="6"/>
  <c r="G26" i="6"/>
  <c r="F26" i="6"/>
  <c r="H21" i="6"/>
  <c r="G21" i="6"/>
  <c r="F21" i="6"/>
  <c r="H20" i="6"/>
  <c r="G20" i="6"/>
  <c r="F20" i="6"/>
  <c r="H42" i="6"/>
  <c r="G42" i="6"/>
  <c r="F42" i="6"/>
  <c r="H34" i="6"/>
  <c r="G34" i="6"/>
  <c r="F34" i="6"/>
  <c r="H38" i="6"/>
  <c r="G38" i="6"/>
  <c r="F38" i="6"/>
  <c r="H37" i="6"/>
  <c r="G37" i="6"/>
  <c r="F37" i="6"/>
  <c r="H36" i="6"/>
  <c r="G36" i="6"/>
  <c r="F36" i="6"/>
  <c r="H8" i="6"/>
  <c r="G8" i="6"/>
  <c r="F8" i="6"/>
  <c r="H13" i="6"/>
  <c r="G13" i="6"/>
  <c r="F13" i="6"/>
  <c r="H32" i="6"/>
  <c r="G32" i="6"/>
  <c r="F32" i="6"/>
  <c r="H6" i="6"/>
  <c r="G6" i="6"/>
  <c r="F6" i="6"/>
  <c r="H11" i="6"/>
  <c r="G11" i="6"/>
  <c r="F11" i="6"/>
  <c r="H17" i="6"/>
  <c r="G17" i="6"/>
  <c r="F17" i="6"/>
  <c r="H28" i="6"/>
  <c r="G28" i="6"/>
  <c r="F28" i="6"/>
  <c r="H28" i="27"/>
  <c r="G28" i="27"/>
  <c r="F28" i="27"/>
  <c r="H24" i="27"/>
  <c r="G24" i="27"/>
  <c r="F24" i="27"/>
  <c r="H25" i="27"/>
  <c r="G25" i="27"/>
  <c r="F25" i="27"/>
  <c r="H22" i="27"/>
  <c r="G22" i="27"/>
  <c r="F22" i="27"/>
  <c r="H11" i="27"/>
  <c r="G11" i="27"/>
  <c r="F11" i="27"/>
  <c r="H21" i="27"/>
  <c r="G21" i="27"/>
  <c r="F21" i="27"/>
  <c r="H19" i="27"/>
  <c r="G19" i="27"/>
  <c r="F19" i="27"/>
  <c r="H18" i="27"/>
  <c r="G18" i="27"/>
  <c r="F18" i="27"/>
  <c r="H17" i="27"/>
  <c r="G17" i="27"/>
  <c r="F17" i="27"/>
  <c r="H15" i="27"/>
  <c r="G15" i="27"/>
  <c r="F15" i="27"/>
  <c r="H14" i="27"/>
  <c r="G14" i="27"/>
  <c r="F14" i="27"/>
  <c r="H13" i="27"/>
  <c r="G13" i="27"/>
  <c r="F13" i="27"/>
  <c r="H12" i="27"/>
  <c r="G12" i="27"/>
  <c r="F12" i="27"/>
  <c r="H6" i="27"/>
  <c r="G6" i="27"/>
  <c r="F6" i="27"/>
  <c r="H27" i="27"/>
  <c r="G27" i="27"/>
  <c r="F27" i="27"/>
  <c r="H26" i="27"/>
  <c r="G26" i="27"/>
  <c r="F26" i="27"/>
  <c r="H23" i="27"/>
  <c r="G23" i="27"/>
  <c r="F23" i="27"/>
  <c r="H20" i="27"/>
  <c r="G20" i="27"/>
  <c r="F20" i="27"/>
  <c r="H16" i="27"/>
  <c r="G16" i="27"/>
  <c r="F16" i="27"/>
  <c r="H7" i="27"/>
  <c r="G7" i="27"/>
  <c r="F7" i="27"/>
  <c r="H8" i="27"/>
  <c r="G8" i="27"/>
  <c r="F8" i="27"/>
  <c r="H26" i="12"/>
  <c r="G26" i="12"/>
  <c r="F26" i="12"/>
  <c r="H22" i="12"/>
  <c r="G22" i="12"/>
  <c r="F22" i="12"/>
  <c r="H24" i="12"/>
  <c r="G24" i="12"/>
  <c r="F24" i="12"/>
  <c r="H27" i="12"/>
  <c r="G27" i="12"/>
  <c r="F27" i="12"/>
  <c r="H29" i="12"/>
  <c r="G29" i="12"/>
  <c r="F29" i="12"/>
  <c r="H28" i="12"/>
  <c r="G28" i="12"/>
  <c r="F28" i="12"/>
  <c r="H16" i="12"/>
  <c r="G16" i="12"/>
  <c r="F16" i="12"/>
  <c r="H23" i="12"/>
  <c r="G23" i="12"/>
  <c r="F23" i="12"/>
  <c r="H25" i="12"/>
  <c r="G25" i="12"/>
  <c r="F25" i="12"/>
  <c r="H21" i="12"/>
  <c r="G21" i="12"/>
  <c r="F21" i="12"/>
  <c r="H12" i="12"/>
  <c r="G12" i="12"/>
  <c r="F12" i="12"/>
  <c r="H20" i="12"/>
  <c r="G20" i="12"/>
  <c r="F20" i="12"/>
  <c r="H19" i="12"/>
  <c r="G19" i="12"/>
  <c r="F19" i="12"/>
  <c r="H18" i="12"/>
  <c r="G18" i="12"/>
  <c r="F18" i="12"/>
  <c r="H9" i="12"/>
  <c r="G9" i="12"/>
  <c r="F9" i="12"/>
  <c r="H7" i="12"/>
  <c r="G7" i="12"/>
  <c r="F7" i="12"/>
  <c r="H6" i="12"/>
  <c r="G6" i="12"/>
  <c r="F6" i="12"/>
  <c r="H52" i="20"/>
  <c r="G52" i="20"/>
  <c r="F52" i="20"/>
  <c r="H51" i="20"/>
  <c r="G51" i="20"/>
  <c r="F51" i="20"/>
  <c r="H50" i="20"/>
  <c r="G50" i="20"/>
  <c r="F50" i="20"/>
  <c r="H49" i="20"/>
  <c r="G49" i="20"/>
  <c r="F49" i="20"/>
  <c r="H48" i="20"/>
  <c r="G48" i="20"/>
  <c r="F48" i="20"/>
  <c r="H47" i="20"/>
  <c r="G47" i="20"/>
  <c r="F47" i="20"/>
  <c r="H46" i="20"/>
  <c r="G46" i="20"/>
  <c r="F46" i="20"/>
  <c r="H45" i="20"/>
  <c r="G45" i="20"/>
  <c r="F45" i="20"/>
  <c r="H41" i="20"/>
  <c r="G41" i="20"/>
  <c r="F41" i="20"/>
  <c r="H40" i="20"/>
  <c r="G40" i="20"/>
  <c r="F40" i="20"/>
  <c r="H39" i="20"/>
  <c r="G39" i="20"/>
  <c r="F39" i="20"/>
  <c r="H38" i="20"/>
  <c r="G38" i="20"/>
  <c r="F38" i="20"/>
  <c r="H37" i="20"/>
  <c r="G37" i="20"/>
  <c r="F37" i="20"/>
  <c r="H36" i="20"/>
  <c r="G36" i="20"/>
  <c r="F36" i="20"/>
  <c r="H35" i="20"/>
  <c r="G35" i="20"/>
  <c r="F35" i="20"/>
  <c r="H34" i="20"/>
  <c r="G34" i="20"/>
  <c r="F34" i="20"/>
  <c r="H33" i="20"/>
  <c r="G33" i="20"/>
  <c r="F33" i="20"/>
  <c r="H29" i="20"/>
  <c r="G29" i="20"/>
  <c r="F29" i="20"/>
  <c r="H28" i="20"/>
  <c r="G28" i="20"/>
  <c r="F28" i="20"/>
  <c r="H8" i="20"/>
  <c r="G8" i="20"/>
  <c r="F8" i="20"/>
  <c r="H12" i="20"/>
  <c r="G12" i="20"/>
  <c r="F12" i="20"/>
  <c r="H20" i="20"/>
  <c r="G20" i="20"/>
  <c r="F20" i="20"/>
  <c r="H24" i="20"/>
  <c r="G24" i="20"/>
  <c r="F24" i="20"/>
  <c r="H23" i="20"/>
  <c r="G23" i="20"/>
  <c r="F23" i="20"/>
  <c r="H22" i="20"/>
  <c r="G22" i="20"/>
  <c r="F22" i="20"/>
  <c r="H6" i="20"/>
  <c r="G6" i="20"/>
  <c r="F6" i="20"/>
  <c r="H190" i="7"/>
  <c r="G190" i="7"/>
  <c r="F190" i="7"/>
  <c r="H167" i="7"/>
  <c r="G167" i="7"/>
  <c r="F167" i="7"/>
  <c r="H166" i="7"/>
  <c r="G166" i="7"/>
  <c r="F166" i="7"/>
  <c r="H159" i="7"/>
  <c r="G159" i="7"/>
  <c r="F159" i="7"/>
  <c r="H152" i="7"/>
  <c r="G152" i="7"/>
  <c r="F152" i="7"/>
  <c r="H151" i="7"/>
  <c r="G151" i="7"/>
  <c r="F151" i="7"/>
  <c r="H147" i="7"/>
  <c r="G147" i="7"/>
  <c r="F147" i="7"/>
  <c r="H165" i="7"/>
  <c r="G165" i="7"/>
  <c r="F165" i="7"/>
  <c r="H163" i="7"/>
  <c r="G163" i="7"/>
  <c r="F163" i="7"/>
  <c r="H158" i="7"/>
  <c r="G158" i="7"/>
  <c r="F158" i="7"/>
  <c r="H157" i="7"/>
  <c r="G157" i="7"/>
  <c r="F157" i="7"/>
  <c r="H149" i="7"/>
  <c r="G149" i="7"/>
  <c r="F149" i="7"/>
  <c r="H146" i="7"/>
  <c r="G146" i="7"/>
  <c r="F146" i="7"/>
  <c r="H155" i="7"/>
  <c r="G155" i="7"/>
  <c r="F155" i="7"/>
  <c r="H153" i="7"/>
  <c r="G153" i="7"/>
  <c r="F153" i="7"/>
  <c r="H145" i="7"/>
  <c r="G145" i="7"/>
  <c r="F145" i="7"/>
  <c r="H150" i="7"/>
  <c r="G150" i="7"/>
  <c r="F150" i="7"/>
  <c r="H143" i="7"/>
  <c r="G143" i="7"/>
  <c r="F143" i="7"/>
  <c r="H161" i="7"/>
  <c r="G161" i="7"/>
  <c r="F161" i="7"/>
  <c r="H156" i="7"/>
  <c r="G156" i="7"/>
  <c r="F156" i="7"/>
  <c r="H154" i="7"/>
  <c r="G154" i="7"/>
  <c r="F154" i="7"/>
  <c r="H186" i="7"/>
  <c r="G186" i="7"/>
  <c r="F186" i="7"/>
  <c r="H185" i="7"/>
  <c r="G185" i="7"/>
  <c r="F185" i="7"/>
  <c r="H184" i="7"/>
  <c r="G184" i="7"/>
  <c r="F184" i="7"/>
  <c r="H183" i="7"/>
  <c r="G183" i="7"/>
  <c r="F183" i="7"/>
  <c r="H179" i="7"/>
  <c r="G179" i="7"/>
  <c r="F179" i="7"/>
  <c r="H178" i="7"/>
  <c r="G178" i="7"/>
  <c r="F178" i="7"/>
  <c r="H177" i="7"/>
  <c r="G177" i="7"/>
  <c r="F177" i="7"/>
  <c r="H176" i="7"/>
  <c r="G176" i="7"/>
  <c r="F176" i="7"/>
  <c r="H175" i="7"/>
  <c r="G175" i="7"/>
  <c r="F175" i="7"/>
  <c r="H174" i="7"/>
  <c r="G174" i="7"/>
  <c r="F174" i="7"/>
  <c r="H173" i="7"/>
  <c r="G173" i="7"/>
  <c r="F173" i="7"/>
  <c r="H172" i="7"/>
  <c r="G172" i="7"/>
  <c r="F172" i="7"/>
  <c r="H138" i="7"/>
  <c r="G138" i="7"/>
  <c r="F138" i="7"/>
  <c r="H137" i="7"/>
  <c r="G137" i="7"/>
  <c r="F137" i="7"/>
  <c r="H24" i="7"/>
  <c r="G24" i="7"/>
  <c r="F24" i="7"/>
  <c r="H123" i="7"/>
  <c r="G123" i="7"/>
  <c r="F123" i="7"/>
  <c r="H69" i="7"/>
  <c r="G69" i="7"/>
  <c r="F69" i="7"/>
  <c r="H132" i="7"/>
  <c r="G132" i="7"/>
  <c r="F132" i="7"/>
  <c r="H88" i="7"/>
  <c r="G88" i="7"/>
  <c r="F88" i="7"/>
  <c r="H121" i="7"/>
  <c r="G121" i="7"/>
  <c r="F121" i="7"/>
  <c r="H114" i="7"/>
  <c r="G114" i="7"/>
  <c r="F114" i="7"/>
  <c r="H106" i="7"/>
  <c r="G106" i="7"/>
  <c r="F106" i="7"/>
  <c r="H131" i="7"/>
  <c r="G131" i="7"/>
  <c r="F131" i="7"/>
  <c r="H129" i="7"/>
  <c r="G129" i="7"/>
  <c r="F129" i="7"/>
  <c r="H128" i="7"/>
  <c r="G128" i="7"/>
  <c r="F128" i="7"/>
  <c r="H126" i="7"/>
  <c r="G126" i="7"/>
  <c r="F126" i="7"/>
  <c r="H125" i="7"/>
  <c r="G125" i="7"/>
  <c r="F125" i="7"/>
  <c r="H124" i="7"/>
  <c r="G124" i="7"/>
  <c r="F124" i="7"/>
  <c r="H122" i="7"/>
  <c r="G122" i="7"/>
  <c r="F122" i="7"/>
  <c r="H120" i="7"/>
  <c r="G120" i="7"/>
  <c r="F120" i="7"/>
  <c r="H18" i="7"/>
  <c r="G18" i="7"/>
  <c r="F18" i="7"/>
  <c r="H118" i="7"/>
  <c r="G118" i="7"/>
  <c r="F118" i="7"/>
  <c r="H117" i="7"/>
  <c r="G117" i="7"/>
  <c r="F117" i="7"/>
  <c r="H116" i="7"/>
  <c r="G116" i="7"/>
  <c r="F116" i="7"/>
  <c r="H115" i="7"/>
  <c r="G115" i="7"/>
  <c r="F115" i="7"/>
  <c r="H113" i="7"/>
  <c r="G113" i="7"/>
  <c r="F113" i="7"/>
  <c r="H112" i="7"/>
  <c r="G112" i="7"/>
  <c r="F112" i="7"/>
  <c r="H111" i="7"/>
  <c r="G111" i="7"/>
  <c r="F111" i="7"/>
  <c r="H109" i="7"/>
  <c r="G109" i="7"/>
  <c r="F109" i="7"/>
  <c r="H108" i="7"/>
  <c r="G108" i="7"/>
  <c r="F108" i="7"/>
  <c r="H68" i="7"/>
  <c r="G68" i="7"/>
  <c r="F68" i="7"/>
  <c r="H104" i="7"/>
  <c r="G104" i="7"/>
  <c r="F104" i="7"/>
  <c r="H101" i="7"/>
  <c r="G101" i="7"/>
  <c r="F101" i="7"/>
  <c r="H26" i="7"/>
  <c r="G26" i="7"/>
  <c r="F26" i="7"/>
  <c r="H100" i="7"/>
  <c r="G100" i="7"/>
  <c r="F100" i="7"/>
  <c r="H99" i="7"/>
  <c r="G99" i="7"/>
  <c r="F99" i="7"/>
  <c r="H98" i="7"/>
  <c r="G98" i="7"/>
  <c r="F98" i="7"/>
  <c r="H94" i="7"/>
  <c r="G94" i="7"/>
  <c r="F94" i="7"/>
  <c r="H93" i="7"/>
  <c r="G93" i="7"/>
  <c r="F93" i="7"/>
  <c r="H92" i="7"/>
  <c r="G92" i="7"/>
  <c r="F92" i="7"/>
  <c r="H78" i="7"/>
  <c r="G78" i="7"/>
  <c r="F78" i="7"/>
  <c r="H89" i="7"/>
  <c r="G89" i="7"/>
  <c r="F89" i="7"/>
  <c r="H86" i="7"/>
  <c r="G86" i="7"/>
  <c r="F86" i="7"/>
  <c r="H85" i="7"/>
  <c r="G85" i="7"/>
  <c r="F85" i="7"/>
  <c r="H83" i="7"/>
  <c r="G83" i="7"/>
  <c r="F83" i="7"/>
  <c r="G82" i="7"/>
  <c r="F82" i="7"/>
  <c r="H81" i="7"/>
  <c r="G81" i="7"/>
  <c r="F81" i="7"/>
  <c r="H79" i="7"/>
  <c r="G79" i="7"/>
  <c r="F79" i="7"/>
  <c r="H30" i="7"/>
  <c r="G30" i="7"/>
  <c r="F30" i="7"/>
  <c r="H76" i="7"/>
  <c r="G76" i="7"/>
  <c r="F76" i="7"/>
  <c r="H75" i="7"/>
  <c r="G75" i="7"/>
  <c r="F75" i="7"/>
  <c r="H73" i="7"/>
  <c r="G73" i="7"/>
  <c r="F73" i="7"/>
  <c r="H72" i="7"/>
  <c r="G72" i="7"/>
  <c r="F72" i="7"/>
  <c r="H9" i="7"/>
  <c r="G9" i="7"/>
  <c r="F9" i="7"/>
  <c r="H64" i="7"/>
  <c r="G64" i="7"/>
  <c r="F64" i="7"/>
  <c r="H63" i="7"/>
  <c r="G63" i="7"/>
  <c r="F63" i="7"/>
  <c r="H61" i="7"/>
  <c r="G61" i="7"/>
  <c r="F61" i="7"/>
  <c r="H59" i="7"/>
  <c r="G59" i="7"/>
  <c r="F59" i="7"/>
  <c r="H57" i="7"/>
  <c r="G57" i="7"/>
  <c r="F57" i="7"/>
  <c r="H15" i="7"/>
  <c r="G15" i="7"/>
  <c r="F15" i="7"/>
  <c r="H55" i="7"/>
  <c r="G55" i="7"/>
  <c r="F55" i="7"/>
  <c r="H54" i="7"/>
  <c r="G54" i="7"/>
  <c r="F54" i="7"/>
  <c r="H53" i="7"/>
  <c r="G53" i="7"/>
  <c r="F53" i="7"/>
  <c r="H52" i="7"/>
  <c r="G52" i="7"/>
  <c r="F52" i="7"/>
  <c r="H51" i="7"/>
  <c r="G51" i="7"/>
  <c r="F51" i="7"/>
  <c r="H50" i="7"/>
  <c r="G50" i="7"/>
  <c r="F50" i="7"/>
  <c r="H49" i="7"/>
  <c r="G49" i="7"/>
  <c r="F49" i="7"/>
  <c r="H127" i="7"/>
  <c r="G127" i="7"/>
  <c r="F127" i="7"/>
  <c r="H95" i="7"/>
  <c r="G95" i="7"/>
  <c r="F95" i="7"/>
  <c r="H130" i="7"/>
  <c r="G130" i="7"/>
  <c r="F130" i="7"/>
  <c r="H97" i="7"/>
  <c r="G97" i="7"/>
  <c r="F97" i="7"/>
  <c r="H71" i="7"/>
  <c r="G71" i="7"/>
  <c r="F71" i="7"/>
  <c r="H70" i="7"/>
  <c r="G70" i="7"/>
  <c r="F70" i="7"/>
  <c r="H96" i="7"/>
  <c r="G96" i="7"/>
  <c r="F96" i="7"/>
  <c r="H19" i="7"/>
  <c r="G19" i="7"/>
  <c r="F19" i="7"/>
  <c r="H110" i="7"/>
  <c r="G110" i="7"/>
  <c r="F110" i="7"/>
  <c r="H105" i="7"/>
  <c r="G105" i="7"/>
  <c r="F105" i="7"/>
  <c r="H103" i="7"/>
  <c r="G103" i="7"/>
  <c r="F103" i="7"/>
  <c r="H87" i="7"/>
  <c r="G87" i="7"/>
  <c r="F87" i="7"/>
  <c r="H102" i="7"/>
  <c r="G102" i="7"/>
  <c r="F102" i="7"/>
  <c r="H80" i="7"/>
  <c r="G80" i="7"/>
  <c r="F80" i="7"/>
  <c r="G12" i="7"/>
  <c r="F12" i="7"/>
  <c r="H90" i="7"/>
  <c r="G90" i="7"/>
  <c r="F90" i="7"/>
  <c r="H84" i="7"/>
  <c r="G84" i="7"/>
  <c r="F84" i="7"/>
  <c r="H74" i="7"/>
  <c r="G74" i="7"/>
  <c r="F74" i="7"/>
  <c r="H77" i="7"/>
  <c r="G77" i="7"/>
  <c r="F77" i="7"/>
  <c r="H23" i="7"/>
  <c r="G23" i="7"/>
  <c r="F23" i="7"/>
  <c r="H27" i="7"/>
  <c r="G27" i="7"/>
  <c r="F27" i="7"/>
  <c r="H66" i="7"/>
  <c r="G66" i="7"/>
  <c r="F66" i="7"/>
  <c r="H65" i="7"/>
  <c r="G65" i="7"/>
  <c r="F65" i="7"/>
  <c r="H58" i="7"/>
  <c r="G58" i="7"/>
  <c r="F58" i="7"/>
  <c r="H62" i="7"/>
  <c r="G62" i="7"/>
  <c r="F62" i="7"/>
  <c r="H14" i="7"/>
  <c r="G14" i="7"/>
  <c r="F14" i="7"/>
  <c r="H8" i="7"/>
  <c r="G8" i="7"/>
  <c r="F8" i="7"/>
  <c r="H60" i="7"/>
  <c r="G60" i="7"/>
  <c r="F60" i="7"/>
  <c r="H7" i="7"/>
  <c r="G7" i="7"/>
  <c r="F7" i="7"/>
  <c r="H11" i="7"/>
  <c r="G11" i="7"/>
  <c r="F11" i="7"/>
  <c r="H17" i="7"/>
  <c r="G17" i="7"/>
  <c r="F17" i="7"/>
  <c r="H10" i="7"/>
  <c r="G10" i="7"/>
  <c r="F10" i="7"/>
  <c r="H6" i="7"/>
  <c r="G6" i="7"/>
  <c r="F6" i="7"/>
  <c r="H12" i="76"/>
  <c r="G12" i="76"/>
  <c r="F12" i="76"/>
  <c r="H11" i="76"/>
  <c r="G11" i="76"/>
  <c r="F11" i="76"/>
  <c r="H10" i="76"/>
  <c r="G10" i="76"/>
  <c r="F10" i="76"/>
  <c r="H26" i="76"/>
  <c r="G26" i="76"/>
  <c r="F26" i="76"/>
  <c r="H24" i="76"/>
  <c r="G24" i="76"/>
  <c r="F24" i="76"/>
  <c r="H27" i="76"/>
  <c r="G27" i="76"/>
  <c r="F27" i="76"/>
  <c r="H25" i="76"/>
  <c r="G25" i="76"/>
  <c r="F25" i="76"/>
  <c r="H23" i="76"/>
  <c r="G23" i="76"/>
  <c r="F23" i="76"/>
  <c r="H6" i="76"/>
  <c r="G6" i="76"/>
  <c r="F6" i="76"/>
  <c r="H46" i="14"/>
  <c r="G46" i="14"/>
  <c r="F46" i="14"/>
  <c r="H45" i="14"/>
  <c r="G45" i="14"/>
  <c r="F45" i="14"/>
  <c r="H44" i="14"/>
  <c r="G44" i="14"/>
  <c r="F44" i="14"/>
  <c r="H43" i="14"/>
  <c r="G43" i="14"/>
  <c r="F43" i="14"/>
  <c r="H39" i="14"/>
  <c r="G39" i="14"/>
  <c r="F39" i="14"/>
  <c r="H38" i="14"/>
  <c r="G38" i="14"/>
  <c r="F38" i="14"/>
  <c r="H37" i="14"/>
  <c r="G37" i="14"/>
  <c r="F37" i="14"/>
  <c r="H32" i="14"/>
  <c r="G32" i="14"/>
  <c r="F32" i="14"/>
  <c r="H28" i="14"/>
  <c r="G28" i="14"/>
  <c r="F28" i="14"/>
  <c r="H20" i="14"/>
  <c r="G20" i="14"/>
  <c r="F20" i="14"/>
  <c r="H17" i="14"/>
  <c r="G17" i="14"/>
  <c r="F17" i="14"/>
  <c r="H24" i="14"/>
  <c r="G24" i="14"/>
  <c r="F24" i="14"/>
  <c r="H19" i="14"/>
  <c r="G19" i="14"/>
  <c r="F19" i="14"/>
  <c r="H9" i="14"/>
  <c r="G9" i="14"/>
  <c r="F9" i="14"/>
  <c r="H10" i="14"/>
  <c r="G10" i="14"/>
  <c r="F10" i="14"/>
  <c r="H15" i="14"/>
  <c r="G15" i="14"/>
  <c r="F15" i="14"/>
  <c r="H16" i="14"/>
  <c r="G16" i="14"/>
  <c r="F16" i="14"/>
  <c r="H14" i="14"/>
  <c r="G14" i="14"/>
  <c r="F14" i="14"/>
  <c r="H26" i="14"/>
  <c r="G26" i="14"/>
  <c r="F26" i="14"/>
  <c r="H25" i="14"/>
  <c r="G25" i="14"/>
  <c r="F25" i="14"/>
  <c r="H23" i="14"/>
  <c r="G23" i="14"/>
  <c r="F23" i="14"/>
  <c r="H22" i="14"/>
  <c r="G22" i="14"/>
  <c r="F22" i="14"/>
  <c r="H18" i="14"/>
  <c r="G18" i="14"/>
  <c r="F18" i="14"/>
  <c r="H8" i="14"/>
  <c r="G8" i="14"/>
  <c r="F8" i="14"/>
  <c r="H13" i="14"/>
  <c r="G13" i="14"/>
  <c r="F13" i="14"/>
  <c r="H6" i="14"/>
  <c r="G6" i="14"/>
  <c r="F6" i="14"/>
  <c r="H27" i="19"/>
  <c r="G27" i="19"/>
  <c r="F27" i="19"/>
  <c r="H23" i="19"/>
  <c r="G23" i="19"/>
  <c r="F23" i="19"/>
  <c r="H22" i="19"/>
  <c r="G22" i="19"/>
  <c r="F22" i="19"/>
  <c r="H17" i="19"/>
  <c r="G17" i="19"/>
  <c r="F17" i="19"/>
  <c r="H11" i="19"/>
  <c r="G11" i="19"/>
  <c r="F11" i="19"/>
  <c r="H13" i="19"/>
  <c r="G13" i="19"/>
  <c r="F13" i="19"/>
  <c r="H10" i="19"/>
  <c r="G10" i="19"/>
  <c r="F10" i="19"/>
  <c r="H15" i="19"/>
  <c r="G15" i="19"/>
  <c r="F15" i="19"/>
  <c r="H54" i="18"/>
  <c r="G54" i="18"/>
  <c r="F54" i="18"/>
  <c r="H53" i="18"/>
  <c r="G53" i="18"/>
  <c r="F53" i="18"/>
  <c r="H52" i="18"/>
  <c r="G52" i="18"/>
  <c r="F52" i="18"/>
  <c r="H50" i="18"/>
  <c r="G50" i="18"/>
  <c r="F50" i="18"/>
  <c r="H49" i="18"/>
  <c r="G49" i="18"/>
  <c r="F49" i="18"/>
  <c r="H48" i="18"/>
  <c r="G48" i="18"/>
  <c r="F48" i="18"/>
  <c r="H47" i="18"/>
  <c r="G47" i="18"/>
  <c r="F47" i="18"/>
  <c r="H46" i="18"/>
  <c r="G46" i="18"/>
  <c r="F46" i="18"/>
  <c r="H45" i="18"/>
  <c r="G45" i="18"/>
  <c r="F45" i="18"/>
  <c r="H44" i="18"/>
  <c r="G44" i="18"/>
  <c r="F44" i="18"/>
  <c r="H43" i="18"/>
  <c r="G43" i="18"/>
  <c r="F43" i="18"/>
  <c r="H39" i="18"/>
  <c r="G39" i="18"/>
  <c r="F39" i="18"/>
  <c r="H38" i="18"/>
  <c r="G38" i="18"/>
  <c r="F38" i="18"/>
  <c r="H34" i="18"/>
  <c r="G34" i="18"/>
  <c r="F34" i="18"/>
  <c r="H33" i="18"/>
  <c r="G33" i="18"/>
  <c r="F33" i="18"/>
  <c r="H32" i="18"/>
  <c r="G32" i="18"/>
  <c r="F32" i="18"/>
  <c r="H29" i="18"/>
  <c r="G29" i="18"/>
  <c r="F29" i="18"/>
  <c r="H31" i="18"/>
  <c r="G31" i="18"/>
  <c r="F31" i="18"/>
  <c r="H30" i="18"/>
  <c r="G30" i="18"/>
  <c r="F30" i="18"/>
  <c r="H25" i="18"/>
  <c r="G25" i="18"/>
  <c r="F25" i="18"/>
  <c r="H24" i="18"/>
  <c r="G24" i="18"/>
  <c r="F24" i="18"/>
  <c r="H17" i="18"/>
  <c r="G17" i="18"/>
  <c r="F17" i="18"/>
  <c r="H21" i="18"/>
  <c r="G21" i="18"/>
  <c r="F21" i="18"/>
  <c r="H7" i="18"/>
  <c r="G7" i="18"/>
  <c r="F7" i="18"/>
  <c r="H20" i="18"/>
  <c r="G20" i="18"/>
  <c r="F20" i="18"/>
  <c r="H6" i="18"/>
  <c r="G6" i="18"/>
  <c r="F6" i="18"/>
  <c r="H9" i="18"/>
  <c r="G9" i="18"/>
  <c r="F9" i="18"/>
  <c r="H8" i="18"/>
  <c r="G8" i="18"/>
  <c r="F8" i="18"/>
  <c r="H38" i="17"/>
  <c r="G38" i="17"/>
  <c r="F38" i="17"/>
  <c r="H37" i="17"/>
  <c r="G37" i="17"/>
  <c r="F37" i="17"/>
  <c r="H36" i="17"/>
  <c r="G36" i="17"/>
  <c r="F36" i="17"/>
  <c r="H35" i="17"/>
  <c r="G35" i="17"/>
  <c r="F35" i="17"/>
  <c r="H34" i="17"/>
  <c r="G34" i="17"/>
  <c r="F34" i="17"/>
  <c r="H33" i="17"/>
  <c r="G33" i="17"/>
  <c r="F33" i="17"/>
  <c r="H29" i="17"/>
  <c r="G29" i="17"/>
  <c r="F29" i="17"/>
  <c r="H23" i="17"/>
  <c r="G23" i="17"/>
  <c r="F23" i="17"/>
  <c r="H22" i="17"/>
  <c r="G22" i="17"/>
  <c r="F22" i="17"/>
  <c r="H21" i="17"/>
  <c r="G21" i="17"/>
  <c r="F21" i="17"/>
  <c r="H20" i="17"/>
  <c r="G20" i="17"/>
  <c r="F20" i="17"/>
  <c r="H16" i="17"/>
  <c r="G16" i="17"/>
  <c r="F16" i="17"/>
  <c r="H15" i="17"/>
  <c r="G15" i="17"/>
  <c r="F15" i="17"/>
  <c r="H11" i="17"/>
  <c r="G11" i="17"/>
  <c r="F11" i="17"/>
  <c r="G7" i="17"/>
  <c r="F7" i="17"/>
  <c r="H82" i="77"/>
  <c r="G82" i="77"/>
  <c r="F82" i="77"/>
  <c r="H81" i="77"/>
  <c r="G81" i="77"/>
  <c r="F81" i="77"/>
  <c r="H80" i="77"/>
  <c r="G80" i="77"/>
  <c r="F80" i="77"/>
  <c r="H79" i="77"/>
  <c r="G79" i="77"/>
  <c r="F79" i="77"/>
  <c r="H78" i="77"/>
  <c r="G78" i="77"/>
  <c r="F78" i="77"/>
  <c r="H77" i="77"/>
  <c r="G77" i="77"/>
  <c r="F77" i="77"/>
  <c r="H76" i="77"/>
  <c r="G76" i="77"/>
  <c r="F76" i="77"/>
  <c r="H75" i="77"/>
  <c r="G75" i="77"/>
  <c r="F75" i="77"/>
  <c r="H74" i="77"/>
  <c r="G74" i="77"/>
  <c r="F74" i="77"/>
  <c r="H73" i="77"/>
  <c r="G73" i="77"/>
  <c r="F73" i="77"/>
  <c r="H71" i="77"/>
  <c r="G71" i="77"/>
  <c r="F71" i="77"/>
  <c r="H67" i="77"/>
  <c r="G67" i="77"/>
  <c r="F67" i="77"/>
  <c r="H63" i="77"/>
  <c r="G63" i="77"/>
  <c r="F63" i="77"/>
  <c r="H68" i="77"/>
  <c r="G68" i="77"/>
  <c r="F68" i="77"/>
  <c r="H65" i="77"/>
  <c r="G65" i="77"/>
  <c r="F65" i="77"/>
  <c r="H62" i="77"/>
  <c r="G62" i="77"/>
  <c r="F62" i="77"/>
  <c r="H72" i="77"/>
  <c r="G72" i="77"/>
  <c r="F72" i="77"/>
  <c r="H70" i="77"/>
  <c r="G70" i="77"/>
  <c r="F70" i="77"/>
  <c r="H69" i="77"/>
  <c r="G69" i="77"/>
  <c r="F69" i="77"/>
  <c r="H66" i="77"/>
  <c r="G66" i="77"/>
  <c r="F66" i="77"/>
  <c r="H64" i="77"/>
  <c r="G64" i="77"/>
  <c r="F64" i="77"/>
  <c r="H61" i="77"/>
  <c r="G61" i="77"/>
  <c r="F61" i="77"/>
  <c r="H57" i="77"/>
  <c r="G57" i="77"/>
  <c r="F57" i="77"/>
  <c r="H56" i="77"/>
  <c r="G56" i="77"/>
  <c r="F56" i="77"/>
  <c r="H55" i="77"/>
  <c r="G55" i="77"/>
  <c r="F55" i="77"/>
  <c r="H51" i="77"/>
  <c r="G51" i="77"/>
  <c r="F51" i="77"/>
  <c r="H45" i="77"/>
  <c r="G45" i="77"/>
  <c r="F45" i="77"/>
  <c r="H46" i="77"/>
  <c r="G46" i="77"/>
  <c r="F46" i="77"/>
  <c r="H7" i="77"/>
  <c r="G7" i="77"/>
  <c r="F7" i="77"/>
  <c r="H42" i="77"/>
  <c r="G42" i="77"/>
  <c r="F42" i="77"/>
  <c r="H38" i="77"/>
  <c r="G38" i="77"/>
  <c r="F38" i="77"/>
  <c r="H10" i="77"/>
  <c r="G10" i="77"/>
  <c r="F10" i="77"/>
  <c r="H34" i="77"/>
  <c r="G34" i="77"/>
  <c r="F34" i="77"/>
  <c r="H39" i="77"/>
  <c r="G39" i="77"/>
  <c r="F39" i="77"/>
  <c r="H44" i="77"/>
  <c r="G44" i="77"/>
  <c r="F44" i="77"/>
  <c r="H24" i="77"/>
  <c r="G24" i="77"/>
  <c r="F24" i="77"/>
  <c r="H43" i="77"/>
  <c r="G43" i="77"/>
  <c r="F43" i="77"/>
  <c r="H31" i="77"/>
  <c r="G31" i="77"/>
  <c r="F31" i="77"/>
  <c r="H49" i="77"/>
  <c r="G49" i="77"/>
  <c r="F49" i="77"/>
  <c r="H14" i="77"/>
  <c r="G14" i="77"/>
  <c r="F14" i="77"/>
  <c r="H18" i="77"/>
  <c r="G18" i="77"/>
  <c r="F18" i="77"/>
  <c r="H16" i="77"/>
  <c r="G16" i="77"/>
  <c r="F16" i="77"/>
  <c r="H15" i="77"/>
  <c r="G15" i="77"/>
  <c r="F15" i="77"/>
  <c r="H48" i="77"/>
  <c r="G48" i="77"/>
  <c r="F48" i="77"/>
  <c r="H47" i="77"/>
  <c r="G47" i="77"/>
  <c r="F47" i="77"/>
  <c r="H41" i="77"/>
  <c r="G41" i="77"/>
  <c r="F41" i="77"/>
  <c r="H12" i="77"/>
  <c r="G12" i="77"/>
  <c r="F12" i="77"/>
  <c r="H9" i="77"/>
  <c r="G9" i="77"/>
  <c r="F9" i="77"/>
  <c r="H11" i="77"/>
  <c r="G11" i="77"/>
  <c r="F11" i="77"/>
  <c r="H6" i="77"/>
  <c r="G6" i="77"/>
  <c r="F6" i="77"/>
  <c r="H8" i="77"/>
  <c r="G8" i="77"/>
  <c r="F8" i="77"/>
  <c r="H139" i="8"/>
  <c r="G139" i="8"/>
  <c r="F139" i="8"/>
  <c r="H138" i="8"/>
  <c r="G138" i="8"/>
  <c r="F138" i="8"/>
  <c r="H137" i="8"/>
  <c r="G137" i="8"/>
  <c r="F137" i="8"/>
  <c r="H136" i="8"/>
  <c r="G136" i="8"/>
  <c r="F136" i="8"/>
  <c r="H135" i="8"/>
  <c r="G135" i="8"/>
  <c r="F135" i="8"/>
  <c r="H134" i="8"/>
  <c r="G134" i="8"/>
  <c r="F134" i="8"/>
  <c r="H133" i="8"/>
  <c r="G133" i="8"/>
  <c r="F133" i="8"/>
  <c r="H132" i="8"/>
  <c r="G132" i="8"/>
  <c r="F132" i="8"/>
  <c r="H130" i="8"/>
  <c r="G130" i="8"/>
  <c r="F130" i="8"/>
  <c r="H131" i="8"/>
  <c r="G131" i="8"/>
  <c r="F131" i="8"/>
  <c r="H126" i="8"/>
  <c r="G126" i="8"/>
  <c r="F126" i="8"/>
  <c r="G109" i="8"/>
  <c r="F109" i="8"/>
  <c r="H64" i="8"/>
  <c r="G64" i="8"/>
  <c r="F64" i="8"/>
  <c r="H11" i="8"/>
  <c r="G11" i="8"/>
  <c r="F11" i="8"/>
  <c r="H32" i="8"/>
  <c r="G32" i="8"/>
  <c r="F32" i="8"/>
  <c r="H115" i="8"/>
  <c r="G115" i="8"/>
  <c r="F115" i="8"/>
  <c r="H83" i="8"/>
  <c r="G83" i="8"/>
  <c r="F83" i="8"/>
  <c r="H111" i="8"/>
  <c r="G111" i="8"/>
  <c r="F111" i="8"/>
  <c r="H108" i="8"/>
  <c r="G108" i="8"/>
  <c r="F108" i="8"/>
  <c r="H106" i="8"/>
  <c r="G106" i="8"/>
  <c r="F106" i="8"/>
  <c r="H103" i="8"/>
  <c r="G103" i="8"/>
  <c r="F103" i="8"/>
  <c r="H102" i="8"/>
  <c r="G102" i="8"/>
  <c r="F102" i="8"/>
  <c r="G101" i="8"/>
  <c r="F101" i="8"/>
  <c r="H100" i="8"/>
  <c r="G100" i="8"/>
  <c r="F100" i="8"/>
  <c r="H99" i="8"/>
  <c r="G99" i="8"/>
  <c r="F99" i="8"/>
  <c r="H98" i="8"/>
  <c r="G98" i="8"/>
  <c r="F98" i="8"/>
  <c r="H97" i="8"/>
  <c r="G97" i="8"/>
  <c r="F97" i="8"/>
  <c r="H96" i="8"/>
  <c r="G96" i="8"/>
  <c r="F96" i="8"/>
  <c r="H92" i="8"/>
  <c r="G92" i="8"/>
  <c r="F92" i="8"/>
  <c r="H91" i="8"/>
  <c r="G91" i="8"/>
  <c r="F91" i="8"/>
  <c r="H90" i="8"/>
  <c r="G90" i="8"/>
  <c r="F90" i="8"/>
  <c r="H89" i="8"/>
  <c r="G89" i="8"/>
  <c r="F89" i="8"/>
  <c r="H88" i="8"/>
  <c r="G88" i="8"/>
  <c r="F88" i="8"/>
  <c r="H84" i="8"/>
  <c r="G84" i="8"/>
  <c r="F84" i="8"/>
  <c r="H82" i="8"/>
  <c r="G82" i="8"/>
  <c r="F82" i="8"/>
  <c r="H81" i="8"/>
  <c r="G81" i="8"/>
  <c r="F81" i="8"/>
  <c r="H80" i="8"/>
  <c r="G80" i="8"/>
  <c r="F80" i="8"/>
  <c r="H79" i="8"/>
  <c r="G79" i="8"/>
  <c r="F79" i="8"/>
  <c r="H77" i="8"/>
  <c r="G77" i="8"/>
  <c r="F77" i="8"/>
  <c r="H75" i="8"/>
  <c r="G75" i="8"/>
  <c r="F75" i="8"/>
  <c r="H74" i="8"/>
  <c r="G74" i="8"/>
  <c r="F74" i="8"/>
  <c r="H72" i="8"/>
  <c r="G72" i="8"/>
  <c r="F72" i="8"/>
  <c r="H71" i="8"/>
  <c r="G71" i="8"/>
  <c r="F71" i="8"/>
  <c r="H68" i="8"/>
  <c r="G68" i="8"/>
  <c r="F68" i="8"/>
  <c r="G61" i="8"/>
  <c r="F61" i="8"/>
  <c r="H67" i="8"/>
  <c r="G67" i="8"/>
  <c r="F67" i="8"/>
  <c r="H66" i="8"/>
  <c r="G66" i="8"/>
  <c r="F66" i="8"/>
  <c r="H63" i="8"/>
  <c r="G63" i="8"/>
  <c r="F63" i="8"/>
  <c r="G62" i="8"/>
  <c r="F62" i="8"/>
  <c r="H58" i="8"/>
  <c r="G58" i="8"/>
  <c r="F58" i="8"/>
  <c r="G57" i="8"/>
  <c r="F57" i="8"/>
  <c r="G56" i="8"/>
  <c r="F56" i="8"/>
  <c r="G54" i="8"/>
  <c r="F54" i="8"/>
  <c r="G53" i="8"/>
  <c r="F53" i="8"/>
  <c r="G7" i="8"/>
  <c r="F7" i="8"/>
  <c r="G51" i="8"/>
  <c r="F51" i="8"/>
  <c r="G42" i="8"/>
  <c r="F42" i="8"/>
  <c r="G105" i="8"/>
  <c r="F105" i="8"/>
  <c r="G117" i="8"/>
  <c r="F117" i="8"/>
  <c r="G119" i="8"/>
  <c r="F119" i="8"/>
  <c r="G31" i="8"/>
  <c r="F31" i="8"/>
  <c r="G120" i="8"/>
  <c r="F120" i="8"/>
  <c r="G70" i="8"/>
  <c r="F70" i="8"/>
  <c r="G37" i="8"/>
  <c r="F37" i="8"/>
  <c r="G26" i="8"/>
  <c r="F26" i="8"/>
  <c r="G104" i="8"/>
  <c r="F104" i="8"/>
  <c r="G29" i="8"/>
  <c r="F29" i="8"/>
  <c r="G73" i="8"/>
  <c r="F73" i="8"/>
  <c r="G76" i="8"/>
  <c r="F76" i="8"/>
  <c r="G18" i="8"/>
  <c r="F18" i="8"/>
  <c r="G95" i="8"/>
  <c r="F95" i="8"/>
  <c r="G23" i="8"/>
  <c r="F23" i="8"/>
  <c r="G10" i="8"/>
  <c r="F10" i="8"/>
  <c r="G113" i="8"/>
  <c r="F113" i="8"/>
  <c r="G110" i="8"/>
  <c r="F110" i="8"/>
  <c r="G107" i="8"/>
  <c r="F107" i="8"/>
  <c r="G34" i="8"/>
  <c r="F34" i="8"/>
  <c r="G13" i="8"/>
  <c r="F13" i="8"/>
  <c r="G21" i="8"/>
  <c r="F21" i="8"/>
  <c r="G94" i="8"/>
  <c r="F94" i="8"/>
  <c r="G93" i="8"/>
  <c r="F93" i="8"/>
  <c r="G15" i="8"/>
  <c r="F15" i="8"/>
  <c r="G87" i="8"/>
  <c r="F87" i="8"/>
  <c r="G78" i="8"/>
  <c r="F78" i="8"/>
  <c r="G59" i="8"/>
  <c r="F59" i="8"/>
  <c r="H65" i="8"/>
  <c r="G65" i="8"/>
  <c r="F65" i="8"/>
  <c r="H69" i="8"/>
  <c r="G69" i="8"/>
  <c r="F69" i="8"/>
  <c r="H16" i="8"/>
  <c r="G16" i="8"/>
  <c r="F16" i="8"/>
  <c r="H12" i="8"/>
  <c r="G12" i="8"/>
  <c r="F12" i="8"/>
  <c r="H55" i="8"/>
  <c r="G55" i="8"/>
  <c r="F55" i="8"/>
  <c r="H14" i="8"/>
  <c r="G14" i="8"/>
  <c r="F14" i="8"/>
  <c r="H60" i="8"/>
  <c r="G60" i="8"/>
  <c r="F60" i="8"/>
  <c r="H6" i="8"/>
  <c r="G6" i="8"/>
  <c r="F6" i="8"/>
  <c r="H9" i="8"/>
  <c r="G9" i="8"/>
  <c r="F9" i="8"/>
  <c r="H8" i="8"/>
  <c r="G8" i="8"/>
  <c r="F8" i="8"/>
  <c r="H52" i="8"/>
  <c r="G52" i="8"/>
  <c r="F52" i="8"/>
  <c r="H39" i="24"/>
  <c r="G39" i="24"/>
  <c r="F39" i="24"/>
  <c r="H35" i="24"/>
  <c r="G35" i="24"/>
  <c r="F35" i="24"/>
  <c r="H46" i="24"/>
  <c r="G46" i="24"/>
  <c r="F46" i="24"/>
  <c r="H31" i="24"/>
  <c r="G31" i="24"/>
  <c r="F31" i="24"/>
  <c r="H21" i="24"/>
  <c r="G21" i="24"/>
  <c r="F21" i="24"/>
  <c r="H17" i="24"/>
  <c r="G17" i="24"/>
  <c r="F17" i="24"/>
  <c r="H26" i="24"/>
  <c r="G26" i="24"/>
  <c r="F26" i="24"/>
  <c r="H25" i="24"/>
  <c r="G25" i="24"/>
  <c r="F25" i="24"/>
  <c r="H7" i="24"/>
  <c r="G7" i="24"/>
  <c r="F7" i="24"/>
  <c r="H132" i="32"/>
  <c r="G132" i="32"/>
  <c r="F132" i="32"/>
  <c r="H131" i="32"/>
  <c r="G131" i="32"/>
  <c r="F131" i="32"/>
  <c r="H130" i="32"/>
  <c r="G130" i="32"/>
  <c r="F130" i="32"/>
  <c r="H129" i="32"/>
  <c r="G129" i="32"/>
  <c r="F129" i="32"/>
  <c r="H128" i="32"/>
  <c r="G128" i="32"/>
  <c r="F128" i="32"/>
  <c r="H127" i="32"/>
  <c r="G127" i="32"/>
  <c r="F127" i="32"/>
  <c r="H126" i="32"/>
  <c r="G126" i="32"/>
  <c r="F126" i="32"/>
  <c r="H122" i="32"/>
  <c r="G122" i="32"/>
  <c r="F122" i="32"/>
  <c r="H99" i="32"/>
  <c r="G99" i="32"/>
  <c r="F99" i="32"/>
  <c r="H45" i="32"/>
  <c r="G45" i="32"/>
  <c r="F45" i="32"/>
  <c r="H44" i="32"/>
  <c r="G44" i="32"/>
  <c r="F44" i="32"/>
  <c r="H67" i="32"/>
  <c r="G67" i="32"/>
  <c r="F67" i="32"/>
  <c r="H104" i="32"/>
  <c r="G104" i="32"/>
  <c r="F104" i="32"/>
  <c r="H38" i="32"/>
  <c r="G38" i="32"/>
  <c r="F38" i="32"/>
  <c r="H47" i="32"/>
  <c r="G47" i="32"/>
  <c r="F47" i="32"/>
  <c r="H40" i="32"/>
  <c r="G40" i="32"/>
  <c r="F40" i="32"/>
  <c r="H41" i="32"/>
  <c r="G41" i="32"/>
  <c r="F41" i="32"/>
  <c r="H33" i="32"/>
  <c r="G33" i="32"/>
  <c r="F33" i="32"/>
  <c r="H46" i="32"/>
  <c r="G46" i="32"/>
  <c r="F46" i="32"/>
  <c r="H35" i="32"/>
  <c r="G35" i="32"/>
  <c r="F35" i="32"/>
  <c r="H34" i="32"/>
  <c r="G34" i="32"/>
  <c r="F34" i="32"/>
  <c r="H109" i="32"/>
  <c r="G109" i="32"/>
  <c r="F109" i="32"/>
  <c r="H108" i="32"/>
  <c r="G108" i="32"/>
  <c r="F108" i="32"/>
  <c r="H107" i="32"/>
  <c r="G107" i="32"/>
  <c r="F107" i="32"/>
  <c r="H7" i="32"/>
  <c r="G7" i="32"/>
  <c r="F7" i="32"/>
  <c r="H118" i="32"/>
  <c r="G118" i="32"/>
  <c r="F118" i="32"/>
  <c r="H117" i="32"/>
  <c r="G117" i="32"/>
  <c r="F117" i="32"/>
  <c r="H43" i="32"/>
  <c r="G43" i="32"/>
  <c r="F43" i="32"/>
  <c r="H39" i="32"/>
  <c r="G39" i="32"/>
  <c r="F39" i="32"/>
  <c r="H116" i="32"/>
  <c r="G116" i="32"/>
  <c r="F116" i="32"/>
  <c r="H115" i="32"/>
  <c r="G115" i="32"/>
  <c r="F115" i="32"/>
  <c r="H114" i="32"/>
  <c r="G114" i="32"/>
  <c r="F114" i="32"/>
  <c r="H113" i="32"/>
  <c r="G113" i="32"/>
  <c r="F113" i="32"/>
  <c r="H112" i="32"/>
  <c r="G112" i="32"/>
  <c r="F112" i="32"/>
  <c r="H103" i="32"/>
  <c r="G103" i="32"/>
  <c r="F103" i="32"/>
  <c r="H101" i="32"/>
  <c r="G101" i="32"/>
  <c r="F101" i="32"/>
  <c r="H100" i="32"/>
  <c r="G100" i="32"/>
  <c r="F100" i="32"/>
  <c r="H102" i="32"/>
  <c r="G102" i="32"/>
  <c r="F102" i="32"/>
  <c r="H21" i="32"/>
  <c r="G21" i="32"/>
  <c r="F21" i="32"/>
  <c r="G90" i="32"/>
  <c r="H89" i="32"/>
  <c r="G89" i="32"/>
  <c r="F89" i="32"/>
  <c r="H88" i="32"/>
  <c r="G88" i="32"/>
  <c r="F88" i="32"/>
  <c r="H87" i="32"/>
  <c r="G87" i="32"/>
  <c r="F87" i="32"/>
  <c r="H84" i="32"/>
  <c r="G84" i="32"/>
  <c r="F84" i="32"/>
  <c r="H82" i="32"/>
  <c r="G82" i="32"/>
  <c r="F82" i="32"/>
  <c r="H81" i="32"/>
  <c r="G81" i="32"/>
  <c r="F81" i="32"/>
  <c r="H78" i="32"/>
  <c r="G78" i="32"/>
  <c r="F78" i="32"/>
  <c r="H77" i="32"/>
  <c r="G77" i="32"/>
  <c r="F77" i="32"/>
  <c r="H76" i="32"/>
  <c r="G76" i="32"/>
  <c r="F76" i="32"/>
  <c r="H73" i="32"/>
  <c r="G73" i="32"/>
  <c r="F73" i="32"/>
  <c r="H70" i="32"/>
  <c r="G70" i="32"/>
  <c r="F70" i="32"/>
  <c r="H69" i="32"/>
  <c r="G69" i="32"/>
  <c r="F69" i="32"/>
  <c r="H59" i="32"/>
  <c r="G59" i="32"/>
  <c r="F59" i="32"/>
  <c r="H64" i="32"/>
  <c r="G64" i="32"/>
  <c r="F64" i="32"/>
  <c r="H62" i="32"/>
  <c r="G62" i="32"/>
  <c r="F62" i="32"/>
  <c r="H61" i="32"/>
  <c r="G61" i="32"/>
  <c r="F61" i="32"/>
  <c r="H9" i="32"/>
  <c r="G9" i="32"/>
  <c r="F9" i="32"/>
  <c r="H58" i="32"/>
  <c r="G58" i="32"/>
  <c r="F58" i="32"/>
  <c r="H57" i="32"/>
  <c r="G57" i="32"/>
  <c r="F57" i="32"/>
  <c r="H55" i="32"/>
  <c r="G55" i="32"/>
  <c r="F55" i="32"/>
  <c r="H119" i="32"/>
  <c r="G119" i="32"/>
  <c r="F119" i="32"/>
  <c r="H106" i="32"/>
  <c r="G106" i="32"/>
  <c r="F106" i="32"/>
  <c r="H20" i="32"/>
  <c r="G20" i="32"/>
  <c r="F20" i="32"/>
  <c r="H32" i="32"/>
  <c r="G32" i="32"/>
  <c r="F32" i="32"/>
  <c r="H96" i="32"/>
  <c r="G96" i="32"/>
  <c r="F96" i="32"/>
  <c r="H22" i="32"/>
  <c r="G22" i="32"/>
  <c r="F22" i="32"/>
  <c r="H29" i="32"/>
  <c r="G29" i="32"/>
  <c r="F29" i="32"/>
  <c r="G28" i="32"/>
  <c r="H95" i="32"/>
  <c r="G95" i="32"/>
  <c r="F95" i="32"/>
  <c r="H111" i="32"/>
  <c r="G111" i="32"/>
  <c r="F111" i="32"/>
  <c r="H110" i="32"/>
  <c r="G110" i="32"/>
  <c r="F110" i="32"/>
  <c r="H18" i="32"/>
  <c r="G18" i="32"/>
  <c r="F18" i="32"/>
  <c r="H105" i="32"/>
  <c r="G105" i="32"/>
  <c r="F105" i="32"/>
  <c r="H91" i="32"/>
  <c r="G91" i="32"/>
  <c r="F91" i="32"/>
  <c r="H98" i="32"/>
  <c r="G98" i="32"/>
  <c r="F98" i="32"/>
  <c r="H93" i="32"/>
  <c r="G93" i="32"/>
  <c r="F93" i="32"/>
  <c r="H15" i="32"/>
  <c r="G15" i="32"/>
  <c r="F15" i="32"/>
  <c r="H97" i="32"/>
  <c r="G97" i="32"/>
  <c r="F97" i="32"/>
  <c r="H94" i="32"/>
  <c r="G94" i="32"/>
  <c r="F94" i="32"/>
  <c r="H92" i="32"/>
  <c r="G92" i="32"/>
  <c r="F92" i="32"/>
  <c r="G75" i="32"/>
  <c r="F75" i="32"/>
  <c r="H23" i="32"/>
  <c r="G23" i="32"/>
  <c r="F23" i="32"/>
  <c r="G86" i="32"/>
  <c r="H85" i="32"/>
  <c r="G85" i="32"/>
  <c r="F85" i="32"/>
  <c r="H72" i="32"/>
  <c r="G72" i="32"/>
  <c r="F72" i="32"/>
  <c r="H83" i="32"/>
  <c r="G83" i="32"/>
  <c r="F83" i="32"/>
  <c r="H8" i="32"/>
  <c r="G8" i="32"/>
  <c r="F8" i="32"/>
  <c r="H80" i="32"/>
  <c r="G80" i="32"/>
  <c r="F80" i="32"/>
  <c r="H30" i="32"/>
  <c r="G30" i="32"/>
  <c r="F30" i="32"/>
  <c r="H13" i="32"/>
  <c r="G13" i="32"/>
  <c r="F13" i="32"/>
  <c r="H79" i="32"/>
  <c r="G79" i="32"/>
  <c r="F79" i="32"/>
  <c r="H74" i="32"/>
  <c r="G74" i="32"/>
  <c r="F74" i="32"/>
  <c r="H17" i="32"/>
  <c r="G17" i="32"/>
  <c r="F17" i="32"/>
  <c r="H71" i="32"/>
  <c r="G71" i="32"/>
  <c r="F71" i="32"/>
  <c r="H68" i="32"/>
  <c r="G68" i="32"/>
  <c r="F68" i="32"/>
  <c r="H63" i="32"/>
  <c r="G63" i="32"/>
  <c r="F63" i="32"/>
  <c r="H31" i="32"/>
  <c r="G31" i="32"/>
  <c r="F31" i="32"/>
  <c r="H11" i="32"/>
  <c r="G11" i="32"/>
  <c r="F11" i="32"/>
  <c r="H16" i="32"/>
  <c r="G16" i="32"/>
  <c r="F16" i="32"/>
  <c r="H66" i="32"/>
  <c r="G66" i="32"/>
  <c r="F66" i="32"/>
  <c r="H10" i="32"/>
  <c r="G10" i="32"/>
  <c r="F10" i="32"/>
  <c r="H65" i="32"/>
  <c r="G65" i="32"/>
  <c r="F65" i="32"/>
  <c r="H12" i="32"/>
  <c r="G12" i="32"/>
  <c r="F12" i="32"/>
  <c r="H6" i="32"/>
  <c r="G6" i="32"/>
  <c r="F6" i="32"/>
  <c r="H14" i="32"/>
  <c r="G14" i="32"/>
  <c r="F14" i="32"/>
  <c r="H60" i="32"/>
  <c r="G60" i="32"/>
  <c r="F60" i="32"/>
  <c r="H56" i="32"/>
  <c r="G56" i="32"/>
  <c r="F56" i="32"/>
  <c r="H54" i="32"/>
  <c r="G54" i="32"/>
  <c r="F54" i="32"/>
  <c r="H186" i="31"/>
  <c r="G186" i="31"/>
  <c r="F186" i="31"/>
  <c r="H180" i="31"/>
  <c r="G180" i="31"/>
  <c r="F180" i="31"/>
  <c r="H179" i="31"/>
  <c r="G179" i="31"/>
  <c r="F179" i="31"/>
  <c r="H178" i="31"/>
  <c r="G178" i="31"/>
  <c r="F178" i="31"/>
  <c r="H177" i="31"/>
  <c r="G177" i="31"/>
  <c r="F177" i="31"/>
  <c r="H176" i="31"/>
  <c r="G176" i="31"/>
  <c r="F176" i="31"/>
  <c r="H175" i="31"/>
  <c r="G175" i="31"/>
  <c r="F175" i="31"/>
  <c r="H174" i="31"/>
  <c r="G174" i="31"/>
  <c r="F174" i="31"/>
  <c r="H173" i="31"/>
  <c r="G173" i="31"/>
  <c r="F173" i="31"/>
  <c r="H172" i="31"/>
  <c r="G172" i="31"/>
  <c r="F172" i="31"/>
  <c r="H166" i="31"/>
  <c r="G166" i="31"/>
  <c r="F166" i="31"/>
  <c r="H69" i="31"/>
  <c r="G69" i="31"/>
  <c r="F69" i="31"/>
  <c r="H127" i="31"/>
  <c r="G127" i="31"/>
  <c r="F127" i="31"/>
  <c r="H19" i="31"/>
  <c r="G19" i="31"/>
  <c r="F19" i="31"/>
  <c r="H150" i="31"/>
  <c r="G150" i="31"/>
  <c r="F150" i="31"/>
  <c r="H35" i="31"/>
  <c r="G35" i="31"/>
  <c r="F35" i="31"/>
  <c r="H18" i="31"/>
  <c r="G18" i="31"/>
  <c r="F18" i="31"/>
  <c r="H37" i="31"/>
  <c r="G37" i="31"/>
  <c r="F37" i="31"/>
  <c r="G61" i="31"/>
  <c r="H63" i="31"/>
  <c r="G63" i="31"/>
  <c r="F63" i="31"/>
  <c r="H54" i="31"/>
  <c r="G54" i="31"/>
  <c r="F54" i="31"/>
  <c r="H153" i="31"/>
  <c r="G153" i="31"/>
  <c r="F153" i="31"/>
  <c r="H132" i="31"/>
  <c r="G132" i="31"/>
  <c r="F132" i="31"/>
  <c r="H55" i="31"/>
  <c r="G55" i="31"/>
  <c r="F55" i="31"/>
  <c r="H159" i="31"/>
  <c r="G159" i="31"/>
  <c r="F159" i="31"/>
  <c r="H148" i="31"/>
  <c r="G148" i="31"/>
  <c r="F148" i="31"/>
  <c r="H33" i="31"/>
  <c r="G33" i="31"/>
  <c r="F33" i="31"/>
  <c r="H146" i="31"/>
  <c r="G146" i="31"/>
  <c r="F146" i="31"/>
  <c r="H145" i="31"/>
  <c r="G145" i="31"/>
  <c r="F145" i="31"/>
  <c r="H144" i="31"/>
  <c r="G144" i="31"/>
  <c r="F144" i="31"/>
  <c r="H140" i="31"/>
  <c r="G140" i="31"/>
  <c r="F140" i="31"/>
  <c r="H139" i="31"/>
  <c r="G139" i="31"/>
  <c r="F139" i="31"/>
  <c r="H136" i="31"/>
  <c r="G136" i="31"/>
  <c r="F136" i="31"/>
  <c r="H135" i="31"/>
  <c r="G135" i="31"/>
  <c r="F135" i="31"/>
  <c r="H131" i="31"/>
  <c r="G131" i="31"/>
  <c r="F131" i="31"/>
  <c r="H128" i="31"/>
  <c r="G128" i="31"/>
  <c r="F128" i="31"/>
  <c r="H123" i="31"/>
  <c r="G123" i="31"/>
  <c r="F123" i="31"/>
  <c r="H122" i="31"/>
  <c r="G122" i="31"/>
  <c r="F122" i="31"/>
  <c r="H120" i="31"/>
  <c r="G120" i="31"/>
  <c r="F120" i="31"/>
  <c r="H119" i="31"/>
  <c r="G119" i="31"/>
  <c r="F119" i="31"/>
  <c r="H118" i="31"/>
  <c r="G118" i="31"/>
  <c r="F118" i="31"/>
  <c r="H117" i="31"/>
  <c r="G117" i="31"/>
  <c r="F117" i="31"/>
  <c r="H114" i="31"/>
  <c r="G114" i="31"/>
  <c r="F114" i="31"/>
  <c r="H113" i="31"/>
  <c r="G113" i="31"/>
  <c r="F113" i="31"/>
  <c r="H110" i="31"/>
  <c r="G110" i="31"/>
  <c r="F110" i="31"/>
  <c r="H109" i="31"/>
  <c r="G109" i="31"/>
  <c r="F109" i="31"/>
  <c r="H108" i="31"/>
  <c r="G108" i="31"/>
  <c r="F108" i="31"/>
  <c r="H106" i="31"/>
  <c r="G106" i="31"/>
  <c r="F106" i="31"/>
  <c r="H101" i="31"/>
  <c r="G101" i="31"/>
  <c r="F101" i="31"/>
  <c r="H100" i="31"/>
  <c r="G100" i="31"/>
  <c r="F100" i="31"/>
  <c r="H98" i="31"/>
  <c r="G98" i="31"/>
  <c r="F98" i="31"/>
  <c r="G97" i="31"/>
  <c r="F97" i="31"/>
  <c r="H92" i="31"/>
  <c r="G92" i="31"/>
  <c r="F92" i="31"/>
  <c r="H91" i="31"/>
  <c r="G91" i="31"/>
  <c r="F91" i="31"/>
  <c r="H87" i="31"/>
  <c r="G87" i="31"/>
  <c r="F87" i="31"/>
  <c r="H84" i="31"/>
  <c r="G84" i="31"/>
  <c r="F84" i="31"/>
  <c r="H81" i="31"/>
  <c r="G81" i="31"/>
  <c r="F81" i="31"/>
  <c r="H80" i="31"/>
  <c r="G80" i="31"/>
  <c r="F80" i="31"/>
  <c r="H79" i="31"/>
  <c r="G79" i="31"/>
  <c r="F79" i="31"/>
  <c r="H76" i="31"/>
  <c r="G76" i="31"/>
  <c r="F76" i="31"/>
  <c r="H75" i="31"/>
  <c r="G75" i="31"/>
  <c r="F75" i="31"/>
  <c r="H72" i="31"/>
  <c r="G72" i="31"/>
  <c r="F72" i="31"/>
  <c r="H62" i="31"/>
  <c r="G62" i="31"/>
  <c r="F62" i="31"/>
  <c r="H50" i="31"/>
  <c r="G50" i="31"/>
  <c r="F50" i="31"/>
  <c r="H56" i="31"/>
  <c r="G56" i="31"/>
  <c r="F56" i="31"/>
  <c r="H65" i="31"/>
  <c r="G65" i="31"/>
  <c r="F65" i="31"/>
  <c r="H23" i="31"/>
  <c r="G23" i="31"/>
  <c r="F23" i="31"/>
  <c r="H15" i="31"/>
  <c r="G15" i="31"/>
  <c r="F15" i="31"/>
  <c r="H161" i="31"/>
  <c r="G161" i="31"/>
  <c r="F161" i="31"/>
  <c r="H143" i="31"/>
  <c r="G143" i="31"/>
  <c r="F143" i="31"/>
  <c r="H124" i="31"/>
  <c r="G124" i="31"/>
  <c r="F124" i="31"/>
  <c r="H158" i="31"/>
  <c r="G158" i="31"/>
  <c r="F158" i="31"/>
  <c r="H157" i="31"/>
  <c r="G157" i="31"/>
  <c r="F157" i="31"/>
  <c r="H156" i="31"/>
  <c r="G156" i="31"/>
  <c r="F156" i="31"/>
  <c r="H46" i="31"/>
  <c r="G46" i="31"/>
  <c r="F46" i="31"/>
  <c r="H107" i="31"/>
  <c r="G107" i="31"/>
  <c r="F107" i="31"/>
  <c r="H155" i="31"/>
  <c r="G155" i="31"/>
  <c r="F155" i="31"/>
  <c r="H12" i="31"/>
  <c r="G12" i="31"/>
  <c r="F12" i="31"/>
  <c r="H147" i="31"/>
  <c r="G147" i="31"/>
  <c r="F147" i="31"/>
  <c r="H34" i="31"/>
  <c r="G34" i="31"/>
  <c r="F34" i="31"/>
  <c r="H151" i="31"/>
  <c r="G151" i="31"/>
  <c r="F151" i="31"/>
  <c r="H112" i="31"/>
  <c r="G112" i="31"/>
  <c r="F112" i="31"/>
  <c r="H149" i="31"/>
  <c r="G149" i="31"/>
  <c r="F149" i="31"/>
  <c r="H22" i="31"/>
  <c r="G22" i="31"/>
  <c r="F22" i="31"/>
  <c r="H141" i="31"/>
  <c r="G141" i="31"/>
  <c r="F141" i="31"/>
  <c r="H39" i="31"/>
  <c r="G39" i="31"/>
  <c r="F39" i="31"/>
  <c r="H60" i="31"/>
  <c r="G60" i="31"/>
  <c r="F60" i="31"/>
  <c r="H28" i="31"/>
  <c r="G28" i="31"/>
  <c r="F28" i="31"/>
  <c r="H32" i="31"/>
  <c r="G32" i="31"/>
  <c r="F32" i="31"/>
  <c r="H142" i="31"/>
  <c r="G142" i="31"/>
  <c r="F142" i="31"/>
  <c r="H16" i="31"/>
  <c r="G16" i="31"/>
  <c r="F16" i="31"/>
  <c r="H111" i="31"/>
  <c r="G111" i="31"/>
  <c r="F111" i="31"/>
  <c r="H95" i="31"/>
  <c r="G95" i="31"/>
  <c r="F95" i="31"/>
  <c r="H103" i="31"/>
  <c r="G103" i="31"/>
  <c r="F103" i="31"/>
  <c r="H104" i="31"/>
  <c r="G104" i="31"/>
  <c r="H133" i="31"/>
  <c r="G133" i="31"/>
  <c r="F133" i="31"/>
  <c r="G102" i="31"/>
  <c r="F102" i="31"/>
  <c r="H130" i="31"/>
  <c r="G130" i="31"/>
  <c r="F130" i="31"/>
  <c r="H129" i="31"/>
  <c r="G129" i="31"/>
  <c r="F129" i="31"/>
  <c r="H125" i="31"/>
  <c r="G125" i="31"/>
  <c r="F125" i="31"/>
  <c r="H115" i="31"/>
  <c r="G115" i="31"/>
  <c r="F115" i="31"/>
  <c r="H121" i="31"/>
  <c r="G121" i="31"/>
  <c r="F121" i="31"/>
  <c r="H105" i="31"/>
  <c r="G105" i="31"/>
  <c r="F105" i="31"/>
  <c r="H51" i="31"/>
  <c r="G51" i="31"/>
  <c r="F51" i="31"/>
  <c r="H53" i="31"/>
  <c r="G53" i="31"/>
  <c r="F53" i="31"/>
  <c r="H83" i="31"/>
  <c r="G83" i="31"/>
  <c r="F83" i="31"/>
  <c r="H89" i="31"/>
  <c r="G89" i="31"/>
  <c r="F89" i="31"/>
  <c r="H99" i="31"/>
  <c r="G99" i="31"/>
  <c r="F99" i="31"/>
  <c r="H20" i="31"/>
  <c r="G20" i="31"/>
  <c r="F20" i="31"/>
  <c r="H17" i="31"/>
  <c r="G17" i="31"/>
  <c r="F17" i="31"/>
  <c r="H94" i="31"/>
  <c r="G94" i="31"/>
  <c r="F94" i="31"/>
  <c r="H96" i="31"/>
  <c r="G96" i="31"/>
  <c r="F96" i="31"/>
  <c r="H90" i="31"/>
  <c r="G90" i="31"/>
  <c r="F90" i="31"/>
  <c r="H93" i="31"/>
  <c r="G93" i="31"/>
  <c r="F93" i="31"/>
  <c r="H86" i="31"/>
  <c r="G86" i="31"/>
  <c r="F86" i="31"/>
  <c r="H11" i="31"/>
  <c r="G11" i="31"/>
  <c r="F11" i="31"/>
  <c r="H26" i="31"/>
  <c r="G26" i="31"/>
  <c r="F26" i="31"/>
  <c r="H85" i="31"/>
  <c r="G85" i="31"/>
  <c r="F85" i="31"/>
  <c r="H82" i="31"/>
  <c r="G82" i="31"/>
  <c r="F82" i="31"/>
  <c r="H10" i="31"/>
  <c r="G10" i="31"/>
  <c r="F10" i="31"/>
  <c r="H78" i="31"/>
  <c r="G78" i="31"/>
  <c r="F78" i="31"/>
  <c r="H13" i="31"/>
  <c r="G13" i="31"/>
  <c r="F13" i="31"/>
  <c r="H9" i="31"/>
  <c r="G9" i="31"/>
  <c r="F9" i="31"/>
  <c r="H8" i="31"/>
  <c r="G8" i="31"/>
  <c r="F8" i="31"/>
  <c r="H77" i="31"/>
  <c r="G77" i="31"/>
  <c r="F77" i="31"/>
  <c r="H70" i="31"/>
  <c r="G70" i="31"/>
  <c r="F70" i="31"/>
  <c r="H14" i="31"/>
  <c r="G14" i="31"/>
  <c r="F14" i="31"/>
  <c r="H6" i="31"/>
  <c r="G6" i="31"/>
  <c r="F6" i="31"/>
  <c r="H73" i="31"/>
  <c r="G73" i="31"/>
  <c r="F73" i="31"/>
  <c r="H7" i="31"/>
  <c r="G7" i="31"/>
  <c r="F7" i="31"/>
  <c r="H63" i="50"/>
  <c r="G63" i="50"/>
  <c r="F63" i="50"/>
  <c r="H29" i="50"/>
  <c r="G29" i="50"/>
  <c r="F29" i="50"/>
  <c r="H21" i="50"/>
  <c r="G21" i="50"/>
  <c r="F21" i="50"/>
  <c r="H66" i="50"/>
  <c r="G66" i="50"/>
  <c r="F66" i="50"/>
  <c r="H49" i="50"/>
  <c r="G49" i="50"/>
  <c r="F49" i="50"/>
  <c r="H41" i="50"/>
  <c r="G41" i="50"/>
  <c r="F41" i="50"/>
  <c r="H54" i="50"/>
  <c r="G54" i="50"/>
  <c r="F54" i="50"/>
  <c r="H62" i="50"/>
  <c r="G62" i="50"/>
  <c r="F62" i="50"/>
  <c r="H64" i="50"/>
  <c r="G64" i="50"/>
  <c r="F64" i="50"/>
  <c r="H60" i="50"/>
  <c r="G60" i="50"/>
  <c r="F60" i="50"/>
  <c r="H59" i="50"/>
  <c r="G59" i="50"/>
  <c r="F59" i="50"/>
  <c r="H56" i="50"/>
  <c r="G56" i="50"/>
  <c r="F56" i="50"/>
  <c r="H53" i="50"/>
  <c r="G53" i="50"/>
  <c r="F53" i="50"/>
  <c r="H52" i="50"/>
  <c r="G52" i="50"/>
  <c r="F52" i="50"/>
  <c r="H51" i="50"/>
  <c r="G51" i="50"/>
  <c r="F51" i="50"/>
  <c r="H50" i="50"/>
  <c r="G50" i="50"/>
  <c r="F50" i="50"/>
  <c r="H48" i="50"/>
  <c r="G48" i="50"/>
  <c r="F48" i="50"/>
  <c r="H47" i="50"/>
  <c r="G47" i="50"/>
  <c r="F47" i="50"/>
  <c r="H46" i="50"/>
  <c r="G46" i="50"/>
  <c r="F46" i="50"/>
  <c r="H44" i="50"/>
  <c r="G44" i="50"/>
  <c r="F44" i="50"/>
  <c r="H43" i="50"/>
  <c r="G43" i="50"/>
  <c r="F43" i="50"/>
  <c r="H42" i="50"/>
  <c r="G42" i="50"/>
  <c r="F42" i="50"/>
  <c r="H40" i="50"/>
  <c r="G40" i="50"/>
  <c r="F40" i="50"/>
  <c r="H39" i="50"/>
  <c r="G39" i="50"/>
  <c r="F39" i="50"/>
  <c r="H38" i="50"/>
  <c r="G38" i="50"/>
  <c r="F38" i="50"/>
  <c r="H36" i="50"/>
  <c r="G36" i="50"/>
  <c r="F36" i="50"/>
  <c r="H35" i="50"/>
  <c r="G35" i="50"/>
  <c r="F35" i="50"/>
  <c r="H8" i="50"/>
  <c r="G8" i="50"/>
  <c r="F8" i="50"/>
  <c r="H33" i="50"/>
  <c r="G33" i="50"/>
  <c r="F33" i="50"/>
  <c r="H31" i="50"/>
  <c r="G31" i="50"/>
  <c r="F31" i="50"/>
  <c r="H57" i="50"/>
  <c r="G57" i="50"/>
  <c r="F57" i="50"/>
  <c r="H61" i="50"/>
  <c r="G61" i="50"/>
  <c r="F61" i="50"/>
  <c r="H17" i="50"/>
  <c r="G17" i="50"/>
  <c r="F17" i="50"/>
  <c r="H58" i="50"/>
  <c r="G58" i="50"/>
  <c r="F58" i="50"/>
  <c r="H22" i="50"/>
  <c r="G22" i="50"/>
  <c r="F22" i="50"/>
  <c r="H55" i="50"/>
  <c r="G55" i="50"/>
  <c r="F55" i="50"/>
  <c r="H45" i="50"/>
  <c r="G45" i="50"/>
  <c r="F45" i="50"/>
  <c r="H14" i="50"/>
  <c r="G14" i="50"/>
  <c r="F14" i="50"/>
  <c r="H12" i="50"/>
  <c r="G12" i="50"/>
  <c r="F12" i="50"/>
  <c r="H37" i="50"/>
  <c r="G37" i="50"/>
  <c r="F37" i="50"/>
  <c r="H34" i="50"/>
  <c r="G34" i="50"/>
  <c r="F34" i="50"/>
  <c r="H6" i="50"/>
  <c r="G6" i="50"/>
  <c r="F6" i="50"/>
  <c r="H7" i="50"/>
  <c r="G7" i="50"/>
  <c r="F7" i="50"/>
  <c r="H9" i="50"/>
  <c r="G9" i="50"/>
  <c r="F9" i="50"/>
  <c r="H32" i="50"/>
  <c r="G32" i="50"/>
  <c r="F32" i="50"/>
  <c r="H30" i="50"/>
  <c r="G30" i="50"/>
  <c r="F30" i="50"/>
  <c r="H6" i="46"/>
  <c r="G6" i="46"/>
  <c r="F6" i="46"/>
  <c r="H16" i="46"/>
  <c r="G16" i="46"/>
  <c r="F16" i="46"/>
  <c r="H22" i="47"/>
  <c r="G22" i="47"/>
  <c r="F22" i="47"/>
  <c r="H14" i="47"/>
  <c r="G14" i="47"/>
  <c r="F14" i="47"/>
  <c r="H24" i="47"/>
  <c r="G24" i="47"/>
  <c r="F24" i="47"/>
  <c r="H20" i="47"/>
  <c r="G20" i="47"/>
  <c r="F20" i="47"/>
  <c r="H6" i="47"/>
  <c r="G6" i="47"/>
  <c r="F6" i="47"/>
  <c r="H15" i="42"/>
  <c r="G15" i="42"/>
  <c r="F15" i="42"/>
  <c r="H18" i="42"/>
  <c r="G18" i="42"/>
  <c r="F18" i="42"/>
  <c r="H19" i="42"/>
  <c r="G19" i="42"/>
  <c r="F19" i="42"/>
  <c r="H6" i="42"/>
  <c r="G6" i="42"/>
  <c r="F6" i="42"/>
  <c r="H9" i="42"/>
  <c r="G9" i="42"/>
  <c r="F9" i="42"/>
  <c r="H10" i="42"/>
  <c r="G10" i="42"/>
  <c r="F10" i="42"/>
  <c r="H17" i="42"/>
  <c r="G17" i="42"/>
  <c r="F17" i="42"/>
  <c r="H7" i="42"/>
  <c r="G7" i="42"/>
  <c r="F7" i="42"/>
  <c r="H16" i="42"/>
  <c r="G16" i="42"/>
  <c r="F16" i="42"/>
  <c r="H14" i="42"/>
  <c r="G14" i="42"/>
  <c r="F14" i="42"/>
  <c r="H8" i="42"/>
  <c r="G8" i="42"/>
  <c r="F8" i="42"/>
  <c r="H12" i="42"/>
  <c r="G12" i="42"/>
  <c r="F12" i="42"/>
  <c r="H30" i="43"/>
  <c r="G30" i="43"/>
  <c r="F30" i="43"/>
  <c r="H37" i="43"/>
  <c r="G37" i="43"/>
  <c r="F37" i="43"/>
  <c r="H45" i="43"/>
  <c r="G45" i="43"/>
  <c r="F45" i="43"/>
  <c r="H23" i="43"/>
  <c r="G23" i="43"/>
  <c r="F23" i="43"/>
  <c r="H46" i="43"/>
  <c r="G46" i="43"/>
  <c r="F46" i="43"/>
  <c r="H26" i="43"/>
  <c r="G26" i="43"/>
  <c r="F26" i="43"/>
  <c r="H28" i="43"/>
  <c r="G28" i="43"/>
  <c r="F28" i="43"/>
  <c r="H22" i="43"/>
  <c r="G22" i="43"/>
  <c r="F22" i="43"/>
  <c r="H48" i="43"/>
  <c r="G48" i="43"/>
  <c r="F48" i="43"/>
  <c r="H17" i="43"/>
  <c r="G17" i="43"/>
  <c r="F17" i="43"/>
  <c r="H44" i="43"/>
  <c r="G44" i="43"/>
  <c r="F44" i="43"/>
  <c r="H47" i="43"/>
  <c r="G47" i="43"/>
  <c r="F47" i="43"/>
  <c r="H11" i="43"/>
  <c r="G11" i="43"/>
  <c r="F11" i="43"/>
  <c r="H43" i="43"/>
  <c r="G43" i="43"/>
  <c r="F43" i="43"/>
  <c r="H10" i="43"/>
  <c r="G10" i="43"/>
  <c r="F10" i="43"/>
  <c r="H18" i="43"/>
  <c r="G18" i="43"/>
  <c r="F18" i="43"/>
  <c r="H41" i="43"/>
  <c r="G41" i="43"/>
  <c r="F41" i="43"/>
  <c r="H48" i="45"/>
  <c r="G48" i="45"/>
  <c r="F48" i="45"/>
  <c r="H59" i="45"/>
  <c r="G59" i="45"/>
  <c r="F59" i="45"/>
  <c r="H19" i="45"/>
  <c r="G19" i="45"/>
  <c r="F19" i="45"/>
  <c r="H56" i="45"/>
  <c r="G56" i="45"/>
  <c r="F56" i="45"/>
  <c r="H55" i="45"/>
  <c r="G55" i="45"/>
  <c r="F55" i="45"/>
  <c r="H54" i="45"/>
  <c r="G54" i="45"/>
  <c r="F54" i="45"/>
  <c r="H50" i="45"/>
  <c r="G50" i="45"/>
  <c r="F50" i="45"/>
  <c r="H46" i="45"/>
  <c r="G46" i="45"/>
  <c r="F46" i="45"/>
  <c r="H49" i="45"/>
  <c r="G49" i="45"/>
  <c r="F49" i="45"/>
  <c r="H43" i="45"/>
  <c r="G43" i="45"/>
  <c r="F43" i="45"/>
  <c r="H42" i="45"/>
  <c r="G42" i="45"/>
  <c r="F42" i="45"/>
  <c r="H39" i="45"/>
  <c r="G39" i="45"/>
  <c r="F39" i="45"/>
  <c r="H36" i="45"/>
  <c r="G36" i="45"/>
  <c r="F36" i="45"/>
  <c r="H35" i="45"/>
  <c r="G35" i="45"/>
  <c r="F35" i="45"/>
  <c r="H17" i="45"/>
  <c r="G17" i="45"/>
  <c r="F17" i="45"/>
  <c r="H34" i="45"/>
  <c r="G34" i="45"/>
  <c r="F34" i="45"/>
  <c r="H32" i="45"/>
  <c r="G32" i="45"/>
  <c r="F32" i="45"/>
  <c r="H31" i="45"/>
  <c r="G31" i="45"/>
  <c r="F31" i="45"/>
  <c r="H29" i="45"/>
  <c r="G29" i="45"/>
  <c r="F29" i="45"/>
  <c r="H28" i="45"/>
  <c r="G28" i="45"/>
  <c r="F28" i="45"/>
  <c r="H26" i="45"/>
  <c r="G26" i="45"/>
  <c r="F26" i="45"/>
  <c r="H24" i="45"/>
  <c r="G24" i="45"/>
  <c r="F24" i="45"/>
  <c r="H23" i="45"/>
  <c r="G23" i="45"/>
  <c r="F23" i="45"/>
  <c r="G9" i="45"/>
  <c r="F9" i="45"/>
  <c r="H8" i="45"/>
  <c r="G8" i="45"/>
  <c r="F8" i="45"/>
  <c r="H21" i="45"/>
  <c r="G21" i="45"/>
  <c r="F21" i="45"/>
  <c r="H10" i="45"/>
  <c r="G10" i="45"/>
  <c r="F10" i="45"/>
  <c r="H51" i="45"/>
  <c r="G51" i="45"/>
  <c r="F51" i="45"/>
  <c r="H18" i="45"/>
  <c r="G18" i="45"/>
  <c r="F18" i="45"/>
  <c r="H57" i="45"/>
  <c r="G57" i="45"/>
  <c r="F57" i="45"/>
  <c r="H14" i="45"/>
  <c r="G14" i="45"/>
  <c r="F14" i="45"/>
  <c r="H15" i="45"/>
  <c r="G15" i="45"/>
  <c r="F15" i="45"/>
  <c r="H47" i="45"/>
  <c r="G47" i="45"/>
  <c r="F47" i="45"/>
  <c r="H11" i="45"/>
  <c r="G11" i="45"/>
  <c r="F11" i="45"/>
  <c r="H13" i="45"/>
  <c r="G13" i="45"/>
  <c r="F13" i="45"/>
  <c r="H53" i="45"/>
  <c r="G53" i="45"/>
  <c r="F53" i="45"/>
  <c r="H52" i="45"/>
  <c r="G52" i="45"/>
  <c r="F52" i="45"/>
  <c r="H45" i="45"/>
  <c r="G45" i="45"/>
  <c r="F45" i="45"/>
  <c r="H44" i="45"/>
  <c r="G44" i="45"/>
  <c r="F44" i="45"/>
  <c r="H41" i="45"/>
  <c r="G41" i="45"/>
  <c r="F41" i="45"/>
  <c r="H38" i="45"/>
  <c r="G38" i="45"/>
  <c r="F38" i="45"/>
  <c r="H33" i="45"/>
  <c r="G33" i="45"/>
  <c r="F33" i="45"/>
  <c r="H37" i="45"/>
  <c r="G37" i="45"/>
  <c r="F37" i="45"/>
  <c r="H30" i="45"/>
  <c r="G30" i="45"/>
  <c r="F30" i="45"/>
  <c r="H27" i="45"/>
  <c r="G27" i="45"/>
  <c r="F27" i="45"/>
  <c r="H25" i="45"/>
  <c r="G25" i="45"/>
  <c r="F25" i="45"/>
  <c r="H22" i="45"/>
  <c r="G22" i="45"/>
  <c r="F22" i="45"/>
  <c r="H7" i="45"/>
  <c r="G7" i="45"/>
  <c r="F7" i="45"/>
  <c r="H6" i="45"/>
  <c r="G6" i="45"/>
  <c r="F6" i="45"/>
  <c r="H16" i="68"/>
  <c r="G16" i="68"/>
  <c r="F16" i="68"/>
  <c r="H21" i="68"/>
  <c r="G21" i="68"/>
  <c r="F21" i="68"/>
  <c r="H14" i="68"/>
  <c r="G14" i="68"/>
  <c r="F14" i="68"/>
  <c r="H12" i="68"/>
  <c r="G12" i="68"/>
  <c r="F12" i="68"/>
  <c r="H8" i="68"/>
  <c r="G8" i="68"/>
  <c r="F8" i="68"/>
  <c r="H19" i="68"/>
  <c r="G19" i="68"/>
  <c r="F19" i="68"/>
  <c r="H22" i="68"/>
  <c r="G22" i="68"/>
  <c r="F22" i="68"/>
  <c r="H6" i="68"/>
  <c r="G6" i="68"/>
  <c r="F6" i="68"/>
  <c r="H18" i="68"/>
  <c r="G18" i="68"/>
  <c r="F18" i="68"/>
  <c r="H15" i="68"/>
  <c r="G15" i="68"/>
  <c r="F15" i="68"/>
  <c r="H13" i="68"/>
  <c r="G13" i="68"/>
  <c r="F13" i="68"/>
  <c r="H11" i="67"/>
  <c r="G11" i="67"/>
  <c r="F11" i="67"/>
  <c r="H9" i="67"/>
  <c r="G9" i="67"/>
  <c r="F9" i="67"/>
  <c r="H14" i="67"/>
  <c r="G14" i="67"/>
  <c r="F14" i="67"/>
  <c r="H12" i="67"/>
  <c r="G12" i="67"/>
  <c r="F12" i="67"/>
  <c r="H10" i="67"/>
  <c r="G10" i="67"/>
  <c r="F10" i="67"/>
  <c r="H8" i="87"/>
  <c r="G8" i="87"/>
  <c r="F8" i="87"/>
  <c r="H6" i="15"/>
  <c r="G6" i="15"/>
  <c r="F6" i="15"/>
  <c r="H27" i="15"/>
  <c r="G27" i="15"/>
  <c r="F27" i="15"/>
  <c r="H24" i="15"/>
  <c r="G24" i="15"/>
  <c r="F24" i="15"/>
  <c r="H41" i="15"/>
  <c r="G41" i="15"/>
  <c r="F41" i="15"/>
  <c r="H32" i="15"/>
  <c r="G32" i="15"/>
  <c r="F32" i="15"/>
  <c r="H40" i="15"/>
  <c r="G40" i="15"/>
  <c r="F40" i="15"/>
  <c r="H39" i="15"/>
  <c r="G39" i="15"/>
  <c r="F39" i="15"/>
  <c r="H33" i="15"/>
  <c r="G33" i="15"/>
  <c r="F33" i="15"/>
  <c r="H38" i="15"/>
  <c r="G38" i="15"/>
  <c r="F38" i="15"/>
  <c r="H20" i="15"/>
  <c r="G20" i="15"/>
  <c r="F20" i="15"/>
  <c r="H22" i="15"/>
  <c r="G22" i="15"/>
  <c r="F22" i="15"/>
  <c r="H37" i="15"/>
  <c r="G37" i="15"/>
  <c r="F37" i="15"/>
  <c r="H31" i="15"/>
  <c r="G31" i="15"/>
  <c r="F31" i="15"/>
  <c r="H36" i="15"/>
  <c r="G36" i="15"/>
  <c r="F36" i="15"/>
  <c r="H18" i="15"/>
  <c r="G18" i="15"/>
  <c r="F18" i="15"/>
  <c r="H35" i="15"/>
  <c r="G35" i="15"/>
  <c r="F35" i="15"/>
  <c r="H23" i="15"/>
  <c r="G23" i="15"/>
  <c r="F23" i="15"/>
  <c r="H12" i="15"/>
  <c r="G12" i="15"/>
  <c r="F12" i="15"/>
  <c r="H9" i="15"/>
  <c r="G9" i="15"/>
  <c r="F9" i="15"/>
  <c r="H21" i="15"/>
  <c r="G21" i="15"/>
  <c r="F21" i="15"/>
  <c r="H25" i="15"/>
  <c r="G25" i="15"/>
  <c r="F25" i="15"/>
  <c r="H30" i="15"/>
  <c r="G30" i="15"/>
  <c r="F30" i="15"/>
  <c r="H29" i="15"/>
  <c r="G29" i="15"/>
  <c r="F29" i="15"/>
  <c r="H8" i="15"/>
  <c r="G8" i="15"/>
  <c r="F8" i="15"/>
  <c r="H34" i="15"/>
  <c r="G34" i="15"/>
  <c r="F34" i="15"/>
  <c r="H10" i="51"/>
  <c r="G10" i="51"/>
  <c r="F10" i="51"/>
  <c r="H13" i="51"/>
  <c r="G13" i="51"/>
  <c r="F13" i="51"/>
  <c r="H12" i="51"/>
  <c r="G12" i="51"/>
  <c r="F12" i="51"/>
  <c r="H7" i="51"/>
  <c r="G7" i="51"/>
  <c r="F7" i="51"/>
  <c r="H11" i="51"/>
  <c r="G11" i="51"/>
  <c r="F11" i="51"/>
  <c r="H9" i="51"/>
  <c r="G9" i="51"/>
  <c r="F9" i="51"/>
  <c r="H6" i="51"/>
  <c r="G6" i="51"/>
  <c r="F6" i="51"/>
  <c r="H25" i="52"/>
  <c r="G25" i="52"/>
  <c r="F25" i="52"/>
  <c r="H17" i="52"/>
  <c r="G17" i="52"/>
  <c r="F17" i="52"/>
  <c r="H28" i="52"/>
  <c r="G28" i="52"/>
  <c r="F28" i="52"/>
  <c r="H29" i="52"/>
  <c r="G29" i="52"/>
  <c r="F29" i="52"/>
  <c r="H24" i="52"/>
  <c r="G24" i="52"/>
  <c r="F24" i="52"/>
  <c r="H15" i="52"/>
  <c r="G15" i="52"/>
  <c r="F15" i="52"/>
  <c r="H32" i="52"/>
  <c r="G32" i="52"/>
  <c r="F32" i="52"/>
  <c r="H30" i="52"/>
  <c r="G30" i="52"/>
  <c r="F30" i="52"/>
  <c r="H11" i="52"/>
  <c r="G11" i="52"/>
  <c r="F11" i="52"/>
  <c r="H27" i="52"/>
  <c r="G27" i="52"/>
  <c r="F27" i="52"/>
  <c r="H26" i="52"/>
  <c r="G26" i="52"/>
  <c r="F26" i="52"/>
  <c r="H9" i="52"/>
  <c r="G9" i="52"/>
  <c r="F9" i="52"/>
  <c r="H12" i="52"/>
  <c r="G12" i="52"/>
  <c r="F12" i="52"/>
  <c r="H6" i="52"/>
  <c r="G6" i="52"/>
  <c r="F6" i="52"/>
  <c r="H23" i="52"/>
  <c r="G23" i="52"/>
  <c r="F23" i="52"/>
  <c r="H24" i="56"/>
  <c r="G24" i="56"/>
  <c r="F24" i="56"/>
  <c r="H26" i="56"/>
  <c r="G26" i="56"/>
  <c r="F26" i="56"/>
  <c r="H25" i="56"/>
  <c r="G25" i="56"/>
  <c r="F25" i="56"/>
  <c r="H23" i="56"/>
  <c r="G23" i="56"/>
  <c r="F23" i="56"/>
  <c r="H22" i="56"/>
  <c r="G22" i="56"/>
  <c r="F22" i="56"/>
  <c r="H14" i="56"/>
  <c r="G14" i="56"/>
  <c r="F14" i="56"/>
  <c r="H19" i="56"/>
  <c r="G19" i="56"/>
  <c r="F19" i="56"/>
  <c r="H21" i="56"/>
  <c r="G21" i="56"/>
  <c r="F21" i="56"/>
  <c r="H20" i="56"/>
  <c r="G20" i="56"/>
  <c r="F20" i="56"/>
  <c r="H17" i="56"/>
  <c r="G17" i="56"/>
  <c r="F17" i="56"/>
  <c r="H11" i="56"/>
  <c r="G11" i="56"/>
  <c r="F11" i="56"/>
  <c r="H18" i="56"/>
  <c r="G18" i="56"/>
  <c r="F18" i="56"/>
  <c r="H16" i="56"/>
  <c r="G16" i="56"/>
  <c r="F16" i="56"/>
  <c r="H8" i="56"/>
  <c r="G8" i="56"/>
  <c r="F8" i="56"/>
  <c r="H9" i="56"/>
  <c r="G9" i="56"/>
  <c r="F9" i="56"/>
  <c r="H7" i="56"/>
  <c r="G7" i="56"/>
  <c r="F7" i="56"/>
  <c r="H6" i="56"/>
  <c r="G6" i="56"/>
  <c r="F6" i="56"/>
  <c r="H11" i="60"/>
  <c r="G11" i="60"/>
  <c r="F11" i="60"/>
  <c r="H14" i="60"/>
  <c r="G14" i="60"/>
  <c r="F14" i="60"/>
  <c r="H10" i="60"/>
  <c r="G10" i="60"/>
  <c r="F10" i="60"/>
  <c r="H6" i="60"/>
  <c r="G6" i="60"/>
  <c r="F6" i="60"/>
  <c r="H9" i="60"/>
  <c r="G9" i="60"/>
  <c r="F9" i="60"/>
  <c r="H8" i="61"/>
  <c r="G8" i="61"/>
  <c r="F8" i="61"/>
  <c r="H7" i="61"/>
  <c r="G7" i="61"/>
  <c r="F7" i="61"/>
  <c r="H6" i="61"/>
  <c r="G6" i="61"/>
  <c r="F6" i="61"/>
  <c r="H44" i="58"/>
  <c r="G44" i="58"/>
  <c r="F44" i="58"/>
  <c r="H43" i="58"/>
  <c r="G43" i="58"/>
  <c r="F43" i="58"/>
  <c r="H42" i="58"/>
  <c r="G42" i="58"/>
  <c r="F42" i="58"/>
  <c r="H38" i="58"/>
  <c r="G38" i="58"/>
  <c r="F38" i="58"/>
  <c r="H12" i="58"/>
  <c r="G12" i="58"/>
  <c r="F12" i="58"/>
  <c r="H13" i="58"/>
  <c r="G13" i="58"/>
  <c r="F13" i="58"/>
  <c r="H36" i="58"/>
  <c r="G36" i="58"/>
  <c r="F36" i="58"/>
  <c r="H35" i="58"/>
  <c r="G35" i="58"/>
  <c r="F35" i="58"/>
  <c r="H34" i="58"/>
  <c r="G34" i="58"/>
  <c r="F34" i="58"/>
  <c r="H33" i="58"/>
  <c r="G33" i="58"/>
  <c r="F33" i="58"/>
  <c r="H32" i="58"/>
  <c r="G32" i="58"/>
  <c r="F32" i="58"/>
  <c r="H31" i="58"/>
  <c r="G31" i="58"/>
  <c r="F31" i="58"/>
  <c r="H30" i="58"/>
  <c r="G30" i="58"/>
  <c r="F30" i="58"/>
  <c r="H29" i="58"/>
  <c r="G29" i="58"/>
  <c r="F29" i="58"/>
  <c r="H15" i="58"/>
  <c r="G15" i="58"/>
  <c r="F15" i="58"/>
  <c r="H14" i="58"/>
  <c r="G14" i="58"/>
  <c r="F14" i="58"/>
  <c r="H28" i="58"/>
  <c r="G28" i="58"/>
  <c r="F28" i="58"/>
  <c r="H27" i="58"/>
  <c r="G27" i="58"/>
  <c r="F27" i="58"/>
  <c r="H23" i="58"/>
  <c r="G23" i="58"/>
  <c r="F23" i="58"/>
  <c r="H20" i="58"/>
  <c r="G20" i="58"/>
  <c r="F20" i="58"/>
  <c r="H19" i="58"/>
  <c r="G19" i="58"/>
  <c r="F19" i="58"/>
  <c r="H18" i="58"/>
  <c r="G18" i="58"/>
  <c r="F18" i="58"/>
  <c r="H17" i="58"/>
  <c r="G17" i="58"/>
  <c r="F17" i="58"/>
  <c r="H22" i="58"/>
  <c r="G22" i="58"/>
  <c r="F22" i="58"/>
  <c r="H21" i="58"/>
  <c r="G21" i="58"/>
  <c r="F21" i="58"/>
  <c r="H6" i="58"/>
  <c r="G6" i="58"/>
  <c r="F6" i="58"/>
  <c r="H8" i="58"/>
  <c r="G8" i="58"/>
  <c r="F8" i="58"/>
  <c r="H12" i="83"/>
  <c r="G12" i="83"/>
  <c r="F12" i="83"/>
  <c r="H11" i="83"/>
  <c r="G11" i="83"/>
  <c r="F11" i="83"/>
  <c r="H8" i="83"/>
  <c r="G8" i="83"/>
  <c r="F8" i="83"/>
  <c r="G10" i="83"/>
  <c r="F10" i="83"/>
  <c r="H7" i="83"/>
  <c r="G7" i="83"/>
  <c r="F7" i="83"/>
  <c r="H9" i="83"/>
  <c r="G9" i="83"/>
  <c r="F9" i="83"/>
  <c r="H6" i="59"/>
  <c r="G6" i="59"/>
  <c r="F6" i="59"/>
  <c r="H8" i="59"/>
  <c r="G8" i="59"/>
  <c r="F8" i="59"/>
  <c r="H23" i="59"/>
  <c r="G23" i="59"/>
  <c r="F23" i="59"/>
  <c r="H22" i="59"/>
  <c r="G22" i="59"/>
  <c r="F22" i="59"/>
  <c r="H20" i="59"/>
  <c r="G20" i="59"/>
  <c r="F20" i="59"/>
  <c r="H16" i="59"/>
  <c r="G16" i="59"/>
  <c r="F16" i="59"/>
  <c r="H15" i="59"/>
  <c r="G15" i="59"/>
  <c r="F15" i="59"/>
  <c r="H14" i="59"/>
  <c r="G14" i="59"/>
  <c r="F14" i="59"/>
  <c r="H13" i="59"/>
  <c r="G13" i="59"/>
  <c r="F13" i="59"/>
  <c r="H11" i="59"/>
  <c r="G11" i="59"/>
  <c r="F11" i="59"/>
  <c r="H9" i="59"/>
  <c r="G9" i="59"/>
  <c r="F9" i="59"/>
  <c r="H19" i="59"/>
  <c r="G19" i="59"/>
  <c r="F19" i="59"/>
  <c r="H18" i="59"/>
  <c r="G18" i="59"/>
  <c r="F18" i="59"/>
  <c r="H17" i="59"/>
  <c r="G17" i="59"/>
  <c r="F17" i="59"/>
  <c r="H12" i="59"/>
  <c r="G12" i="59"/>
  <c r="F12" i="59"/>
  <c r="H9" i="73"/>
  <c r="G9" i="73"/>
  <c r="F9" i="73"/>
  <c r="H12" i="73"/>
  <c r="G12" i="73"/>
  <c r="F12" i="73"/>
  <c r="H18" i="73"/>
  <c r="G18" i="73"/>
  <c r="F18" i="73"/>
  <c r="H17" i="73"/>
  <c r="G17" i="73"/>
  <c r="F17" i="73"/>
  <c r="H16" i="73"/>
  <c r="G16" i="73"/>
  <c r="F16" i="73"/>
  <c r="H10" i="73"/>
  <c r="G10" i="73"/>
  <c r="F10" i="73"/>
  <c r="H8" i="73"/>
  <c r="G8" i="73"/>
  <c r="F8" i="73"/>
  <c r="H15" i="73"/>
  <c r="G15" i="73"/>
  <c r="F15" i="73"/>
  <c r="H14" i="73"/>
  <c r="G14" i="73"/>
  <c r="F14" i="73"/>
  <c r="H11" i="73"/>
  <c r="G11" i="73"/>
  <c r="F11" i="73"/>
  <c r="H6" i="73"/>
  <c r="G6" i="73"/>
  <c r="F6" i="73"/>
  <c r="H11" i="91"/>
  <c r="G11" i="91"/>
  <c r="F11" i="91"/>
  <c r="H10" i="91"/>
  <c r="G10" i="91"/>
  <c r="F10" i="91"/>
  <c r="H9" i="91"/>
  <c r="G9" i="91"/>
  <c r="F9" i="91"/>
  <c r="G8" i="91"/>
  <c r="F8" i="91"/>
  <c r="H13" i="91"/>
  <c r="G13" i="91"/>
  <c r="F13" i="91"/>
  <c r="H7" i="91"/>
  <c r="G7" i="91"/>
  <c r="F7" i="91"/>
  <c r="H6" i="89"/>
  <c r="G6" i="89"/>
  <c r="F6" i="89"/>
  <c r="H25" i="65"/>
  <c r="G25" i="65"/>
  <c r="F25" i="65"/>
  <c r="H6" i="65"/>
  <c r="G6" i="65"/>
  <c r="F6" i="65"/>
  <c r="H8" i="65"/>
  <c r="G8" i="65"/>
  <c r="F8" i="65"/>
  <c r="H31" i="41"/>
  <c r="G31" i="41"/>
  <c r="F31" i="41"/>
  <c r="H27" i="41"/>
  <c r="G27" i="41"/>
  <c r="F27" i="41"/>
  <c r="H26" i="41"/>
  <c r="G26" i="41"/>
  <c r="F26" i="41"/>
  <c r="G11" i="41"/>
  <c r="F11" i="41"/>
  <c r="H14" i="41"/>
  <c r="G14" i="41"/>
  <c r="F14" i="41"/>
  <c r="H8" i="41"/>
  <c r="G8" i="41"/>
  <c r="F8" i="41"/>
  <c r="G9" i="41"/>
  <c r="G6" i="41"/>
  <c r="G12" i="41"/>
  <c r="F12" i="41"/>
  <c r="G15" i="41"/>
  <c r="G25" i="41"/>
  <c r="G17" i="41"/>
  <c r="F17" i="41"/>
  <c r="G24" i="41"/>
  <c r="F24" i="41"/>
  <c r="G10" i="41"/>
  <c r="H16" i="41"/>
  <c r="G16" i="41"/>
  <c r="F16" i="41"/>
  <c r="G20" i="41"/>
  <c r="G13" i="41"/>
  <c r="G18" i="41"/>
  <c r="H78" i="40"/>
  <c r="G78" i="40"/>
  <c r="F78" i="40"/>
  <c r="H76" i="40"/>
  <c r="G76" i="40"/>
  <c r="F76" i="40"/>
  <c r="H71" i="40"/>
  <c r="G71" i="40"/>
  <c r="F71" i="40"/>
  <c r="H66" i="40"/>
  <c r="G66" i="40"/>
  <c r="F66" i="40"/>
  <c r="H64" i="40"/>
  <c r="G64" i="40"/>
  <c r="F64" i="40"/>
  <c r="H32" i="40"/>
  <c r="G32" i="40"/>
  <c r="F32" i="40"/>
  <c r="H60" i="40"/>
  <c r="G60" i="40"/>
  <c r="F60" i="40"/>
  <c r="H33" i="40"/>
  <c r="G33" i="40"/>
  <c r="F33" i="40"/>
  <c r="H14" i="40"/>
  <c r="G14" i="40"/>
  <c r="F14" i="40"/>
  <c r="H48" i="40"/>
  <c r="G48" i="40"/>
  <c r="F48" i="40"/>
  <c r="H18" i="40"/>
  <c r="G18" i="40"/>
  <c r="F18" i="40"/>
  <c r="H23" i="40"/>
  <c r="G23" i="40"/>
  <c r="F23" i="40"/>
  <c r="H41" i="40"/>
  <c r="G41" i="40"/>
  <c r="F41" i="40"/>
  <c r="H68" i="40"/>
  <c r="G68" i="40"/>
  <c r="F68" i="40"/>
  <c r="H55" i="40"/>
  <c r="G55" i="40"/>
  <c r="F55" i="40"/>
  <c r="H67" i="40"/>
  <c r="G67" i="40"/>
  <c r="F67" i="40"/>
  <c r="H6" i="40"/>
  <c r="G6" i="40"/>
  <c r="F6" i="40"/>
  <c r="H62" i="40"/>
  <c r="G62" i="40"/>
  <c r="F62" i="40"/>
  <c r="H59" i="40"/>
  <c r="G59" i="40"/>
  <c r="F59" i="40"/>
  <c r="H22" i="40"/>
  <c r="G22" i="40"/>
  <c r="F22" i="40"/>
  <c r="H58" i="40"/>
  <c r="G58" i="40"/>
  <c r="F58" i="40"/>
  <c r="H57" i="40"/>
  <c r="G57" i="40"/>
  <c r="F57" i="40"/>
  <c r="H56" i="40"/>
  <c r="G56" i="40"/>
  <c r="F56" i="40"/>
  <c r="H54" i="40"/>
  <c r="G54" i="40"/>
  <c r="F54" i="40"/>
  <c r="H12" i="40"/>
  <c r="G12" i="40"/>
  <c r="F12" i="40"/>
  <c r="H53" i="40"/>
  <c r="G53" i="40"/>
  <c r="F53" i="40"/>
  <c r="H7" i="40"/>
  <c r="G7" i="40"/>
  <c r="F7" i="40"/>
  <c r="H9" i="40"/>
  <c r="G9" i="40"/>
  <c r="F9" i="40"/>
  <c r="H17" i="40"/>
  <c r="G17" i="40"/>
  <c r="F17" i="40"/>
  <c r="H11" i="40"/>
  <c r="G11" i="40"/>
  <c r="F11" i="40"/>
  <c r="H8" i="40"/>
  <c r="G8" i="40"/>
  <c r="F8" i="40"/>
  <c r="H50" i="40"/>
  <c r="G50" i="40"/>
  <c r="F50" i="40"/>
  <c r="H49" i="40"/>
  <c r="G49" i="40"/>
  <c r="F49" i="40"/>
  <c r="H51" i="40"/>
  <c r="G51" i="40"/>
  <c r="F51" i="40"/>
  <c r="H74" i="39"/>
  <c r="G74" i="39"/>
  <c r="F74" i="39"/>
  <c r="H73" i="39"/>
  <c r="G73" i="39"/>
  <c r="F73" i="39"/>
  <c r="H72" i="39"/>
  <c r="G72" i="39"/>
  <c r="F72" i="39"/>
  <c r="H71" i="39"/>
  <c r="G71" i="39"/>
  <c r="F71" i="39"/>
  <c r="H70" i="39"/>
  <c r="G70" i="39"/>
  <c r="F70" i="39"/>
  <c r="H69" i="39"/>
  <c r="G69" i="39"/>
  <c r="F69" i="39"/>
  <c r="H68" i="39"/>
  <c r="G68" i="39"/>
  <c r="F68" i="39"/>
  <c r="H67" i="39"/>
  <c r="G67" i="39"/>
  <c r="F67" i="39"/>
  <c r="H66" i="39"/>
  <c r="G66" i="39"/>
  <c r="F66" i="39"/>
  <c r="H65" i="39"/>
  <c r="G65" i="39"/>
  <c r="F65" i="39"/>
  <c r="H61" i="39"/>
  <c r="G61" i="39"/>
  <c r="F61" i="39"/>
  <c r="H37" i="39"/>
  <c r="G37" i="39"/>
  <c r="F37" i="39"/>
  <c r="H18" i="39"/>
  <c r="G18" i="39"/>
  <c r="F18" i="39"/>
  <c r="H21" i="39"/>
  <c r="G21" i="39"/>
  <c r="F21" i="39"/>
  <c r="H38" i="39"/>
  <c r="G38" i="39"/>
  <c r="F38" i="39"/>
  <c r="H60" i="39"/>
  <c r="G60" i="39"/>
  <c r="F60" i="39"/>
  <c r="H25" i="39"/>
  <c r="G25" i="39"/>
  <c r="F25" i="39"/>
  <c r="H33" i="39"/>
  <c r="G33" i="39"/>
  <c r="F33" i="39"/>
  <c r="H59" i="39"/>
  <c r="G59" i="39"/>
  <c r="F59" i="39"/>
  <c r="H58" i="39"/>
  <c r="G58" i="39"/>
  <c r="F58" i="39"/>
  <c r="H57" i="39"/>
  <c r="G57" i="39"/>
  <c r="F57" i="39"/>
  <c r="H28" i="39"/>
  <c r="G28" i="39"/>
  <c r="F28" i="39"/>
  <c r="H56" i="39"/>
  <c r="G56" i="39"/>
  <c r="F56" i="39"/>
  <c r="H55" i="39"/>
  <c r="G55" i="39"/>
  <c r="F55" i="39"/>
  <c r="H54" i="39"/>
  <c r="G54" i="39"/>
  <c r="F54" i="39"/>
  <c r="H53" i="39"/>
  <c r="G53" i="39"/>
  <c r="F53" i="39"/>
  <c r="H52" i="39"/>
  <c r="G52" i="39"/>
  <c r="F52" i="39"/>
  <c r="H11" i="39"/>
  <c r="G11" i="39"/>
  <c r="F11" i="39"/>
  <c r="H51" i="39"/>
  <c r="G51" i="39"/>
  <c r="F51" i="39"/>
  <c r="H50" i="39"/>
  <c r="G50" i="39"/>
  <c r="F50" i="39"/>
  <c r="H49" i="39"/>
  <c r="G49" i="39"/>
  <c r="F49" i="39"/>
  <c r="H32" i="39"/>
  <c r="G32" i="39"/>
  <c r="F32" i="39"/>
  <c r="H48" i="39"/>
  <c r="G48" i="39"/>
  <c r="F48" i="39"/>
  <c r="H15" i="39"/>
  <c r="G15" i="39"/>
  <c r="F15" i="39"/>
  <c r="H46" i="39"/>
  <c r="G46" i="39"/>
  <c r="F46" i="39"/>
  <c r="H13" i="39"/>
  <c r="G13" i="39"/>
  <c r="F13" i="39"/>
  <c r="H45" i="39"/>
  <c r="G45" i="39"/>
  <c r="F45" i="39"/>
  <c r="H30" i="39"/>
  <c r="G30" i="39"/>
  <c r="F30" i="39"/>
  <c r="H44" i="39"/>
  <c r="G44" i="39"/>
  <c r="F44" i="39"/>
  <c r="H43" i="39"/>
  <c r="G43" i="39"/>
  <c r="F43" i="39"/>
  <c r="H42" i="39"/>
  <c r="G42" i="39"/>
  <c r="F42" i="39"/>
  <c r="H27" i="39"/>
  <c r="G27" i="39"/>
  <c r="F27" i="39"/>
  <c r="H41" i="39"/>
  <c r="G41" i="39"/>
  <c r="F41" i="39"/>
  <c r="H8" i="39"/>
  <c r="G8" i="39"/>
  <c r="F8" i="39"/>
  <c r="H12" i="39"/>
  <c r="G12" i="39"/>
  <c r="F12" i="39"/>
  <c r="H40" i="39"/>
  <c r="G40" i="39"/>
  <c r="F40" i="39"/>
  <c r="H10" i="39"/>
  <c r="G10" i="39"/>
  <c r="F10" i="39"/>
  <c r="H9" i="39"/>
  <c r="G9" i="39"/>
  <c r="F9" i="39"/>
  <c r="H7" i="39"/>
  <c r="G7" i="39"/>
  <c r="F7" i="39"/>
  <c r="H39" i="39"/>
  <c r="G39" i="39"/>
  <c r="F39" i="39"/>
  <c r="H6" i="39"/>
  <c r="G6" i="39"/>
  <c r="F6" i="39"/>
  <c r="H26" i="39"/>
  <c r="G26" i="39"/>
  <c r="F26" i="39"/>
  <c r="H25" i="35"/>
  <c r="G25" i="35"/>
  <c r="F25" i="35"/>
  <c r="H24" i="35"/>
  <c r="G24" i="35"/>
  <c r="F24" i="35"/>
  <c r="H23" i="35"/>
  <c r="G23" i="35"/>
  <c r="F23" i="35"/>
  <c r="H22" i="35"/>
  <c r="G22" i="35"/>
  <c r="F22" i="35"/>
  <c r="H21" i="35"/>
  <c r="G21" i="35"/>
  <c r="F21" i="35"/>
  <c r="H20" i="35"/>
  <c r="G20" i="35"/>
  <c r="F20" i="35"/>
  <c r="H19" i="35"/>
  <c r="G19" i="35"/>
  <c r="F19" i="35"/>
  <c r="H18" i="35"/>
  <c r="G18" i="35"/>
  <c r="F18" i="35"/>
  <c r="H8" i="35"/>
  <c r="G8" i="35"/>
  <c r="F8" i="35"/>
  <c r="H9" i="35"/>
  <c r="G9" i="35"/>
  <c r="F9" i="35"/>
  <c r="H13" i="35"/>
  <c r="G13" i="35"/>
  <c r="F13" i="35"/>
  <c r="H22" i="84"/>
  <c r="G22" i="84"/>
  <c r="F22" i="84"/>
  <c r="H21" i="84"/>
  <c r="G21" i="84"/>
  <c r="F21" i="84"/>
  <c r="H17" i="84"/>
  <c r="G17" i="84"/>
  <c r="F17" i="84"/>
  <c r="H14" i="84"/>
  <c r="G14" i="84"/>
  <c r="F14" i="84"/>
  <c r="H13" i="84"/>
  <c r="G13" i="84"/>
  <c r="F13" i="84"/>
  <c r="H6" i="84"/>
  <c r="G6" i="84"/>
  <c r="F6" i="84"/>
  <c r="H9" i="84"/>
  <c r="G9" i="84"/>
  <c r="F9" i="84"/>
  <c r="H8" i="84"/>
  <c r="G8" i="84"/>
  <c r="F8" i="84"/>
  <c r="H7" i="84"/>
  <c r="G7" i="84"/>
  <c r="F7" i="84"/>
  <c r="H6" i="63"/>
  <c r="G6" i="63"/>
  <c r="F6" i="63"/>
  <c r="H22" i="63"/>
  <c r="G22" i="63"/>
  <c r="F22" i="63"/>
  <c r="H21" i="63"/>
  <c r="G21" i="63"/>
  <c r="F21" i="63"/>
  <c r="H24" i="63"/>
  <c r="G24" i="63"/>
  <c r="F24" i="63"/>
  <c r="H23" i="63"/>
  <c r="G23" i="63"/>
  <c r="F23" i="63"/>
  <c r="H12" i="63"/>
  <c r="G12" i="63"/>
  <c r="F12" i="63"/>
  <c r="H11" i="64"/>
  <c r="G11" i="64"/>
  <c r="F11" i="64"/>
  <c r="H8" i="64"/>
  <c r="G8" i="64"/>
  <c r="F8" i="64"/>
  <c r="H12" i="64"/>
  <c r="G12" i="64"/>
  <c r="F12" i="64"/>
  <c r="H6" i="64"/>
  <c r="G6" i="64"/>
  <c r="F6" i="64"/>
  <c r="H7" i="64"/>
  <c r="G7" i="64"/>
  <c r="F7" i="64"/>
  <c r="H39" i="34"/>
  <c r="G39" i="34"/>
  <c r="F39" i="34"/>
  <c r="H40" i="34"/>
  <c r="G40" i="34"/>
  <c r="F40" i="34"/>
  <c r="H35" i="34"/>
  <c r="G35" i="34"/>
  <c r="F35" i="34"/>
  <c r="H30" i="34"/>
  <c r="G30" i="34"/>
  <c r="F30" i="34"/>
  <c r="H16" i="34"/>
  <c r="G16" i="34"/>
  <c r="F16" i="34"/>
  <c r="H12" i="34"/>
  <c r="G12" i="34"/>
  <c r="F12" i="34"/>
  <c r="H28" i="34"/>
  <c r="G28" i="34"/>
  <c r="F28" i="34"/>
  <c r="H15" i="34"/>
  <c r="G15" i="34"/>
  <c r="F15" i="34"/>
  <c r="H27" i="34"/>
  <c r="G27" i="34"/>
  <c r="F27" i="34"/>
  <c r="H13" i="34"/>
  <c r="G13" i="34"/>
  <c r="F13" i="34"/>
  <c r="H11" i="34"/>
  <c r="G11" i="34"/>
  <c r="F11" i="34"/>
  <c r="H24" i="34"/>
  <c r="G24" i="34"/>
  <c r="F24" i="34"/>
  <c r="H21" i="34"/>
  <c r="G21" i="34"/>
  <c r="F21" i="34"/>
  <c r="H20" i="34"/>
  <c r="G20" i="34"/>
  <c r="F20" i="34"/>
  <c r="H7" i="34"/>
  <c r="G7" i="34"/>
  <c r="F7" i="34"/>
  <c r="H19" i="34"/>
  <c r="G19" i="34"/>
  <c r="F19" i="34"/>
  <c r="H18" i="34"/>
  <c r="G18" i="34"/>
  <c r="F18" i="34"/>
  <c r="H17" i="34"/>
  <c r="G17" i="34"/>
  <c r="F17" i="34"/>
  <c r="H26" i="34"/>
  <c r="G26" i="34"/>
  <c r="F26" i="34"/>
  <c r="H14" i="34"/>
  <c r="G14" i="34"/>
  <c r="F14" i="34"/>
  <c r="H25" i="34"/>
  <c r="G25" i="34"/>
  <c r="F25" i="34"/>
  <c r="H23" i="34"/>
  <c r="G23" i="34"/>
  <c r="F23" i="34"/>
  <c r="H6" i="34"/>
  <c r="G6" i="34"/>
  <c r="F6" i="34"/>
  <c r="H8" i="34"/>
  <c r="G8" i="34"/>
  <c r="F8" i="34"/>
  <c r="H22" i="34"/>
  <c r="G22" i="34"/>
  <c r="F22" i="34"/>
  <c r="H9" i="34"/>
  <c r="G9" i="34"/>
  <c r="F9" i="34"/>
  <c r="H31" i="33"/>
  <c r="G31" i="33"/>
  <c r="F31" i="33"/>
  <c r="H30" i="33"/>
  <c r="G30" i="33"/>
  <c r="F30" i="33"/>
  <c r="H25" i="33"/>
  <c r="G25" i="33"/>
  <c r="F25" i="33"/>
  <c r="H24" i="33"/>
  <c r="G24" i="33"/>
  <c r="F24" i="33"/>
  <c r="H23" i="33"/>
  <c r="G23" i="33"/>
  <c r="F23" i="33"/>
  <c r="H22" i="33"/>
  <c r="G22" i="33"/>
  <c r="F22" i="33"/>
  <c r="H19" i="33"/>
  <c r="G19" i="33"/>
  <c r="F19" i="33"/>
  <c r="H17" i="33"/>
  <c r="G17" i="33"/>
  <c r="F17" i="33"/>
  <c r="H16" i="33"/>
  <c r="G16" i="33"/>
  <c r="F16" i="33"/>
  <c r="H11" i="33"/>
  <c r="G11" i="33"/>
  <c r="F11" i="33"/>
  <c r="H12" i="33"/>
  <c r="G12" i="33"/>
  <c r="F12" i="33"/>
  <c r="H14" i="33"/>
  <c r="G14" i="33"/>
  <c r="F14" i="33"/>
  <c r="H20" i="33"/>
  <c r="G20" i="33"/>
  <c r="F20" i="33"/>
  <c r="H21" i="33"/>
  <c r="G21" i="33"/>
  <c r="F21" i="33"/>
  <c r="H10" i="33"/>
  <c r="G10" i="33"/>
  <c r="F10" i="33"/>
  <c r="H13" i="33"/>
  <c r="G13" i="33"/>
  <c r="F13" i="33"/>
  <c r="H18" i="33"/>
  <c r="G18" i="33"/>
  <c r="F18" i="33"/>
  <c r="H6" i="33"/>
  <c r="G6" i="33"/>
  <c r="F6" i="33"/>
  <c r="H7" i="33"/>
  <c r="G7" i="33"/>
  <c r="F7" i="33"/>
  <c r="H9" i="33"/>
  <c r="G9" i="33"/>
  <c r="F9" i="33"/>
  <c r="H8" i="33"/>
  <c r="G8" i="33"/>
  <c r="F8" i="33"/>
  <c r="H28" i="86"/>
  <c r="G28" i="86"/>
  <c r="F28" i="86"/>
  <c r="H27" i="86"/>
  <c r="G27" i="86"/>
  <c r="F27" i="86"/>
  <c r="H26" i="86"/>
  <c r="G26" i="86"/>
  <c r="F26" i="86"/>
  <c r="H25" i="86"/>
  <c r="G25" i="86"/>
  <c r="F25" i="86"/>
  <c r="H24" i="86"/>
  <c r="G24" i="86"/>
  <c r="F24" i="86"/>
  <c r="H23" i="86"/>
  <c r="G23" i="86"/>
  <c r="F23" i="86"/>
  <c r="H22" i="86"/>
  <c r="G22" i="86"/>
  <c r="F22" i="86"/>
  <c r="H9" i="86"/>
  <c r="G9" i="86"/>
  <c r="F9" i="86"/>
  <c r="H13" i="86"/>
  <c r="G13" i="86"/>
  <c r="F13" i="86"/>
  <c r="G10" i="86"/>
  <c r="H7" i="86"/>
  <c r="G7" i="86"/>
  <c r="F7" i="86"/>
</calcChain>
</file>

<file path=xl/comments1.xml><?xml version="1.0" encoding="utf-8"?>
<comments xmlns="http://schemas.openxmlformats.org/spreadsheetml/2006/main">
  <authors>
    <author>Alcino Pereira</author>
  </authors>
  <commentList>
    <comment ref="M5" authorId="0">
      <text>
        <r>
          <rPr>
            <sz val="9"/>
            <color indexed="81"/>
            <rFont val="Tahoma"/>
            <family val="2"/>
          </rPr>
          <t>Incluír ano de nascimento</t>
        </r>
      </text>
    </comment>
  </commentList>
</comments>
</file>

<file path=xl/comments2.xml><?xml version="1.0" encoding="utf-8"?>
<comments xmlns="http://schemas.openxmlformats.org/spreadsheetml/2006/main">
  <authors>
    <author>Alcino Pereira</author>
  </authors>
  <commentList>
    <comment ref="M5" authorId="0">
      <text>
        <r>
          <rPr>
            <sz val="9"/>
            <color indexed="81"/>
            <rFont val="Tahoma"/>
            <family val="2"/>
          </rPr>
          <t>Incluír ano de nascimento</t>
        </r>
      </text>
    </comment>
  </commentList>
</comments>
</file>

<file path=xl/comments3.xml><?xml version="1.0" encoding="utf-8"?>
<comments xmlns="http://schemas.openxmlformats.org/spreadsheetml/2006/main">
  <authors>
    <author>Alcino Pereira</author>
  </authors>
  <commentList>
    <comment ref="M5" authorId="0">
      <text>
        <r>
          <rPr>
            <sz val="9"/>
            <color indexed="81"/>
            <rFont val="Tahoma"/>
            <family val="2"/>
          </rPr>
          <t>Incluír ano de nascimento</t>
        </r>
      </text>
    </comment>
  </commentList>
</comments>
</file>

<file path=xl/sharedStrings.xml><?xml version="1.0" encoding="utf-8"?>
<sst xmlns="http://schemas.openxmlformats.org/spreadsheetml/2006/main" count="14752" uniqueCount="4327">
  <si>
    <t>10 49,98 - 08</t>
  </si>
  <si>
    <t>Glória Figueira</t>
  </si>
  <si>
    <t>Patrícia Ornelas</t>
  </si>
  <si>
    <t>Lénia Dinis</t>
  </si>
  <si>
    <t>Lisandra Ramos</t>
  </si>
  <si>
    <t>Isalina Marcos</t>
  </si>
  <si>
    <t>Viviana Ponte</t>
  </si>
  <si>
    <t>Andreia Costa</t>
  </si>
  <si>
    <t>Luísa Cunha</t>
  </si>
  <si>
    <t>Marta Sousa</t>
  </si>
  <si>
    <t>Carlota Spínola</t>
  </si>
  <si>
    <t>1:49'10" - 05</t>
  </si>
  <si>
    <t>Diana Santa</t>
  </si>
  <si>
    <t>Carina Silva Pereira</t>
  </si>
  <si>
    <t>Leena Silva</t>
  </si>
  <si>
    <t>Cátia Gomes</t>
  </si>
  <si>
    <t>Miriam Tavares</t>
  </si>
  <si>
    <t>Iva Fernandes</t>
  </si>
  <si>
    <t>Joana Cardoso</t>
  </si>
  <si>
    <t>Tânia Santos</t>
  </si>
  <si>
    <t>Rubina Marques</t>
  </si>
  <si>
    <t>Diana A. Gonçalves</t>
  </si>
  <si>
    <t>Merlene Fernandes</t>
  </si>
  <si>
    <t>Rute Soares</t>
  </si>
  <si>
    <t>ECST</t>
  </si>
  <si>
    <t>3 24,85 - 10</t>
  </si>
  <si>
    <t>4 59,26 - 10</t>
  </si>
  <si>
    <t>Inês Cabo</t>
  </si>
  <si>
    <t>Rosa Silva</t>
  </si>
  <si>
    <t>1,35 - 10</t>
  </si>
  <si>
    <t>1,30 - 10</t>
  </si>
  <si>
    <t>1,41 - 10</t>
  </si>
  <si>
    <t>1,39 - 10</t>
  </si>
  <si>
    <t>1,70 - 10</t>
  </si>
  <si>
    <t>1,44 - 10</t>
  </si>
  <si>
    <t>1,20 - 10</t>
  </si>
  <si>
    <t>8,52 - 10</t>
  </si>
  <si>
    <t>8,36 - 10</t>
  </si>
  <si>
    <t>7,08 - 10</t>
  </si>
  <si>
    <t>8,03 - 10</t>
  </si>
  <si>
    <t>8,18 - 10</t>
  </si>
  <si>
    <t>10,27 - 10</t>
  </si>
  <si>
    <t>13,08 - 10</t>
  </si>
  <si>
    <t>21,81 - 10</t>
  </si>
  <si>
    <t>21,24 - 10</t>
  </si>
  <si>
    <t>19,79 - 10</t>
  </si>
  <si>
    <t>17,57 - 10</t>
  </si>
  <si>
    <t>23,80 - 10</t>
  </si>
  <si>
    <t>17,10 - 10</t>
  </si>
  <si>
    <t>28,70 - 10</t>
  </si>
  <si>
    <t>30,33 - 10</t>
  </si>
  <si>
    <t>17,11 - 10</t>
  </si>
  <si>
    <t>28,48 - 10</t>
  </si>
  <si>
    <t>26,01 - 10</t>
  </si>
  <si>
    <t>22,24 - 10</t>
  </si>
  <si>
    <t>21,64 - 10</t>
  </si>
  <si>
    <t>20,81 - 10</t>
  </si>
  <si>
    <t>20,64 - 10</t>
  </si>
  <si>
    <t>17,56 - 10</t>
  </si>
  <si>
    <t>16,55 - 10</t>
  </si>
  <si>
    <t>15,66 - 10</t>
  </si>
  <si>
    <t>23,47 - 10</t>
  </si>
  <si>
    <t>16,66 - 10</t>
  </si>
  <si>
    <t>25,25 - 10</t>
  </si>
  <si>
    <t>24,12 - 10</t>
  </si>
  <si>
    <t>20,46 - 10</t>
  </si>
  <si>
    <t>18 26,84 - 10</t>
  </si>
  <si>
    <t>27 58,23 - 10</t>
  </si>
  <si>
    <t>59 33,02 - 10</t>
  </si>
  <si>
    <t>50 24,23 - 10</t>
  </si>
  <si>
    <t>65 30,35 - 10</t>
  </si>
  <si>
    <t>45 23,16 - 09</t>
  </si>
  <si>
    <t>36 48,83 - 08</t>
  </si>
  <si>
    <t>42 42,64 - 08</t>
  </si>
  <si>
    <t>45 59,96 - 09</t>
  </si>
  <si>
    <t>50 57,43 - 09</t>
  </si>
  <si>
    <t>42 16,10 - 09</t>
  </si>
  <si>
    <t>46 49,79 - 09</t>
  </si>
  <si>
    <t>48 16,70 - 08</t>
  </si>
  <si>
    <t>49 56,94 - 09</t>
  </si>
  <si>
    <t>50 45,62 - 09</t>
  </si>
  <si>
    <t>52 44,70 - 09</t>
  </si>
  <si>
    <t>1:39'32 - 10</t>
  </si>
  <si>
    <t>1:44'26 - 10</t>
  </si>
  <si>
    <t>1:47'03 - 10</t>
  </si>
  <si>
    <t>10"93 - 10</t>
  </si>
  <si>
    <t>11"76 - 10</t>
  </si>
  <si>
    <t>54"7 - 10</t>
  </si>
  <si>
    <t>55"2 - 10</t>
  </si>
  <si>
    <t>65"98 - 10</t>
  </si>
  <si>
    <t>13 53,90 - 10</t>
  </si>
  <si>
    <t>11 23,5 - 07</t>
  </si>
  <si>
    <t>12 45,04 - 07</t>
  </si>
  <si>
    <t>11 35,95 - 08</t>
  </si>
  <si>
    <t>11 16,2 - 07</t>
  </si>
  <si>
    <t>11 20,88 - 05</t>
  </si>
  <si>
    <t>3,69 - 10</t>
  </si>
  <si>
    <t>3,66 - 10</t>
  </si>
  <si>
    <t>3,57 - 10</t>
  </si>
  <si>
    <t>3,89 - 10</t>
  </si>
  <si>
    <t>3,86 - 10</t>
  </si>
  <si>
    <t>3,94 - 10</t>
  </si>
  <si>
    <t>4,21 - 10</t>
  </si>
  <si>
    <t>4,03 - 10</t>
  </si>
  <si>
    <t>3,97 - 10</t>
  </si>
  <si>
    <t>4,58 - 10</t>
  </si>
  <si>
    <t>4,41 - 10</t>
  </si>
  <si>
    <t>5,32 - 10</t>
  </si>
  <si>
    <t>5,21 - 10</t>
  </si>
  <si>
    <t>11,19 - 10</t>
  </si>
  <si>
    <t>1,24 - 10</t>
  </si>
  <si>
    <t>1,23 - 10</t>
  </si>
  <si>
    <t>1,22 - 10</t>
  </si>
  <si>
    <t>1,21 - 10</t>
  </si>
  <si>
    <t>1,18 - 10</t>
  </si>
  <si>
    <t>1,16 - 10</t>
  </si>
  <si>
    <t>1,15 - 10</t>
  </si>
  <si>
    <t>13 53,91 - 08</t>
  </si>
  <si>
    <t>11 03,03 - 05</t>
  </si>
  <si>
    <t>12 18,19 - 08</t>
  </si>
  <si>
    <t>13 31,81 - 08</t>
  </si>
  <si>
    <t>9 32,12 - 00</t>
  </si>
  <si>
    <t>14 34,0 - 06</t>
  </si>
  <si>
    <t>9 25,32 - 06 i</t>
  </si>
  <si>
    <t>6 16  6 - 06</t>
  </si>
  <si>
    <t>5 02,3 - 04</t>
  </si>
  <si>
    <t>5 04,94 - 04</t>
  </si>
  <si>
    <t>5 09,80 - 05</t>
  </si>
  <si>
    <t>5 20,4  - 08</t>
  </si>
  <si>
    <t>5 28,27 - 09</t>
  </si>
  <si>
    <t>5 34,55 - 07</t>
  </si>
  <si>
    <t>5 38,73 - 09</t>
  </si>
  <si>
    <t>5 42,16 - 07</t>
  </si>
  <si>
    <t>5 42,25 - 08</t>
  </si>
  <si>
    <t>5 44,1 - 08</t>
  </si>
  <si>
    <t>5 44,95 - 09</t>
  </si>
  <si>
    <t>5 49,38 - 07</t>
  </si>
  <si>
    <t>5 52,01 - 09</t>
  </si>
  <si>
    <t>5 55,97 - 09</t>
  </si>
  <si>
    <t>5 58,36 - 09</t>
  </si>
  <si>
    <t>5 58,96 - 08</t>
  </si>
  <si>
    <t>6 02,21 - 09</t>
  </si>
  <si>
    <t>6 05,34 - 08</t>
  </si>
  <si>
    <t>6 06,16 - 09</t>
  </si>
  <si>
    <t>5,98 - 10</t>
  </si>
  <si>
    <t>5,97 - 10</t>
  </si>
  <si>
    <t>2 58,70 - 04</t>
  </si>
  <si>
    <t>3 15,20 - 09</t>
  </si>
  <si>
    <t>3 27,30 - 09</t>
  </si>
  <si>
    <t>3 27,5 - 07</t>
  </si>
  <si>
    <t>3 31,18 - 08</t>
  </si>
  <si>
    <t>3 31,88 - 09</t>
  </si>
  <si>
    <t>3 33,26 - 08</t>
  </si>
  <si>
    <t>3 33,29 - 08</t>
  </si>
  <si>
    <t>3 37,42 - 08</t>
  </si>
  <si>
    <t>3 42,84 - 09</t>
  </si>
  <si>
    <t>3 43,97 - 08</t>
  </si>
  <si>
    <t>3 46,90 - 07</t>
  </si>
  <si>
    <t>3 47,21 - 08</t>
  </si>
  <si>
    <t>3 49  9 - 06</t>
  </si>
  <si>
    <t>3 52,7 - 07</t>
  </si>
  <si>
    <t>3 53,11 - 09</t>
  </si>
  <si>
    <t>3 54,51 - 09</t>
  </si>
  <si>
    <t>3 56,20 - 07</t>
  </si>
  <si>
    <t>3 58,8 - 08</t>
  </si>
  <si>
    <t>4 00,74 - 08</t>
  </si>
  <si>
    <t>4 03,80 - 09</t>
  </si>
  <si>
    <t>4 08,5 - 08</t>
  </si>
  <si>
    <t>2 10,64 - 99</t>
  </si>
  <si>
    <t>2 12,83 - 06</t>
  </si>
  <si>
    <t>2 13,19 - 07</t>
  </si>
  <si>
    <t>2 15,41 - 09</t>
  </si>
  <si>
    <t>2 17,62 - 07</t>
  </si>
  <si>
    <t>2 17,70 - 09</t>
  </si>
  <si>
    <t>2 20,93 - 05</t>
  </si>
  <si>
    <t>2 21,9 - 06</t>
  </si>
  <si>
    <t>2 23,0 - 05</t>
  </si>
  <si>
    <t>2 25,44 - 07</t>
  </si>
  <si>
    <t>2 27,53 - 08</t>
  </si>
  <si>
    <t>2 31,69 - 08</t>
  </si>
  <si>
    <t>2 32,19 - 09</t>
  </si>
  <si>
    <t>2 37,71 - 09</t>
  </si>
  <si>
    <t>2 40,20 - 08</t>
  </si>
  <si>
    <t>2 40,26 - 04</t>
  </si>
  <si>
    <t>2 41,5 - 06</t>
  </si>
  <si>
    <t>2 44,7 - 09</t>
  </si>
  <si>
    <t>2 44,83 - 08</t>
  </si>
  <si>
    <t>2 44,97 - 09</t>
  </si>
  <si>
    <t>2 45,6 - 09</t>
  </si>
  <si>
    <t>2 46,56 - 09</t>
  </si>
  <si>
    <t>2 48,02 - 08</t>
  </si>
  <si>
    <t>2 48,88 - 09</t>
  </si>
  <si>
    <t>2 49,45 - 08</t>
  </si>
  <si>
    <t>2 50,45 - 07</t>
  </si>
  <si>
    <t>2 51,26 - 08</t>
  </si>
  <si>
    <t>2 52,06 - 08</t>
  </si>
  <si>
    <t>2 52,21 - 09</t>
  </si>
  <si>
    <t>2 53,5 - 07</t>
  </si>
  <si>
    <t>2 54,03 - 07</t>
  </si>
  <si>
    <t>2 56,89 - 09</t>
  </si>
  <si>
    <t>2 57,38 - 09</t>
  </si>
  <si>
    <t>2 59,46 - 09</t>
  </si>
  <si>
    <t>20 34,96 - 10</t>
  </si>
  <si>
    <t>25 44,58 - 10</t>
  </si>
  <si>
    <t>26 01,63 - 10</t>
  </si>
  <si>
    <t>44 52,04 - 10</t>
  </si>
  <si>
    <t>47 48,65 - 10</t>
  </si>
  <si>
    <t>28"30 - 10</t>
  </si>
  <si>
    <t>31"08 - 10</t>
  </si>
  <si>
    <t>31"10 - 10</t>
  </si>
  <si>
    <t>31"41 - 10</t>
  </si>
  <si>
    <t>32"59 - 10</t>
  </si>
  <si>
    <t>42"66 - 10</t>
  </si>
  <si>
    <t>49"29 - 10</t>
  </si>
  <si>
    <t>49"64 - 10</t>
  </si>
  <si>
    <t>49"97 - 10</t>
  </si>
  <si>
    <t>71"0 - 10</t>
  </si>
  <si>
    <t>2 25,45 - 10</t>
  </si>
  <si>
    <t>2 49,75 - 10</t>
  </si>
  <si>
    <t>2 52,0 - 10</t>
  </si>
  <si>
    <t>2 52,22 - 10</t>
  </si>
  <si>
    <t>2 52,52 - 10</t>
  </si>
  <si>
    <t>2 53,43 - 10</t>
  </si>
  <si>
    <t>2 54,84 - 10</t>
  </si>
  <si>
    <t>2 56,6 - 10</t>
  </si>
  <si>
    <t>2 57,08 - 10</t>
  </si>
  <si>
    <t>2 57,97 - 10</t>
  </si>
  <si>
    <t>2 58,13 - 10</t>
  </si>
  <si>
    <t>2 58,28 - 10</t>
  </si>
  <si>
    <t>3 02,30 - 10</t>
  </si>
  <si>
    <t>3 15,07 - 10</t>
  </si>
  <si>
    <t>3 32,60 - 10</t>
  </si>
  <si>
    <t>3 35,26 - 10</t>
  </si>
  <si>
    <t>3 39,11 - 10</t>
  </si>
  <si>
    <t>3 41,42 - 10</t>
  </si>
  <si>
    <t>3 47,89 - 10</t>
  </si>
  <si>
    <t>3 48,49 - 10</t>
  </si>
  <si>
    <t>3 49,34 - 10</t>
  </si>
  <si>
    <t>3 49,95 - 10</t>
  </si>
  <si>
    <t>3 51,68 - 10</t>
  </si>
  <si>
    <t>3 52,02 - 10</t>
  </si>
  <si>
    <t>3 55,15 - 10</t>
  </si>
  <si>
    <t>3 57,07 - 10</t>
  </si>
  <si>
    <t>3 59,40 - 10</t>
  </si>
  <si>
    <t>4 00,29 - 10</t>
  </si>
  <si>
    <t>4 00,36 - 10</t>
  </si>
  <si>
    <t>4 01,22 - 10</t>
  </si>
  <si>
    <t>4 04,87 - 10</t>
  </si>
  <si>
    <t>4 05,00 - 10</t>
  </si>
  <si>
    <t>4 06,00 - 10</t>
  </si>
  <si>
    <t>4 11,39 - 10</t>
  </si>
  <si>
    <t>5 22,82 - 10</t>
  </si>
  <si>
    <t>5 49,26 - 10</t>
  </si>
  <si>
    <t>6 14,79 - 10</t>
  </si>
  <si>
    <t>11 46,46 - 10</t>
  </si>
  <si>
    <t>12 19,26 - 10</t>
  </si>
  <si>
    <t>12 23,22 - 10</t>
  </si>
  <si>
    <t>12 35,24 - 10</t>
  </si>
  <si>
    <t>13 30,36 - 10</t>
  </si>
  <si>
    <t>13 43,01 - 10</t>
  </si>
  <si>
    <t>14 30,53 - 10</t>
  </si>
  <si>
    <t>14 20,9 - 09</t>
  </si>
  <si>
    <t>10 00,20i - 07</t>
  </si>
  <si>
    <t>12 22,87 - 07</t>
  </si>
  <si>
    <t>14 17,4 - 08</t>
  </si>
  <si>
    <t>9 59,64 - 08</t>
  </si>
  <si>
    <t>12 38,21 - 09</t>
  </si>
  <si>
    <t>12 59,35 - 09</t>
  </si>
  <si>
    <t>13 00,43 - 09</t>
  </si>
  <si>
    <t>25,50 - 97</t>
  </si>
  <si>
    <t>Inic</t>
  </si>
  <si>
    <t>Cátia Nunes</t>
  </si>
  <si>
    <t>Sara Gouveia</t>
  </si>
  <si>
    <t>Soraia Freitas</t>
  </si>
  <si>
    <t>Vera Ornelas</t>
  </si>
  <si>
    <t>Cátia Camacho</t>
  </si>
  <si>
    <t>Iniciado</t>
  </si>
  <si>
    <t>Isabel Nóbrega</t>
  </si>
  <si>
    <t>Cláudia Abreu</t>
  </si>
  <si>
    <t>Sílvia Ferreira</t>
  </si>
  <si>
    <t xml:space="preserve">Bárbara Freitas </t>
  </si>
  <si>
    <t>Milisa Silva</t>
  </si>
  <si>
    <t>Daniela Sousa</t>
  </si>
  <si>
    <t>F. Carolina Abreu</t>
  </si>
  <si>
    <t>Laura Costa</t>
  </si>
  <si>
    <t>6 13,4 - 07</t>
  </si>
  <si>
    <t>9"13 - 10</t>
  </si>
  <si>
    <t>9"15 - 10</t>
  </si>
  <si>
    <t>9"16 - 10</t>
  </si>
  <si>
    <t>9"34 - 10</t>
  </si>
  <si>
    <t>9"39 - 10</t>
  </si>
  <si>
    <t>9"52 - 10</t>
  </si>
  <si>
    <t>9"57 - 10</t>
  </si>
  <si>
    <t>9"58 - 10</t>
  </si>
  <si>
    <t>9"71 - 10</t>
  </si>
  <si>
    <t>9"73 - 10</t>
  </si>
  <si>
    <t>9"77 - 10</t>
  </si>
  <si>
    <t>9"85 - 10</t>
  </si>
  <si>
    <t>9"90 - 10</t>
  </si>
  <si>
    <t>9"91 - 10</t>
  </si>
  <si>
    <t>9"93 - 10</t>
  </si>
  <si>
    <t>9"96 - 10</t>
  </si>
  <si>
    <t>12"9 - 10</t>
  </si>
  <si>
    <t>13"22 - 10</t>
  </si>
  <si>
    <t>13"8 - 10</t>
  </si>
  <si>
    <t>14"05 - 10</t>
  </si>
  <si>
    <t>15"25 - 10</t>
  </si>
  <si>
    <t>15"28 - 10</t>
  </si>
  <si>
    <t>15"52 - 10</t>
  </si>
  <si>
    <t>12"89 - 10</t>
  </si>
  <si>
    <t>13"01 - 10</t>
  </si>
  <si>
    <t>26"83 - 10</t>
  </si>
  <si>
    <t>27"61 - 10</t>
  </si>
  <si>
    <t>Tatiana Rocha</t>
  </si>
  <si>
    <t>Bárbara Silva</t>
  </si>
  <si>
    <t>Gilberta vasconcelos</t>
  </si>
  <si>
    <t>Daniela Gonçalves</t>
  </si>
  <si>
    <t>Club Sport Marítimo</t>
  </si>
  <si>
    <t>A.C.D. São João</t>
  </si>
  <si>
    <t>Benj</t>
  </si>
  <si>
    <t>Fabiana Gomes</t>
  </si>
  <si>
    <t>9"2 - 10</t>
  </si>
  <si>
    <t>8"60 - 09</t>
  </si>
  <si>
    <t>Cassandra Oliveira</t>
  </si>
  <si>
    <t>Carla S. Fernandes</t>
  </si>
  <si>
    <t>Ema Rodrigues</t>
  </si>
  <si>
    <t>Cátia Andrade</t>
  </si>
  <si>
    <t>Jéssica Figueira</t>
  </si>
  <si>
    <t>Cláudia Santos</t>
  </si>
  <si>
    <t>Márcia Gouveia</t>
  </si>
  <si>
    <t>Andreia Brito</t>
  </si>
  <si>
    <t>0,76m / 4 obstáculos sobre a linha final da transmissão dos 4x100m (sem vala; total 13 obstáculos) - Iniciadas</t>
  </si>
  <si>
    <t>Isabel Santos</t>
  </si>
  <si>
    <t>Catarina Santos</t>
  </si>
  <si>
    <t>Luísa Freitas</t>
  </si>
  <si>
    <t>Ema Camacho</t>
  </si>
  <si>
    <t>52,52 - 03</t>
  </si>
  <si>
    <t>12,00 - 02</t>
  </si>
  <si>
    <t>Triatlo Opcional</t>
  </si>
  <si>
    <t>Sara Andrade</t>
  </si>
  <si>
    <t>Daniela Vieira</t>
  </si>
  <si>
    <t>Maria Silva</t>
  </si>
  <si>
    <t>Joana Baptista</t>
  </si>
  <si>
    <t>Mafalda Viveiros</t>
  </si>
  <si>
    <t>Lina Soares</t>
  </si>
  <si>
    <t>Mónica Fontes</t>
  </si>
  <si>
    <t>Valéria Silva</t>
  </si>
  <si>
    <t>Graciela Cabral</t>
  </si>
  <si>
    <t>11,98 - 06</t>
  </si>
  <si>
    <t>13,20 - 02</t>
  </si>
  <si>
    <t>Lurdes Araújo</t>
  </si>
  <si>
    <t>Rubina Pinto</t>
  </si>
  <si>
    <t>Carla Vieira</t>
  </si>
  <si>
    <t>Natália Figueira</t>
  </si>
  <si>
    <t>M. Beatriz Alves</t>
  </si>
  <si>
    <t>Vanda Silva</t>
  </si>
  <si>
    <t>24'44"89 - 09</t>
  </si>
  <si>
    <t>51'54"57 - 09</t>
  </si>
  <si>
    <t>Cláudia Ribeiro</t>
  </si>
  <si>
    <t>Jéssica Barradas</t>
  </si>
  <si>
    <t>Mónica S. Silva</t>
  </si>
  <si>
    <t>Mónica S. Pestana</t>
  </si>
  <si>
    <t>Iara Silva</t>
  </si>
  <si>
    <t>Sara J. Nóbrega</t>
  </si>
  <si>
    <t>Lisandra Caires</t>
  </si>
  <si>
    <t>Cristina Ferreira</t>
  </si>
  <si>
    <t>Solange Santos</t>
  </si>
  <si>
    <t>Catarina Perestrelo</t>
  </si>
  <si>
    <t>Joana J. Pinto</t>
  </si>
  <si>
    <t>Daniela Pinto</t>
  </si>
  <si>
    <t>Conceição Ranis</t>
  </si>
  <si>
    <t>1:44'10" - 09</t>
  </si>
  <si>
    <t>1:45'24" - 09</t>
  </si>
  <si>
    <t>1:47'44" - 09</t>
  </si>
  <si>
    <t>1:49'33" - 09</t>
  </si>
  <si>
    <t>1:55'35" - 09</t>
  </si>
  <si>
    <t>2:00'47" - 03</t>
  </si>
  <si>
    <t>2:02'31" - 07</t>
  </si>
  <si>
    <t>1:41'30" - 07</t>
  </si>
  <si>
    <t>1:53'37" - 08</t>
  </si>
  <si>
    <t>1:59'53" - 08</t>
  </si>
  <si>
    <t>10"02 - 07</t>
  </si>
  <si>
    <t>11"25 - 09</t>
  </si>
  <si>
    <t>15"01 - 09</t>
  </si>
  <si>
    <t>18"01 - 09</t>
  </si>
  <si>
    <t>18"14 - 09</t>
  </si>
  <si>
    <t>18"37 - 09</t>
  </si>
  <si>
    <t>18"49 - 09</t>
  </si>
  <si>
    <t>62"78 - 09</t>
  </si>
  <si>
    <t>79"60 - 09</t>
  </si>
  <si>
    <t>5,33 - 09</t>
  </si>
  <si>
    <t>5,07 - 09</t>
  </si>
  <si>
    <t>4,68 - 09</t>
  </si>
  <si>
    <t>4,64 - 09</t>
  </si>
  <si>
    <t>4,51 - 09</t>
  </si>
  <si>
    <t>4,32 - 09</t>
  </si>
  <si>
    <t>4,12 - 09</t>
  </si>
  <si>
    <t>4,02 - 09</t>
  </si>
  <si>
    <t>3,95 - 09</t>
  </si>
  <si>
    <t>3,79 - 09</t>
  </si>
  <si>
    <t>3,73 - 09</t>
  </si>
  <si>
    <t>3,66 - 09</t>
  </si>
  <si>
    <t>3,63 - 09</t>
  </si>
  <si>
    <t>3,62 - 09</t>
  </si>
  <si>
    <t>3,70 - 09</t>
  </si>
  <si>
    <t>12,96 - 09</t>
  </si>
  <si>
    <t>11,66 - 09</t>
  </si>
  <si>
    <t>11,30 - 09</t>
  </si>
  <si>
    <t>1,38 - 09</t>
  </si>
  <si>
    <t>1,28 - 09</t>
  </si>
  <si>
    <t>1,24 - 09</t>
  </si>
  <si>
    <t>1,16 - 09</t>
  </si>
  <si>
    <t>1,13 - 09</t>
  </si>
  <si>
    <t>1,60 - 09</t>
  </si>
  <si>
    <t>1,30 - 09</t>
  </si>
  <si>
    <t>2,20 - 09</t>
  </si>
  <si>
    <t>8,81 - 09</t>
  </si>
  <si>
    <t>7,88 - 09</t>
  </si>
  <si>
    <t>7,55 - 09</t>
  </si>
  <si>
    <t>7,49 - 09</t>
  </si>
  <si>
    <t>9,20 - 09</t>
  </si>
  <si>
    <t>13,04i - 09</t>
  </si>
  <si>
    <t>23,78 - 09</t>
  </si>
  <si>
    <t>21,77 - 09</t>
  </si>
  <si>
    <t>19,16 - 09</t>
  </si>
  <si>
    <t>18,54 - 09</t>
  </si>
  <si>
    <t>17,98 - 09</t>
  </si>
  <si>
    <t>17,61 - 09</t>
  </si>
  <si>
    <t>29,72 - 09</t>
  </si>
  <si>
    <t>23,21 - 09</t>
  </si>
  <si>
    <t>22,75 - 09</t>
  </si>
  <si>
    <t>22,61 - 09</t>
  </si>
  <si>
    <t>21,78 - 09</t>
  </si>
  <si>
    <t>21,43 - 09</t>
  </si>
  <si>
    <t>21,08 - 09</t>
  </si>
  <si>
    <t>48,83 - 09</t>
  </si>
  <si>
    <t>45,71 - 09</t>
  </si>
  <si>
    <t>42,14 - 09</t>
  </si>
  <si>
    <t>39,86 - 09</t>
  </si>
  <si>
    <t>30,36 - 09</t>
  </si>
  <si>
    <t>14'17"74 - 09</t>
  </si>
  <si>
    <t>20'04"45 - 09</t>
  </si>
  <si>
    <t>62"31 - 06</t>
  </si>
  <si>
    <t>Clube de Atletismo do Funchal</t>
  </si>
  <si>
    <t>11,40i - 05</t>
  </si>
  <si>
    <t>9"50 - 04</t>
  </si>
  <si>
    <t>5,23 - 05</t>
  </si>
  <si>
    <t>1,61 - 05</t>
  </si>
  <si>
    <t>9"7 - 09</t>
  </si>
  <si>
    <t>9"8 - 09</t>
  </si>
  <si>
    <t>9"3 - 09</t>
  </si>
  <si>
    <t>8,21 - 09</t>
  </si>
  <si>
    <t>7"82 - 09</t>
  </si>
  <si>
    <t>8"16 - 09</t>
  </si>
  <si>
    <t>8"34 - 09</t>
  </si>
  <si>
    <t>8"82 - 09</t>
  </si>
  <si>
    <t>9"05 - 09</t>
  </si>
  <si>
    <t>9"18 - 09</t>
  </si>
  <si>
    <t>9"38 - 09</t>
  </si>
  <si>
    <t>9"41 - 09</t>
  </si>
  <si>
    <t>9"47 - 09</t>
  </si>
  <si>
    <t>9"49 - 09</t>
  </si>
  <si>
    <t>9"57 - 09</t>
  </si>
  <si>
    <t>9"66 - 09</t>
  </si>
  <si>
    <t>9"83 - 07</t>
  </si>
  <si>
    <t>8"55 - 07 ?</t>
  </si>
  <si>
    <t>12"45 - 09</t>
  </si>
  <si>
    <t>12"83 - 09</t>
  </si>
  <si>
    <t>13"28 - 09</t>
  </si>
  <si>
    <t>13"52 - 09</t>
  </si>
  <si>
    <t>13"46 - 07</t>
  </si>
  <si>
    <t>13"19 - 07</t>
  </si>
  <si>
    <t>14"35 - 09</t>
  </si>
  <si>
    <t>14"36 - 09</t>
  </si>
  <si>
    <t>13"20 - 04</t>
  </si>
  <si>
    <t>15"42 - 09</t>
  </si>
  <si>
    <t>13"64 - 07</t>
  </si>
  <si>
    <t>14"04 - 07</t>
  </si>
  <si>
    <t>24,08 - 09</t>
  </si>
  <si>
    <t>30"1 - 09</t>
  </si>
  <si>
    <t>52,34 - 09</t>
  </si>
  <si>
    <t>25"04 - 09</t>
  </si>
  <si>
    <t>26"46 - 09</t>
  </si>
  <si>
    <t>26"87 - 09</t>
  </si>
  <si>
    <t>27"48 - 09</t>
  </si>
  <si>
    <t>28"41 - 09</t>
  </si>
  <si>
    <t>25"98 - 02</t>
  </si>
  <si>
    <t>24"61 - 02</t>
  </si>
  <si>
    <t>29"96 - 06</t>
  </si>
  <si>
    <t>46"8 - 09</t>
  </si>
  <si>
    <t>44"10 - 09</t>
  </si>
  <si>
    <t>60"51 - 09</t>
  </si>
  <si>
    <t>61"86 - 09</t>
  </si>
  <si>
    <t>59"01 - 07</t>
  </si>
  <si>
    <t>17'40"16 - 09</t>
  </si>
  <si>
    <t>17'42"27 - 09</t>
  </si>
  <si>
    <t>1:23'21" - 09</t>
  </si>
  <si>
    <t>1:40'21" - 09</t>
  </si>
  <si>
    <t>Marina Fernandes</t>
  </si>
  <si>
    <t>Catarina Rosa</t>
  </si>
  <si>
    <t>Sara Henriques</t>
  </si>
  <si>
    <t>Joana C. Gonçalves</t>
  </si>
  <si>
    <t>Sara Gonçalves</t>
  </si>
  <si>
    <t>3,91 - 09</t>
  </si>
  <si>
    <t>3,89 - 09</t>
  </si>
  <si>
    <t>3,83 - 09</t>
  </si>
  <si>
    <t>Cláudia Faria</t>
  </si>
  <si>
    <t>Guida Henriques</t>
  </si>
  <si>
    <t>Filipa Henriques</t>
  </si>
  <si>
    <t>Nélia Ornelas</t>
  </si>
  <si>
    <t>12"22 - 05</t>
  </si>
  <si>
    <t>12"74 - 01</t>
  </si>
  <si>
    <t>Débora Macedo</t>
  </si>
  <si>
    <t>Sofia Pinto</t>
  </si>
  <si>
    <t>Carolina Ascensão</t>
  </si>
  <si>
    <t>G. D. Estreito</t>
  </si>
  <si>
    <t>Vanessa Sousa</t>
  </si>
  <si>
    <t>Letícia Fernandes</t>
  </si>
  <si>
    <t>Sara Roque</t>
  </si>
  <si>
    <t>Fátima Sousa</t>
  </si>
  <si>
    <t>Constituição</t>
  </si>
  <si>
    <t>Viviana Figueira</t>
  </si>
  <si>
    <t>Pombal</t>
  </si>
  <si>
    <t>Jéssica Soares</t>
  </si>
  <si>
    <t>Marisa Ascensão</t>
  </si>
  <si>
    <t>8"48 - 09</t>
  </si>
  <si>
    <t>8"59 - 09</t>
  </si>
  <si>
    <t>Helena Fagundes</t>
  </si>
  <si>
    <t>Ana C. Pereira</t>
  </si>
  <si>
    <t>Linda Mendes</t>
  </si>
  <si>
    <t>Renata Rocha</t>
  </si>
  <si>
    <t>Ana Saraiva</t>
  </si>
  <si>
    <t>Vanessa Ornelas</t>
  </si>
  <si>
    <t>Ana Margarida Gomes</t>
  </si>
  <si>
    <t>Sara Freitas</t>
  </si>
  <si>
    <t>vento</t>
  </si>
  <si>
    <t>Ana Luís</t>
  </si>
  <si>
    <t>Mariza Santos</t>
  </si>
  <si>
    <t>8,10 - 08</t>
  </si>
  <si>
    <t>Catarina Alves</t>
  </si>
  <si>
    <t>Nicola Freitas</t>
  </si>
  <si>
    <t>Teresinha Henriques</t>
  </si>
  <si>
    <t>Laura Góis</t>
  </si>
  <si>
    <t>Lisete Silva</t>
  </si>
  <si>
    <t>Marta Vieira</t>
  </si>
  <si>
    <t>Rute Fernandes</t>
  </si>
  <si>
    <t>Carolina Franco</t>
  </si>
  <si>
    <t>BI</t>
  </si>
  <si>
    <t>Marisol Freitas</t>
  </si>
  <si>
    <t>Isabel Fagundes</t>
  </si>
  <si>
    <t>4,84 - 08</t>
  </si>
  <si>
    <t>5,17 - 08</t>
  </si>
  <si>
    <t>5,88 - 08</t>
  </si>
  <si>
    <t>2,40 - 08</t>
  </si>
  <si>
    <t>9,88 - 08</t>
  </si>
  <si>
    <t>11,10 - 08</t>
  </si>
  <si>
    <t>1,50 - 08</t>
  </si>
  <si>
    <t>1,46 - 08</t>
  </si>
  <si>
    <t>1,32 - 08</t>
  </si>
  <si>
    <t>1,26 - 08</t>
  </si>
  <si>
    <t>1,16 - 08</t>
  </si>
  <si>
    <t>9,29 - 08</t>
  </si>
  <si>
    <t>25,09 - 08</t>
  </si>
  <si>
    <t>23,81 - 08</t>
  </si>
  <si>
    <t>21,88 - 08</t>
  </si>
  <si>
    <t>40,44 - 08</t>
  </si>
  <si>
    <t>36,55 - 08</t>
  </si>
  <si>
    <t>40,38 - 03</t>
  </si>
  <si>
    <t>28,19 - 08</t>
  </si>
  <si>
    <t>27,96 - 08</t>
  </si>
  <si>
    <t>30,48 - 08</t>
  </si>
  <si>
    <t>17'40"36 - 08</t>
  </si>
  <si>
    <t>18'08"76 - 08</t>
  </si>
  <si>
    <t>12'37"89 - 08</t>
  </si>
  <si>
    <t>30'35"85 - 08</t>
  </si>
  <si>
    <t>32'08"45 - 08</t>
  </si>
  <si>
    <t>33'14"42 - 08</t>
  </si>
  <si>
    <t>35'01"75 - 08</t>
  </si>
  <si>
    <t>36'22"5 - 08</t>
  </si>
  <si>
    <t>47"49 - 08</t>
  </si>
  <si>
    <t>47"27 - 08 ?</t>
  </si>
  <si>
    <t>50"97 - 08</t>
  </si>
  <si>
    <t>1'45"05 - 08 ?</t>
  </si>
  <si>
    <t>1'45"46 - 08 ?</t>
  </si>
  <si>
    <t>3'52"50 - 08</t>
  </si>
  <si>
    <t>Marlene Gomez</t>
  </si>
  <si>
    <t>Diana R. Fernandes</t>
  </si>
  <si>
    <t>Fátima Abreu</t>
  </si>
  <si>
    <t>Petra Fernandes</t>
  </si>
  <si>
    <t>Rubina Soares</t>
  </si>
  <si>
    <t>Felicidade Soares</t>
  </si>
  <si>
    <t>Ana Luísa Roda</t>
  </si>
  <si>
    <t>Catarina Matos</t>
  </si>
  <si>
    <t>Fátima Ribeiro</t>
  </si>
  <si>
    <t>Gorete Pestana</t>
  </si>
  <si>
    <t>Ana Maria Figueira</t>
  </si>
  <si>
    <t>Kelly Calaça</t>
  </si>
  <si>
    <t>Dulce Soares</t>
  </si>
  <si>
    <t>Sandra Teixeira</t>
  </si>
  <si>
    <t>Luísa Ramos</t>
  </si>
  <si>
    <t>Joana Freitas</t>
  </si>
  <si>
    <t>6b - 0,76m / 12,00m + 7,50m (Iniciados)</t>
  </si>
  <si>
    <t>5b - 0,76m / 13,50m + 8,50m (Juvenis)</t>
  </si>
  <si>
    <t>5b - 0,84 / 13,50m + 8,50m (Absolutos)</t>
  </si>
  <si>
    <t>8b - 0,76m / 12,00m + 8,00m (Iniciadas)</t>
  </si>
  <si>
    <t>10b - 0,76m / 13,00m + 8,50m (Juvenis)</t>
  </si>
  <si>
    <t>10b - 0,84 / 13,00m + 8,50m (Absolutos)</t>
  </si>
  <si>
    <t>6b - 0,76m / 35,00m + 35,00m (Iniciadas)</t>
  </si>
  <si>
    <t>7b - 0,76m / 50,00m + 35,00m (juvenis)</t>
  </si>
  <si>
    <t>10b - 0,76m / 45,00m + 35,00m (absolutos)</t>
  </si>
  <si>
    <t>60b (76cm) + Altura + Peso (3kg) + Comprimento + 800m</t>
  </si>
  <si>
    <t>Pentatlo - Juvenis</t>
  </si>
  <si>
    <t>9"14 - 08</t>
  </si>
  <si>
    <t>9"21 - 08</t>
  </si>
  <si>
    <t>9"49 - 08</t>
  </si>
  <si>
    <t>9"74 - 08</t>
  </si>
  <si>
    <t>9"77 - 08</t>
  </si>
  <si>
    <t>9"80 - 08</t>
  </si>
  <si>
    <t>7"95 - 08</t>
  </si>
  <si>
    <t>7"82 - 08</t>
  </si>
  <si>
    <t>13"08 - 08</t>
  </si>
  <si>
    <t>13"61 - 08</t>
  </si>
  <si>
    <t>14"19 - 08</t>
  </si>
  <si>
    <t>14"26 - 08</t>
  </si>
  <si>
    <t>30"20 - 08</t>
  </si>
  <si>
    <t>29"20 - 08</t>
  </si>
  <si>
    <t>28"83 - 08</t>
  </si>
  <si>
    <t>25"99 - 08</t>
  </si>
  <si>
    <t>48"55 - 08</t>
  </si>
  <si>
    <t>45"14 - 08</t>
  </si>
  <si>
    <t>48"03 - 08</t>
  </si>
  <si>
    <t>56"99 - 08</t>
  </si>
  <si>
    <t>60"89 - 08</t>
  </si>
  <si>
    <t>61"03 - 08</t>
  </si>
  <si>
    <t>23'05"13 - 08</t>
  </si>
  <si>
    <t>68"46 - 08</t>
  </si>
  <si>
    <t>4,24 - 08</t>
  </si>
  <si>
    <t>4,35 - 08</t>
  </si>
  <si>
    <t>Lina Cabo</t>
  </si>
  <si>
    <t>Valéria Henriques</t>
  </si>
  <si>
    <t>Viviana Gonçalves</t>
  </si>
  <si>
    <t>43'59"27 - 08</t>
  </si>
  <si>
    <t>1:15'15"14 - 08</t>
  </si>
  <si>
    <t>37"7 - 08</t>
  </si>
  <si>
    <t>38"53 - 08</t>
  </si>
  <si>
    <t>42"56 - 08 ?</t>
  </si>
  <si>
    <t>45"10 - 08</t>
  </si>
  <si>
    <t>Maria Sousa</t>
  </si>
  <si>
    <t>Atletas Não Filiados</t>
  </si>
  <si>
    <t>Sénior</t>
  </si>
  <si>
    <t>Mónica Abreu</t>
  </si>
  <si>
    <t>Sara Sousa</t>
  </si>
  <si>
    <t>33,36 - 05</t>
  </si>
  <si>
    <t>Carla Sá</t>
  </si>
  <si>
    <t>Maria Ferreira</t>
  </si>
  <si>
    <t>0-0-95</t>
  </si>
  <si>
    <t>Manuela Baltazar</t>
  </si>
  <si>
    <t>A.D.R. Água de Pena</t>
  </si>
  <si>
    <t>Nádia Nascimento</t>
  </si>
  <si>
    <t>C.S. Marítimo</t>
  </si>
  <si>
    <t>Jessica Rodrigues</t>
  </si>
  <si>
    <t>Celina Rodrigues</t>
  </si>
  <si>
    <t>Tânia Nóbrega</t>
  </si>
  <si>
    <t>Ana Nascimento</t>
  </si>
  <si>
    <t>Antonela Viveiros</t>
  </si>
  <si>
    <t>Carla Macedo</t>
  </si>
  <si>
    <t>Nídia Encarnação</t>
  </si>
  <si>
    <t>Martelo</t>
  </si>
  <si>
    <t>3.000 m Marcha</t>
  </si>
  <si>
    <t>5.000 m Marcha</t>
  </si>
  <si>
    <t>10.000 m Marcha</t>
  </si>
  <si>
    <t>Iniciados</t>
  </si>
  <si>
    <t>20.000 m Marcha</t>
  </si>
  <si>
    <t>Parciais</t>
  </si>
  <si>
    <t>Triatlo Técnico - Iniciados</t>
  </si>
  <si>
    <t>Triatlo Técnico - Juvenis</t>
  </si>
  <si>
    <t>Pentatlo - Infantis</t>
  </si>
  <si>
    <t>4 x 60 m</t>
  </si>
  <si>
    <t>Infantis</t>
  </si>
  <si>
    <t>4 x 80 m</t>
  </si>
  <si>
    <t>4 x 100 m</t>
  </si>
  <si>
    <t>4 x 400 m</t>
  </si>
  <si>
    <t>Heptatlo - Absolutos</t>
  </si>
  <si>
    <t>150 m</t>
  </si>
  <si>
    <t>250 m</t>
  </si>
  <si>
    <t>600 m</t>
  </si>
  <si>
    <t>80 m</t>
  </si>
  <si>
    <t>Absolutos</t>
  </si>
  <si>
    <t>DN</t>
  </si>
  <si>
    <t>Dorsal</t>
  </si>
  <si>
    <t>Apelido</t>
  </si>
  <si>
    <t>Nome</t>
  </si>
  <si>
    <t>1,56i - 05</t>
  </si>
  <si>
    <t>5b - 0,65m / 11,00m + 7,00m (Infantis)</t>
  </si>
  <si>
    <t>6b - 0,76m / 12,00m + 7,00m (Infantis)</t>
  </si>
  <si>
    <t>60m + Peso (2kg)  /  60b (76cm) + Comprimento + 1000m</t>
  </si>
  <si>
    <t>(60+Ps2 / 60b+Cp+1000)</t>
  </si>
  <si>
    <t>Marcas com Vento Favorável Anti-regulamentar</t>
  </si>
  <si>
    <t>Selecção Regional</t>
  </si>
  <si>
    <t>57"47 - 05</t>
  </si>
  <si>
    <t>45"8 - 05</t>
  </si>
  <si>
    <t>57"39i - 05</t>
  </si>
  <si>
    <t>Elda Laranja</t>
  </si>
  <si>
    <t>Inocência Faria</t>
  </si>
  <si>
    <t>Jessica Gouveia</t>
  </si>
  <si>
    <t>Raquel Franco</t>
  </si>
  <si>
    <t>Andreia Freitas</t>
  </si>
  <si>
    <t>Cláudia Jardim</t>
  </si>
  <si>
    <t>Adília Fernandes</t>
  </si>
  <si>
    <t>Elisa Freitas</t>
  </si>
  <si>
    <t>Filipa Vasconcelos</t>
  </si>
  <si>
    <t>Januária Pereira</t>
  </si>
  <si>
    <t>Clube (extenso)</t>
  </si>
  <si>
    <t>Constituição (incluir Ano Nasc.)</t>
  </si>
  <si>
    <t>Ana G. Nascimento</t>
  </si>
  <si>
    <t>Mariana Abreu</t>
  </si>
  <si>
    <t>Ricardina Nascimento</t>
  </si>
  <si>
    <t>Diana Pereira</t>
  </si>
  <si>
    <t>Isabel Gomes</t>
  </si>
  <si>
    <t>Laura Ramos</t>
  </si>
  <si>
    <t>Liliana Henriques</t>
  </si>
  <si>
    <t>Lúcia Serrão</t>
  </si>
  <si>
    <t>Mariana F. Rodrigues</t>
  </si>
  <si>
    <t>Mariana Mendonça</t>
  </si>
  <si>
    <t>Nádia Pereira</t>
  </si>
  <si>
    <t>Susana Peixoto</t>
  </si>
  <si>
    <t>Cristina Nascimento</t>
  </si>
  <si>
    <t>Marcas em pista coberta p/ atletas com melhor marca ao ar livre</t>
  </si>
  <si>
    <t>Marcas com Vento Favorável  Anti-Regulamentar</t>
  </si>
  <si>
    <t>manual +0,14</t>
  </si>
  <si>
    <t>Sandra Silva</t>
  </si>
  <si>
    <t>Colégio Santa Teresinha</t>
  </si>
  <si>
    <t>Jéssica C. Gouveia</t>
  </si>
  <si>
    <t>Vitória Serrão</t>
  </si>
  <si>
    <t>Isabel Schmidt</t>
  </si>
  <si>
    <t>Mara Fernandes</t>
  </si>
  <si>
    <t>Maria José Jardim</t>
  </si>
  <si>
    <t>AARAM</t>
  </si>
  <si>
    <t>Eunice Pinto</t>
  </si>
  <si>
    <t>Ana Pita</t>
  </si>
  <si>
    <t>manual +0,24</t>
  </si>
  <si>
    <t>Conversão</t>
  </si>
  <si>
    <t>Marcas electrónicas p/ atletas com melhor marca manual</t>
  </si>
  <si>
    <t>Marcas em pista coberta p/ equipas com melhor marca ao ar livre</t>
  </si>
  <si>
    <t>40,81 - 03</t>
  </si>
  <si>
    <t>30,23 - 06</t>
  </si>
  <si>
    <t>Catarina Barros</t>
  </si>
  <si>
    <t>Escola do Porto Moniz</t>
  </si>
  <si>
    <t>EPM</t>
  </si>
  <si>
    <t>Clube Sport Marítimo</t>
  </si>
  <si>
    <t>3'43"36 - 01</t>
  </si>
  <si>
    <t>3,95 - 05</t>
  </si>
  <si>
    <t>CSM</t>
  </si>
  <si>
    <t>al/pc</t>
  </si>
  <si>
    <t>Paz Silva</t>
  </si>
  <si>
    <t>Gr. Desp. do Estreito</t>
  </si>
  <si>
    <t>Ctrº Atletismo da Madeira</t>
  </si>
  <si>
    <t>A.C.D. Jardim da Serra</t>
  </si>
  <si>
    <t>A.D.R. de Água de Pena</t>
  </si>
  <si>
    <t>C.D.C. do Porto Moniz</t>
  </si>
  <si>
    <t>Juv</t>
  </si>
  <si>
    <t>UDST</t>
  </si>
  <si>
    <t>CAFH</t>
  </si>
  <si>
    <t>5,66 - 05</t>
  </si>
  <si>
    <t>12"58 - 04</t>
  </si>
  <si>
    <t>rp</t>
  </si>
  <si>
    <t>?</t>
  </si>
  <si>
    <t>8"27 - 05</t>
  </si>
  <si>
    <t>46"5  - 06</t>
  </si>
  <si>
    <t>Maribel Gonçalves</t>
  </si>
  <si>
    <t>Sandra Pinto</t>
  </si>
  <si>
    <t>Sofia P. Monteiro</t>
  </si>
  <si>
    <t>GDE</t>
  </si>
  <si>
    <t>Alejandra Ferreira</t>
  </si>
  <si>
    <t>CDCPM</t>
  </si>
  <si>
    <t>Catarina Ferreira</t>
  </si>
  <si>
    <t>Elsa Pestana</t>
  </si>
  <si>
    <t>Rita Afonseca</t>
  </si>
  <si>
    <t>750 g - Iniciadas</t>
  </si>
  <si>
    <t>1 kg - Absolutos</t>
  </si>
  <si>
    <t>4.000 m Marcha</t>
  </si>
  <si>
    <t>Iniciadas</t>
  </si>
  <si>
    <t>Peso (2kg) + 50b (65cm) + Comprimento</t>
  </si>
  <si>
    <t>Comprimento + 60b (76cm) + Peso (3kg)</t>
  </si>
  <si>
    <t>Altura + 60b (76cm) + Peso (3kg)</t>
  </si>
  <si>
    <t>Clube actual</t>
  </si>
  <si>
    <t>Sexo</t>
  </si>
  <si>
    <t>Data-de-Nascimento</t>
  </si>
  <si>
    <t>Ano Nasc</t>
  </si>
  <si>
    <t>Ini</t>
  </si>
  <si>
    <t>4 x 300 m</t>
  </si>
  <si>
    <t>Juvenis</t>
  </si>
  <si>
    <t>Vara em Distância</t>
  </si>
  <si>
    <t>Manuela Morgado</t>
  </si>
  <si>
    <t>Sónia Santos</t>
  </si>
  <si>
    <t>Diana Gonçalves</t>
  </si>
  <si>
    <t>pc = manual +0,14</t>
  </si>
  <si>
    <t>Gilberta Vasconcelos</t>
  </si>
  <si>
    <t>Julieta Gonçalves</t>
  </si>
  <si>
    <t>Olga Pinto</t>
  </si>
  <si>
    <t>0,76m / 4 obstáculos + vala (Juvenis)</t>
  </si>
  <si>
    <t>5,70 - 05</t>
  </si>
  <si>
    <t>4,63 - 06</t>
  </si>
  <si>
    <t>4,01 - 06</t>
  </si>
  <si>
    <t>12,65 - 05</t>
  </si>
  <si>
    <t>10,42 - 03</t>
  </si>
  <si>
    <t>1,52 - 05</t>
  </si>
  <si>
    <t>1,50 - 03</t>
  </si>
  <si>
    <t>4,03 - 00</t>
  </si>
  <si>
    <t>31,60 - 06</t>
  </si>
  <si>
    <t>Fernanda A. Pereira</t>
  </si>
  <si>
    <t>Filipa Freitas</t>
  </si>
  <si>
    <t>Helena Gouveia</t>
  </si>
  <si>
    <t>Joana Frias</t>
  </si>
  <si>
    <t>Madalena Carriço</t>
  </si>
  <si>
    <t>7"96 - 04</t>
  </si>
  <si>
    <t>25"60 - 05</t>
  </si>
  <si>
    <t>46"5 - 06</t>
  </si>
  <si>
    <t>54"80 - 02</t>
  </si>
  <si>
    <t>57"14 - 99</t>
  </si>
  <si>
    <t>73"49 - 06</t>
  </si>
  <si>
    <t>60"47 - 06</t>
  </si>
  <si>
    <t>59"47 - 00</t>
  </si>
  <si>
    <t>62"09 - 05</t>
  </si>
  <si>
    <t>Carolina Ornelas</t>
  </si>
  <si>
    <t>Daniela Olim</t>
  </si>
  <si>
    <t>Sen</t>
  </si>
  <si>
    <t>Triatlo Técnico Regional - Infantis</t>
  </si>
  <si>
    <t>Marina Santos</t>
  </si>
  <si>
    <t>Marisela Silva</t>
  </si>
  <si>
    <t>Martinha Ferreira</t>
  </si>
  <si>
    <t>Mónica Pestana</t>
  </si>
  <si>
    <t>Tânia Caires</t>
  </si>
  <si>
    <t>Vanessa Pereira</t>
  </si>
  <si>
    <t>Elisabete Gomes</t>
  </si>
  <si>
    <t>Obs. 2</t>
  </si>
  <si>
    <t>A.D.R. de Ponta Delgada</t>
  </si>
  <si>
    <t>A.D.C. São Paulo</t>
  </si>
  <si>
    <t>1,38 - 07</t>
  </si>
  <si>
    <t>1,28 - 07</t>
  </si>
  <si>
    <t>1,20 - 07</t>
  </si>
  <si>
    <t>1,16 - 07</t>
  </si>
  <si>
    <t>49,47 - 07</t>
  </si>
  <si>
    <t>51,09 - 07</t>
  </si>
  <si>
    <t>52,6 - 07</t>
  </si>
  <si>
    <t>A.D.R. Ponta Delgada</t>
  </si>
  <si>
    <t>Samanta Gomes</t>
  </si>
  <si>
    <t>8,99 - 07</t>
  </si>
  <si>
    <t>8,72 - 07</t>
  </si>
  <si>
    <t>8,38 - 07</t>
  </si>
  <si>
    <t>3,15 - 07</t>
  </si>
  <si>
    <t>3,00 - 07</t>
  </si>
  <si>
    <t>34'41''12 - 07</t>
  </si>
  <si>
    <t>44"15 - 07</t>
  </si>
  <si>
    <t>4,89 - 07</t>
  </si>
  <si>
    <t>4,21 - 07</t>
  </si>
  <si>
    <t>4,04 - 07</t>
  </si>
  <si>
    <t>3,88 - 07</t>
  </si>
  <si>
    <t>3,64 - 07</t>
  </si>
  <si>
    <t>26"79 - 07</t>
  </si>
  <si>
    <t>27"13 - 07</t>
  </si>
  <si>
    <t>52,96 - 07</t>
  </si>
  <si>
    <t>22,23 - 07</t>
  </si>
  <si>
    <t>19'15"4 - 07</t>
  </si>
  <si>
    <t>Ana Azevedo</t>
  </si>
  <si>
    <t>C. Muriela Góis</t>
  </si>
  <si>
    <t>nf</t>
  </si>
  <si>
    <t>EBP</t>
  </si>
  <si>
    <t>Mariana F. Abreu</t>
  </si>
  <si>
    <t>0,76m / 4 obstáculos + vala (absolutos)</t>
  </si>
  <si>
    <t>2 kg - Infantis</t>
  </si>
  <si>
    <t>3 kg - Iniciadas / Juvenis</t>
  </si>
  <si>
    <t>4 kg - Absolutos</t>
  </si>
  <si>
    <t>600 g - Absolutos</t>
  </si>
  <si>
    <t>600 g - Infantis</t>
  </si>
  <si>
    <t>Inf</t>
  </si>
  <si>
    <t>Carolina Rocha</t>
  </si>
  <si>
    <t>Mónica Rodrigues</t>
  </si>
  <si>
    <t>100 m</t>
  </si>
  <si>
    <t>Rk</t>
  </si>
  <si>
    <t>Marca</t>
  </si>
  <si>
    <t>Vento</t>
  </si>
  <si>
    <t>Atleta</t>
  </si>
  <si>
    <t>Ano</t>
  </si>
  <si>
    <t>Escalão</t>
  </si>
  <si>
    <t>Clube</t>
  </si>
  <si>
    <t>Local</t>
  </si>
  <si>
    <t>Data</t>
  </si>
  <si>
    <t>Observações</t>
  </si>
  <si>
    <t>Rec. Pessoal</t>
  </si>
  <si>
    <t>Class.</t>
  </si>
  <si>
    <t>200 m</t>
  </si>
  <si>
    <t>300 m</t>
  </si>
  <si>
    <t>400 m</t>
  </si>
  <si>
    <t>60 m</t>
  </si>
  <si>
    <t>800 m</t>
  </si>
  <si>
    <t>1.000 m</t>
  </si>
  <si>
    <t>1.500 m</t>
  </si>
  <si>
    <t>3.000 m</t>
  </si>
  <si>
    <t>5.000 m</t>
  </si>
  <si>
    <t>10.000 m</t>
  </si>
  <si>
    <t>Meia Maratona</t>
  </si>
  <si>
    <t>60 m Barreiras</t>
  </si>
  <si>
    <t>50 m Barreiras</t>
  </si>
  <si>
    <t>100 m Barreiras</t>
  </si>
  <si>
    <t>250 m Barreiras</t>
  </si>
  <si>
    <t>300 m Barreiras</t>
  </si>
  <si>
    <t>400 m Barreiras</t>
  </si>
  <si>
    <t>1.500 m Obstáculos</t>
  </si>
  <si>
    <t>2.000 m Obstáculos</t>
  </si>
  <si>
    <t>3.000 m Obstáculos</t>
  </si>
  <si>
    <t>Comprimento</t>
  </si>
  <si>
    <t>Altura</t>
  </si>
  <si>
    <t>Vara</t>
  </si>
  <si>
    <t>Triplo</t>
  </si>
  <si>
    <t>Peso</t>
  </si>
  <si>
    <t>Dardo</t>
  </si>
  <si>
    <t>400 g - Infantis</t>
  </si>
  <si>
    <t>Disco</t>
  </si>
  <si>
    <t>CCDTHF</t>
  </si>
  <si>
    <t>Dóris Freitas</t>
  </si>
  <si>
    <t>12"07 - 00</t>
  </si>
  <si>
    <t>Zita Jesus</t>
  </si>
  <si>
    <t>60m + Peso (2kg)  /  50b (65cm) + Comprimento + 1000m</t>
  </si>
  <si>
    <t>Pentatlo - Absolutos</t>
  </si>
  <si>
    <t>Heptatlo - Iniciadas</t>
  </si>
  <si>
    <t>CDG</t>
  </si>
  <si>
    <t>Cláudia Figueira</t>
  </si>
  <si>
    <t>Elisa C. Freitas</t>
  </si>
  <si>
    <t>Mariana Teixeira</t>
  </si>
  <si>
    <t>Miliza Cabral</t>
  </si>
  <si>
    <t>Sara Nóbrega</t>
  </si>
  <si>
    <t>Vanessa Rocha</t>
  </si>
  <si>
    <t>8"26 - 07</t>
  </si>
  <si>
    <t>Rubina Serrão</t>
  </si>
  <si>
    <t>Sílvia Correia</t>
  </si>
  <si>
    <t>Tânia Pita</t>
  </si>
  <si>
    <t>ACDSJ</t>
  </si>
  <si>
    <t>4 x 200 m</t>
  </si>
  <si>
    <t>pc / al</t>
  </si>
  <si>
    <t>Camila Lucena</t>
  </si>
  <si>
    <t>Quinty van der Gaag</t>
  </si>
  <si>
    <t>Cândida Bairrada</t>
  </si>
  <si>
    <t>Cristina Ponte</t>
  </si>
  <si>
    <t>Tânia Abreu</t>
  </si>
  <si>
    <t>ADRPD</t>
  </si>
  <si>
    <t>Carina Silva</t>
  </si>
  <si>
    <t>Cátia Jesus</t>
  </si>
  <si>
    <t>Raquel Francisco</t>
  </si>
  <si>
    <t>Lídia Viveiros</t>
  </si>
  <si>
    <t>Fátima Pacheco</t>
  </si>
  <si>
    <t>CAM</t>
  </si>
  <si>
    <t>ADRAP</t>
  </si>
  <si>
    <t>9"09 - 05</t>
  </si>
  <si>
    <t>9"28 - 05</t>
  </si>
  <si>
    <t>14"90 - 03</t>
  </si>
  <si>
    <t>68"06 - 06</t>
  </si>
  <si>
    <t>74"93 - 05</t>
  </si>
  <si>
    <t>5,24 - 04</t>
  </si>
  <si>
    <t>10,50 - 99</t>
  </si>
  <si>
    <t>47,28 - 05</t>
  </si>
  <si>
    <t>36,72 - 00</t>
  </si>
  <si>
    <t>17'56"3 - 05</t>
  </si>
  <si>
    <t>1:31'19"2 - 04</t>
  </si>
  <si>
    <t>48"3 - 06</t>
  </si>
  <si>
    <t>49"18 - 05</t>
  </si>
  <si>
    <t>Mariana Freitas</t>
  </si>
  <si>
    <t>Marisa Vieira</t>
  </si>
  <si>
    <t>Jéssica Castro</t>
  </si>
  <si>
    <t>Neide Vieira</t>
  </si>
  <si>
    <t>Laura Abreu</t>
  </si>
  <si>
    <t>Cláudia Fernandes</t>
  </si>
  <si>
    <t>80b (76cm) + Dardo (500g) + Altura  /  80m + Comprimento + Peso (3kg) + 800m</t>
  </si>
  <si>
    <t>Heptatlo - Juvenis</t>
  </si>
  <si>
    <t>Esc. Bartolomeu Perestrelo</t>
  </si>
  <si>
    <t>A.D.C. de São Paulo</t>
  </si>
  <si>
    <t>União Desp. de Santana</t>
  </si>
  <si>
    <t>100b (84cm) + Altura + Peso (4kg) + 200m  /  Comprimento + Dardo (600g) + 800m</t>
  </si>
  <si>
    <t>Sofia Santos</t>
  </si>
  <si>
    <t>Tatiana Carvalho</t>
  </si>
  <si>
    <t>Joana Soares</t>
  </si>
  <si>
    <t>60b (84cm) + Altura + Peso (4kg) + Comprimento + 800m</t>
  </si>
  <si>
    <t>Camila João</t>
  </si>
  <si>
    <t>Carla Soares</t>
  </si>
  <si>
    <t>3,20 - 03</t>
  </si>
  <si>
    <t>10,15 - 03</t>
  </si>
  <si>
    <t>Daniella Olivier</t>
  </si>
  <si>
    <t>80 m Barreiras</t>
  </si>
  <si>
    <t>Cláudia S. Sousa</t>
  </si>
  <si>
    <t>C.D. Garachico</t>
  </si>
  <si>
    <t>C.A. Madeira</t>
  </si>
  <si>
    <t>Sara Moura</t>
  </si>
  <si>
    <t>4,12 - 07</t>
  </si>
  <si>
    <t>Lícia Soares</t>
  </si>
  <si>
    <t>100b (76cm) + Altura + Peso (3kg) + 200m  /  Comprimento + Dardo (600g) + 800m</t>
  </si>
  <si>
    <t>Cláudia Faria</t>
    <phoneticPr fontId="0" type="noConversion"/>
  </si>
  <si>
    <t>al / pc</t>
  </si>
  <si>
    <t>19'01"79 - 07</t>
  </si>
  <si>
    <t xml:space="preserve"> </t>
  </si>
  <si>
    <t>16"4 - 07</t>
  </si>
  <si>
    <t>65"06 - 07</t>
  </si>
  <si>
    <t>67"80 - 07</t>
  </si>
  <si>
    <t>4'04"66 - 07</t>
  </si>
  <si>
    <t>Ana Mafalda Ferreira</t>
  </si>
  <si>
    <t>Isaura Sofia Correia</t>
  </si>
  <si>
    <t>4:20'01" - 07</t>
  </si>
  <si>
    <t>5,86 - 02</t>
  </si>
  <si>
    <t>4,81 - 04</t>
  </si>
  <si>
    <t>1,55 - 07</t>
  </si>
  <si>
    <t>10,28 - 05</t>
  </si>
  <si>
    <t>21'59"16 - 05</t>
  </si>
  <si>
    <t>s23</t>
  </si>
  <si>
    <t>Ribeira Brava</t>
  </si>
  <si>
    <t>Cláudia Nóbrega</t>
  </si>
  <si>
    <t>Daniela Teixeira</t>
  </si>
  <si>
    <t>Sílvia Silva</t>
  </si>
  <si>
    <t>Carlota Pestana</t>
  </si>
  <si>
    <t>1,52 - 06</t>
  </si>
  <si>
    <t>55"39 - 05</t>
  </si>
  <si>
    <t>AJS</t>
  </si>
  <si>
    <t>Jun</t>
  </si>
  <si>
    <t>Maratona</t>
  </si>
  <si>
    <t>ADCSP</t>
  </si>
  <si>
    <t>Marta Fernandes</t>
  </si>
  <si>
    <t>Tânia Freitas</t>
  </si>
  <si>
    <t>Vanessa Andrade</t>
  </si>
  <si>
    <t>Natacha Silva</t>
  </si>
  <si>
    <t>Fabiana Ornelas</t>
  </si>
  <si>
    <t>Laura Freitas</t>
  </si>
  <si>
    <t>Nicole Freitas</t>
  </si>
  <si>
    <t>Joana Henriques</t>
  </si>
  <si>
    <t>Diana Nunes</t>
  </si>
  <si>
    <t>Ana Soares</t>
  </si>
  <si>
    <t>Tatiana Sousa</t>
  </si>
  <si>
    <t>Catalina Figueira</t>
  </si>
  <si>
    <t>15'58"97 - 10</t>
  </si>
  <si>
    <t>Inês Rodrigues</t>
  </si>
  <si>
    <t>44"7 - 89</t>
  </si>
  <si>
    <t>4 x 1.500 m</t>
  </si>
  <si>
    <t>Angélica Freitas</t>
  </si>
  <si>
    <t>Cláudia Silva</t>
  </si>
  <si>
    <t>Margarida Monteiro</t>
  </si>
  <si>
    <t>9"5 - 11</t>
  </si>
  <si>
    <t>8"73 - 11</t>
  </si>
  <si>
    <t>9"18 - 11</t>
  </si>
  <si>
    <t>9"33 - 11</t>
  </si>
  <si>
    <t>9"44 - 11</t>
  </si>
  <si>
    <t>9"46 - 11</t>
  </si>
  <si>
    <t>9"58 - 11</t>
  </si>
  <si>
    <t>9"6 - 11</t>
  </si>
  <si>
    <t>9"66 - 11</t>
  </si>
  <si>
    <t>9"69 - 11</t>
  </si>
  <si>
    <t>9"71 - 11</t>
  </si>
  <si>
    <t>13"23 - 11</t>
  </si>
  <si>
    <t>13"24 - 11</t>
  </si>
  <si>
    <t>13"41 - 11</t>
  </si>
  <si>
    <t>12"86 - 11</t>
  </si>
  <si>
    <t>12"96 - 11</t>
  </si>
  <si>
    <t>13"11 - 11</t>
  </si>
  <si>
    <t>13"48 - 11</t>
  </si>
  <si>
    <t>14"22 - 11</t>
  </si>
  <si>
    <t>14"60 - 11</t>
  </si>
  <si>
    <t>14"73 - 11</t>
  </si>
  <si>
    <t>14"98 - 11</t>
  </si>
  <si>
    <t>15"02 - 11</t>
  </si>
  <si>
    <t>15"08 - 11</t>
  </si>
  <si>
    <t>15"15 - 11</t>
  </si>
  <si>
    <t>15"41 - 11</t>
  </si>
  <si>
    <t>15"42 - 11</t>
  </si>
  <si>
    <t>15"54 - 11</t>
  </si>
  <si>
    <t>15"86 - 11</t>
  </si>
  <si>
    <t>16"18 - 11</t>
  </si>
  <si>
    <t>16"53 - 11</t>
  </si>
  <si>
    <t>16"59 - 11</t>
  </si>
  <si>
    <t>14"00 - 11</t>
  </si>
  <si>
    <t>26"78 - 11</t>
  </si>
  <si>
    <t>27"20 - 11</t>
  </si>
  <si>
    <t>28"41 - 11</t>
  </si>
  <si>
    <t>28"53 - 11</t>
  </si>
  <si>
    <t>28"68 - 11</t>
  </si>
  <si>
    <t>29"27 - 11</t>
  </si>
  <si>
    <t>29"32 - 11</t>
  </si>
  <si>
    <t>29"46 - 11</t>
  </si>
  <si>
    <t>29"49 - 11</t>
  </si>
  <si>
    <t>29"51 - 11</t>
  </si>
  <si>
    <t>29"64 - 11</t>
  </si>
  <si>
    <t>30"61 - 11</t>
  </si>
  <si>
    <t>31"30 - 11</t>
  </si>
  <si>
    <t>31"59 - 11</t>
  </si>
  <si>
    <t>31"88 - 11</t>
  </si>
  <si>
    <t>31"96 - 11</t>
  </si>
  <si>
    <t>32"65 - 11</t>
  </si>
  <si>
    <t>49.22 - 11</t>
  </si>
  <si>
    <t>41"44 - 11</t>
  </si>
  <si>
    <t>44"75 - 11</t>
  </si>
  <si>
    <t>44"92 - 11</t>
  </si>
  <si>
    <t>46"16 - 11</t>
  </si>
  <si>
    <t>46"50 - 11</t>
  </si>
  <si>
    <t>46"82 - 11</t>
  </si>
  <si>
    <t>46"93 - 11</t>
  </si>
  <si>
    <t>47"15 - 11</t>
  </si>
  <si>
    <t>49"72 - 11</t>
  </si>
  <si>
    <t>51"64 - 11</t>
  </si>
  <si>
    <t>59"89 - 10</t>
  </si>
  <si>
    <t>66"60 - 11</t>
  </si>
  <si>
    <t>66"64 - 11</t>
  </si>
  <si>
    <t>68"62 - 11</t>
  </si>
  <si>
    <t>68"80 - 11</t>
  </si>
  <si>
    <t>71"07 - 11</t>
  </si>
  <si>
    <t>72"03 - 11</t>
  </si>
  <si>
    <t>2 21,05 - 11</t>
  </si>
  <si>
    <t>2 21,83 - 11</t>
  </si>
  <si>
    <t>2 26,48 - 11</t>
  </si>
  <si>
    <t>2 35,20 - 11</t>
  </si>
  <si>
    <t>2 42,09 - 11</t>
  </si>
  <si>
    <t>2 45,83 - 11</t>
  </si>
  <si>
    <t>2 48,14 - 11</t>
  </si>
  <si>
    <t>2 51,60 - 11</t>
  </si>
  <si>
    <t>2 51,95 - 11</t>
  </si>
  <si>
    <t>2 52,55 - 11</t>
  </si>
  <si>
    <t>2 53,2 - 11</t>
  </si>
  <si>
    <t>2 57,61 - 11</t>
  </si>
  <si>
    <t>2 58,34 - 11</t>
  </si>
  <si>
    <t>2 59,15 - 11</t>
  </si>
  <si>
    <t>2 59,31 - 11</t>
  </si>
  <si>
    <t>3 00,67 - 11</t>
  </si>
  <si>
    <t>3 13,03 - 11</t>
  </si>
  <si>
    <t>3 14,05 - 11</t>
  </si>
  <si>
    <t>3 12,28 - 11</t>
  </si>
  <si>
    <t>3 20,72 - 11</t>
  </si>
  <si>
    <t>3 24,87 - 11</t>
  </si>
  <si>
    <t>3 37,07 - 11</t>
  </si>
  <si>
    <t>3 38,8 - 11</t>
  </si>
  <si>
    <t>3 41,97 - 11</t>
  </si>
  <si>
    <t>3 50,10 - 11</t>
  </si>
  <si>
    <t>3 54,52 - 11</t>
  </si>
  <si>
    <t>4 01,22 - 11</t>
  </si>
  <si>
    <t>4 04,72 - 11</t>
  </si>
  <si>
    <t>4 08,12 - 11</t>
  </si>
  <si>
    <t>4 11,54 - 11</t>
  </si>
  <si>
    <t>4 12,91 - 11</t>
  </si>
  <si>
    <t>4 16,99 - 11</t>
  </si>
  <si>
    <t>4 23,10 - 11</t>
  </si>
  <si>
    <t>4 35,05 - 11</t>
  </si>
  <si>
    <t>4 37,87 - 11</t>
  </si>
  <si>
    <t>4 38,11 - 11</t>
  </si>
  <si>
    <t>4 38,18 - 11</t>
  </si>
  <si>
    <t>4 41,99 - 11</t>
  </si>
  <si>
    <t>4 42,22 - 11</t>
  </si>
  <si>
    <t>4 43,39 - 11</t>
  </si>
  <si>
    <t>4 45,6 - 11</t>
  </si>
  <si>
    <t>4 54,27 - 11</t>
  </si>
  <si>
    <t>4 57,39 - 11</t>
  </si>
  <si>
    <t>5 11,17 - 11</t>
  </si>
  <si>
    <t>5 39,96 - 11</t>
  </si>
  <si>
    <t>5 44,23 - 11</t>
  </si>
  <si>
    <t>5 50,97 - 11</t>
  </si>
  <si>
    <t>6 23,81 - 11</t>
  </si>
  <si>
    <t>10 57,42 - 11</t>
  </si>
  <si>
    <t>10 57,70 - 11</t>
  </si>
  <si>
    <t>12 24,51 - 11</t>
  </si>
  <si>
    <t>13 48,73 - 11</t>
  </si>
  <si>
    <t>14 03,53 - 11</t>
  </si>
  <si>
    <t>19 27,17 - 11</t>
  </si>
  <si>
    <t>21 49,15 - 11</t>
  </si>
  <si>
    <t>22 39,62 - 11</t>
  </si>
  <si>
    <t>24 29,62 - 11</t>
  </si>
  <si>
    <t>25 24,49 - 11</t>
  </si>
  <si>
    <t>47 07,72 - 11</t>
  </si>
  <si>
    <t>49 42,54 - 11</t>
  </si>
  <si>
    <t>1 47.10 - 11</t>
  </si>
  <si>
    <t>1 47.40 - 11</t>
  </si>
  <si>
    <t>1 55,20 - 11</t>
  </si>
  <si>
    <t>2 01.01 - 11</t>
  </si>
  <si>
    <t>13,72 - 11</t>
  </si>
  <si>
    <t>10,76 - 11</t>
  </si>
  <si>
    <t>13"90 - 11</t>
  </si>
  <si>
    <t>14"24 - 11</t>
  </si>
  <si>
    <t>11,84 - 11</t>
  </si>
  <si>
    <t>12"18 - 11</t>
  </si>
  <si>
    <t>10"92 - 11</t>
  </si>
  <si>
    <t>11"47 - 11</t>
  </si>
  <si>
    <t>12"99 - 11</t>
  </si>
  <si>
    <t>13"82 - 11</t>
  </si>
  <si>
    <t>16"10 - 11</t>
  </si>
  <si>
    <t>19"26 - 11</t>
  </si>
  <si>
    <t>20"05 - 11</t>
  </si>
  <si>
    <t>18"15 - 11</t>
  </si>
  <si>
    <t>19"37 - 11</t>
  </si>
  <si>
    <t>19"81 - 11</t>
  </si>
  <si>
    <t>20"33 - 11</t>
  </si>
  <si>
    <t>20"77 - 11</t>
  </si>
  <si>
    <t>18"60 - 11</t>
  </si>
  <si>
    <t>57"45 - 11</t>
  </si>
  <si>
    <t>71"04 - 11</t>
  </si>
  <si>
    <t>76"38 - 11</t>
  </si>
  <si>
    <t>77"07 - 11</t>
  </si>
  <si>
    <t>79"68 - 11</t>
  </si>
  <si>
    <t>7 26,43 - 11</t>
  </si>
  <si>
    <t>7 40,44 - 11</t>
  </si>
  <si>
    <t>8 37,48 - 11</t>
  </si>
  <si>
    <t>9 23,52 - 11</t>
  </si>
  <si>
    <t>13 25,52 - 11</t>
  </si>
  <si>
    <t>5,11 - 11</t>
  </si>
  <si>
    <t>5,06 - 11</t>
  </si>
  <si>
    <t>4,88 - 11</t>
  </si>
  <si>
    <t>4,54 - 11</t>
  </si>
  <si>
    <t>4,26 - 11</t>
  </si>
  <si>
    <t>4,24 - 11</t>
  </si>
  <si>
    <t>4,23 - 11</t>
  </si>
  <si>
    <t>4,15 - 11</t>
  </si>
  <si>
    <t>4,03 - 11</t>
  </si>
  <si>
    <t>3,96 - 11</t>
  </si>
  <si>
    <t>3,86 - 11</t>
  </si>
  <si>
    <t>3,82 - 11</t>
  </si>
  <si>
    <t>3,77 - 11</t>
  </si>
  <si>
    <t>3,75 - 11</t>
  </si>
  <si>
    <t>3,72 - 11</t>
  </si>
  <si>
    <t>3,65 - 11</t>
  </si>
  <si>
    <t>3,53 - 11</t>
  </si>
  <si>
    <t>3,49 - 11</t>
  </si>
  <si>
    <t>3,39 - 11</t>
  </si>
  <si>
    <t>3,36 - 11</t>
  </si>
  <si>
    <t>3,35 - 11</t>
  </si>
  <si>
    <t>3,34 - 11</t>
  </si>
  <si>
    <t>3,24 - 11</t>
  </si>
  <si>
    <t>11,27 - 11</t>
  </si>
  <si>
    <t>11,09 - 11</t>
  </si>
  <si>
    <t>10,78 - 11</t>
  </si>
  <si>
    <t>10,06 - 11</t>
  </si>
  <si>
    <t>9,63 - 11</t>
  </si>
  <si>
    <t>9,56 - 11</t>
  </si>
  <si>
    <t>9,18 - 11</t>
  </si>
  <si>
    <t>10,10 - 11</t>
  </si>
  <si>
    <t>10,63 - 11</t>
  </si>
  <si>
    <t>10,33 - 11</t>
  </si>
  <si>
    <t>10,04 - 11</t>
  </si>
  <si>
    <t>1,44 - 11</t>
  </si>
  <si>
    <t>1,34 - 11</t>
  </si>
  <si>
    <t>1,29 - 11</t>
  </si>
  <si>
    <t>1,28 - 11</t>
  </si>
  <si>
    <t>1,26 - 11</t>
  </si>
  <si>
    <t>1,25 - 11</t>
  </si>
  <si>
    <t>1,24 - 11</t>
  </si>
  <si>
    <t>1,22 - 11</t>
  </si>
  <si>
    <t>1,21 - 11</t>
  </si>
  <si>
    <t>1,16 - 11</t>
  </si>
  <si>
    <t>1,40 - 11</t>
  </si>
  <si>
    <t>1,20 - 11</t>
  </si>
  <si>
    <t>1,56i - 11</t>
  </si>
  <si>
    <t>1,50i - 11</t>
  </si>
  <si>
    <t>2,66 - 11</t>
  </si>
  <si>
    <t>2,55 - 11</t>
  </si>
  <si>
    <t>3,20 - 11</t>
  </si>
  <si>
    <t>2,50 - 11</t>
  </si>
  <si>
    <t>2,40 - 11</t>
  </si>
  <si>
    <t>6,95 - 11</t>
  </si>
  <si>
    <t>8,23 - 11</t>
  </si>
  <si>
    <t>7,81 - 11</t>
  </si>
  <si>
    <t>7,31 - 11</t>
  </si>
  <si>
    <t>7,19 - 11</t>
  </si>
  <si>
    <t>7,14 - 11</t>
  </si>
  <si>
    <t>6,78 - 11</t>
  </si>
  <si>
    <t>6,64 - 11</t>
  </si>
  <si>
    <t>6,53 - 11</t>
  </si>
  <si>
    <t>6,12 - 11</t>
  </si>
  <si>
    <t>6,01 - 11</t>
  </si>
  <si>
    <t>7,00 - 11</t>
  </si>
  <si>
    <t>9,47 - 11</t>
  </si>
  <si>
    <t>8,52 - 11</t>
  </si>
  <si>
    <t>7,84 - 11</t>
  </si>
  <si>
    <t>7,72 - 11</t>
  </si>
  <si>
    <t>6,63 - 11</t>
  </si>
  <si>
    <t>6,39 - 11</t>
  </si>
  <si>
    <t>10,20 - 11</t>
  </si>
  <si>
    <t>7,30 - 11</t>
  </si>
  <si>
    <t>11,14 - 11</t>
  </si>
  <si>
    <t>22,24 - 11</t>
  </si>
  <si>
    <t>17,88 - 11</t>
  </si>
  <si>
    <t>33,26 - 11</t>
  </si>
  <si>
    <t>26,38 - 11</t>
  </si>
  <si>
    <t>23,05 - 11</t>
  </si>
  <si>
    <t>22,44 - 11</t>
  </si>
  <si>
    <t>22,06 - 11</t>
  </si>
  <si>
    <t>18,45 - 11</t>
  </si>
  <si>
    <t>18,27 - 11</t>
  </si>
  <si>
    <t>17,98 - 11</t>
  </si>
  <si>
    <t>16,58 - 11</t>
  </si>
  <si>
    <t>21,50 - 11</t>
  </si>
  <si>
    <t>30,50 - 11</t>
  </si>
  <si>
    <t>50,77 - 99</t>
  </si>
  <si>
    <t>34,34 - 11</t>
  </si>
  <si>
    <t>33,97 - 11</t>
  </si>
  <si>
    <t>30,95 - 11</t>
  </si>
  <si>
    <t>30,59 - 11</t>
  </si>
  <si>
    <t>25,94 - 11</t>
  </si>
  <si>
    <t>25,87 - 11</t>
  </si>
  <si>
    <t>16,56 - 11</t>
  </si>
  <si>
    <t>14,97 - 11</t>
  </si>
  <si>
    <t>21,60 - 11</t>
  </si>
  <si>
    <t>32,55 - 11</t>
  </si>
  <si>
    <t>18,99 - 11</t>
  </si>
  <si>
    <t>18,06 - 11</t>
  </si>
  <si>
    <t>15,34 - 11</t>
  </si>
  <si>
    <t>14,68 - 11</t>
  </si>
  <si>
    <t>31,76 - 11</t>
  </si>
  <si>
    <t>19 12,7 - 11</t>
  </si>
  <si>
    <t>20 37,8 - 11</t>
  </si>
  <si>
    <t>20 39,8 - 11</t>
  </si>
  <si>
    <t>34 01,14 - 11</t>
  </si>
  <si>
    <t>34 19,78 - 11</t>
  </si>
  <si>
    <t>34 50,72 - 11</t>
  </si>
  <si>
    <t>60 16,2 - 11</t>
  </si>
  <si>
    <t>1 906 p - 10</t>
  </si>
  <si>
    <t>1 326 p - 10</t>
  </si>
  <si>
    <t>1 435 p - 09</t>
  </si>
  <si>
    <t>3 304 p - 11</t>
  </si>
  <si>
    <t>3 648 p - 04</t>
  </si>
  <si>
    <t>2 204 p - 11</t>
  </si>
  <si>
    <t>2 137 p - 11</t>
  </si>
  <si>
    <t>2 217 p - 10</t>
  </si>
  <si>
    <t>2 623 p - 07</t>
  </si>
  <si>
    <t>1967 p - 11</t>
  </si>
  <si>
    <t>1688 p - 11</t>
  </si>
  <si>
    <t>1564 p - 11</t>
  </si>
  <si>
    <t>1492 p - 11</t>
  </si>
  <si>
    <t>1045 p - 11</t>
  </si>
  <si>
    <t>4 435 p - 11</t>
  </si>
  <si>
    <t>3 465 p - 11</t>
  </si>
  <si>
    <t>2 560 p - 11</t>
  </si>
  <si>
    <t>4 823 p - 04</t>
  </si>
  <si>
    <t>3 492 p - 07</t>
  </si>
  <si>
    <t>2 568 p - 08</t>
  </si>
  <si>
    <t>46"23 - 11</t>
  </si>
  <si>
    <t>49"57 - 11</t>
  </si>
  <si>
    <t>54"32 - 11</t>
  </si>
  <si>
    <t>? 54"35 - 11</t>
  </si>
  <si>
    <t>51"80 - 83</t>
  </si>
  <si>
    <t>51"06 - 03</t>
  </si>
  <si>
    <t>51"07 - 03</t>
  </si>
  <si>
    <t>50"62 - 09</t>
  </si>
  <si>
    <t>49"54 - 00</t>
  </si>
  <si>
    <t>50"66 - 10</t>
  </si>
  <si>
    <t>55"75 - 10</t>
  </si>
  <si>
    <t>1'50"03 - 11</t>
  </si>
  <si>
    <t>3 12,07 - 11</t>
  </si>
  <si>
    <t>3 23,09 - 11</t>
  </si>
  <si>
    <t>3 04,45 - 07</t>
  </si>
  <si>
    <t>47"71 - 05</t>
  </si>
  <si>
    <t>4 03,37 - 11</t>
  </si>
  <si>
    <t>4 14,71 - 03</t>
  </si>
  <si>
    <t>4 39,86 - 11</t>
  </si>
  <si>
    <t>4 52,07 - 11</t>
  </si>
  <si>
    <t>4'00"71 - 08</t>
  </si>
  <si>
    <t>4 10,56 - 06</t>
  </si>
  <si>
    <t>4 12,82 - 03</t>
  </si>
  <si>
    <t>4 17,23 - 89</t>
  </si>
  <si>
    <t>3 56,80 - 96</t>
  </si>
  <si>
    <t>3 53,14 - 97</t>
  </si>
  <si>
    <t>4 12,09 - 03</t>
  </si>
  <si>
    <t>26 03,51 - 11</t>
  </si>
  <si>
    <t>51"37 - 95</t>
  </si>
  <si>
    <t>Petra L. Sousa</t>
  </si>
  <si>
    <t>Liliana Gomes</t>
  </si>
  <si>
    <t>Milene Jesus</t>
  </si>
  <si>
    <t>Inês Teles</t>
  </si>
  <si>
    <t>Melissa Gouveia</t>
  </si>
  <si>
    <t>A. Carolina Andrade</t>
  </si>
  <si>
    <t>Sofia Vasconcelos</t>
  </si>
  <si>
    <t>pc</t>
  </si>
  <si>
    <t>Débora Mª Silva</t>
  </si>
  <si>
    <t>Marília Aveiro</t>
  </si>
  <si>
    <t>Elimar Medina</t>
  </si>
  <si>
    <t>Joana C. Rodrigues</t>
  </si>
  <si>
    <t>Jéssica P. Freitas</t>
  </si>
  <si>
    <t>Margarida Freitas</t>
  </si>
  <si>
    <t>Margarida Nunes</t>
  </si>
  <si>
    <t>Mariana Vargem</t>
  </si>
  <si>
    <t>Carolina Boulhosa</t>
  </si>
  <si>
    <t>0-0-01</t>
  </si>
  <si>
    <t>Ana Maria Martins</t>
  </si>
  <si>
    <t>Diana Andrade</t>
  </si>
  <si>
    <t>Filipa Isabela</t>
  </si>
  <si>
    <t>0-0-02</t>
  </si>
  <si>
    <t>Luna Freitas</t>
  </si>
  <si>
    <t>Milena Lucena</t>
  </si>
  <si>
    <t>Alexandra Silva</t>
  </si>
  <si>
    <t>Érica Santos</t>
  </si>
  <si>
    <t>Nádia Fernandes</t>
  </si>
  <si>
    <t>Lisandra Alves</t>
  </si>
  <si>
    <t>Denise Abreu</t>
  </si>
  <si>
    <t>Adriana E. Jardim</t>
  </si>
  <si>
    <t>Mónica Vasconcelos</t>
  </si>
  <si>
    <t>Joana M. Oliveira</t>
  </si>
  <si>
    <t>Regina Fernandes</t>
  </si>
  <si>
    <t>Tatiana Barradas</t>
  </si>
  <si>
    <t>Cláudia S. Pereira</t>
  </si>
  <si>
    <t>Nicole Rodrigues</t>
  </si>
  <si>
    <t>Jenny Fernandes</t>
  </si>
  <si>
    <t>Cláudia Barros</t>
  </si>
  <si>
    <t>Cristina Ramos</t>
  </si>
  <si>
    <t>Sara G. Silva</t>
  </si>
  <si>
    <t>Catarina Dinis</t>
  </si>
  <si>
    <t>Vera Mata</t>
  </si>
  <si>
    <t>Tatiana Silva</t>
  </si>
  <si>
    <t>Diana V. Sousa</t>
  </si>
  <si>
    <t>Fabiana Gouveia</t>
  </si>
  <si>
    <t>Diana Freitas</t>
  </si>
  <si>
    <t>Ana Filipa Serrão</t>
  </si>
  <si>
    <t>Ana Sardinha</t>
  </si>
  <si>
    <t>Liliana Martins</t>
  </si>
  <si>
    <t>Luísa Pereira</t>
  </si>
  <si>
    <t>500 g - Iniciadas/Juvenis</t>
  </si>
  <si>
    <t>19,16 - 10</t>
  </si>
  <si>
    <t>Nicola Marques</t>
  </si>
  <si>
    <t>Diana Faria</t>
  </si>
  <si>
    <t>Sara Aguiar</t>
  </si>
  <si>
    <t>Noélia Freitas</t>
  </si>
  <si>
    <t>Sara Teixeira</t>
  </si>
  <si>
    <t>Paula Pestana</t>
  </si>
  <si>
    <t>Carla Neves</t>
  </si>
  <si>
    <t>Mara Viveiros</t>
  </si>
  <si>
    <t>Ana Henriques</t>
  </si>
  <si>
    <t>Júlia Baptista</t>
  </si>
  <si>
    <t>Laura Henriques</t>
  </si>
  <si>
    <t>Sandra Teles</t>
  </si>
  <si>
    <t>Camila Jesus</t>
  </si>
  <si>
    <t>Ana Cristina Correia</t>
  </si>
  <si>
    <t>Cátia Fiqueli</t>
  </si>
  <si>
    <t>Cecília de Freitas</t>
  </si>
  <si>
    <t>Isabel Oliveira</t>
  </si>
  <si>
    <t>Carla V. Sousa</t>
  </si>
  <si>
    <t>0-0-98</t>
  </si>
  <si>
    <t>12,95 - 12</t>
  </si>
  <si>
    <t>13,51 - 12</t>
  </si>
  <si>
    <t>14,92 - 12</t>
  </si>
  <si>
    <t>12"69 - 12</t>
  </si>
  <si>
    <t>12"93 - 12</t>
  </si>
  <si>
    <t>12"95 - 12</t>
  </si>
  <si>
    <t>13"11 - 12</t>
  </si>
  <si>
    <t>13"51 - 12</t>
  </si>
  <si>
    <t>13"74 - 12</t>
  </si>
  <si>
    <t>13"97 - 12</t>
  </si>
  <si>
    <t>14"04 - 12</t>
  </si>
  <si>
    <t>14"41 - 12</t>
  </si>
  <si>
    <t>14"43 - 12</t>
  </si>
  <si>
    <t>14"82 - 12</t>
  </si>
  <si>
    <t>14"92 - 12</t>
  </si>
  <si>
    <t>15"06 - 12</t>
  </si>
  <si>
    <t>15"18 - 12</t>
  </si>
  <si>
    <t>15"19 - 12</t>
  </si>
  <si>
    <t>15"73 - 12</t>
  </si>
  <si>
    <t>16"07 - 12</t>
  </si>
  <si>
    <t>16"42 - 12</t>
  </si>
  <si>
    <t>16"64 - 12</t>
  </si>
  <si>
    <t>16"72 - 12</t>
  </si>
  <si>
    <t>13"70 - 12</t>
  </si>
  <si>
    <t>15"70 - 12</t>
  </si>
  <si>
    <t>11,01 - 12</t>
  </si>
  <si>
    <t>8"27 - 12</t>
  </si>
  <si>
    <t>8"37 - 12</t>
  </si>
  <si>
    <t>8"41 - 12</t>
  </si>
  <si>
    <t>8"86 - 12</t>
  </si>
  <si>
    <t>8"9 - 12</t>
  </si>
  <si>
    <t>8"92 - 12</t>
  </si>
  <si>
    <t>8"93 - 12</t>
  </si>
  <si>
    <t>8"96 - 12</t>
  </si>
  <si>
    <t>9"03 - 12</t>
  </si>
  <si>
    <t>9"05 - 12</t>
  </si>
  <si>
    <t>9"08 - 12</t>
  </si>
  <si>
    <t>9"19 - 12</t>
  </si>
  <si>
    <t>9"44 - 12</t>
  </si>
  <si>
    <t>9"67 - 12</t>
  </si>
  <si>
    <t>9"51 - 12</t>
  </si>
  <si>
    <t>9"76 - 12</t>
  </si>
  <si>
    <t>9"81 - 12</t>
  </si>
  <si>
    <t>9"83 - 12</t>
  </si>
  <si>
    <t>9"87 - 12</t>
  </si>
  <si>
    <t>9"91 - 12</t>
  </si>
  <si>
    <t>9"97 - 12</t>
  </si>
  <si>
    <t>9"98 - 12</t>
  </si>
  <si>
    <t>11"03 - 12</t>
  </si>
  <si>
    <t>11"69 - 12</t>
  </si>
  <si>
    <t>8"30 - 12</t>
  </si>
  <si>
    <t>9"00 - 12</t>
  </si>
  <si>
    <t>9"20 - 12</t>
  </si>
  <si>
    <t>9"40 - 12</t>
  </si>
  <si>
    <t>9"50 - 12</t>
  </si>
  <si>
    <t>11"48 - 12</t>
  </si>
  <si>
    <t>11"92 - 12</t>
  </si>
  <si>
    <t>12"29 - 12</t>
  </si>
  <si>
    <t>12"45 - 12</t>
  </si>
  <si>
    <t>12"77 - 12</t>
  </si>
  <si>
    <t>13"07 - 12</t>
  </si>
  <si>
    <t>13"14 - 12</t>
  </si>
  <si>
    <t>13"42 - 12</t>
  </si>
  <si>
    <t>21"22 - 12</t>
  </si>
  <si>
    <t>22"66 - 12</t>
  </si>
  <si>
    <t>22"96 - 12</t>
  </si>
  <si>
    <t>26"89 - 12</t>
  </si>
  <si>
    <t>26"99 - 12</t>
  </si>
  <si>
    <t>28"09 - 12</t>
  </si>
  <si>
    <t>28"63 - 12</t>
  </si>
  <si>
    <t>24"50 - 12</t>
  </si>
  <si>
    <t>25"70 - 12</t>
  </si>
  <si>
    <t>27"31 - 12</t>
  </si>
  <si>
    <t>27"98 - 12</t>
  </si>
  <si>
    <t>29"95 - 12</t>
  </si>
  <si>
    <t>30"77 - 12</t>
  </si>
  <si>
    <t>31"17 - 12</t>
  </si>
  <si>
    <t>31"52 - 12</t>
  </si>
  <si>
    <t>31"93 - 12</t>
  </si>
  <si>
    <t>32"05 - 12</t>
  </si>
  <si>
    <t>32"14 - 12</t>
  </si>
  <si>
    <t>34"65 - 12</t>
  </si>
  <si>
    <t>35"57 - 12</t>
  </si>
  <si>
    <t>28"50 - 12</t>
  </si>
  <si>
    <t>29"50 - 12</t>
  </si>
  <si>
    <t>39"6 - 12</t>
  </si>
  <si>
    <t>42"4 - 12</t>
  </si>
  <si>
    <t>44"38 - 12</t>
  </si>
  <si>
    <t>45"49 - 12</t>
  </si>
  <si>
    <t>45"74 - 12</t>
  </si>
  <si>
    <t>46"23 - 12</t>
  </si>
  <si>
    <t>47"54 - 12</t>
  </si>
  <si>
    <t>49"88 - 12</t>
  </si>
  <si>
    <t>51"64 - 12</t>
  </si>
  <si>
    <t>43"20 - 12</t>
  </si>
  <si>
    <t>48"05 - 12</t>
  </si>
  <si>
    <t>62"35 - 12</t>
  </si>
  <si>
    <t>63"71 - 12</t>
  </si>
  <si>
    <t>63"96 - 12</t>
  </si>
  <si>
    <t>69"67 - 12</t>
  </si>
  <si>
    <t>69"88 - 12</t>
  </si>
  <si>
    <t>1 53,48 - 12</t>
  </si>
  <si>
    <t>2 03,07 - 12</t>
  </si>
  <si>
    <t>2 13,48 - 12</t>
  </si>
  <si>
    <t>2 21,08 - 12</t>
  </si>
  <si>
    <t>2 23,14 - 12</t>
  </si>
  <si>
    <t>2 21,30 - 12</t>
  </si>
  <si>
    <t>2 22,66 - 12</t>
  </si>
  <si>
    <t>2 31,42 - 12</t>
  </si>
  <si>
    <t>2 32,31 - 12</t>
  </si>
  <si>
    <t>2 44,52 - 12</t>
  </si>
  <si>
    <t>2 44,96 - 12</t>
  </si>
  <si>
    <t>2 46,95 - 12</t>
  </si>
  <si>
    <t>2 50,53 - 12</t>
  </si>
  <si>
    <t>2 51,62 - 12</t>
  </si>
  <si>
    <t>2 51,66 - 12</t>
  </si>
  <si>
    <t>2 58,05 - 12</t>
  </si>
  <si>
    <t>2 59,01 - 12</t>
  </si>
  <si>
    <t>3 00,51 - 12</t>
  </si>
  <si>
    <t>3 01,52 - 12</t>
  </si>
  <si>
    <t>3 02,60 - 12</t>
  </si>
  <si>
    <t>3 07,63 - 12</t>
  </si>
  <si>
    <t>3 08,12 - 12</t>
  </si>
  <si>
    <t>3 08,26 - 12</t>
  </si>
  <si>
    <t>3 09,71 - 12</t>
  </si>
  <si>
    <t>3 12,74 - 12</t>
  </si>
  <si>
    <t>3 13,42 - 12</t>
  </si>
  <si>
    <t>3 13,67 - 12</t>
  </si>
  <si>
    <t>3 23,93 - 12</t>
  </si>
  <si>
    <t>3 27,58 - 12</t>
  </si>
  <si>
    <t>3 35,75 - 12</t>
  </si>
  <si>
    <t>3 24,33 - 12</t>
  </si>
  <si>
    <t>3 35,28 - 12</t>
  </si>
  <si>
    <t>3 43,51 - 12</t>
  </si>
  <si>
    <t>3 50,02 - 12</t>
  </si>
  <si>
    <t>3 52,80 - 12</t>
  </si>
  <si>
    <t>3 54,82 - 12</t>
  </si>
  <si>
    <t>3 56,74 - 12</t>
  </si>
  <si>
    <t>3 57,00 - 12</t>
  </si>
  <si>
    <t>3 57,11 - 12</t>
  </si>
  <si>
    <t>3 58,67 - 12</t>
  </si>
  <si>
    <t>4 00,88 - 12</t>
  </si>
  <si>
    <t>4 00,92 - 12</t>
  </si>
  <si>
    <t>4 03,95 - 12</t>
  </si>
  <si>
    <t>4 04,03 - 12</t>
  </si>
  <si>
    <t>4 06,08 - 12</t>
  </si>
  <si>
    <t>4 06,54 - 12</t>
  </si>
  <si>
    <t>4 08,63 - 12</t>
  </si>
  <si>
    <t>4 11,16 - 12</t>
  </si>
  <si>
    <t>4 11,18 - 12</t>
  </si>
  <si>
    <t>4 14,95 - 12</t>
  </si>
  <si>
    <t>4 15,54 - 12</t>
  </si>
  <si>
    <t>4 15,66 - 12</t>
  </si>
  <si>
    <t>4 16,43 - 12</t>
  </si>
  <si>
    <t>4 16,71 - 12</t>
  </si>
  <si>
    <t>4 17,57 - 12</t>
  </si>
  <si>
    <t>4 27,08 - 12</t>
  </si>
  <si>
    <t>4 27,68 - 12</t>
  </si>
  <si>
    <t>4 29,90 - 12</t>
  </si>
  <si>
    <t>4 31,05 - 12</t>
  </si>
  <si>
    <t>4 31,31 - 12</t>
  </si>
  <si>
    <t>4 36,15 - 12</t>
  </si>
  <si>
    <t>4 37,72 - 12</t>
  </si>
  <si>
    <t>4 40,78 - 12</t>
  </si>
  <si>
    <t>4 41,94 - 12</t>
  </si>
  <si>
    <t>4 44,42 - 12</t>
  </si>
  <si>
    <t>4 57,20 - 12</t>
  </si>
  <si>
    <t>4 31,67 - 12</t>
  </si>
  <si>
    <t>4 58,31 - 12</t>
  </si>
  <si>
    <t>5 05,64 - 12</t>
  </si>
  <si>
    <t>5 21,53 - 12</t>
  </si>
  <si>
    <t>5 32,30 - 12</t>
  </si>
  <si>
    <t>5 38,21 - 12</t>
  </si>
  <si>
    <t>5 55,93 - 12</t>
  </si>
  <si>
    <t>5 57,73 - 12</t>
  </si>
  <si>
    <t>6 10,29 - 12</t>
  </si>
  <si>
    <t>9 28,68 - 12</t>
  </si>
  <si>
    <t>11 36,41 - 12</t>
  </si>
  <si>
    <t>12 08,90 - 12</t>
  </si>
  <si>
    <t>12 12,65 - 12</t>
  </si>
  <si>
    <t>12 25,50 - 12</t>
  </si>
  <si>
    <t>14 03,68 - 12</t>
  </si>
  <si>
    <t>14 32,87 - 12</t>
  </si>
  <si>
    <t>16 03,23 - 12</t>
  </si>
  <si>
    <t>20 36,42 - 12</t>
  </si>
  <si>
    <t>22 10,34 - 12</t>
  </si>
  <si>
    <t>16 35,27 - 06</t>
  </si>
  <si>
    <t>33 36,08 - 12</t>
  </si>
  <si>
    <t>43 42,71 - 12</t>
  </si>
  <si>
    <t>43 46,68 - 12</t>
  </si>
  <si>
    <t>44 49,51 - 12</t>
  </si>
  <si>
    <t>44 59,10 - 12</t>
  </si>
  <si>
    <t>45 39,97 - 12</t>
  </si>
  <si>
    <t>50 33,28 - 12</t>
  </si>
  <si>
    <t>1 37,19 - 12</t>
  </si>
  <si>
    <t>1 42,15 - 12</t>
  </si>
  <si>
    <t>1 44,03 - 12</t>
  </si>
  <si>
    <t>1 51,32 - 12</t>
  </si>
  <si>
    <t>2 02,30 - 12</t>
  </si>
  <si>
    <t>2 04,41 - 12</t>
  </si>
  <si>
    <t>10"29 - 12</t>
  </si>
  <si>
    <t>10"56 - 12</t>
  </si>
  <si>
    <t>12"30 - 12</t>
  </si>
  <si>
    <t>14"53 - 12</t>
  </si>
  <si>
    <t>14"79 - 12</t>
  </si>
  <si>
    <t>11,43 - 12</t>
  </si>
  <si>
    <t>12"76 - 12</t>
  </si>
  <si>
    <t>10"63 - 12</t>
  </si>
  <si>
    <t>10"87 - 12</t>
  </si>
  <si>
    <t>9"57 - 12</t>
  </si>
  <si>
    <t>10"78 - 12</t>
  </si>
  <si>
    <t>12"46 - 12</t>
  </si>
  <si>
    <t>17"61 - 12</t>
  </si>
  <si>
    <t>17"63 - 12</t>
  </si>
  <si>
    <t>17"91 - 12</t>
  </si>
  <si>
    <t>19"00 - 12</t>
  </si>
  <si>
    <t>17,71 - 12</t>
  </si>
  <si>
    <t>17"71 - 12</t>
  </si>
  <si>
    <t>17"85 - 12</t>
  </si>
  <si>
    <t>19"51 - 12</t>
  </si>
  <si>
    <t>20"66 - 12</t>
  </si>
  <si>
    <t>15"95 - 12</t>
  </si>
  <si>
    <t>17"83 - 12</t>
  </si>
  <si>
    <t>17"95 - 12</t>
  </si>
  <si>
    <t>18"15 - 12</t>
  </si>
  <si>
    <t>19"34 - 12</t>
  </si>
  <si>
    <t>22"27 - 12</t>
  </si>
  <si>
    <t>Ranking Feminino AARAM - 2013</t>
  </si>
  <si>
    <t>52"93 - 12</t>
  </si>
  <si>
    <t>53"86 - 12</t>
  </si>
  <si>
    <t>59"73 - 12</t>
  </si>
  <si>
    <t>61"45 - 12</t>
  </si>
  <si>
    <t>54"20 - 12</t>
  </si>
  <si>
    <t>66"30 - 12</t>
  </si>
  <si>
    <t>8 30,77 - 12</t>
  </si>
  <si>
    <t>11 14,75 - 12</t>
  </si>
  <si>
    <t>11 52,70 - 12</t>
  </si>
  <si>
    <t>5,08 - 12</t>
  </si>
  <si>
    <t>4,91 - 12</t>
  </si>
  <si>
    <t>4,57 - 12</t>
  </si>
  <si>
    <t>4,56 - 12</t>
  </si>
  <si>
    <t>4,52 - 12</t>
  </si>
  <si>
    <t>4,51 - 12</t>
  </si>
  <si>
    <t>4,43 - 12</t>
  </si>
  <si>
    <t>4,29 - 12</t>
  </si>
  <si>
    <t>4,14 - 12</t>
  </si>
  <si>
    <t>4,11 - 12</t>
  </si>
  <si>
    <t>4,09 - 12</t>
  </si>
  <si>
    <t>4,04 - 12</t>
  </si>
  <si>
    <t>4,03 - 12</t>
  </si>
  <si>
    <t>3,99 - 12</t>
  </si>
  <si>
    <t>3,98 - 12</t>
  </si>
  <si>
    <t>3,93 - 12</t>
  </si>
  <si>
    <t>3,85 - 12</t>
  </si>
  <si>
    <t>3,82 - 12</t>
  </si>
  <si>
    <t>3,81 - 12</t>
  </si>
  <si>
    <t>3,72 - 12</t>
  </si>
  <si>
    <t>3,71 - 12</t>
  </si>
  <si>
    <t>3,68 - 12</t>
  </si>
  <si>
    <t>3,67 - 12</t>
  </si>
  <si>
    <t>3,65 - 12</t>
  </si>
  <si>
    <t>3,64 - 12</t>
  </si>
  <si>
    <t>3,52 - 12</t>
  </si>
  <si>
    <t>3,49 - 12</t>
  </si>
  <si>
    <t>3,47 - 12</t>
  </si>
  <si>
    <t>3,44 - 12</t>
  </si>
  <si>
    <t>3,39 - 12</t>
  </si>
  <si>
    <t>3,32 - 12</t>
  </si>
  <si>
    <t>3,25 - 12</t>
  </si>
  <si>
    <t>2,98 - 12</t>
  </si>
  <si>
    <t>2,96 - 12</t>
  </si>
  <si>
    <t>3,20 - 12</t>
  </si>
  <si>
    <t>3,40 - 12</t>
  </si>
  <si>
    <t>3,60 - 12</t>
  </si>
  <si>
    <t>3,80 - 12</t>
  </si>
  <si>
    <t>4,10 - 12</t>
  </si>
  <si>
    <t>9,84 - 12</t>
  </si>
  <si>
    <t>9,16 - 12</t>
  </si>
  <si>
    <t>11,5 - 12</t>
  </si>
  <si>
    <t>10,85 - 12</t>
  </si>
  <si>
    <t>10,76 - 12</t>
  </si>
  <si>
    <t>10,61 - 12</t>
  </si>
  <si>
    <t>10,57 - 12</t>
  </si>
  <si>
    <t>10,21 - 12</t>
  </si>
  <si>
    <t>1,54 - 12</t>
  </si>
  <si>
    <t>1,41 - 12</t>
  </si>
  <si>
    <t>1,37 - 12</t>
  </si>
  <si>
    <t>1,33 - 12</t>
  </si>
  <si>
    <t>1,32 - 12</t>
  </si>
  <si>
    <t>1,22 - 12</t>
  </si>
  <si>
    <t>1,17 - 12</t>
  </si>
  <si>
    <t>1,16 - 12</t>
  </si>
  <si>
    <t>1,50 - 12</t>
  </si>
  <si>
    <t>1,40 - 12</t>
  </si>
  <si>
    <t>1,20 - 12</t>
  </si>
  <si>
    <t>4,05 - 12</t>
  </si>
  <si>
    <t>3,84 - 12</t>
  </si>
  <si>
    <t>3,35 - 12</t>
  </si>
  <si>
    <t>3,09 - 12</t>
  </si>
  <si>
    <t>2,84 - 12</t>
  </si>
  <si>
    <t>2,83 - 12</t>
  </si>
  <si>
    <t>2,75 - 12</t>
  </si>
  <si>
    <t>2,80 - 12</t>
  </si>
  <si>
    <t>3,42 - 12</t>
  </si>
  <si>
    <t>2,45 - 12</t>
  </si>
  <si>
    <t>3,30 - 12</t>
  </si>
  <si>
    <t>1,90 - 12</t>
  </si>
  <si>
    <t>7,05 - 12</t>
  </si>
  <si>
    <t>5,41 - 12</t>
  </si>
  <si>
    <t>9,78 - 12</t>
  </si>
  <si>
    <t>8,35 - 12</t>
  </si>
  <si>
    <t>7,94 - 12</t>
  </si>
  <si>
    <t>7,81 - 12</t>
  </si>
  <si>
    <t>7,79 - 12</t>
  </si>
  <si>
    <t>7,77 - 12</t>
  </si>
  <si>
    <t>7,31 - 12</t>
  </si>
  <si>
    <t>7,18 - 12</t>
  </si>
  <si>
    <t>6,86 - 12</t>
  </si>
  <si>
    <t>6,76 - 12</t>
  </si>
  <si>
    <t>6,66 - 12</t>
  </si>
  <si>
    <t>6,59 - 12</t>
  </si>
  <si>
    <t>6,17 - 12</t>
  </si>
  <si>
    <t>6,14 - 12</t>
  </si>
  <si>
    <t>6,30 - 12</t>
  </si>
  <si>
    <t>6,00 - 12</t>
  </si>
  <si>
    <t>10,33 - 12</t>
  </si>
  <si>
    <t>9,94 - 12</t>
  </si>
  <si>
    <t>7,85 - 12</t>
  </si>
  <si>
    <t>7,15 - 12</t>
  </si>
  <si>
    <t>6,97 - 12</t>
  </si>
  <si>
    <t>6,73 - 12</t>
  </si>
  <si>
    <t>7,30 - 12</t>
  </si>
  <si>
    <t>Ana Beatriz Gomes</t>
  </si>
  <si>
    <t>29,33 - 12</t>
  </si>
  <si>
    <t>21,14 - 12</t>
  </si>
  <si>
    <t>20,64 - 12</t>
  </si>
  <si>
    <t>18,33 - 12</t>
  </si>
  <si>
    <t>18,31 - 12</t>
  </si>
  <si>
    <t>17,54 - 12</t>
  </si>
  <si>
    <t>17,48 - 12</t>
  </si>
  <si>
    <t>17,19 - 12</t>
  </si>
  <si>
    <t>16,25 - 12</t>
  </si>
  <si>
    <t>12,48 - 12</t>
  </si>
  <si>
    <t>11,88 - 12</t>
  </si>
  <si>
    <t>10,70 - 12</t>
  </si>
  <si>
    <t>16,50 - 12</t>
  </si>
  <si>
    <t>24,86 - 12</t>
  </si>
  <si>
    <t>22,12 - 12</t>
  </si>
  <si>
    <t>19,91 - 12</t>
  </si>
  <si>
    <t>19,64 - 12</t>
  </si>
  <si>
    <t>18,49 - 12</t>
  </si>
  <si>
    <t>16,52 - 12</t>
  </si>
  <si>
    <t>13,48 - 12</t>
  </si>
  <si>
    <t>10,14 - 12</t>
  </si>
  <si>
    <t>19,00 - 12</t>
  </si>
  <si>
    <t>18,26 - 12</t>
  </si>
  <si>
    <t>17,68 - 12</t>
  </si>
  <si>
    <t>18,00 - 12</t>
  </si>
  <si>
    <t>23,45 - 12</t>
  </si>
  <si>
    <t>19,27 - 12</t>
  </si>
  <si>
    <t>18,05 - 12</t>
  </si>
  <si>
    <t>17,99 - 12</t>
  </si>
  <si>
    <t>14,48 - 12</t>
  </si>
  <si>
    <t>14,34 - 12</t>
  </si>
  <si>
    <t>13,98 - 12</t>
  </si>
  <si>
    <t>13,85 - 12</t>
  </si>
  <si>
    <t>13,39 - 12</t>
  </si>
  <si>
    <t>12,16 - 12</t>
  </si>
  <si>
    <t>32,00 - 12</t>
  </si>
  <si>
    <t>32,75 - 12</t>
  </si>
  <si>
    <t>25,77 - 12</t>
  </si>
  <si>
    <t>22,47 - 12</t>
  </si>
  <si>
    <t>17,26 - 12</t>
  </si>
  <si>
    <t>13,54 - 12</t>
  </si>
  <si>
    <t>35,63 - 12</t>
  </si>
  <si>
    <t>30,67 - 12</t>
  </si>
  <si>
    <t>22,80 - 12</t>
  </si>
  <si>
    <t>16 28,8 - 12</t>
  </si>
  <si>
    <t>19 25,89 - 12</t>
  </si>
  <si>
    <t>20 20,06 - 12</t>
  </si>
  <si>
    <t>21 12,7 - 12</t>
  </si>
  <si>
    <t>30 11,00 - 12</t>
  </si>
  <si>
    <t>35 57,8 - 12</t>
  </si>
  <si>
    <t>1:03 56,06 - 12</t>
  </si>
  <si>
    <t>1:10 09,16 - 12</t>
  </si>
  <si>
    <t>1:11 51,25 - 12</t>
  </si>
  <si>
    <t>876 p - 12</t>
  </si>
  <si>
    <t>680 p - 12</t>
  </si>
  <si>
    <t>417 p - 12</t>
  </si>
  <si>
    <t>1367 p - 12</t>
  </si>
  <si>
    <t>659 p - 12</t>
  </si>
  <si>
    <t>630 p - 12</t>
  </si>
  <si>
    <t>319 p - 12</t>
  </si>
  <si>
    <t>1276 p - 12</t>
  </si>
  <si>
    <t>1011 p - 12</t>
  </si>
  <si>
    <t>2 277 p - 12</t>
  </si>
  <si>
    <t>2 372 p - 10</t>
  </si>
  <si>
    <t>2040 p - 12</t>
  </si>
  <si>
    <t>1584 p - 12</t>
  </si>
  <si>
    <t>2299 p - 12</t>
  </si>
  <si>
    <t>1290 p - 12</t>
  </si>
  <si>
    <t>1257 p - 12</t>
  </si>
  <si>
    <t>913 p - 12</t>
  </si>
  <si>
    <t>3 120 p - 12</t>
  </si>
  <si>
    <t>3 116 p - 12</t>
  </si>
  <si>
    <t>3 115 p - 12</t>
  </si>
  <si>
    <t>3 049 p - 12</t>
  </si>
  <si>
    <t>2 932 p - 12</t>
  </si>
  <si>
    <t>1 539 p - 12</t>
  </si>
  <si>
    <t>1953 p - 12</t>
  </si>
  <si>
    <t>1289 p - 12</t>
  </si>
  <si>
    <t>2763 p - 12</t>
  </si>
  <si>
    <t>2188 p - 12</t>
  </si>
  <si>
    <t>1928 p - 12</t>
  </si>
  <si>
    <t>33"94 p - 12</t>
  </si>
  <si>
    <t>34"88 p - 12</t>
  </si>
  <si>
    <t>37"23 - 09</t>
  </si>
  <si>
    <t>38"1 p - 12</t>
  </si>
  <si>
    <t>43"83 p - 12</t>
  </si>
  <si>
    <t>35"9 - 07</t>
  </si>
  <si>
    <t>43"64 - 10</t>
  </si>
  <si>
    <t>38"1 - 07</t>
  </si>
  <si>
    <t>40"0 - 07</t>
  </si>
  <si>
    <t>40"9 - 07 ?</t>
  </si>
  <si>
    <t>41"5 - 07 ?</t>
  </si>
  <si>
    <t>41"99 p - 12</t>
  </si>
  <si>
    <t>44"21 p - 12</t>
  </si>
  <si>
    <t>4 00,05 p - 12</t>
  </si>
  <si>
    <t>2 42,65 p - 12</t>
  </si>
  <si>
    <t>2 46,58 p - 12</t>
  </si>
  <si>
    <t>Funchal</t>
  </si>
  <si>
    <t>8"6</t>
  </si>
  <si>
    <t>2º e</t>
  </si>
  <si>
    <t>9"3</t>
  </si>
  <si>
    <t>5º e</t>
  </si>
  <si>
    <t>9"2</t>
  </si>
  <si>
    <t>16 49,6</t>
  </si>
  <si>
    <t>1º s</t>
  </si>
  <si>
    <t>2º s</t>
  </si>
  <si>
    <t>3º s</t>
  </si>
  <si>
    <t>4º s</t>
  </si>
  <si>
    <t>5º s</t>
  </si>
  <si>
    <t>Raquel Ferreira</t>
  </si>
  <si>
    <t>11"2</t>
  </si>
  <si>
    <t>Ana Camacho</t>
  </si>
  <si>
    <t>12"0</t>
  </si>
  <si>
    <t>8"5</t>
  </si>
  <si>
    <t>8"9</t>
  </si>
  <si>
    <t>10"4</t>
  </si>
  <si>
    <t>12"3</t>
  </si>
  <si>
    <t>32"2</t>
  </si>
  <si>
    <t>Vanessa Jesus</t>
  </si>
  <si>
    <t>3 34,1</t>
  </si>
  <si>
    <t>3 53,6</t>
  </si>
  <si>
    <t>3 59,2</t>
  </si>
  <si>
    <t>4 01,8</t>
  </si>
  <si>
    <t>4 07,7</t>
  </si>
  <si>
    <t>4 09,7</t>
  </si>
  <si>
    <t>T</t>
  </si>
  <si>
    <t>6º s</t>
  </si>
  <si>
    <t>7º s</t>
  </si>
  <si>
    <t>Diana Santos</t>
  </si>
  <si>
    <t>Esmeralda Pontes</t>
  </si>
  <si>
    <t>RR Infantis</t>
  </si>
  <si>
    <t>9 50,13</t>
  </si>
  <si>
    <t>13,10 - 99</t>
  </si>
  <si>
    <t>Graciela Joaquim</t>
  </si>
  <si>
    <t>8"50 - 12</t>
  </si>
  <si>
    <t>1º e</t>
  </si>
  <si>
    <t>3º e</t>
  </si>
  <si>
    <t>4º e</t>
  </si>
  <si>
    <t>Vanessa Londral</t>
  </si>
  <si>
    <t>5 19,04</t>
  </si>
  <si>
    <t>5 41,42</t>
  </si>
  <si>
    <t>6 33,37</t>
  </si>
  <si>
    <t>63"4</t>
  </si>
  <si>
    <t>64"0</t>
  </si>
  <si>
    <t>64"4</t>
  </si>
  <si>
    <t>66"4</t>
  </si>
  <si>
    <t>73"6</t>
  </si>
  <si>
    <t>15 18,98</t>
  </si>
  <si>
    <t>16 53,57</t>
  </si>
  <si>
    <t>17 46,14</t>
  </si>
  <si>
    <t>18 56,98</t>
  </si>
  <si>
    <t>2 14,29</t>
  </si>
  <si>
    <t>2 15,26</t>
  </si>
  <si>
    <t>2 17,73</t>
  </si>
  <si>
    <t>2 22,35</t>
  </si>
  <si>
    <t>2 24,80</t>
  </si>
  <si>
    <t>2 30,39</t>
  </si>
  <si>
    <t>2 33,63</t>
  </si>
  <si>
    <t>2 59,28</t>
  </si>
  <si>
    <t>11 02,60</t>
  </si>
  <si>
    <t>12 23,27</t>
  </si>
  <si>
    <t>12 44,45</t>
  </si>
  <si>
    <t>12 59,60</t>
  </si>
  <si>
    <t>13 08,28</t>
  </si>
  <si>
    <t>13 41,70</t>
  </si>
  <si>
    <t>4 26,22</t>
  </si>
  <si>
    <t>Elisa C. Freitas 94 + Sílvia Correia 97 + Camila Lucena 94 + Jéssica Gouveia 86</t>
  </si>
  <si>
    <t>4 26,96</t>
  </si>
  <si>
    <t>Tânia Caires 87 + Marisa Vieira 79 + Sara Sousa 93 + Cláudia Silva 97</t>
  </si>
  <si>
    <t>4 32,85</t>
  </si>
  <si>
    <t>Joana J. Pinto 95 + Mariana Mendonça 88 + Sofia Santos 94 + Cláudia Fernandes 97</t>
  </si>
  <si>
    <t>4 48,48</t>
  </si>
  <si>
    <t>Débora Mª Silva 89 + Daniela Sousa 93 + Cátia Gomes 95 + Mara Fernandes 81</t>
  </si>
  <si>
    <t>4 55,27</t>
  </si>
  <si>
    <t>Inês Rodrigues 95 + Cecília Andrade 65 + Cátia Fiqueli 83 + Ana Azevedo 78</t>
  </si>
  <si>
    <t>10 18,42</t>
  </si>
  <si>
    <t>Alpiarça</t>
  </si>
  <si>
    <t>dist. Nacional (12+8m)</t>
  </si>
  <si>
    <t>10"30</t>
  </si>
  <si>
    <t>0 + 10"30 + 8,21</t>
  </si>
  <si>
    <t>1,36 + 10"92 + 8,12</t>
  </si>
  <si>
    <t>4,43 + 10"28 + 8,00</t>
  </si>
  <si>
    <t>reg</t>
  </si>
  <si>
    <t>9,24 + 8"75(+2,0) + 4,29(-1,2)</t>
  </si>
  <si>
    <t>9,54 + 9"97(+2,0) + 3,96(-0,7)</t>
  </si>
  <si>
    <t>8,09 + 9"52(+2,0) + 3,75(+0,2)</t>
  </si>
  <si>
    <t>7,41 + 10"13(+1,5) + 3,92(0,0)</t>
  </si>
  <si>
    <t>8,70 + 11"30(+1,3) + 3,01(-0,4)</t>
  </si>
  <si>
    <t>6,91 + 12"09(+1,5) + 2,95(0,0)</t>
  </si>
  <si>
    <t>5,93 + 11"69(+1,5) + 2,75(-0,8)</t>
  </si>
  <si>
    <t>4,24(-1,3) + 10"14(+1,7) + 7,63</t>
  </si>
  <si>
    <t xml:space="preserve">8,00 + 10"28 + 4,43 </t>
  </si>
  <si>
    <t>4,45(-1,8) + 10"53(+1,7) + 7,20</t>
  </si>
  <si>
    <t>4,19(-1,0) + 11"12(+1,2) + 5,58</t>
  </si>
  <si>
    <t>3,43(-0,5) + 13"58(+1,7) + 4,88</t>
  </si>
  <si>
    <t>3,53(-1,5) + 13"33(+1,7) + 6,65</t>
  </si>
  <si>
    <t>3,92(-1,3) + 0 + 5,85</t>
  </si>
  <si>
    <t>3,01(-1,3) + 13"39(+1,2) + 5,09</t>
  </si>
  <si>
    <t>3,44(-1,2) + 14"69(+1,2) + 5,56</t>
  </si>
  <si>
    <t>1,42 + 11"18(+0,8) + 8,54</t>
  </si>
  <si>
    <t>1,38 + 9"82(+0,8) + 7,77</t>
  </si>
  <si>
    <t>1,22 + 10"87(+0,8) + 8,60</t>
  </si>
  <si>
    <t>1,14 + 10"97(+0,8) + 7,68</t>
  </si>
  <si>
    <t>1,22 + 12"46(+0,8) + 5,74</t>
  </si>
  <si>
    <t>1,18 + 12"47(+0,8) + 6,12</t>
  </si>
  <si>
    <t>Sara Câmara</t>
  </si>
  <si>
    <t>Margarida Rebelo</t>
  </si>
  <si>
    <t>Ana Mariana Gomes</t>
  </si>
  <si>
    <t>Daniela Jardim</t>
  </si>
  <si>
    <t>Nicole Nóbrega</t>
  </si>
  <si>
    <t>3 18,75</t>
  </si>
  <si>
    <t>3 18,96</t>
  </si>
  <si>
    <t>3 24,37</t>
  </si>
  <si>
    <t>3 27,40</t>
  </si>
  <si>
    <t>3 32,31</t>
  </si>
  <si>
    <t>3 34,67</t>
  </si>
  <si>
    <t>3 46,77</t>
  </si>
  <si>
    <t>3 53,29</t>
  </si>
  <si>
    <t>3 57,73</t>
  </si>
  <si>
    <t>3 41,51</t>
  </si>
  <si>
    <t>3 47,22</t>
  </si>
  <si>
    <t>3 49,26</t>
  </si>
  <si>
    <t>3 58,79</t>
  </si>
  <si>
    <t>3 59,77</t>
  </si>
  <si>
    <t>4 14,80</t>
  </si>
  <si>
    <t>4 18,55</t>
  </si>
  <si>
    <t>3 37,98</t>
  </si>
  <si>
    <t>3 48,79</t>
  </si>
  <si>
    <t>Ana Sofia Henriques</t>
  </si>
  <si>
    <t>3 52,40</t>
  </si>
  <si>
    <t>Adriana Santos</t>
  </si>
  <si>
    <t>4 10,00</t>
  </si>
  <si>
    <t>Maria Freitas</t>
  </si>
  <si>
    <t>4 18,29</t>
  </si>
  <si>
    <t>4 20,41</t>
  </si>
  <si>
    <t>Laura Gouveia</t>
  </si>
  <si>
    <t>4 21,50</t>
  </si>
  <si>
    <t>Isabela Gonçalves</t>
  </si>
  <si>
    <t>3 43,15</t>
  </si>
  <si>
    <t>3 43,86</t>
  </si>
  <si>
    <t>4 07,29</t>
  </si>
  <si>
    <t>Inês Teixeira</t>
  </si>
  <si>
    <t>4 18,10</t>
  </si>
  <si>
    <t>4 18,85</t>
  </si>
  <si>
    <t>Inês Pereira</t>
  </si>
  <si>
    <t>4 22,52</t>
  </si>
  <si>
    <t>Catarina Pinto</t>
  </si>
  <si>
    <t>4 24,51</t>
  </si>
  <si>
    <t>18 25,5</t>
  </si>
  <si>
    <t>Tempo de passagem</t>
  </si>
  <si>
    <t>19 10,9</t>
  </si>
  <si>
    <t>19 14,1</t>
  </si>
  <si>
    <t>22 07,9</t>
  </si>
  <si>
    <t>22 25,1</t>
  </si>
  <si>
    <t>22 31,6</t>
  </si>
  <si>
    <t>23 10,2</t>
  </si>
  <si>
    <t>Ilídia Nunes</t>
  </si>
  <si>
    <t>Hp</t>
  </si>
  <si>
    <t>4 58,43</t>
  </si>
  <si>
    <t>Pt</t>
  </si>
  <si>
    <t>Nance Andrade</t>
  </si>
  <si>
    <t>Ana Abreu</t>
  </si>
  <si>
    <t>2 41,46</t>
  </si>
  <si>
    <t>2 58,58</t>
  </si>
  <si>
    <t>3 04,45</t>
  </si>
  <si>
    <t>3 05,02</t>
  </si>
  <si>
    <t>3 05,46</t>
  </si>
  <si>
    <t>3 07,76</t>
  </si>
  <si>
    <t>3 10,91</t>
  </si>
  <si>
    <t>3 12,93</t>
  </si>
  <si>
    <t>3 14,32</t>
  </si>
  <si>
    <t>3 15,83</t>
  </si>
  <si>
    <t>3 16,34</t>
  </si>
  <si>
    <t>3 18,88</t>
  </si>
  <si>
    <t>Beatriz Gonçalves</t>
  </si>
  <si>
    <t>Sara Figueira</t>
  </si>
  <si>
    <t>3 52,09</t>
  </si>
  <si>
    <t>4 11,88</t>
  </si>
  <si>
    <t>4 14,98</t>
  </si>
  <si>
    <t>4 26,58</t>
  </si>
  <si>
    <t>Matilde Azevedo</t>
  </si>
  <si>
    <t>Tatiana I. Sousa</t>
  </si>
  <si>
    <t>Rita Gomes</t>
  </si>
  <si>
    <t>E Machico</t>
  </si>
  <si>
    <t>Mara R. Gonçalves</t>
  </si>
  <si>
    <t>Beatriz Perestrelo</t>
  </si>
  <si>
    <t>39"3</t>
  </si>
  <si>
    <t>Laura Freitas 00 + Lurdes Araújo 01 + Ana Beatriz Gomes 00 + Alexandra Silva 01</t>
  </si>
  <si>
    <t>39"5</t>
  </si>
  <si>
    <t>Diana Andrade 01 + Rosa Silva 00 + Raquel Ferreira 01 + Camila Jesus 01</t>
  </si>
  <si>
    <t>6º e</t>
  </si>
  <si>
    <t>7º e</t>
  </si>
  <si>
    <t>Diana Ferraz</t>
  </si>
  <si>
    <t>Ana Cláudia Aguiar</t>
  </si>
  <si>
    <t>Luísa Fernandes</t>
  </si>
  <si>
    <t>6 16,23</t>
  </si>
  <si>
    <t>6 41,72</t>
  </si>
  <si>
    <t>7 24,59</t>
  </si>
  <si>
    <t>Maria Catanho</t>
  </si>
  <si>
    <t>Ana Sardinha 98 + Mónica Vasconcelos 98 + Carla V. Sousa 98 + Vanessa Jesus 98</t>
  </si>
  <si>
    <t>Iara Silva 99 + Angélica Freitas 99 + Catarina Rosa 98 + Jéssica C. Gouveia 99</t>
  </si>
  <si>
    <t>Sandra Vieira</t>
  </si>
  <si>
    <t>Marta Licínia Sousa</t>
  </si>
  <si>
    <t>46"7</t>
  </si>
  <si>
    <t>48"8</t>
  </si>
  <si>
    <t>53"2</t>
  </si>
  <si>
    <t>27 38,48</t>
  </si>
  <si>
    <t>RR Juvenis</t>
  </si>
  <si>
    <t>Fabiana Sousa</t>
  </si>
  <si>
    <t>EHBG</t>
  </si>
  <si>
    <t>Mara Vieira</t>
  </si>
  <si>
    <t>8º e</t>
  </si>
  <si>
    <t>2 09,23</t>
  </si>
  <si>
    <t>2 09,78</t>
  </si>
  <si>
    <t>2 20,17</t>
  </si>
  <si>
    <t>2 21,01</t>
  </si>
  <si>
    <t>2 22,24</t>
  </si>
  <si>
    <t>2 22,77</t>
  </si>
  <si>
    <t>2 22,89</t>
  </si>
  <si>
    <t>3 35,72</t>
  </si>
  <si>
    <t>3 42,25</t>
  </si>
  <si>
    <t>3 55,70</t>
  </si>
  <si>
    <t>3 55,94</t>
  </si>
  <si>
    <t>4 16,08</t>
  </si>
  <si>
    <t>17"8</t>
  </si>
  <si>
    <t>2 44,01</t>
  </si>
  <si>
    <t>3 05,57</t>
  </si>
  <si>
    <t>Laura León 97 + Lúcia Santos 97 + Diana Pereira 96 + Miliza Cabral 97</t>
  </si>
  <si>
    <t>Lucélia Barros</t>
  </si>
  <si>
    <t>12 29,33</t>
  </si>
  <si>
    <t>2 22,18</t>
  </si>
  <si>
    <t>2 23,46</t>
  </si>
  <si>
    <t>Carolina Franco 99 + Diana R. Fernandes 98 + Beatriz Gonçalves 99 + Ana Cláudia Aguiar 98</t>
  </si>
  <si>
    <t>Nicole Nóbrega 96 + Carlota Spínola 97 + Marisa Ascensão 96 + Vanessa Sousa 97</t>
  </si>
  <si>
    <t>17"3</t>
  </si>
  <si>
    <t>18"6</t>
  </si>
  <si>
    <t>21"4</t>
  </si>
  <si>
    <t>22"2</t>
  </si>
  <si>
    <t>24"7</t>
  </si>
  <si>
    <t>18"4</t>
  </si>
  <si>
    <t>19"2</t>
  </si>
  <si>
    <t>19"3</t>
  </si>
  <si>
    <t>16"6</t>
  </si>
  <si>
    <t>20"9</t>
  </si>
  <si>
    <t>Quádruplo - 1</t>
  </si>
  <si>
    <t>Quádruplo - 2</t>
  </si>
  <si>
    <r>
      <t xml:space="preserve">Infantis </t>
    </r>
    <r>
      <rPr>
        <sz val="10"/>
        <rFont val="Times New Roman"/>
        <family val="1"/>
      </rPr>
      <t>(18m-&gt;EDED / 18m-&gt;DEDE)</t>
    </r>
  </si>
  <si>
    <r>
      <rPr>
        <b/>
        <sz val="10"/>
        <rFont val="Times New Roman"/>
      </rPr>
      <t>Iniciadas</t>
    </r>
    <r>
      <rPr>
        <sz val="10"/>
        <rFont val="Times New Roman"/>
        <family val="1"/>
      </rPr>
      <t xml:space="preserve"> (25m-&gt;DDEE / 25m-&gt;EEDD)</t>
    </r>
  </si>
  <si>
    <t>11,50 - 12</t>
  </si>
  <si>
    <t>2 41,89</t>
  </si>
  <si>
    <t>2 54,93</t>
  </si>
  <si>
    <t>3 12,43</t>
  </si>
  <si>
    <t>3 11,43</t>
  </si>
  <si>
    <t>3 13,91</t>
  </si>
  <si>
    <t>3 12,15</t>
  </si>
  <si>
    <t>2 36,90</t>
  </si>
  <si>
    <t>3 05,62</t>
  </si>
  <si>
    <t>3 14,91</t>
  </si>
  <si>
    <t>Catarina Lima</t>
  </si>
  <si>
    <t>Joana Aguiar</t>
  </si>
  <si>
    <t>Ana Carolina Santos</t>
  </si>
  <si>
    <t>Jéssica Teles</t>
  </si>
  <si>
    <t>Marta Cardoso</t>
  </si>
  <si>
    <t>Mariana Barradas</t>
  </si>
  <si>
    <t>Eliana Fernandes</t>
  </si>
  <si>
    <t>4 16,21</t>
  </si>
  <si>
    <t>Laura C. Gonçalves</t>
  </si>
  <si>
    <t>Clara Costa</t>
  </si>
  <si>
    <t>Maria Olim</t>
  </si>
  <si>
    <t>5 12,31</t>
  </si>
  <si>
    <t>Anastasiya Shchur</t>
  </si>
  <si>
    <t>BLR</t>
  </si>
  <si>
    <t>22 27,69</t>
  </si>
  <si>
    <t>23 13,92</t>
  </si>
  <si>
    <t>Diana Andrade 01 + Raquel Ferreira 01 + Ana Camacho 01 + Mariana Barradas 01</t>
  </si>
  <si>
    <t>Anastasiya Schchur 02 + Marta Cardoso 02 + Catarina Lima 02 + Maria Freitas 01</t>
  </si>
  <si>
    <t>Sara Câmara 02 + Sandra Teles 01 + Laura C. Gonçalves 01 + Milena Lucena 02</t>
  </si>
  <si>
    <t>Tatiana I. Sousa 01 + Laura Freitas 00 + Lurdes Araújo 01 + Adriana E. Jardim 01</t>
  </si>
  <si>
    <t>Esmeralda Pontes 00 + Ana Carolina Santos 01 + Mara Vieira 00 + Nance Andrade 01</t>
  </si>
  <si>
    <t>2 02,2</t>
  </si>
  <si>
    <t>2 04,7</t>
  </si>
  <si>
    <t>2 18,9</t>
  </si>
  <si>
    <t>2 20,3</t>
  </si>
  <si>
    <t>2 24,6</t>
  </si>
  <si>
    <t>Barbara Nóbrega</t>
  </si>
  <si>
    <t>2 26,6</t>
  </si>
  <si>
    <t>38 49,43</t>
  </si>
  <si>
    <t>39 00,39</t>
  </si>
  <si>
    <t>40 01,90</t>
  </si>
  <si>
    <t>43 37,06</t>
  </si>
  <si>
    <t>44 31,54</t>
  </si>
  <si>
    <t>45 04,42</t>
  </si>
  <si>
    <t>Cecília Andrade</t>
  </si>
  <si>
    <t>45 30,87</t>
  </si>
  <si>
    <t>45 50,15</t>
  </si>
  <si>
    <t>46 35,53</t>
  </si>
  <si>
    <t>46 37,67</t>
  </si>
  <si>
    <t>46 53,40</t>
  </si>
  <si>
    <t>46 56,19</t>
  </si>
  <si>
    <t>46 59,66</t>
  </si>
  <si>
    <t>Belinda Rodrigues</t>
  </si>
  <si>
    <t>47 03,64</t>
  </si>
  <si>
    <t>48 06,97</t>
  </si>
  <si>
    <t>48 56,02</t>
  </si>
  <si>
    <t>Bárbara Correia</t>
  </si>
  <si>
    <t>50 18,32</t>
  </si>
  <si>
    <t>51 18,25</t>
  </si>
  <si>
    <t>51 57,11</t>
  </si>
  <si>
    <t>55 55,79</t>
  </si>
  <si>
    <t>Filipa Rebelo</t>
  </si>
  <si>
    <t>57 08,80</t>
  </si>
  <si>
    <t>59 39,89</t>
  </si>
  <si>
    <t>Laura León</t>
  </si>
  <si>
    <t>Lúcia Santos</t>
  </si>
  <si>
    <t>5 41,09</t>
  </si>
  <si>
    <t>5 40,72</t>
  </si>
  <si>
    <t>6 21,52</t>
  </si>
  <si>
    <t>6 33,65</t>
  </si>
  <si>
    <t>6 33,80</t>
  </si>
  <si>
    <t>10 25,34</t>
  </si>
  <si>
    <t>10 51,10</t>
  </si>
  <si>
    <t>30 42,63</t>
  </si>
  <si>
    <t>36 43,51</t>
  </si>
  <si>
    <t>39 12,28</t>
  </si>
  <si>
    <t>Beatriz Gonçalves 99 + Diana Pereira 96 + Cláudia Fernandes 97 + Carolina Franco 99</t>
  </si>
  <si>
    <t>Angélica Freitas 99 + Carlota Spínola 97 + Catarina Rosa 98 + Iara Silva 99</t>
  </si>
  <si>
    <t>4 47,52</t>
  </si>
  <si>
    <t>11 57,97</t>
  </si>
  <si>
    <t>12 43,12</t>
  </si>
  <si>
    <t>15 46,53</t>
  </si>
  <si>
    <t>Eduarda Catanho</t>
  </si>
  <si>
    <t>Laura Andrade</t>
  </si>
  <si>
    <t>Vanessa Rodrigues</t>
  </si>
  <si>
    <t>Carolina Teles</t>
  </si>
  <si>
    <t>2 46,34</t>
  </si>
  <si>
    <t>2 49,82</t>
  </si>
  <si>
    <t>3 14,55</t>
  </si>
  <si>
    <t>3 21,17</t>
  </si>
  <si>
    <t>3 26,67</t>
  </si>
  <si>
    <t>2 43,02</t>
  </si>
  <si>
    <t>Mariza Santos 97 + Sara Aguiar 97 + Daniela Gonçalves 99 + Renata Rocha 99</t>
  </si>
  <si>
    <t>Marisa Ascensão 96 + Jéssica C. Gouveia 99 + Vanessa Sousa 97 + Nicole Nóbrega 96</t>
  </si>
  <si>
    <t>2 44,57</t>
  </si>
  <si>
    <t>2 54,57</t>
  </si>
  <si>
    <t>Mónica Vasconcelos 98 + Carla V. Sousa 98 + Vanessa Jesus 98 + Ana Sardinha 98</t>
  </si>
  <si>
    <t>2 54,61</t>
  </si>
  <si>
    <t>Carolina Franco 99 + Laura Andrade 98 + Diana Pereira 96 + Laura Costa 96</t>
  </si>
  <si>
    <t>2 56,96</t>
  </si>
  <si>
    <t>Diana Nunes 99 + Carolina Teles 98 + Vanessa Rodrigues 98 + Lúcia Santos 97</t>
  </si>
  <si>
    <r>
      <t xml:space="preserve">Estafeta Medley </t>
    </r>
    <r>
      <rPr>
        <b/>
        <sz val="14"/>
        <rFont val="Times New Roman"/>
      </rPr>
      <t>(100+200+300+400m)</t>
    </r>
  </si>
  <si>
    <t>x</t>
  </si>
  <si>
    <t>Patrícia Vieira</t>
  </si>
  <si>
    <t>4 30,31i - 04</t>
  </si>
  <si>
    <t>17 22,4</t>
  </si>
  <si>
    <t>20 07,5</t>
  </si>
  <si>
    <t>22 11,6</t>
  </si>
  <si>
    <t>14 05,94</t>
  </si>
  <si>
    <t>14 16,42</t>
  </si>
  <si>
    <t>17 08,88</t>
  </si>
  <si>
    <t>Sílvia Correia 97 + Jessica Gouveia 86 + Tânia Freitas 80 + Patrícia Vieira 79</t>
  </si>
  <si>
    <t>Liliana Henriques 90 + Mariana Mendonça 88 + Joana J. Pinto 95 + Sofia Santos 94</t>
  </si>
  <si>
    <t>Vanessa Sousa 97 + Cândida Bairrada 84 + Marisa Vieira 79 + Tânia Caires 87</t>
  </si>
  <si>
    <t>10 13,40</t>
  </si>
  <si>
    <t>11 51,88</t>
  </si>
  <si>
    <t>13"56 - 05</t>
  </si>
  <si>
    <t>Joana Soares 93 + Camila João 89 + Cláudia Faria 95 + Carla Soares 91</t>
  </si>
  <si>
    <t>4 10,17</t>
  </si>
  <si>
    <t>4 20,84</t>
  </si>
  <si>
    <t>Vanessa Sousa 97 + Madalena Carriço 79 + Nicole Nóbrega 96 + Cláudia Silva 97</t>
  </si>
  <si>
    <t>Fátima</t>
  </si>
  <si>
    <t>8 31,66</t>
  </si>
  <si>
    <t>Mónica Vasconcelos 98 + Sara Andrade 99 + Renata Rocha 99 + Jessica C. Gouveia 99</t>
  </si>
  <si>
    <t>Vanessa Sousa 97 + Mariza Santos 97 + Sílvia Correia 97 + Cláudia Fernandes 97</t>
  </si>
  <si>
    <t>Lisboa U</t>
  </si>
  <si>
    <t>4 45,53</t>
  </si>
  <si>
    <t>Sílvia Correia 97 + Jessica Gouveia 86 + Elisa C.Freitas 94 + Patrícia Vieira 79</t>
  </si>
  <si>
    <t>2 22,31</t>
  </si>
  <si>
    <t>4 13,03</t>
  </si>
  <si>
    <t>Tânia Freitas 80 + Olga Pinto 75 + Jéssica Gouveia 86 + Ana Mafalda Ferreira 88</t>
  </si>
  <si>
    <t>Tânia Freitas 80 + Ana Mafalda Ferreira 88 + Camila Lucena 94 + Olga Pinto 75</t>
  </si>
  <si>
    <t>4 54,64</t>
  </si>
  <si>
    <t>5 49,95</t>
  </si>
  <si>
    <t>Carla Soares 91 + Mariana Mendonça 88 + Joana J. Pinto 95 + Sofia Santos 94</t>
  </si>
  <si>
    <t>17 23,40</t>
  </si>
  <si>
    <t>marca duvidosa</t>
  </si>
  <si>
    <t>2 29,17</t>
  </si>
  <si>
    <t>4 14,08</t>
  </si>
  <si>
    <t>Joana Soares 93 + Mariana Mendonça 88 + Camila João 89 + Cláudia Faria 95</t>
  </si>
  <si>
    <t>4 37,06</t>
  </si>
  <si>
    <t>4 33,05</t>
  </si>
  <si>
    <t>Vanessa Sousa 97 + Nicole Nóbrega 96 + Isabel Oliveira 96 + Madalena Carriço 79</t>
  </si>
  <si>
    <t>5 32,51</t>
  </si>
  <si>
    <t>13 20,73</t>
  </si>
  <si>
    <t>3,60 - 11</t>
  </si>
  <si>
    <t>31 06,96</t>
  </si>
  <si>
    <t>11 19,75</t>
  </si>
  <si>
    <t>2 38,61</t>
  </si>
  <si>
    <t>3 26,28</t>
  </si>
  <si>
    <t>13 07,80</t>
  </si>
  <si>
    <t>5 22,43</t>
  </si>
  <si>
    <t>Joana J. Pinto 95 + Miliza Cabral 97 + Cláudia Faria 95 + Lina Soares 95</t>
  </si>
  <si>
    <t>Guimarães</t>
  </si>
  <si>
    <t>3º</t>
  </si>
  <si>
    <t>19 56,9</t>
  </si>
  <si>
    <t>21 28,0</t>
  </si>
  <si>
    <t>MMR Infantis</t>
  </si>
  <si>
    <t>Rosalina Santos</t>
  </si>
  <si>
    <t>RSA</t>
  </si>
  <si>
    <t>28 14,54</t>
  </si>
  <si>
    <t>31 10,31</t>
  </si>
  <si>
    <t>31 16,16</t>
  </si>
  <si>
    <t>17"00</t>
  </si>
  <si>
    <t>6 30,78</t>
  </si>
  <si>
    <t>13"00</t>
  </si>
  <si>
    <t>7 40,86</t>
  </si>
  <si>
    <t>7 42,31</t>
  </si>
  <si>
    <t>Ana Beatriz Gomes 00 + Maria Ferreira 00 + Catarina Rosa 98 + Jéssica C. Gouveia 99</t>
  </si>
  <si>
    <t>Joana C. Gonçalves 99 + Raquel Ferreira 01 + Tatiana Silva 00 + Rosalina Santos 98</t>
  </si>
  <si>
    <t>Ana Sardinha 98 + Mónica Vasconcelos 98 + Carla V. Sousa 98 + Marta Sousa 99</t>
  </si>
  <si>
    <t>Beatriz Gonçalves 99 + Ana Cláudia Aguiar 98 + Vanessa Rodrigues 98 + Carolina Franco 99</t>
  </si>
  <si>
    <t>inf</t>
  </si>
  <si>
    <t>Diana Andrade 01 + Ana Camacho 01 + Camila Jesus 01 + Joana Aguiar 01</t>
  </si>
  <si>
    <t>Diana Santos 01 + Petra Fernandes 99 + Carina Encarnação 99 + Ana Abreu 01</t>
  </si>
  <si>
    <t>Adriana E. Jardim 01 + Laura Freitas 00 + Lurdes Araújo 01 + Angélica Freitas 99</t>
  </si>
  <si>
    <t>2 56,65</t>
  </si>
  <si>
    <t>3 03,03</t>
  </si>
  <si>
    <t>3 03,81</t>
  </si>
  <si>
    <t>3 23,32</t>
  </si>
  <si>
    <t>3 25,80</t>
  </si>
  <si>
    <t>3 29,12</t>
  </si>
  <si>
    <t>56 46,13</t>
  </si>
  <si>
    <t>65 38,50</t>
  </si>
  <si>
    <t>73 44,23</t>
  </si>
  <si>
    <t>12"8</t>
  </si>
  <si>
    <t>13"0</t>
  </si>
  <si>
    <t>13"7</t>
  </si>
  <si>
    <t>13"9</t>
  </si>
  <si>
    <t>14"5</t>
  </si>
  <si>
    <t>14"9</t>
  </si>
  <si>
    <t>Carla Figueira</t>
  </si>
  <si>
    <t>11 10,21</t>
  </si>
  <si>
    <t>5 40,95</t>
  </si>
  <si>
    <t>6 55,29</t>
  </si>
  <si>
    <t>20 26,88</t>
  </si>
  <si>
    <t>Joana J. Pinto 95 + Sofia Santos 94 + Lúcia Serrão 91 + Mariana Mendonça 88</t>
  </si>
  <si>
    <t>Carlota Spínola 97 + Nicole Nóbrega 96 + Vanessa Sousa 97 + Vanessa Londral 92</t>
  </si>
  <si>
    <t>Cláudia Fernandes 97 + Cláudia Faria 95 + Camila João 89 + Carolina Ornelas 89</t>
  </si>
  <si>
    <t>11 09,34</t>
  </si>
  <si>
    <t>11 49,69</t>
  </si>
  <si>
    <t>12 07,84</t>
  </si>
  <si>
    <t>2 46,65</t>
  </si>
  <si>
    <t>4 18,06</t>
  </si>
  <si>
    <t>Carla Soares 91 + Mariana Mendonça 88 + Camila João 89 + Cláudia Faria 95</t>
  </si>
  <si>
    <t>4 49,13</t>
  </si>
  <si>
    <t>Vanessa Londral 92 + Nicole Nóbrega 96 + Carla Sá 95 + Cristina Ramos 95</t>
  </si>
  <si>
    <t>5 00,29</t>
  </si>
  <si>
    <t>Carla Figueira 84 + Cátia Fiqueli 83 + Belinda Rodrigues 79 + Cristina Nascimento 79</t>
  </si>
  <si>
    <t>Guarda</t>
  </si>
  <si>
    <t>29"5</t>
  </si>
  <si>
    <t>9"26(-1,1)+10,11//9"41(2,1)+4,12(1,0)+4'23"96</t>
  </si>
  <si>
    <t>9"37(-1,1)+9,02//9"98(2,1)+3,73(-0,2)+3'52"09</t>
  </si>
  <si>
    <t>9"49(-1,4)+8,82//9"37(2,1)+4,07(1,0)+4'14"98</t>
  </si>
  <si>
    <t>Shelly Câmara</t>
  </si>
  <si>
    <t>10"88(-3,2)+7,40//10"38(1,4)+3,31(-0,6)+4'26"58</t>
  </si>
  <si>
    <t>9"22(-1,4)+7,40//10"38(2,1)+4,01(-2,0)+4'11"88</t>
  </si>
  <si>
    <t>10"11(-1,4)+5,00//11"19(1,1)+3,47(1,0)+4'15"79</t>
  </si>
  <si>
    <t>10"05(-1,4)+5,63//10"34(1,1)+3,24(-3,9)+4'42"11</t>
  </si>
  <si>
    <t>10"24(-3,2)+6,91//11"31(1,4)+3,16(-2,0)+4'25"97</t>
  </si>
  <si>
    <t>10"48(-1,1)+4,13//12"42(2,1)+3,49(-1,2)+4'06"14</t>
  </si>
  <si>
    <t>10"30(-1,4)+5,97//11"56(1,1)+2,71(-0,2)+4'23"67</t>
  </si>
  <si>
    <t>14"17(-1,8)+21,15+1,32 // 11"32(1,5)+4,59(1,2)+7,11+2'41"46</t>
  </si>
  <si>
    <t>13"76(-1,8)+25,68+1,32 // 11"52(1,5)+4,39(0,2)+8,46+3'05"02</t>
  </si>
  <si>
    <t>13"92(-1,8)+14,94+1,36 // 11"48(1,5)+4,36(0,1)+7,54+3'44"15</t>
  </si>
  <si>
    <t>15"91(-1,8)+17,65+1,36 // 12"05(0,9)+3,77(-0,1)+7,64+3'07"76</t>
  </si>
  <si>
    <t>16"32(-1,8)+20,29+1,24 // 12"51(0,9)+3,80(0,5)+9,17+3'05"46</t>
  </si>
  <si>
    <t>17"22(-1,8)+16,27+1,28 // 11"40(0,9)+4,24(0,6)+7,20+3'18"88</t>
  </si>
  <si>
    <t>16"36(0,3)+10,54+1,16 // 11"36(0,4)+4,09(0,1)+6,60+3'04"45</t>
  </si>
  <si>
    <t>16"65(0,3)+10,98+1,08 // 11"58(1,5)+3,76(-0,5)+5,30+2'58"58</t>
  </si>
  <si>
    <t>17"47(-1,8)+16,29+1,12 // 12"95(0,9)+3,33(0,2)+5,17+2'50"37</t>
  </si>
  <si>
    <t>17"18(-1,8)+9,48+1,12 // 12"07(1,5)+3,64(0,5)+6,12+3'16"34</t>
  </si>
  <si>
    <t>17"3(-1,9)+1,38+8,47+30"31(-2,7) // 4,54(0,1)+23,78+2'54"93</t>
  </si>
  <si>
    <t>17"8(-1,9)+1,20+7,08+30"35(-2,7) // 3,87(0,1)+15,04+2'31"10</t>
  </si>
  <si>
    <t>17"0(-1,9)+1,35+8,95+29"34(-2,7) // 4,21(0,0)+ 0 +3'12"43</t>
  </si>
  <si>
    <t>18"6(-1,9)+1,32+6,55+34"24(-2,7) // 4,11(0,4)+15,94+3'24"79</t>
  </si>
  <si>
    <t>22"2(-1,9)+1,14+6,07+31"16(-2,7) // 3,81(0,1)+13,40+2'44"93</t>
  </si>
  <si>
    <t>21"4(-1,9)+1,20+5,60+31"74(-2,7) // 3,44(0,7)+ 0 +2'41"89</t>
  </si>
  <si>
    <t>24"7(-1,9)+ 0 +6,10+32"85(-2,7) // 3,74(0,2)+ 0 +2'47"00</t>
  </si>
  <si>
    <t>18"4(-1,6)+1,35+5,72+30"75(-2,1) // 3,98(0,4)+16,96+3'13"91</t>
  </si>
  <si>
    <t>19"2(-1,6)+1,23+7,08+34"02(-2,1) // 3,89(0,6)+20,21+3'11"43</t>
  </si>
  <si>
    <t>19"3(-1,6)+1,44+6,21+32"92(-2,1) // 4,10(0,6)+6,21+3'12"15</t>
  </si>
  <si>
    <t>16"6(-1,6)+1,41+8,74+29"48(-2,1) // 4,89(1,1)+16,62+2'36"90</t>
  </si>
  <si>
    <t>20"9(-1,6)+1,29+7,90+31"81(-2,1) // 4,15(1,1)+15,81+3'05"62</t>
  </si>
  <si>
    <t>21"4(-1,6)+1,14+6,62+34"23(-2,1) // 3,66(0,5)+11,61+3'14"91</t>
  </si>
  <si>
    <t>Leiria</t>
  </si>
  <si>
    <t>4,09(-1,4) + 11"41(+1,2) + 9,05</t>
  </si>
  <si>
    <t>35 30,12</t>
  </si>
  <si>
    <t>Mataró /ESP</t>
  </si>
  <si>
    <t>52,75 - 06</t>
  </si>
  <si>
    <t>3:30.27</t>
  </si>
  <si>
    <t>Lisboa</t>
  </si>
  <si>
    <t>3:28.53</t>
  </si>
  <si>
    <t>Carla Patrícia Telo</t>
  </si>
  <si>
    <t>1 26,26</t>
  </si>
  <si>
    <t>1 27,24</t>
  </si>
  <si>
    <t>1 31,43</t>
  </si>
  <si>
    <t>1 38,08</t>
  </si>
  <si>
    <t>1 43,49</t>
  </si>
  <si>
    <t>Andrea Miranda</t>
  </si>
  <si>
    <t>0-0-84</t>
  </si>
  <si>
    <t>MFC</t>
  </si>
  <si>
    <t>1 44,39</t>
  </si>
  <si>
    <t>1 44,43</t>
  </si>
  <si>
    <t>1 46,14</t>
  </si>
  <si>
    <t>1 46,59</t>
  </si>
  <si>
    <t>1 47,26</t>
  </si>
  <si>
    <t>1 50,11</t>
  </si>
  <si>
    <t>1 53,43</t>
  </si>
  <si>
    <t>Anita Roque</t>
  </si>
  <si>
    <t>1 54,27</t>
  </si>
  <si>
    <t>1 54,52</t>
  </si>
  <si>
    <t>Carla Rosado</t>
  </si>
  <si>
    <t>0-0-75</t>
  </si>
  <si>
    <t>1 57,01</t>
  </si>
  <si>
    <t>Jennifer Alves</t>
  </si>
  <si>
    <t>0-0-70</t>
  </si>
  <si>
    <t>Ind</t>
  </si>
  <si>
    <t>1 57,13</t>
  </si>
  <si>
    <t>Atletas Não Filiadas</t>
  </si>
  <si>
    <t>Álvaro Conceição</t>
  </si>
  <si>
    <t>Álvaro David Pereira Conceição</t>
  </si>
  <si>
    <t>M</t>
  </si>
  <si>
    <t>Ana Carolina de Jesus Camacho</t>
  </si>
  <si>
    <t>F</t>
  </si>
  <si>
    <t>Infantil</t>
  </si>
  <si>
    <t>Ana Daniela Rodrigues Gonçalves</t>
  </si>
  <si>
    <t>Ana Mariana Faria Gomes</t>
  </si>
  <si>
    <t>Benjamim-B</t>
  </si>
  <si>
    <t>Anderson Rodrigues</t>
  </si>
  <si>
    <t>Anderson Leonardo Sousa Rodrigues</t>
  </si>
  <si>
    <t>André Figueira</t>
  </si>
  <si>
    <t>André Abreu Figueira</t>
  </si>
  <si>
    <t>Camila Maria Sousa Jesus</t>
  </si>
  <si>
    <t>Cristiano Santos</t>
  </si>
  <si>
    <t>Cristiano André Jesus dos Santos</t>
  </si>
  <si>
    <t>Daniela Filipa Fernandes Jardim</t>
  </si>
  <si>
    <t>Daniela Reis</t>
  </si>
  <si>
    <t>Daniela Pereira dos Reis</t>
  </si>
  <si>
    <t>Diana Raquel Rodrigues Andrade</t>
  </si>
  <si>
    <t>Diogo Martins</t>
  </si>
  <si>
    <t>Diogo José Gonçalves Martins</t>
  </si>
  <si>
    <t>Emanuel J. Silva</t>
  </si>
  <si>
    <t>Emanuel José Mendes Silva</t>
  </si>
  <si>
    <t>Fábio Fernandes</t>
  </si>
  <si>
    <t>Fábio Germano Fernandes</t>
  </si>
  <si>
    <t>Júnior</t>
  </si>
  <si>
    <t>Filipe Passos</t>
  </si>
  <si>
    <t>Filipe Nuno Moreira Passos</t>
  </si>
  <si>
    <t>Filipe Gonçalves</t>
  </si>
  <si>
    <t>Filipe Paixão Pinto Gonçalves</t>
  </si>
  <si>
    <t>Gonçalo Sousa</t>
  </si>
  <si>
    <t>Gonçalo Abreu de Sousa</t>
  </si>
  <si>
    <t>Gonçalo Almada</t>
  </si>
  <si>
    <t>Gonçalo Encarnação Almada</t>
  </si>
  <si>
    <t>Joana Catarina Faria Freitas</t>
  </si>
  <si>
    <t>Juvenil</t>
  </si>
  <si>
    <t>Joana Catarina Marques Gonçalves</t>
  </si>
  <si>
    <t>João Duarte</t>
  </si>
  <si>
    <t>João Alberto Teixeira Duarte</t>
  </si>
  <si>
    <t>João Andrade</t>
  </si>
  <si>
    <t>João Gonçalo Freitas Andrade</t>
  </si>
  <si>
    <t>S/Sub-23</t>
  </si>
  <si>
    <t>João José</t>
  </si>
  <si>
    <t>João José Gonçalves Abreu</t>
  </si>
  <si>
    <t>João Luís</t>
  </si>
  <si>
    <t>João Luís Vieira Neiva</t>
  </si>
  <si>
    <t>Maurício Fernandes</t>
  </si>
  <si>
    <t>João Maurício Mendes Fernandes</t>
  </si>
  <si>
    <t>João Paulo Fernandes</t>
  </si>
  <si>
    <t>João Paulo Jardim Fernandes</t>
  </si>
  <si>
    <t>João Pedro Buaró</t>
  </si>
  <si>
    <t>João Pedro Rodrigues Buaró</t>
  </si>
  <si>
    <t>José Mário Mendes</t>
  </si>
  <si>
    <t>José Mário Rodriguez Mendes</t>
  </si>
  <si>
    <t>José Miguel</t>
  </si>
  <si>
    <t>José Miguel Andrade Ferreira</t>
  </si>
  <si>
    <t>Nuno Paulo</t>
  </si>
  <si>
    <t>José Nuno Rodrigues Paulo</t>
  </si>
  <si>
    <t>Lara Santos</t>
  </si>
  <si>
    <t>Lara Nicole Velosa dos Santos</t>
  </si>
  <si>
    <t>Benjamim-A</t>
  </si>
  <si>
    <t>Laura Cristina</t>
  </si>
  <si>
    <t>Laura Cristina Pereira Fernandes</t>
  </si>
  <si>
    <t>Laura Romana Santos Henriques</t>
  </si>
  <si>
    <t>Linda Sofia Rodriguez Mendes</t>
  </si>
  <si>
    <t>Lucas Silva</t>
  </si>
  <si>
    <t>Lucas Celestino Santos Silva</t>
  </si>
  <si>
    <t>Luís A. Gonçalves</t>
  </si>
  <si>
    <t>Luís André da Cruz Gonçalves</t>
  </si>
  <si>
    <t>Luís Manuel Teles</t>
  </si>
  <si>
    <t>Luís Manuel Rodrigues Teles</t>
  </si>
  <si>
    <t>S/Veterano</t>
  </si>
  <si>
    <t>Maria José Sousa</t>
  </si>
  <si>
    <t>Maria José Aires de Sousa</t>
  </si>
  <si>
    <t>Mariana Jesus</t>
  </si>
  <si>
    <t>Mariana Fernandes Jesus</t>
  </si>
  <si>
    <t>Mariza dos Santos</t>
  </si>
  <si>
    <t>Marta Faria</t>
  </si>
  <si>
    <t>Mónica Andreia Andrade Abreu</t>
  </si>
  <si>
    <t>Mónica S. Sousa</t>
  </si>
  <si>
    <t>Mónica Sofia Abreu Sousa</t>
  </si>
  <si>
    <t>Nuno Santos</t>
  </si>
  <si>
    <t>Nuno Afonso Aires dos Santos</t>
  </si>
  <si>
    <t>Raquel Correia Ferreira</t>
  </si>
  <si>
    <t>Renata Luísa Fernandes Rocha</t>
  </si>
  <si>
    <t>Rita Assis Silva</t>
  </si>
  <si>
    <t>Rita de Assis Silva</t>
  </si>
  <si>
    <t>Rita Mariana</t>
  </si>
  <si>
    <t>Rita Mariana Ferraz Calheta</t>
  </si>
  <si>
    <t>Rosa Maria da Silva</t>
  </si>
  <si>
    <t>Rosa Milene Sousa Jesus</t>
  </si>
  <si>
    <t>Rúben Batata</t>
  </si>
  <si>
    <t>Rúben Miguel Rodrigues Batata</t>
  </si>
  <si>
    <t>Sara Catarina Silva Henriques</t>
  </si>
  <si>
    <t>Sara Cristina Rodrigues Aguiar</t>
  </si>
  <si>
    <t>Sara T. Henriques</t>
  </si>
  <si>
    <t>Sara Tatiana Gonçalves Henriques</t>
  </si>
  <si>
    <t>Adriana Sofia Azevedo Santos</t>
  </si>
  <si>
    <t>Alícia Cunha</t>
  </si>
  <si>
    <t>Alícia Cecília Cunha</t>
  </si>
  <si>
    <t>Ana Carolina Camacho Franco</t>
  </si>
  <si>
    <t>Ana Carolina Pereira dos Santos</t>
  </si>
  <si>
    <t>Filipa Barros</t>
  </si>
  <si>
    <t>Ana Filipa Pestana Barros</t>
  </si>
  <si>
    <t>André Freitas</t>
  </si>
  <si>
    <t>André Filipe Almada de Freitas</t>
  </si>
  <si>
    <t>Anselmo Henriques</t>
  </si>
  <si>
    <t>Anselmo Bernardino Fernandes Henriques</t>
  </si>
  <si>
    <t>Décio Abreu</t>
  </si>
  <si>
    <t>António Décio Henriques de Abreu</t>
  </si>
  <si>
    <t>António Fernandes</t>
  </si>
  <si>
    <t>António José Neves Fernandes</t>
  </si>
  <si>
    <t>Ronaldo Gonçalves</t>
  </si>
  <si>
    <t>António Ronaldo Faria Gonçalves</t>
  </si>
  <si>
    <t>Augusto Fontes</t>
  </si>
  <si>
    <t>Augusto Manuel Borges Matias Fontes</t>
  </si>
  <si>
    <t>Bernardo Lucas</t>
  </si>
  <si>
    <t>Bernardo César Oliveira Lucas</t>
  </si>
  <si>
    <t>Bernardo Fernandes</t>
  </si>
  <si>
    <t>Bernardo Figueira Fernandes</t>
  </si>
  <si>
    <t>Bruno Silva</t>
  </si>
  <si>
    <t>Bruno Filipe Abreu da Silva</t>
  </si>
  <si>
    <t>Camila Rosane João</t>
  </si>
  <si>
    <t>Carla Patrícia Ferraz Soares</t>
  </si>
  <si>
    <t>Xavier Sousa</t>
  </si>
  <si>
    <t>Carlos Xavier Macedo Sousa</t>
  </si>
  <si>
    <t>Carolina Vieira</t>
  </si>
  <si>
    <t>Carolina dos Santos Vieira</t>
  </si>
  <si>
    <t>Carolina Gomes Ornelas</t>
  </si>
  <si>
    <t>Catarina Jardim Pinto</t>
  </si>
  <si>
    <t>Catarina Oliveira</t>
  </si>
  <si>
    <t>Catarina Sofia Freitas Oliveira</t>
  </si>
  <si>
    <t>Cláudia José de Barros Figueira</t>
  </si>
  <si>
    <t>Cláudia Marina Vieira Fernandes</t>
  </si>
  <si>
    <t>Cláudia Sofia Henriques Faria</t>
  </si>
  <si>
    <t>Cristina Cecília Caré Ferreira</t>
  </si>
  <si>
    <t>Daniel Soares</t>
  </si>
  <si>
    <t>Daniel Rodrigues Soares</t>
  </si>
  <si>
    <t>David Câmara</t>
  </si>
  <si>
    <t>David Barros Câmara</t>
  </si>
  <si>
    <t>Davide Teixeira</t>
  </si>
  <si>
    <t>Davide Norberto Rodrigues Teixeira</t>
  </si>
  <si>
    <t>Débora Sofia Ferreira Macedo</t>
  </si>
  <si>
    <t>Miguel Magalhães</t>
  </si>
  <si>
    <t>Delmar Miguel dos Santos Magalhães</t>
  </si>
  <si>
    <t>Diana Araújo Gonçalves</t>
  </si>
  <si>
    <t>Diana Beatriz Costa Pereira</t>
  </si>
  <si>
    <t>Diana Rafaela Vieira Fernandes</t>
  </si>
  <si>
    <t>Diana Rosalinda Santos</t>
  </si>
  <si>
    <t>Diana Sofia Abreu Nunes</t>
  </si>
  <si>
    <t>Dinarte Gomes</t>
  </si>
  <si>
    <t>Dinarte Fernandes Gomes</t>
  </si>
  <si>
    <t>Diogo E. Fernandes</t>
  </si>
  <si>
    <t>Diogo Eduardo Vieira Fernandes</t>
  </si>
  <si>
    <t>Elimar Adriana Gonçalves Medina</t>
  </si>
  <si>
    <t>Emanuel Abreu</t>
  </si>
  <si>
    <t>Emanuel Jesus Frederico Abreu</t>
  </si>
  <si>
    <t>Érica Freitas</t>
  </si>
  <si>
    <t>Érica Pita Freitas</t>
  </si>
  <si>
    <t>Erika Restolho</t>
  </si>
  <si>
    <t>Erika Rodrigues Restolho</t>
  </si>
  <si>
    <t>Esmeralda José Oliveira Pontes</t>
  </si>
  <si>
    <t>Flávio Fernandes</t>
  </si>
  <si>
    <t>Flávio Filipe Vieira Fernandes</t>
  </si>
  <si>
    <t>Francisco D. Ferreira</t>
  </si>
  <si>
    <t>Francisco David Gonçalves Ferreira</t>
  </si>
  <si>
    <t>Paulo Faria</t>
  </si>
  <si>
    <t>Francisco Paulo Henriques Faria</t>
  </si>
  <si>
    <t>Graça Camacho</t>
  </si>
  <si>
    <t>Graça Patrícia Barradas Camacho</t>
  </si>
  <si>
    <t>Hélder Soares</t>
  </si>
  <si>
    <t>Hélder Fernando Pinto Soares</t>
  </si>
  <si>
    <t>Hugo Ramos</t>
  </si>
  <si>
    <t>Hugo Rafael Fernandes Ramos</t>
  </si>
  <si>
    <t>Inês Abreu</t>
  </si>
  <si>
    <t>Inês Maria Ferreira Abreu</t>
  </si>
  <si>
    <t>Margarida Gouveia</t>
  </si>
  <si>
    <t>Isabel Margarida Homem de Gouveia Mendes</t>
  </si>
  <si>
    <t>Iva Aida Alves Fernandes</t>
  </si>
  <si>
    <t>Jaime Gonçalves</t>
  </si>
  <si>
    <t>Jaime Domingos Faria Gonçalves</t>
  </si>
  <si>
    <t>Januária Cristina Fonseca Silva Pereira</t>
  </si>
  <si>
    <t>Jéssica Silva</t>
  </si>
  <si>
    <t>Jéssica Carina Fernandes da Silva</t>
  </si>
  <si>
    <t>Jéssica Vieira</t>
  </si>
  <si>
    <t>Jéssica José Santos Vieira</t>
  </si>
  <si>
    <t>Joana Carolina Rodrigues Henriques</t>
  </si>
  <si>
    <t>Joana Inês Ferraz</t>
  </si>
  <si>
    <t>Joana Inês Jesus Ferraz</t>
  </si>
  <si>
    <t>Joana Jardim Pinto</t>
  </si>
  <si>
    <t>Joana José Ferraz Soares</t>
  </si>
  <si>
    <t>João A. Freitas</t>
  </si>
  <si>
    <t>João Arlindo Freitas</t>
  </si>
  <si>
    <t>João Diogo Andrade</t>
  </si>
  <si>
    <t>João Diogo Santos Andrade</t>
  </si>
  <si>
    <t>João E. Camacho</t>
  </si>
  <si>
    <t>João Emanuel Rodrigues Camacho</t>
  </si>
  <si>
    <t>João Pestana</t>
  </si>
  <si>
    <t>João Filipe Abreu Pestana</t>
  </si>
  <si>
    <t>João Gil Pereira</t>
  </si>
  <si>
    <t>João Gil Alves Pereira</t>
  </si>
  <si>
    <t>João Ornelas</t>
  </si>
  <si>
    <t>João Miguel Sousa Ornelas</t>
  </si>
  <si>
    <t>Jorge Abreu</t>
  </si>
  <si>
    <t>Jorge Fernandes Abreu</t>
  </si>
  <si>
    <t>J.AgostinhoFernandes</t>
  </si>
  <si>
    <t>José Agostinho Ferraz Fernandes</t>
  </si>
  <si>
    <t>José Antº Ramos</t>
  </si>
  <si>
    <t>José António Reis Ramos</t>
  </si>
  <si>
    <t>Carlos Franco</t>
  </si>
  <si>
    <t>José Carlos Franco</t>
  </si>
  <si>
    <t>César Ornelas</t>
  </si>
  <si>
    <t>José César Gomes Ornelas</t>
  </si>
  <si>
    <t>Décio Faria</t>
  </si>
  <si>
    <t>José Décio Diniz Faria</t>
  </si>
  <si>
    <t>J. Emanuel Teixeira</t>
  </si>
  <si>
    <t>José Emanuel Henriques Teixeira</t>
  </si>
  <si>
    <t>Gabriel Silva</t>
  </si>
  <si>
    <t>José Gabriel Gonçalves Silva</t>
  </si>
  <si>
    <t>José Ornelas</t>
  </si>
  <si>
    <t>José Isidoro Gomes de Ornelas</t>
  </si>
  <si>
    <t>Liliano Vieira</t>
  </si>
  <si>
    <t>José Liliano Sousa Vieira</t>
  </si>
  <si>
    <t>Osvaldo Sousa</t>
  </si>
  <si>
    <t>José Osvaldo Paulos de Sousa</t>
  </si>
  <si>
    <t>Roberto Araújo</t>
  </si>
  <si>
    <t>José Roberto Figueira Fernandes Araújo</t>
  </si>
  <si>
    <t>Valentim Fernandes</t>
  </si>
  <si>
    <t>José Valentim Vieira Fernandes</t>
  </si>
  <si>
    <t>Juvenal Faria</t>
  </si>
  <si>
    <t>Juvenal Sousa Faria</t>
  </si>
  <si>
    <t>Leandro José Abreu</t>
  </si>
  <si>
    <t>Leandro José Sousa Abreu</t>
  </si>
  <si>
    <t>Letícia Freitas</t>
  </si>
  <si>
    <t>Letícia Isabel Freitas</t>
  </si>
  <si>
    <t>Liliana Mariana Fernandes Henriques</t>
  </si>
  <si>
    <t>Lina Vanessa Ferraz Soares</t>
  </si>
  <si>
    <t>Lisete Carolina Abreu da Silva</t>
  </si>
  <si>
    <t>Lúcia Raquel Barros Serrão</t>
  </si>
  <si>
    <t>Luciano Abreu</t>
  </si>
  <si>
    <t>Luciano Henriques Abreu</t>
  </si>
  <si>
    <t>Ajs</t>
  </si>
  <si>
    <t>Luís Diniz</t>
  </si>
  <si>
    <t>Luís Augusto Henriques Diniz</t>
  </si>
  <si>
    <t>Alzirino Henriques</t>
  </si>
  <si>
    <t>Manuel Alzirino dos Santos Vieira Henriques</t>
  </si>
  <si>
    <t>Manuel Faria</t>
  </si>
  <si>
    <t>Manuel Diniz Faria</t>
  </si>
  <si>
    <t>Élvio Encarnação</t>
  </si>
  <si>
    <t>Manuel Élvio Faria da Encarnação</t>
  </si>
  <si>
    <t>Manuel Gonçalves</t>
  </si>
  <si>
    <t>Manuel José Pereira Gonçalves</t>
  </si>
  <si>
    <t>Márcia Andreia Azevedo Gouveia</t>
  </si>
  <si>
    <t>Marco Firme</t>
  </si>
  <si>
    <t>Marco Paulo Silva Firme</t>
  </si>
  <si>
    <t>Mariana Mejia</t>
  </si>
  <si>
    <t>Mariana Almeida Mejia</t>
  </si>
  <si>
    <t>Mariana Costa Mendonça</t>
  </si>
  <si>
    <t>Renato Santos</t>
  </si>
  <si>
    <t>Mário Renato Correia Santos</t>
  </si>
  <si>
    <t>Marta Rodrigues</t>
  </si>
  <si>
    <t>Marta Isabel Ferreira Rodrigues</t>
  </si>
  <si>
    <t>Miguel Alves</t>
  </si>
  <si>
    <t>Miguel André Freitas Alves</t>
  </si>
  <si>
    <t>Mónica Sara Sousa Silva</t>
  </si>
  <si>
    <t>Nance Sofia Santos Andrade</t>
  </si>
  <si>
    <t>Natacha Ferreira</t>
  </si>
  <si>
    <t>Natacha Micaela Ferreira</t>
  </si>
  <si>
    <t>Natália Andreína Pereira Figueira</t>
  </si>
  <si>
    <t>Nélio Fernandes</t>
  </si>
  <si>
    <t>Nélio Eduardo Fernandes</t>
  </si>
  <si>
    <t>Nélio Sousa</t>
  </si>
  <si>
    <t>Nélio Quintino Camacho de Sousa</t>
  </si>
  <si>
    <t>Octávio Fernandes</t>
  </si>
  <si>
    <t>Octávio Agostinho Pereira Fernandes</t>
  </si>
  <si>
    <t>Onofre Abreu</t>
  </si>
  <si>
    <t>Onofre Jesus Frederico Abreu</t>
  </si>
  <si>
    <t>David Rocha</t>
  </si>
  <si>
    <t>Paulo David Araújo Rocha</t>
  </si>
  <si>
    <t>Paulo Lima</t>
  </si>
  <si>
    <t>Paulo Jorge Teles Lima</t>
  </si>
  <si>
    <t>Pedro Figueira</t>
  </si>
  <si>
    <t>Pedro Duarte Figueira</t>
  </si>
  <si>
    <t>Pedro Pestana</t>
  </si>
  <si>
    <t>Pedro Henrique Abreu Pestana</t>
  </si>
  <si>
    <t>Pedro M. Fernandes</t>
  </si>
  <si>
    <t>Pedro Miguel da Silva Fernandes</t>
  </si>
  <si>
    <t>Pedro Abreu</t>
  </si>
  <si>
    <t>Pedro Miguel Ferreira Abreu</t>
  </si>
  <si>
    <t>Petra Margarida Vieira Fernandes</t>
  </si>
  <si>
    <t>Renato Araújo</t>
  </si>
  <si>
    <t>Renato Gonçalves Fernandes Araújo</t>
  </si>
  <si>
    <t>Ricardo Andrade</t>
  </si>
  <si>
    <t>Ricardo Augusto Barradas de Andrade</t>
  </si>
  <si>
    <t>Ricardo Rodrigues</t>
  </si>
  <si>
    <t>Ricardo Augusto Rodrigues</t>
  </si>
  <si>
    <t>Rodrigo M. Coelho</t>
  </si>
  <si>
    <t>Rodrigo Miguel de Jesus Coelho</t>
  </si>
  <si>
    <t>Rubim Gonçalves</t>
  </si>
  <si>
    <t>Rubim Lizardo Ferraz Gonçalves</t>
  </si>
  <si>
    <t>Rute Marlene Pinto Soares</t>
  </si>
  <si>
    <t>Sara Marques Figueira</t>
  </si>
  <si>
    <t>Sérgio Faria</t>
  </si>
  <si>
    <t>Sérgio David de Abreu Faria</t>
  </si>
  <si>
    <t>Sofia Laura Ferreira Santos</t>
  </si>
  <si>
    <t>Sofia Rodrigues Pinto</t>
  </si>
  <si>
    <t>Susana Manuel Amado Peixoto</t>
  </si>
  <si>
    <t>Telmo A. Santos</t>
  </si>
  <si>
    <t>Telmo André Abreu dos Santos</t>
  </si>
  <si>
    <t>Verónica Freitas</t>
  </si>
  <si>
    <t>Verónica José Santos Freitas</t>
  </si>
  <si>
    <t>Vítor Viveiros</t>
  </si>
  <si>
    <t>Vítor Emanuel Gonçalves Viveiros</t>
  </si>
  <si>
    <t>Vítor Santos</t>
  </si>
  <si>
    <t>Vítor Hugo Fernandes dos Santos</t>
  </si>
  <si>
    <t>Viviana Pereira Gonçalves</t>
  </si>
  <si>
    <t>Wilson Barros</t>
  </si>
  <si>
    <t>Wilson John Oliveira de Barros</t>
  </si>
  <si>
    <t>Afonso Fernandes</t>
  </si>
  <si>
    <t>Afonso José Aguiar Fernandes</t>
  </si>
  <si>
    <t>Alberto Rodrigues</t>
  </si>
  <si>
    <t>Alberto Rafael Fernandes Rodrigues</t>
  </si>
  <si>
    <t>Alexandre Rodrigues</t>
  </si>
  <si>
    <t>Alexandre Manuel Sousa Rodrigues</t>
  </si>
  <si>
    <t>Ana Carolina Rodrigues</t>
  </si>
  <si>
    <t>Ana Carolina Freitas Rodrigues</t>
  </si>
  <si>
    <t>Ana Cristina Ribeiro Sardinha</t>
  </si>
  <si>
    <t>34H8183H8</t>
  </si>
  <si>
    <t>André Sardinha</t>
  </si>
  <si>
    <t>André Duarte Pontes Sardinha</t>
  </si>
  <si>
    <t>Miguel Nóia</t>
  </si>
  <si>
    <t>António Miguel de Viveiros Nóia</t>
  </si>
  <si>
    <t>Aurélio Góis</t>
  </si>
  <si>
    <t>Aurélio Davide Paiva Góis</t>
  </si>
  <si>
    <t>Belarmino Silva</t>
  </si>
  <si>
    <t>Belarmino Gouveia da Silva</t>
  </si>
  <si>
    <t>Bruno Freitas</t>
  </si>
  <si>
    <t>Bruno Filipe Nóbrega Freitas</t>
  </si>
  <si>
    <t>Bruno Moniz</t>
  </si>
  <si>
    <t>Bruno Miguel Sousa Moniz</t>
  </si>
  <si>
    <t>Bruno Góis</t>
  </si>
  <si>
    <t>Bruno Rafael Paiva Góis</t>
  </si>
  <si>
    <t>Caitlin Esp. Santo</t>
  </si>
  <si>
    <t>Caitlin do Espírito Santo</t>
  </si>
  <si>
    <t>Carina Góis</t>
  </si>
  <si>
    <t>Carina Marta Freitas Teles Góis</t>
  </si>
  <si>
    <t>Carla Muriela Perestrelo Góis</t>
  </si>
  <si>
    <t>Carla Patrícia Vasconcelos Sousa</t>
  </si>
  <si>
    <t>Carlos E. Freitas</t>
  </si>
  <si>
    <t>Carlos Emanuel Barreto Freitas</t>
  </si>
  <si>
    <t>Catarina Vieira Lima</t>
  </si>
  <si>
    <t>Cátia Tatiana Gomes</t>
  </si>
  <si>
    <t>Daniela Sofia Martins Sousa</t>
  </si>
  <si>
    <t>David Ferreira</t>
  </si>
  <si>
    <t>David José Alves Ferreira</t>
  </si>
  <si>
    <t>Débora Maria Vieira da Silva</t>
  </si>
  <si>
    <t>Diana Vasconcelos de Sousa</t>
  </si>
  <si>
    <t>Diogo Branco</t>
  </si>
  <si>
    <t>Diogo João Belo Branco</t>
  </si>
  <si>
    <t>Duarte Coelho</t>
  </si>
  <si>
    <t>Duarte Nuno de Ornelas Coelho</t>
  </si>
  <si>
    <t>Duarte Perestrelo</t>
  </si>
  <si>
    <t>Duarte Nuno Freitas Perestrelo</t>
  </si>
  <si>
    <t>Duarte Dias</t>
  </si>
  <si>
    <t>Duarte Nuno Sargo Dias</t>
  </si>
  <si>
    <t>Elisabete Rodrigues</t>
  </si>
  <si>
    <t>Elisabete Tomé Gonçalves Rodrigues</t>
  </si>
  <si>
    <t>Emanuel Barreto</t>
  </si>
  <si>
    <t>Emanuel Barreto Fernandes</t>
  </si>
  <si>
    <t>Eugénio Pinto</t>
  </si>
  <si>
    <t>Fabiana Patrícia Teixeira Gomes</t>
  </si>
  <si>
    <t>Fernando Faria</t>
  </si>
  <si>
    <t>Fernando Miguel Neves de Faria</t>
  </si>
  <si>
    <t>Filipe  E. Fernandes</t>
  </si>
  <si>
    <t>Filipe Emanuel Santos Fernandes</t>
  </si>
  <si>
    <t>Flávio Remesso</t>
  </si>
  <si>
    <t>Flávio Marciano de Góis Remesso</t>
  </si>
  <si>
    <t>Francisco Duque</t>
  </si>
  <si>
    <t>Francisco Alves Duque</t>
  </si>
  <si>
    <t>Francisco J. Correia</t>
  </si>
  <si>
    <t>Francisco José Correia</t>
  </si>
  <si>
    <t>Francisco Luís</t>
  </si>
  <si>
    <t>Francisco Miguel Rocha Luís</t>
  </si>
  <si>
    <t>Germano Oliveira</t>
  </si>
  <si>
    <t>Germano Daniel Freitas Oliveira</t>
  </si>
  <si>
    <t>Gonçalo Teixeira</t>
  </si>
  <si>
    <t>Gonçalo Nuno Sol Teixeira</t>
  </si>
  <si>
    <t>Gonçalo Luís</t>
  </si>
  <si>
    <t>Gonçalo Rocha Luís</t>
  </si>
  <si>
    <t>Hélder Santos</t>
  </si>
  <si>
    <t>Hélder Tiago Nunes Santos</t>
  </si>
  <si>
    <t>Herculano Jesus</t>
  </si>
  <si>
    <t>Herculano Aguiar da Silva Correia de Jesus</t>
  </si>
  <si>
    <t>Joana Filipa Fernandes Cardoso</t>
  </si>
  <si>
    <t>Joana Sofia Silva Frias</t>
  </si>
  <si>
    <t>João M. Pereira</t>
  </si>
  <si>
    <t>João Manuel Alencastre Pereira</t>
  </si>
  <si>
    <t>João Paulo Gouveia</t>
  </si>
  <si>
    <t>João Paulo Freitas Gouveia</t>
  </si>
  <si>
    <t>João Frias</t>
  </si>
  <si>
    <t>João Pedro Silva Frias</t>
  </si>
  <si>
    <t>Fernando Teixeira</t>
  </si>
  <si>
    <t>José Fernando Batista Teixeira</t>
  </si>
  <si>
    <t>Filipe Mendonça</t>
  </si>
  <si>
    <t>José Filipe Caetano Mendonça</t>
  </si>
  <si>
    <t>José Mendes</t>
  </si>
  <si>
    <t>José Gilberto Pita Mendes</t>
  </si>
  <si>
    <t>José G. Carvalho</t>
  </si>
  <si>
    <t>José Gregório Pires Carvalho</t>
  </si>
  <si>
    <t>José Correia</t>
  </si>
  <si>
    <t>José Henriques Correia</t>
  </si>
  <si>
    <t>J. Manuel Gomes</t>
  </si>
  <si>
    <t>José Manuel Gomes</t>
  </si>
  <si>
    <t>Nélio Faria</t>
  </si>
  <si>
    <t>José Nélio Neves Faria</t>
  </si>
  <si>
    <t>José Franco</t>
  </si>
  <si>
    <t>José Nelson Nunes Franco</t>
  </si>
  <si>
    <t>José P. Spínola</t>
  </si>
  <si>
    <t>José Paulo Pestana Spínola</t>
  </si>
  <si>
    <t>José Tiago Ornelas</t>
  </si>
  <si>
    <t>José Tiago Sousa Ornelas</t>
  </si>
  <si>
    <t>Xavier Carvalho</t>
  </si>
  <si>
    <t>José Xavier Coelho Carvalho</t>
  </si>
  <si>
    <t>Leandro Oliveira</t>
  </si>
  <si>
    <t>Leandro Faria Oliveira</t>
  </si>
  <si>
    <t>Liliana Freitas</t>
  </si>
  <si>
    <t>Liliana Rubina Câmara Freitas</t>
  </si>
  <si>
    <t>Luís Fernandes</t>
  </si>
  <si>
    <t>Luís Francisco Coelho Fernandes</t>
  </si>
  <si>
    <t>Élio da Costa</t>
  </si>
  <si>
    <t>Manuel Élio Gomes da Costa</t>
  </si>
  <si>
    <t>Manuel Almeida</t>
  </si>
  <si>
    <t>Manuel José de Araújo Almeida</t>
  </si>
  <si>
    <t>Marco Fernandes</t>
  </si>
  <si>
    <t>Marco Nuno Henriques Lourenço Fernandes</t>
  </si>
  <si>
    <t>Maria Inês Alves Pereira</t>
  </si>
  <si>
    <t>Maria Luísa Lima Freitas</t>
  </si>
  <si>
    <t>Maria Mendonça de Olim</t>
  </si>
  <si>
    <t>Mário Cruz</t>
  </si>
  <si>
    <t>Mário Augusto Freitas da Cruz</t>
  </si>
  <si>
    <t>Marta Filipa Martins Sousa</t>
  </si>
  <si>
    <t>Marta Raquel Fernandes Cardoso</t>
  </si>
  <si>
    <t>Micael Franco</t>
  </si>
  <si>
    <t>Micael Franco e Franco</t>
  </si>
  <si>
    <t>Mílton Lopes</t>
  </si>
  <si>
    <t>Mílton Fabiano Pinto Lopes</t>
  </si>
  <si>
    <t>Mónica Luísa Santos Vasconcelos</t>
  </si>
  <si>
    <t>Natacha Esp. Santo</t>
  </si>
  <si>
    <t>Natacha Carina do Espírito Santo</t>
  </si>
  <si>
    <t>Nilza Mara Gonçalves Lourenço Fernandes</t>
  </si>
  <si>
    <t>Nuno Alves</t>
  </si>
  <si>
    <t>Nuno Filipe dos Santos Alves</t>
  </si>
  <si>
    <t>Paulo Macedo</t>
  </si>
  <si>
    <t>Paulo Ângelo Gomes Macedo</t>
  </si>
  <si>
    <t>Paulo Jardim</t>
  </si>
  <si>
    <t>Paulo Jorge Pestana Jardim</t>
  </si>
  <si>
    <t>Paulo Luís</t>
  </si>
  <si>
    <t>Paulo Sérgio Teixeira Luís</t>
  </si>
  <si>
    <t>Pedro M. Pereira</t>
  </si>
  <si>
    <t>Pedro Manuel Alves Pereira</t>
  </si>
  <si>
    <t>Ricardo J. Rodrigues</t>
  </si>
  <si>
    <t>Ricardo Jorge Ribeiro Rodrigues</t>
  </si>
  <si>
    <t>Ricardo Gouveia</t>
  </si>
  <si>
    <t>Ricardo Nuno Fernandes Gouveia</t>
  </si>
  <si>
    <t>Roberto Nóbrega</t>
  </si>
  <si>
    <t>Roberto Diogo de Caires Nóbrega</t>
  </si>
  <si>
    <t>Rui Coelho</t>
  </si>
  <si>
    <t>Rui Manuel Coelho</t>
  </si>
  <si>
    <t>Rui Calaça</t>
  </si>
  <si>
    <t>Rui Miguel de Sousa Calaça</t>
  </si>
  <si>
    <t>Rui Sousa</t>
  </si>
  <si>
    <t>Rui Miguel Gouveia Sousa</t>
  </si>
  <si>
    <t>Sandra Maria Perestrelo Teixeira</t>
  </si>
  <si>
    <t>Sara Vanessa Jardim Teixeira</t>
  </si>
  <si>
    <t>Sérgio Damião</t>
  </si>
  <si>
    <t>Sérgio Damião Gonçalves Rodrigues</t>
  </si>
  <si>
    <t>Sílvia Viveiros</t>
  </si>
  <si>
    <t>Sílvia Cristina Nunes Viveiros</t>
  </si>
  <si>
    <t>Tiago F. Silva</t>
  </si>
  <si>
    <t>Tiago Filipe Abreu da Silva</t>
  </si>
  <si>
    <t>Vanessa Jacinta Freitas Jesus</t>
  </si>
  <si>
    <t>Vítor Freitas</t>
  </si>
  <si>
    <t>Vítor Dinarte Henriques Freitas</t>
  </si>
  <si>
    <t>Vítor Marcos</t>
  </si>
  <si>
    <t>Vítor Hugo de Castro Marcos</t>
  </si>
  <si>
    <t>Vítor Silva</t>
  </si>
  <si>
    <t>Vítor Rafael Gouveia Silva</t>
  </si>
  <si>
    <t>Alberto Jardim</t>
  </si>
  <si>
    <t>Alberto Gabriel Rebelo Jardim</t>
  </si>
  <si>
    <t>ZAPCAR</t>
  </si>
  <si>
    <t>Amílcar Gamelas</t>
  </si>
  <si>
    <t>Amilcar José Freitas Torres Gamelas</t>
  </si>
  <si>
    <t>Andreia Correia</t>
  </si>
  <si>
    <t>Andreia Micaela Pereira Correia</t>
  </si>
  <si>
    <t>Humberto Gonçalves</t>
  </si>
  <si>
    <t>António Humberto de Andrade Gonçalves</t>
  </si>
  <si>
    <t>Carlos J. Henriques</t>
  </si>
  <si>
    <t>Carlos Jorge Ribeiro Henriques</t>
  </si>
  <si>
    <t>Carlos Gouveia</t>
  </si>
  <si>
    <t>Carlos Manuel Aveiro Andrade Gouveia</t>
  </si>
  <si>
    <t>Carolina Manuela de Abreu Boulhosa</t>
  </si>
  <si>
    <t>Dario Gonçalves</t>
  </si>
  <si>
    <t>Dario João Macedo Lino Gonçalves</t>
  </si>
  <si>
    <t>Élio Santos</t>
  </si>
  <si>
    <t>Élio David Abreu Santos</t>
  </si>
  <si>
    <t>Emanuel Fortes</t>
  </si>
  <si>
    <t>Emanuel João Lopes Fortes</t>
  </si>
  <si>
    <t>Fabíola Fernandes</t>
  </si>
  <si>
    <t>Fabíola Gouveia Fernandes</t>
  </si>
  <si>
    <t>Filipa Isabela Barros Gonçalves</t>
  </si>
  <si>
    <t>Filipe Câmara</t>
  </si>
  <si>
    <t>Filipe Miguel Félix Câmara</t>
  </si>
  <si>
    <t>Gustavo Sousa</t>
  </si>
  <si>
    <t>Gustavo Marcelino Correia de Sousa</t>
  </si>
  <si>
    <t>Joaquim Fernandes</t>
  </si>
  <si>
    <t>Joaquim José Gomes da Rocha Fernandes</t>
  </si>
  <si>
    <t>Jorge Calaça</t>
  </si>
  <si>
    <t>Jorge dos Santos Calaça</t>
  </si>
  <si>
    <t>Carlos Drumond</t>
  </si>
  <si>
    <t>José Carlos de Velosa Drumond</t>
  </si>
  <si>
    <t>Samuel Correia</t>
  </si>
  <si>
    <t>José Samuel de Freitas Correia</t>
  </si>
  <si>
    <t>Luís Quaresma</t>
  </si>
  <si>
    <t>Luís Duarte Cardoso Quaresma</t>
  </si>
  <si>
    <t>Marco Teixeira</t>
  </si>
  <si>
    <t>Marco Nuno Freitas Teixeira</t>
  </si>
  <si>
    <t>Maria Gorete Fernandes Pestana</t>
  </si>
  <si>
    <t>Maria Leonor</t>
  </si>
  <si>
    <t>Maria Leonor Morgado Pinto</t>
  </si>
  <si>
    <t>Martim Fernandes</t>
  </si>
  <si>
    <t>Martim Gouveia Fernandes</t>
  </si>
  <si>
    <t>Miguel A. Gouveia</t>
  </si>
  <si>
    <t>Miguel Ângelo Fernandes Gouveia</t>
  </si>
  <si>
    <t>Mónica Raquel Fernandes Pestana</t>
  </si>
  <si>
    <t>Nélio Esteves</t>
  </si>
  <si>
    <t>Nélio Freitas Pereira Esteves</t>
  </si>
  <si>
    <t>Nuno Faria</t>
  </si>
  <si>
    <t>Nuno Silvestre Oliveira Faria</t>
  </si>
  <si>
    <t>Paulo Pinto</t>
  </si>
  <si>
    <t>Paulo André Morgado Pinto</t>
  </si>
  <si>
    <t>Paulo Araújo</t>
  </si>
  <si>
    <t>Paulo Perestrelo de Araújo</t>
  </si>
  <si>
    <t>Ricardo Jardim</t>
  </si>
  <si>
    <t>Ricardo Jorge Ferreira Jardim</t>
  </si>
  <si>
    <t>Ricardo Melim</t>
  </si>
  <si>
    <t>Ricardo Jorge Freitas Melim</t>
  </si>
  <si>
    <t>Rogério Santos</t>
  </si>
  <si>
    <t>Rogério Maria Gonçalves dos Santos</t>
  </si>
  <si>
    <t>Rúben Correia</t>
  </si>
  <si>
    <t>Rúben André Pereira Correia</t>
  </si>
  <si>
    <t>Sandra Camacho</t>
  </si>
  <si>
    <t>Bruno Gouveia</t>
  </si>
  <si>
    <t>Sérgio Bruno Gouveia Nascimento</t>
  </si>
  <si>
    <t>Tiago Lopes</t>
  </si>
  <si>
    <t>Tiago Patrício Pinto Lopes</t>
  </si>
  <si>
    <t>Alberto Drumond</t>
  </si>
  <si>
    <t>Alberto Calisto Drumond</t>
  </si>
  <si>
    <t>CPC</t>
  </si>
  <si>
    <t>Cecília Santos</t>
  </si>
  <si>
    <t>Cecília Marlene de Jesus dos Santos</t>
  </si>
  <si>
    <t>Daniel Teixeira</t>
  </si>
  <si>
    <t>Daniel do Carmo Nóbrega Teixeira</t>
  </si>
  <si>
    <t>Élvio Correia</t>
  </si>
  <si>
    <t>Élvio Teixeira Correia</t>
  </si>
  <si>
    <t>Gabriel Nóbrega</t>
  </si>
  <si>
    <t>Gabriel Agostinho Rodrigues Nóbrega</t>
  </si>
  <si>
    <t>Horácio Correia</t>
  </si>
  <si>
    <t>Horácio de Aguiar Correia</t>
  </si>
  <si>
    <t>João I. Nóbrega</t>
  </si>
  <si>
    <t>João Inácio de Ornelas Campo Nóbrega</t>
  </si>
  <si>
    <t>Dinis Gonçalves</t>
  </si>
  <si>
    <t>Jorge Dinis Gonçalves</t>
  </si>
  <si>
    <t>Luís Filipe Ferreira</t>
  </si>
  <si>
    <t>Luís Filipe Fernandes Ferreira</t>
  </si>
  <si>
    <t>Sabino Gouveia</t>
  </si>
  <si>
    <t>Manuel Sabino Martins Gouveia</t>
  </si>
  <si>
    <t>Nuno Vieira</t>
  </si>
  <si>
    <t>Nuno Miguel dos Santos Vieira</t>
  </si>
  <si>
    <t>Pedro Costa</t>
  </si>
  <si>
    <t>Pedro Leonel da Costa Gouveia</t>
  </si>
  <si>
    <t>Vítor Rodrigues</t>
  </si>
  <si>
    <t>Vítor Duarte Ferreira Rodrigues</t>
  </si>
  <si>
    <t>Vítor F. Jesus</t>
  </si>
  <si>
    <t>Vítor Freitas de Jesus</t>
  </si>
  <si>
    <t>Abraão Vieira</t>
  </si>
  <si>
    <t>Abraão Manuel Vieira</t>
  </si>
  <si>
    <t>CPCL</t>
  </si>
  <si>
    <t>Albertina Freitas</t>
  </si>
  <si>
    <t>Albertina David Melim Freitas</t>
  </si>
  <si>
    <t>António Plácido</t>
  </si>
  <si>
    <t>António Ricardo Garcês Plácido</t>
  </si>
  <si>
    <t>Aurélio Abreu</t>
  </si>
  <si>
    <t>Aurélio Camacho de Abreu</t>
  </si>
  <si>
    <t>Edmundo Sousa</t>
  </si>
  <si>
    <t>Edmundo Jardim Sousa</t>
  </si>
  <si>
    <t>Eleutério Brito</t>
  </si>
  <si>
    <t>Eleutério Gonçalves Brito</t>
  </si>
  <si>
    <t>João Pedro Gonçalves</t>
  </si>
  <si>
    <t>João Pedro Abreu Gonçalves</t>
  </si>
  <si>
    <t>José Olim</t>
  </si>
  <si>
    <t>José Manuel Correia de Olim</t>
  </si>
  <si>
    <t>Manfred Gebel</t>
  </si>
  <si>
    <t>Maurício Branco</t>
  </si>
  <si>
    <t>Maurício Jorge Gomes Branco</t>
  </si>
  <si>
    <t>Pedro Ribeiro</t>
  </si>
  <si>
    <t>Pedro dos Santos Ribeiro</t>
  </si>
  <si>
    <t>Quintin Barry</t>
  </si>
  <si>
    <t>Quintin John Barry</t>
  </si>
  <si>
    <t>Rui Carvalho</t>
  </si>
  <si>
    <t>Rui Alexandre Rodrigues Carvalho</t>
  </si>
  <si>
    <t>Tiago Brito</t>
  </si>
  <si>
    <t>Tiago Gonçalves de Brito</t>
  </si>
  <si>
    <t>Armando Mendonça</t>
  </si>
  <si>
    <t>CPPM</t>
  </si>
  <si>
    <t>Fernando Júnior</t>
  </si>
  <si>
    <t>Fernando Figueira de Faria Júnior</t>
  </si>
  <si>
    <t>João Conceição</t>
  </si>
  <si>
    <t>João Carlos da Conceição</t>
  </si>
  <si>
    <t>Norberto Lima</t>
  </si>
  <si>
    <t>Norberto Rodrigues de Lima</t>
  </si>
  <si>
    <t>Roberto Sousa</t>
  </si>
  <si>
    <t>Roberto do Vale de Sousa</t>
  </si>
  <si>
    <t>Ana Laranjo</t>
  </si>
  <si>
    <t>Ana Sofia Roque Esteves Varela Laranjo</t>
  </si>
  <si>
    <t>CCDCMF</t>
  </si>
  <si>
    <t>Beatriz Costa</t>
  </si>
  <si>
    <t>Beatriz Maria Fernandes Costa</t>
  </si>
  <si>
    <t>Carla Patrícia Perestrelo Telo</t>
  </si>
  <si>
    <t>Diogo A. Rodrigues</t>
  </si>
  <si>
    <t>Diogo Afonso Gonçalves Rodrigues</t>
  </si>
  <si>
    <t>Duarte Oliveira</t>
  </si>
  <si>
    <t>Duarte Nélio Dias de Oliveira</t>
  </si>
  <si>
    <t>Ferdinando Faria</t>
  </si>
  <si>
    <t>Frederica Gonçalves</t>
  </si>
  <si>
    <t>Frederica Margarida Camacho Gonçalves</t>
  </si>
  <si>
    <t>Henrique C. Neves</t>
  </si>
  <si>
    <t>Henrique Miguel de Figueiredo da Silva da Costa Neves</t>
  </si>
  <si>
    <t>João A. Sousa</t>
  </si>
  <si>
    <t>João Alberto Teles de Sousa</t>
  </si>
  <si>
    <t>João Santos</t>
  </si>
  <si>
    <t>João Luís Azinhais Abreu dos Santos</t>
  </si>
  <si>
    <t>Carlos Fernandes</t>
  </si>
  <si>
    <t>José Carlos Pereira Fernandes</t>
  </si>
  <si>
    <t>Júlio Barreto</t>
  </si>
  <si>
    <t>Júlio Coelho Dias Barreto</t>
  </si>
  <si>
    <t>Lisa Andrade</t>
  </si>
  <si>
    <t>Lisa Louise Andrade</t>
  </si>
  <si>
    <t>Pedro Calado</t>
  </si>
  <si>
    <t>Pedro Miguel Amaro de Bettencourt Calado</t>
  </si>
  <si>
    <t>Ricardo N. Melim</t>
  </si>
  <si>
    <t>Ricardo Nuno Gonçalves Melim</t>
  </si>
  <si>
    <t>Ricardo Araújo</t>
  </si>
  <si>
    <t>Rui Ricardo Pereira Araújo Correia</t>
  </si>
  <si>
    <t>Sandra Nóbrega</t>
  </si>
  <si>
    <t>Sandra Maria dos Santos Assunção de Nóbrega</t>
  </si>
  <si>
    <t>Sebastião Araújo</t>
  </si>
  <si>
    <t>Sebastião Músico Araújo Correia</t>
  </si>
  <si>
    <t>Zequiel Freitas</t>
  </si>
  <si>
    <t>Sérgio Martinho Zequiel Faria de Freitas</t>
  </si>
  <si>
    <t>Sónia Gonçalves</t>
  </si>
  <si>
    <t>Sónia Maria Macedo da Silva Gonçalves</t>
  </si>
  <si>
    <t>António Gonçalves</t>
  </si>
  <si>
    <t>António Fernandes Gonçalves</t>
  </si>
  <si>
    <t>Carlos Freitas</t>
  </si>
  <si>
    <t>Carlos Alberto de Nóbrega Freitas</t>
  </si>
  <si>
    <t>Celina Maria Teixeira Gonçalves Rodrigues</t>
  </si>
  <si>
    <t>Jaime Silva</t>
  </si>
  <si>
    <t>Jaime Casimiro Nunes da Silva</t>
  </si>
  <si>
    <t>Jéssica Gonçalves</t>
  </si>
  <si>
    <t>Jéssica José Pereira Gonçalves</t>
  </si>
  <si>
    <t>Joana Luís</t>
  </si>
  <si>
    <t>Joana Patricia Santos Fernandes Luís</t>
  </si>
  <si>
    <t>Joel Vasconcelos</t>
  </si>
  <si>
    <t>Joel da Silva Vasconcelos</t>
  </si>
  <si>
    <t>Agostinho Freitas</t>
  </si>
  <si>
    <t>José Agostinho de Sá Freitas</t>
  </si>
  <si>
    <t>Bernardino Morgado</t>
  </si>
  <si>
    <t>José Bernardino Andrade Silva Morgado</t>
  </si>
  <si>
    <t>José Rodrigues</t>
  </si>
  <si>
    <t>José Crispim Fernandes Rodrigues</t>
  </si>
  <si>
    <t>Julieta Pereira de Faria Gonçalves</t>
  </si>
  <si>
    <t>Maria do Carmo Ferreira Rodrigues Sousa</t>
  </si>
  <si>
    <t>Maria Gilberta Sousa Gomes Vasconcelos</t>
  </si>
  <si>
    <t>Maria Manuela Cabral Freitas Morgado</t>
  </si>
  <si>
    <t>Maria Zita de Barros de Jesus</t>
  </si>
  <si>
    <t>Nelson Silva</t>
  </si>
  <si>
    <t>Nelson Martinho Sousa da Silva</t>
  </si>
  <si>
    <t>Sónia Patrícia Nunes dos Santos</t>
  </si>
  <si>
    <t>Vítor Hugo Morgado</t>
  </si>
  <si>
    <t>Vítor Hugo Freitas Morgado</t>
  </si>
  <si>
    <t>Abel Freitas</t>
  </si>
  <si>
    <t>Abel Henrique Silva Freitas</t>
  </si>
  <si>
    <t>Adriana da Encarnação Jardim</t>
  </si>
  <si>
    <t>Afonso Elawar</t>
  </si>
  <si>
    <t>Afonso Catanho Elawar</t>
  </si>
  <si>
    <t>Alberto J. Rodrigues</t>
  </si>
  <si>
    <t>Alberto Júlio Von Hellens de Albuquerque Rodrigues</t>
  </si>
  <si>
    <t>Alexandra Carina Fernandes Silva</t>
  </si>
  <si>
    <t>Alexandre Rebelo</t>
  </si>
  <si>
    <t>Alexandre Jorge de Araújo Rebelo</t>
  </si>
  <si>
    <t>Alexandre Gomes</t>
  </si>
  <si>
    <t>Alexandre Kornilov Monteiro Gomes</t>
  </si>
  <si>
    <t>Ana Beatriz de Aguiar Gomes</t>
  </si>
  <si>
    <t>Ana Sofia Jesus</t>
  </si>
  <si>
    <t>Ana Sofia Barros de Jesus</t>
  </si>
  <si>
    <t>André Gonçalves</t>
  </si>
  <si>
    <t>André Gonçalo Andrade Gonçalves</t>
  </si>
  <si>
    <t>André Tem Tem</t>
  </si>
  <si>
    <t>André Horácio Silva Tem Tem</t>
  </si>
  <si>
    <t>Andreia José Gomes Freitas</t>
  </si>
  <si>
    <t>Angélica José Silva Freitas</t>
  </si>
  <si>
    <t>Anísia Freitas</t>
  </si>
  <si>
    <t>Anísia Soraia Sousa Freitas</t>
  </si>
  <si>
    <t>Cândida Patrícia Duarte Bairrada</t>
  </si>
  <si>
    <t>Joana Perestrelo</t>
  </si>
  <si>
    <t>Carla Joana Perestrelo Silva</t>
  </si>
  <si>
    <t>Carla Patrícia Matias Sá</t>
  </si>
  <si>
    <t>Catarina Ferreira Rosa</t>
  </si>
  <si>
    <t>Catarina Jesus</t>
  </si>
  <si>
    <t>Catarina Isabel Figueira da Silva Teixeira de Jesus</t>
  </si>
  <si>
    <t>Cipriano Teles</t>
  </si>
  <si>
    <t>Cipriano de Jesus Teles</t>
  </si>
  <si>
    <t>Cláudia Cristina Martins da Silva</t>
  </si>
  <si>
    <t>Cláudio Tem Tem</t>
  </si>
  <si>
    <t>Cláudio Gonçalo Silva Tem Tem</t>
  </si>
  <si>
    <t>Cristina Fabíola Silva Ramos</t>
  </si>
  <si>
    <t>Danilo Nóbrega</t>
  </si>
  <si>
    <t>Danilo Valério Rodrigues Nóbrega</t>
  </si>
  <si>
    <t>Diana Ferreira</t>
  </si>
  <si>
    <t>Diana Marques Ferreira</t>
  </si>
  <si>
    <t>Diogo F. Sousa</t>
  </si>
  <si>
    <t>Diogo Francisco Ramos de Sousa</t>
  </si>
  <si>
    <t>Duarte Nunes</t>
  </si>
  <si>
    <t>Duarte Nuno Spínola Nunes</t>
  </si>
  <si>
    <t>Éder Pires</t>
  </si>
  <si>
    <t>I070215</t>
  </si>
  <si>
    <t>Éder Juari Rocha Pires</t>
  </si>
  <si>
    <t>Ema Isabel Baptista Gouveia Camacho</t>
  </si>
  <si>
    <t>Álison Freitas</t>
  </si>
  <si>
    <t>Énio Álison Gonçalves Freitas</t>
  </si>
  <si>
    <t>Énio Freitas</t>
  </si>
  <si>
    <t>Énio Mário Gonçalves Freitas</t>
  </si>
  <si>
    <t>Fernando Brito</t>
  </si>
  <si>
    <t>Fernando Valentim Sousa Brito</t>
  </si>
  <si>
    <t>Filipa Berenguer</t>
  </si>
  <si>
    <t>Filipa Susana dos Santos Berenguer</t>
  </si>
  <si>
    <t>Flávio Monteiro</t>
  </si>
  <si>
    <t>Flávio Lopes Monteiro</t>
  </si>
  <si>
    <t>Francisco Romão</t>
  </si>
  <si>
    <t>Francisco Feliciano Abreu Gomes Romão</t>
  </si>
  <si>
    <t>Francisco Ferreira</t>
  </si>
  <si>
    <t>Francisco Ramos Ferreira</t>
  </si>
  <si>
    <t>Hélder Fernandes</t>
  </si>
  <si>
    <t>Hélder de Jesus Duarte Fernandes</t>
  </si>
  <si>
    <t>Hugo Silva</t>
  </si>
  <si>
    <t>Hugo Dantas Silva</t>
  </si>
  <si>
    <t>Iara Sofia Freitas Silva</t>
  </si>
  <si>
    <t>Inês Oliveira</t>
  </si>
  <si>
    <t>Inês Viríssimo Oliveira</t>
  </si>
  <si>
    <t>Isabel Berenguer</t>
  </si>
  <si>
    <t>Isabel Catarina dos Santos Berenguer</t>
  </si>
  <si>
    <t>Isabel Marisa Serrão Oliveira</t>
  </si>
  <si>
    <t>Jéssica Cátia Pinto Gouveia</t>
  </si>
  <si>
    <t>Jesus Santos</t>
  </si>
  <si>
    <t>Jesus Manuel Andrade dos Santos</t>
  </si>
  <si>
    <t>Joana Viveiros</t>
  </si>
  <si>
    <t>Joana Gouveia Viveiros</t>
  </si>
  <si>
    <t>Joana Santos</t>
  </si>
  <si>
    <t>Joana Maria Pita Santos</t>
  </si>
  <si>
    <t>João Araújo</t>
  </si>
  <si>
    <t>João Carlos Jardim Araújo</t>
  </si>
  <si>
    <t>João Camacho</t>
  </si>
  <si>
    <t>João Carlos Oliveira Camacho</t>
  </si>
  <si>
    <t>Diogo Gonçalves</t>
  </si>
  <si>
    <t>João Diogo Martins Gonçalves</t>
  </si>
  <si>
    <t>João Pedro Olim</t>
  </si>
  <si>
    <t>João Pedro Salvador Olim</t>
  </si>
  <si>
    <t>J. Tiago Henriques</t>
  </si>
  <si>
    <t>João Tiago Soares Henriques</t>
  </si>
  <si>
    <t>José Fernandes</t>
  </si>
  <si>
    <t>Guilherme Rodrigues</t>
  </si>
  <si>
    <t>José Guilherme Correia Rodrigues</t>
  </si>
  <si>
    <t>J. Manuel Silva</t>
  </si>
  <si>
    <t>José Manuel Correia da Silva</t>
  </si>
  <si>
    <t>Ricardo Pereira</t>
  </si>
  <si>
    <t>José Ricardo da Silva Pereira</t>
  </si>
  <si>
    <t>Rodolfo Alves</t>
  </si>
  <si>
    <t>José Rodolfo Sousa Alves</t>
  </si>
  <si>
    <t>Josué Ferreira</t>
  </si>
  <si>
    <t>Josué Duarte de Sousa Ferreira</t>
  </si>
  <si>
    <t>Laura Catarina Gomes Freitas</t>
  </si>
  <si>
    <t>Luís E. Santos</t>
  </si>
  <si>
    <t>Luís Enrique de Freitas dos Santos</t>
  </si>
  <si>
    <t>Luís Gil</t>
  </si>
  <si>
    <t>Luís Miguel Marques Gil</t>
  </si>
  <si>
    <t>Luísa Filipa Gomes Freitas</t>
  </si>
  <si>
    <t>Luna Ramos</t>
  </si>
  <si>
    <t>Luna Isabela da Silva Ramos</t>
  </si>
  <si>
    <t>Lurdes Beatriz Jardim Araújo</t>
  </si>
  <si>
    <t>Maria Carlota Garrido Spínola</t>
  </si>
  <si>
    <t>Maria Inês Oliveira Teles</t>
  </si>
  <si>
    <t>Maria Madalena Antunes Carriço</t>
  </si>
  <si>
    <t>Marisa Andreia Teixeira Ascensão</t>
  </si>
  <si>
    <t>Miguel Afonso</t>
  </si>
  <si>
    <t>Miguel Teixeira Afonso</t>
  </si>
  <si>
    <t>Mílton Ferreira</t>
  </si>
  <si>
    <t>Mílton Ivan Fernandes Ferreira</t>
  </si>
  <si>
    <t>Nuno Afonso Silva</t>
  </si>
  <si>
    <t>Nuno Afonso Freitas Silva</t>
  </si>
  <si>
    <t>Nuno Miguel Sá</t>
  </si>
  <si>
    <t>Nuno Miguel Matias Sá</t>
  </si>
  <si>
    <t>Paulo A. Rodrigues</t>
  </si>
  <si>
    <t>Paulo Adriano Jardim Rodrigues</t>
  </si>
  <si>
    <t>Paulo Arnaldo Silva</t>
  </si>
  <si>
    <t>Paulo Arnaldo Sousa da Silva</t>
  </si>
  <si>
    <t>Pedro C. Gonçalves</t>
  </si>
  <si>
    <t>Pedro Carlos Abreu Gonçalves</t>
  </si>
  <si>
    <t>Rafael A. Sousa</t>
  </si>
  <si>
    <t>Rafael André Sousa</t>
  </si>
  <si>
    <t>Richard Fernandes</t>
  </si>
  <si>
    <t>Richard Miguel Figueira Fernandes</t>
  </si>
  <si>
    <t>Roberto Faria</t>
  </si>
  <si>
    <t>Roberto Carlos Figueira de Faria</t>
  </si>
  <si>
    <t>Roberto Jesus</t>
  </si>
  <si>
    <t>Roberto Mauro Pereira de Jesus</t>
  </si>
  <si>
    <t>Rodrigo Ramos</t>
  </si>
  <si>
    <t>Rodrigo Maurício Silva Ramos</t>
  </si>
  <si>
    <t>Rosa Campos</t>
  </si>
  <si>
    <t>Rosa Maria Pestana Campos de Sousa</t>
  </si>
  <si>
    <t>Samuel R. Freitas</t>
  </si>
  <si>
    <t>Samuel Rafael Faria Teixeira de Freitas</t>
  </si>
  <si>
    <t>Sara Caminata</t>
  </si>
  <si>
    <t>Sara Catarina Campos Caminata</t>
  </si>
  <si>
    <t>Sara Joana Abreu Sousa</t>
  </si>
  <si>
    <t>Taísa Silva</t>
  </si>
  <si>
    <t>Taísa Freitas Silva</t>
  </si>
  <si>
    <t>Tânia José Freitas Caires</t>
  </si>
  <si>
    <t>Tiago R. Ferreira</t>
  </si>
  <si>
    <t>Tiago Ramos Ferreira</t>
  </si>
  <si>
    <t>Vanessa Sofia Luz de Sousa</t>
  </si>
  <si>
    <t>Ana Isabel Correia Fagundes</t>
  </si>
  <si>
    <t>CAMAD</t>
  </si>
  <si>
    <t>Andry Canha</t>
  </si>
  <si>
    <t>Andreia Marlene Gonçalves Canha</t>
  </si>
  <si>
    <t>António Olival</t>
  </si>
  <si>
    <t>António Ferro Pereira de Olival</t>
  </si>
  <si>
    <t>Bruno Berenguer</t>
  </si>
  <si>
    <t>Bruno Graciano Berenguer Pestana</t>
  </si>
  <si>
    <t>Dina Rodriguez</t>
  </si>
  <si>
    <t>Dina Raquel Ferreira Rodriguez</t>
  </si>
  <si>
    <t>Edson Pereira</t>
  </si>
  <si>
    <t>Edson Carlos Gonçalves Pereira</t>
  </si>
  <si>
    <t>Fernando Freitas</t>
  </si>
  <si>
    <t>Fernando Gonçalves de Freitas</t>
  </si>
  <si>
    <t>Glória Pereira</t>
  </si>
  <si>
    <t>Glória Maria Ramos Pereira</t>
  </si>
  <si>
    <t>Honório Teixeira</t>
  </si>
  <si>
    <t>Honório Filipe Moniz Teixeira</t>
  </si>
  <si>
    <t>Horácio Faria</t>
  </si>
  <si>
    <t>Horácio Rosa Leça Faria</t>
  </si>
  <si>
    <t>Ivone Paula Fernandes Gomes Pestana</t>
  </si>
  <si>
    <t>João Mendonça</t>
  </si>
  <si>
    <t>João Carlos Barros de Mendonça</t>
  </si>
  <si>
    <t>João Soares</t>
  </si>
  <si>
    <t>João Emanuel Costa Soares</t>
  </si>
  <si>
    <t>João M. Gomes</t>
  </si>
  <si>
    <t>João Miguel Figueira Gomes</t>
  </si>
  <si>
    <t>João Nunes</t>
  </si>
  <si>
    <t>João Miguel Gouveia Nunes</t>
  </si>
  <si>
    <t>José Nunes</t>
  </si>
  <si>
    <t>José António de Jesus Nunes</t>
  </si>
  <si>
    <t>Duarte Meneses</t>
  </si>
  <si>
    <t>José Duarte Meneses de Freitas</t>
  </si>
  <si>
    <t>Luís Barros</t>
  </si>
  <si>
    <t>José Luís Gonçalves de Barros</t>
  </si>
  <si>
    <t>Maria Helena Correia Fagundes Oliveira</t>
  </si>
  <si>
    <t>Mário Gouveia</t>
  </si>
  <si>
    <t>Mário Miguel Policarpo de Gouveia</t>
  </si>
  <si>
    <t>Mauro Gomes</t>
  </si>
  <si>
    <t>Mauro Ângelo Câmara Gomes</t>
  </si>
  <si>
    <t>Nádia Meroni</t>
  </si>
  <si>
    <t>Orlando Cardoso</t>
  </si>
  <si>
    <t>Orlando Pontes Cardoso</t>
  </si>
  <si>
    <t>Paulo Margarido</t>
  </si>
  <si>
    <t>Paulo Alexandre Teixeira Margarido</t>
  </si>
  <si>
    <t>Ricardo Fontes</t>
  </si>
  <si>
    <t>Ricardo Jorge Fontes</t>
  </si>
  <si>
    <t>Rodolfo Vasconcelos</t>
  </si>
  <si>
    <t>Rodolfo Freitas Vasconcelos</t>
  </si>
  <si>
    <t>Vítor Marques</t>
  </si>
  <si>
    <t>Vítor Hugo Mendonça Gouveia Marques</t>
  </si>
  <si>
    <t>Alcino Abreu</t>
  </si>
  <si>
    <t>Alcino Plácido Câmara Abreu</t>
  </si>
  <si>
    <t>Américo Caldeira</t>
  </si>
  <si>
    <t>Américo Joaquim de Sousa Caldeira</t>
  </si>
  <si>
    <t>Ana Cristina do Nascimento Perestrelo</t>
  </si>
  <si>
    <t>Ana Gouveia</t>
  </si>
  <si>
    <t>Ana Matilde Fernandes Gouveia</t>
  </si>
  <si>
    <t>Ana Paula Fernandes Azevedo</t>
  </si>
  <si>
    <t>Angel Gama</t>
  </si>
  <si>
    <t>Angel Henrique Viloria da Gama</t>
  </si>
  <si>
    <t>Antónia Cecília Pacheco de Freitas</t>
  </si>
  <si>
    <t>António Jardim</t>
  </si>
  <si>
    <t>António Emanuel Murzelo Jardim</t>
  </si>
  <si>
    <t>António Lima</t>
  </si>
  <si>
    <t>António José Freitas Cortez Lima</t>
  </si>
  <si>
    <t>Belinda Varão Rodrigues</t>
  </si>
  <si>
    <t>Bruno Mendes</t>
  </si>
  <si>
    <t>Bruno Miguel Alves Mendes</t>
  </si>
  <si>
    <t>Carla Daniela Gonçalves Neves</t>
  </si>
  <si>
    <t>Carlos Nóbrega</t>
  </si>
  <si>
    <t>Carlos Duarte Vieira de Nóbrega</t>
  </si>
  <si>
    <t>Carlos Becker</t>
  </si>
  <si>
    <t>Carlos Manuel Menezes Becker</t>
  </si>
  <si>
    <t>Carolina Fernandes</t>
  </si>
  <si>
    <t>Carolina Isabel Pereira Fernandes</t>
  </si>
  <si>
    <t>Cátia Filipa Abreu Gonçalves Fiqueli</t>
  </si>
  <si>
    <t>Celestino Freitas</t>
  </si>
  <si>
    <t>Celestino Gonçalves de Freitas</t>
  </si>
  <si>
    <t>Cláudio Prioste</t>
  </si>
  <si>
    <t>Cláudio André Rodrigues Vieira Prioste</t>
  </si>
  <si>
    <t>Clementino Santos</t>
  </si>
  <si>
    <t>Clementino Pinto dos Santos</t>
  </si>
  <si>
    <t>Cristina Sousa</t>
  </si>
  <si>
    <t>Cristina Alice Fiqueli de Sousa</t>
  </si>
  <si>
    <t>Davide Silva</t>
  </si>
  <si>
    <t>Davide José Fernandes Silva</t>
  </si>
  <si>
    <t>Diogo Nóbrega</t>
  </si>
  <si>
    <t>Diogo Duarte Rodrigues Nóbrega</t>
  </si>
  <si>
    <t>Duarte Martins</t>
  </si>
  <si>
    <t>Duarte Miguel Gouveia Martins</t>
  </si>
  <si>
    <t>Duarte Andrade</t>
  </si>
  <si>
    <t>Duarte Nuno da Silva Andrade</t>
  </si>
  <si>
    <t>Duarte Nóbrega</t>
  </si>
  <si>
    <t>Duarte Nuno Pita Nóbrega</t>
  </si>
  <si>
    <t>Dúnio Sá</t>
  </si>
  <si>
    <t>Dúnio Lourenço Viveiros Sá</t>
  </si>
  <si>
    <t>Edwin Nunes</t>
  </si>
  <si>
    <t>Edwin António Farias Nunes</t>
  </si>
  <si>
    <t>Emanuel Costa</t>
  </si>
  <si>
    <t>Emanuel José Miranda da Costa</t>
  </si>
  <si>
    <t>Emídio Rodrigues</t>
  </si>
  <si>
    <t>Emídio Gouveia Rodrigues</t>
  </si>
  <si>
    <t>Énio Silva</t>
  </si>
  <si>
    <t>Énio José Fernandes Silva</t>
  </si>
  <si>
    <t>Matilde Sá</t>
  </si>
  <si>
    <t>Helena Matilde Alves de Sá</t>
  </si>
  <si>
    <t>Hélio Rodrigues</t>
  </si>
  <si>
    <t>Hélio Roberto de Melim Rodrigues</t>
  </si>
  <si>
    <t>Humberto Barros</t>
  </si>
  <si>
    <t>Humberto José de Lima Barros</t>
  </si>
  <si>
    <t>Samuel Gonçalves</t>
  </si>
  <si>
    <t>Humberto Samuel Gonçalves</t>
  </si>
  <si>
    <t>Inês Isabel Faria Lopes Gouveia Rodrigues</t>
  </si>
  <si>
    <t>Isidro Abreu</t>
  </si>
  <si>
    <t>Isidro Paulo Abreu</t>
  </si>
  <si>
    <t>Ivo Gama</t>
  </si>
  <si>
    <t>Ivo Miguel Nunes Pimenta Gama</t>
  </si>
  <si>
    <t>João Abel Melim</t>
  </si>
  <si>
    <t>João Abel Melim Gonçalves</t>
  </si>
  <si>
    <t>Afonso Sá</t>
  </si>
  <si>
    <t>João Afonso Alves de Sá</t>
  </si>
  <si>
    <t>João Pedro</t>
  </si>
  <si>
    <t>João Aníbal Pires Pedro</t>
  </si>
  <si>
    <t>Bernardo Martins</t>
  </si>
  <si>
    <t>João Bernardo Caldeira Pires Calaça Martins</t>
  </si>
  <si>
    <t>João Freitas</t>
  </si>
  <si>
    <t>João Humberto de Freitas</t>
  </si>
  <si>
    <t>João Sá</t>
  </si>
  <si>
    <t>João Manuel Pinto de Sá</t>
  </si>
  <si>
    <t>Jorge Sá</t>
  </si>
  <si>
    <t>Jorge Cipriano da Silva Sá</t>
  </si>
  <si>
    <t>Jorge Pinto</t>
  </si>
  <si>
    <t>Jorge Gonçalo Fernandes Pinto</t>
  </si>
  <si>
    <t>Jorge Botelho</t>
  </si>
  <si>
    <t>Jorge Manuel de Sousa Botelho</t>
  </si>
  <si>
    <t>José Carvalho</t>
  </si>
  <si>
    <t>José Bernardino Freitas de Carvalho</t>
  </si>
  <si>
    <t>Lino Teles</t>
  </si>
  <si>
    <t>José Lino Alves Teles</t>
  </si>
  <si>
    <t>José Víctor Abreu</t>
  </si>
  <si>
    <t>José Víctor Gonçalves de Abreu</t>
  </si>
  <si>
    <t>Lisandra Isabel Freitas Caires</t>
  </si>
  <si>
    <t>Luís Ferreira</t>
  </si>
  <si>
    <t>Luís Gabriel Jardim Ferreira</t>
  </si>
  <si>
    <t>Miguel Gonçalves</t>
  </si>
  <si>
    <t>Luís Miguel do Nascimento Gonçalves</t>
  </si>
  <si>
    <t>Manuel Andrade</t>
  </si>
  <si>
    <t>Manuel Gomes de Andrade</t>
  </si>
  <si>
    <t>Márcio Pereira</t>
  </si>
  <si>
    <t>Márcio Miguel Monteiro Pereira</t>
  </si>
  <si>
    <t>Marco Brás</t>
  </si>
  <si>
    <t>Marco António Gomes Brás</t>
  </si>
  <si>
    <t>Maria Cecília Fernandes de Castro Andrade</t>
  </si>
  <si>
    <t>Maria Graciela Joaquim</t>
  </si>
  <si>
    <t>Maria José Gomes Jardim</t>
  </si>
  <si>
    <t>Mónica V. Freitas</t>
  </si>
  <si>
    <t>Mónica Vanessa Pestana de Freitas</t>
  </si>
  <si>
    <t>Nelson Prioste</t>
  </si>
  <si>
    <t>Nelson Filipe Rodrigues Vieira Prioste</t>
  </si>
  <si>
    <t>Nelson Pinto</t>
  </si>
  <si>
    <t>Nelson Jesus Pinto</t>
  </si>
  <si>
    <t>Nuno Silva</t>
  </si>
  <si>
    <t>Nuno Dias da Silva</t>
  </si>
  <si>
    <t>Nuno Lourenço</t>
  </si>
  <si>
    <t>Nuno João da Silva Lourenço</t>
  </si>
  <si>
    <t>Osmar Sá</t>
  </si>
  <si>
    <t>Osmar José Viveiros Sá</t>
  </si>
  <si>
    <t>Paulino Abreu</t>
  </si>
  <si>
    <t>Paulino da Costa Abreu</t>
  </si>
  <si>
    <t>Raquel das Dores Spínola Franco</t>
  </si>
  <si>
    <t>Ricardo H. Gouveia</t>
  </si>
  <si>
    <t>Ricardo Hernani da Costa Gouveia</t>
  </si>
  <si>
    <t>Roberto Solano</t>
  </si>
  <si>
    <t>Roberto José Viloria Solano</t>
  </si>
  <si>
    <t>Roberto Lúcio</t>
  </si>
  <si>
    <t>Roberto Nuno Gonçalves Pita Lúcio</t>
  </si>
  <si>
    <t>Roberto Prioste</t>
  </si>
  <si>
    <t>Roberto Rodrigues Vieira Prioste</t>
  </si>
  <si>
    <t>Rúben Nóbrega</t>
  </si>
  <si>
    <t>Rúben Ricardo Figueira de Nóbrega</t>
  </si>
  <si>
    <t>Vítor Sá</t>
  </si>
  <si>
    <t>Vítor Agostinho da Silva Sá</t>
  </si>
  <si>
    <t>Egídio Rodrigues</t>
  </si>
  <si>
    <t>Egídio Leça Rodrigues</t>
  </si>
  <si>
    <t>CMOF</t>
  </si>
  <si>
    <t>Juvenal Sousa</t>
  </si>
  <si>
    <t>José Juvenal Santos de Sousa</t>
  </si>
  <si>
    <t>José Luís Silva</t>
  </si>
  <si>
    <t>José Luís da Silva</t>
  </si>
  <si>
    <t>Júlio Abreu</t>
  </si>
  <si>
    <t>Júlio Miguel Vasconcelos de Abreu</t>
  </si>
  <si>
    <t>Justino Nóbrega</t>
  </si>
  <si>
    <t>Manuel Justino Ornelas Nóbrega</t>
  </si>
  <si>
    <t>Marco Vieira</t>
  </si>
  <si>
    <t>Marco Bruno Sá Vieira</t>
  </si>
  <si>
    <t>Maria Sá</t>
  </si>
  <si>
    <t>Maria Santos Martins Sá</t>
  </si>
  <si>
    <t>Noel Perdigão</t>
  </si>
  <si>
    <t>Noel Vitor Nunes Perdigão</t>
  </si>
  <si>
    <t>Nuno Gonçalves</t>
  </si>
  <si>
    <t>Nuno Conceição Faria Gonçalves</t>
  </si>
  <si>
    <t>Nuno Leal</t>
  </si>
  <si>
    <t>Nuno Filipe Leal de Oliveira Leal</t>
  </si>
  <si>
    <t>Pedro Medeiros</t>
  </si>
  <si>
    <t>Pedro Nuno Franco Medeiros</t>
  </si>
  <si>
    <t>Rui Martins</t>
  </si>
  <si>
    <t>Rui Alberto Reis Martins</t>
  </si>
  <si>
    <t>Sérgio Perdigão</t>
  </si>
  <si>
    <t>Sérgio Miguel Nunes Perdigão</t>
  </si>
  <si>
    <t>Valdemar Rodrigues</t>
  </si>
  <si>
    <t>Valdemar Gouveia Rodrigues</t>
  </si>
  <si>
    <t>Adelino Camacho</t>
  </si>
  <si>
    <t>Adelino Oliveira Camacho</t>
  </si>
  <si>
    <t>CFA-M</t>
  </si>
  <si>
    <t>André Gomes</t>
  </si>
  <si>
    <t>André Luís Costa Gomes</t>
  </si>
  <si>
    <t>Carlos Ramos</t>
  </si>
  <si>
    <t>Carlos Óscar Duarte Ramos</t>
  </si>
  <si>
    <t>Renato Andrade</t>
  </si>
  <si>
    <t>Celso Renato Vasconcelos Andrade</t>
  </si>
  <si>
    <t>Daniela da Silva Pinto</t>
  </si>
  <si>
    <t>Fernando Teles</t>
  </si>
  <si>
    <t>Fernando Pestana Teles</t>
  </si>
  <si>
    <t>Filipe Correia</t>
  </si>
  <si>
    <t>Filipe Gonçalo Ferreira Correia</t>
  </si>
  <si>
    <t>Filipe M. Gonçalves</t>
  </si>
  <si>
    <t>Filipe Miguel Gonçalves</t>
  </si>
  <si>
    <t>Gabriel de Freitas</t>
  </si>
  <si>
    <t>Gabriel João Abreu de Freitas</t>
  </si>
  <si>
    <t>Gilberto Pinto</t>
  </si>
  <si>
    <t>Gilberto de Freitas Pinto</t>
  </si>
  <si>
    <t>Henrique Ferro</t>
  </si>
  <si>
    <t>Henrique Martins Ferro</t>
  </si>
  <si>
    <t>Hodório Pereira</t>
  </si>
  <si>
    <t>Hodório António Pestana Pereira</t>
  </si>
  <si>
    <t>Hugo Cró</t>
  </si>
  <si>
    <t>Hugo Miguel Sousa Cró</t>
  </si>
  <si>
    <t>Inês Figueirôa Martins Correia Teixeira</t>
  </si>
  <si>
    <t>Iolanda Henriques</t>
  </si>
  <si>
    <t>Iolanda Maria Pereira Oliveira Henriques</t>
  </si>
  <si>
    <t>João Ramalho</t>
  </si>
  <si>
    <t>João Caires da Luz Afonso Ramalho</t>
  </si>
  <si>
    <t>Carlos Henriques</t>
  </si>
  <si>
    <t>João Carlos Henriques</t>
  </si>
  <si>
    <t>João P. Faria</t>
  </si>
  <si>
    <t>João Pedro Góis de Faria</t>
  </si>
  <si>
    <t>Bruno Pereira</t>
  </si>
  <si>
    <t>José Bruno de Castro Pereira</t>
  </si>
  <si>
    <t>José Custódio</t>
  </si>
  <si>
    <t>José Carlos da Costa Custódio</t>
  </si>
  <si>
    <t>Diamantino Ornelas</t>
  </si>
  <si>
    <t>José Diamantino Silva Ornelas</t>
  </si>
  <si>
    <t>Laura Inês Pedro Gouveia</t>
  </si>
  <si>
    <t>Luís Pedro Pinto</t>
  </si>
  <si>
    <t>Luís Pedro da Silva Pinto</t>
  </si>
  <si>
    <t>Maria Correia</t>
  </si>
  <si>
    <t>Maria Góis Correia</t>
  </si>
  <si>
    <t>Mariana Malheiro Vargem</t>
  </si>
  <si>
    <t>Rui Castro</t>
  </si>
  <si>
    <t>Mário Rui Fernandes de Castro</t>
  </si>
  <si>
    <t>Nuno Dias</t>
  </si>
  <si>
    <t>Nuno Miguel Gouveia Dias</t>
  </si>
  <si>
    <t>Pedro Velosa</t>
  </si>
  <si>
    <t>Pedro Miguel Araújo Velosa</t>
  </si>
  <si>
    <t>Pedro Sousa</t>
  </si>
  <si>
    <t>Pedro Miguel Fernandes Sousa</t>
  </si>
  <si>
    <t>Raúl Mendes</t>
  </si>
  <si>
    <t>Raúl da Graça Mendes</t>
  </si>
  <si>
    <t>Roberto Bento</t>
  </si>
  <si>
    <t>Roberto Bruno Gomes Bento</t>
  </si>
  <si>
    <t>Sandra Pestana</t>
  </si>
  <si>
    <t>Sandra Helena Mata Pestana</t>
  </si>
  <si>
    <t>Vadim Parkhomchuk</t>
  </si>
  <si>
    <t>L24L15205</t>
  </si>
  <si>
    <t>Carlos Carichas</t>
  </si>
  <si>
    <t>Carlos Eduardo da Rocha Natário Carichas</t>
  </si>
  <si>
    <t>DRA</t>
  </si>
  <si>
    <t>Catarina Raquel Fernandes Dinis</t>
  </si>
  <si>
    <t>Césaro Pinto</t>
  </si>
  <si>
    <t>Césaro Souto Moreira Pinto</t>
  </si>
  <si>
    <t>Daniel Vieira</t>
  </si>
  <si>
    <t>Daniel Ilídio Abreu Vieira</t>
  </si>
  <si>
    <t>Dinarte Pereira</t>
  </si>
  <si>
    <t>Dinarte Santos Pereira</t>
  </si>
  <si>
    <t>Duarte Câmara</t>
  </si>
  <si>
    <t>Duarte Miguel Pereira Correia da Silva Câmara</t>
  </si>
  <si>
    <t>Eleutério Luís</t>
  </si>
  <si>
    <t>Eleutério Fernandes Luís</t>
  </si>
  <si>
    <t>Énio Ramos</t>
  </si>
  <si>
    <t>Énio Luís Cardoso dos Ramos</t>
  </si>
  <si>
    <t>Eunice Rodrigues de Freitas Pinto</t>
  </si>
  <si>
    <t>Fábio Ludgero Abreu</t>
  </si>
  <si>
    <t>Fábio Ludgero Sousa Abreu</t>
  </si>
  <si>
    <t>Felicidade da Conceição Soares</t>
  </si>
  <si>
    <t>Fernando Sá</t>
  </si>
  <si>
    <t>Fernando Ferreira de Sá</t>
  </si>
  <si>
    <t>Gerardo Silva</t>
  </si>
  <si>
    <t>Gerardo Ferreira da Silva</t>
  </si>
  <si>
    <t>Germano Gouveia</t>
  </si>
  <si>
    <t>Germano Abreu Gouveia</t>
  </si>
  <si>
    <t>Iva Branco</t>
  </si>
  <si>
    <t>Iva Maria Gonçalves Branco</t>
  </si>
  <si>
    <t>Jacinto Santos</t>
  </si>
  <si>
    <t>Jacinto da Conceição Abreu dos Santos</t>
  </si>
  <si>
    <t>João Reis</t>
  </si>
  <si>
    <t>João Mateus Gonçalves dos Reis</t>
  </si>
  <si>
    <t>João Paulo Vieira</t>
  </si>
  <si>
    <t>João Paulo Ribeiro Vieira</t>
  </si>
  <si>
    <t>João Monteiro</t>
  </si>
  <si>
    <t>João Pedro Freitas Monteiro</t>
  </si>
  <si>
    <t>Agostinho Fernandes</t>
  </si>
  <si>
    <t>José Agostinho Fernandes</t>
  </si>
  <si>
    <t>José António Spínola</t>
  </si>
  <si>
    <t>José António de Freitas Spínola</t>
  </si>
  <si>
    <t>José Mendonça Faria</t>
  </si>
  <si>
    <t>José de Mendonça Faria</t>
  </si>
  <si>
    <t>Décio Pereira</t>
  </si>
  <si>
    <t>José Décio Gomes Pereira</t>
  </si>
  <si>
    <t>Horácio Rodrigues</t>
  </si>
  <si>
    <t>José Horácio Freitas Rodrigues</t>
  </si>
  <si>
    <t>Louis Henriques</t>
  </si>
  <si>
    <t>José Louis Henriques</t>
  </si>
  <si>
    <t>José Sérgio Silva</t>
  </si>
  <si>
    <t>José Sérgio da Silva</t>
  </si>
  <si>
    <t>Laura Faia</t>
  </si>
  <si>
    <t>Laurinda de Jesus Faia</t>
  </si>
  <si>
    <t>Luís Rocha</t>
  </si>
  <si>
    <t>Luís Filipe Parente Rocha</t>
  </si>
  <si>
    <t>Luísa Maria Dias dos Ramos Gonçalves</t>
  </si>
  <si>
    <t>Manuel Carvalho</t>
  </si>
  <si>
    <t>Manuel Adelino Pereira Carvalho</t>
  </si>
  <si>
    <t>Marcelo Vieira</t>
  </si>
  <si>
    <t>Marcelo Paulo Moniz Vieira</t>
  </si>
  <si>
    <t>Maria da Encarnação Figueira de Faria Silva</t>
  </si>
  <si>
    <t>Luz Soares</t>
  </si>
  <si>
    <t>Maria da Luz Abreu Soares</t>
  </si>
  <si>
    <t>Maria da Paz Gouveia Gomes da Silva</t>
  </si>
  <si>
    <t>Miguel Passos</t>
  </si>
  <si>
    <t>Miguel José Mendonça Passos</t>
  </si>
  <si>
    <t>Nelson Rosário</t>
  </si>
  <si>
    <t>Nelson Freitas Rosário</t>
  </si>
  <si>
    <t>Orlando Ascensão</t>
  </si>
  <si>
    <t>Orlando Ricardo Gouveia Ascensão</t>
  </si>
  <si>
    <t>Óscar Pereira</t>
  </si>
  <si>
    <t>Óscar Cândido Pereira</t>
  </si>
  <si>
    <t>Paulo Silva</t>
  </si>
  <si>
    <t>Paulo Jorge de Sousa Gomes da Silva</t>
  </si>
  <si>
    <t>Teresinha Rodrigues da Silva Henriques</t>
  </si>
  <si>
    <t>Águeda Rodrigues</t>
  </si>
  <si>
    <t>Águeda Sofia Diniz Rodrigues</t>
  </si>
  <si>
    <t>Ana Mafalda Cunha Ferreira</t>
  </si>
  <si>
    <t>António Castro</t>
  </si>
  <si>
    <t>António Rafael Jardim Castro</t>
  </si>
  <si>
    <t>Camila Ferraz Lucena</t>
  </si>
  <si>
    <t>Carla Rubina Nunes Macedo</t>
  </si>
  <si>
    <t>Cláudia Sofia Gouveia de Nóbrega</t>
  </si>
  <si>
    <t>Décio Andrade</t>
  </si>
  <si>
    <t>Décio Gonçalves Andrade</t>
  </si>
  <si>
    <t>Fátima Letícia Pontes Ribeiro</t>
  </si>
  <si>
    <t>Fernando Jesus</t>
  </si>
  <si>
    <t>Fernando Freitas de Jesus</t>
  </si>
  <si>
    <t>Fernando Almeida</t>
  </si>
  <si>
    <t>Fernando Manuel Sousa Carvalho de Almeida</t>
  </si>
  <si>
    <t>Humberto Pires</t>
  </si>
  <si>
    <t>Humberto Rúben Teixeira Pires</t>
  </si>
  <si>
    <t>Jessica Carolina da Gama Gouveia</t>
  </si>
  <si>
    <t>João F. Rodrigues</t>
  </si>
  <si>
    <t>João Filipe Freitas Rodrigues</t>
  </si>
  <si>
    <t>João Nuno Silva</t>
  </si>
  <si>
    <t>João Nuno Gonçalves Silva</t>
  </si>
  <si>
    <t>Roberto Santos</t>
  </si>
  <si>
    <t>José Roberto Gonçalves dos Santos</t>
  </si>
  <si>
    <t>Rui Pita</t>
  </si>
  <si>
    <t>José Rui Abreu Pita</t>
  </si>
  <si>
    <t>Sérgio Santos</t>
  </si>
  <si>
    <t>José Sérgio dos Santos</t>
  </si>
  <si>
    <t>Laura Liliana Perestrelo Góis</t>
  </si>
  <si>
    <t>Manuel Fernandes</t>
  </si>
  <si>
    <t>Manuel Armando Pestana Fernandes</t>
  </si>
  <si>
    <t>Orlando Silva</t>
  </si>
  <si>
    <t>Orlando João Barros Silva</t>
  </si>
  <si>
    <t>Paulo de Abreu</t>
  </si>
  <si>
    <t>Paulo Ornelas</t>
  </si>
  <si>
    <t>Paulo Ricardo Nunes Ornelas</t>
  </si>
  <si>
    <t>Pedro A. Freitas</t>
  </si>
  <si>
    <t>Pedro Alexandre Gonçalves Freitas</t>
  </si>
  <si>
    <t>Pedro Oliveira</t>
  </si>
  <si>
    <t>Pedro Diogo Fernandes Oliveira</t>
  </si>
  <si>
    <t>Popa Andrei</t>
  </si>
  <si>
    <t>Popa Andrei Dumitru</t>
  </si>
  <si>
    <t>Sérgio Mendes</t>
  </si>
  <si>
    <t>Sérgio da Silva Mendes</t>
  </si>
  <si>
    <t>Sérgio Cruz</t>
  </si>
  <si>
    <t>Sérgio Paulo Marmé da Cruz</t>
  </si>
  <si>
    <t>Sílvia Patrícia Pestana Correia</t>
  </si>
  <si>
    <t>Virgílio Ornelas</t>
  </si>
  <si>
    <t>Virgílio Alberto Figueira Ornelas</t>
  </si>
  <si>
    <t>Alípio Ferraz</t>
  </si>
  <si>
    <t>Alípio Nélio Teixeira Ferraz</t>
  </si>
  <si>
    <t>GDIAA</t>
  </si>
  <si>
    <t>Carlos PB Freitas</t>
  </si>
  <si>
    <t>Carlos Paulo Baptista Freitas</t>
  </si>
  <si>
    <t>Danilo Soares</t>
  </si>
  <si>
    <t>Danilo Gil de Jesus Soares</t>
  </si>
  <si>
    <t>Fabiano Sousa</t>
  </si>
  <si>
    <t>Fabiano Rúben de Jesus Sousa</t>
  </si>
  <si>
    <t>Filipa A. Gonçalves</t>
  </si>
  <si>
    <t>Filipa Adriana dos Santos Gonçalves</t>
  </si>
  <si>
    <t>Joana Sousa</t>
  </si>
  <si>
    <t>Joana Isabel de Jesus Sousa</t>
  </si>
  <si>
    <t>Eduardo Pinto</t>
  </si>
  <si>
    <t>José Eduardo Freitas Pinto</t>
  </si>
  <si>
    <t>Lidia Cabanillas</t>
  </si>
  <si>
    <t>08886471F</t>
  </si>
  <si>
    <t>Lidia Durán Cabanillas</t>
  </si>
  <si>
    <t>Miguel Bettencourt</t>
  </si>
  <si>
    <t>Lino Miguel Vieira Bettencourt</t>
  </si>
  <si>
    <t>Nânci Luís</t>
  </si>
  <si>
    <t>Nânci Débora Rodrigues Luís</t>
  </si>
  <si>
    <t>Sandra Castro</t>
  </si>
  <si>
    <t>Sandra da Conceição Fernandes Castro</t>
  </si>
  <si>
    <t>Sandra R. Abreu</t>
  </si>
  <si>
    <t>Sandra Rodrigues Abreu</t>
  </si>
  <si>
    <t>William Serrão</t>
  </si>
  <si>
    <t>William Barros Serrão</t>
  </si>
  <si>
    <t>Alexandre Nunes</t>
  </si>
  <si>
    <t>Alexandre Manuel Fernandes Nunes</t>
  </si>
  <si>
    <t>IND-M</t>
  </si>
  <si>
    <t>Álvaro Sousa</t>
  </si>
  <si>
    <t>Álvaro Pereira de Sousa</t>
  </si>
  <si>
    <t>António Ferreira</t>
  </si>
  <si>
    <t>António Ludgero Ferreira</t>
  </si>
  <si>
    <t>Arsénio Ferreira</t>
  </si>
  <si>
    <t>Arsénio Teixeira Ferreira</t>
  </si>
  <si>
    <t>Carlos Moço</t>
  </si>
  <si>
    <t>Carlos Alberto Mendes Moço</t>
  </si>
  <si>
    <t>Fernando Sousa</t>
  </si>
  <si>
    <t>Fernando Ricardo dos Passos de Sousa</t>
  </si>
  <si>
    <t>Filipe Vares</t>
  </si>
  <si>
    <t>Filipe Alexandre de Vares Vieira</t>
  </si>
  <si>
    <t>Filipe C. Mendonça</t>
  </si>
  <si>
    <t>Filipe Coito Mendonça</t>
  </si>
  <si>
    <t>Filipe Freitas</t>
  </si>
  <si>
    <t>Filipe Sérgio Alves Freitas</t>
  </si>
  <si>
    <t>Gilberto Mendes</t>
  </si>
  <si>
    <t>Gilberto Andrade Mendes</t>
  </si>
  <si>
    <t>Gilberto Gonçalves</t>
  </si>
  <si>
    <t>Gilberto Arnaldo Gonçalves</t>
  </si>
  <si>
    <t>Herculano Fernandes</t>
  </si>
  <si>
    <t>Herculano Pestana Fernandes</t>
  </si>
  <si>
    <t>João Vieira</t>
  </si>
  <si>
    <t>João Heliodoro Xavier de Freitas Vieira</t>
  </si>
  <si>
    <t>José A. Caldeira</t>
  </si>
  <si>
    <t>José Agostinho Caldeira</t>
  </si>
  <si>
    <t>Alex Spínola</t>
  </si>
  <si>
    <t>José Alexandre Freitas Spínola</t>
  </si>
  <si>
    <t>José Carlos Silva</t>
  </si>
  <si>
    <t>José Carlos da Silva</t>
  </si>
  <si>
    <t>José Caldeira</t>
  </si>
  <si>
    <t>José de Sousa Caldeira</t>
  </si>
  <si>
    <t>Duarte Xavier</t>
  </si>
  <si>
    <t>José Duarte Xavier Vieira</t>
  </si>
  <si>
    <t>José Filipe Noca</t>
  </si>
  <si>
    <t>José Filipe Figueira de Freitas Noca</t>
  </si>
  <si>
    <t>Remígio Rodrigues</t>
  </si>
  <si>
    <t>José Remígio Vieira Rodrigues</t>
  </si>
  <si>
    <t>Kari Santala</t>
  </si>
  <si>
    <t>PT1144035</t>
  </si>
  <si>
    <t>Kari Antero Santala</t>
  </si>
  <si>
    <t>Luís Nunes</t>
  </si>
  <si>
    <t>Luís Manuel Leite Nunes</t>
  </si>
  <si>
    <t>Maria Anita Coelho Rodrigues Roque</t>
  </si>
  <si>
    <t>Fátima Caldeira</t>
  </si>
  <si>
    <t>Maria Fátima da Silva Caldeira</t>
  </si>
  <si>
    <t>Maurício Sousa</t>
  </si>
  <si>
    <t>Maurício Sotero Martins Sousa</t>
  </si>
  <si>
    <t>Nuno Francisco</t>
  </si>
  <si>
    <t>Nuno Gonçalo de Sousa Francisco</t>
  </si>
  <si>
    <t>Nuno Barros</t>
  </si>
  <si>
    <t>Nuno Miguel Dias de Barros</t>
  </si>
  <si>
    <t>Paulo J. Gonçalves</t>
  </si>
  <si>
    <t>Paulo Jorge Tavares Gonçalves</t>
  </si>
  <si>
    <t>Paulo S. Sousa</t>
  </si>
  <si>
    <t>Paulo Sérgio Campos de Sousa</t>
  </si>
  <si>
    <t>Pedro Sepúlveda</t>
  </si>
  <si>
    <t>Pedro Miguel Correia Sepúlveda Monteiro</t>
  </si>
  <si>
    <t>Ricardo Nóbrega</t>
  </si>
  <si>
    <t>Ricardo Alberto Pita de Nóbrega</t>
  </si>
  <si>
    <t>Ricardo Tecedeiro</t>
  </si>
  <si>
    <t>Ricardo Filipe Tecedeiro</t>
  </si>
  <si>
    <t>Rodolfo Ferreira</t>
  </si>
  <si>
    <t>Rodolfo Nuno Gomes Ferreira</t>
  </si>
  <si>
    <t>Rúben Sousa</t>
  </si>
  <si>
    <t>Rúben Filipe Fernandes de Sousa</t>
  </si>
  <si>
    <t>Rúben F. Sousa</t>
  </si>
  <si>
    <t>Rúben Filipe Vieira Sousa</t>
  </si>
  <si>
    <t>António Santos</t>
  </si>
  <si>
    <t>António José Freitas Santos</t>
  </si>
  <si>
    <t>ZMM</t>
  </si>
  <si>
    <t>Carlos Morais</t>
  </si>
  <si>
    <t>Carlos dos Santos Morais</t>
  </si>
  <si>
    <t>Sérgio Gouveia</t>
  </si>
  <si>
    <t>João Sérgio Gonçalves Gouveia</t>
  </si>
  <si>
    <t>José Oliveira</t>
  </si>
  <si>
    <t>José da Costa Oliveira</t>
  </si>
  <si>
    <t>José Henriques</t>
  </si>
  <si>
    <t>José David Figueira Henriques</t>
  </si>
  <si>
    <t>José Joaquim Ornelas</t>
  </si>
  <si>
    <t>José Joaquim Aveiro de Ornelas</t>
  </si>
  <si>
    <t>Leonardo Diogo</t>
  </si>
  <si>
    <t>Leonardo de Sousa Diogo</t>
  </si>
  <si>
    <t>Luís F. Fernandes</t>
  </si>
  <si>
    <t>Luís Fernando Correia Fernandes</t>
  </si>
  <si>
    <t>Mário Francisco</t>
  </si>
  <si>
    <t>Mário Alberto de Oliveira Francisco</t>
  </si>
  <si>
    <t>Leonardo Rosa</t>
  </si>
  <si>
    <t>Leonardo Miguel Brito Rosa</t>
  </si>
  <si>
    <t>Márcio Costa</t>
  </si>
  <si>
    <t>Márcio Bruno Santos da Costa</t>
  </si>
  <si>
    <t>Vera Lúcia Alves da Mata Pereira</t>
  </si>
  <si>
    <t>Bárbara Beatriz Pestana Nóbrega</t>
  </si>
  <si>
    <t>Augusto Costa</t>
  </si>
  <si>
    <t>Augusto José Carvalho da Costa</t>
  </si>
  <si>
    <t>Oriana Furtado</t>
  </si>
  <si>
    <t>Oriana Alves Furtado</t>
  </si>
  <si>
    <t>Luna Maria Viveiros Freitas</t>
  </si>
  <si>
    <t>Nilton Freitas</t>
  </si>
  <si>
    <t>Nilton Martim Viveiros Freitas</t>
  </si>
  <si>
    <t>Tiago Abreu</t>
  </si>
  <si>
    <t>Tiago Henrique Freitas Abreu</t>
  </si>
  <si>
    <t>Pedro Lima</t>
  </si>
  <si>
    <t>Pedro Alexandre Baptista Lima</t>
  </si>
  <si>
    <t>Humberto Marote</t>
  </si>
  <si>
    <t>Humberto Afonso Franco Olim Marote</t>
  </si>
  <si>
    <t>Alex Camacho</t>
  </si>
  <si>
    <t>Vírgilio Alex Pestana Camacho</t>
  </si>
  <si>
    <t>Graciela Carolina Abreu Cabral</t>
  </si>
  <si>
    <t>Miliza Catarina Abreu Cabral</t>
  </si>
  <si>
    <t>Vítor J. Gouveia</t>
  </si>
  <si>
    <t>Vítor José Abreu Gouveia</t>
  </si>
  <si>
    <t>Edgar Berimbau</t>
  </si>
  <si>
    <t>José Edgar Inácio Fernandes Berimbau</t>
  </si>
  <si>
    <t>Paulo Nuno Gomes</t>
  </si>
  <si>
    <t>Paulo Nuno Gonçalves Gomes</t>
  </si>
  <si>
    <t>Énia Gouveia</t>
  </si>
  <si>
    <t>Énia Maria Soares Gouveia</t>
  </si>
  <si>
    <t>Isidoro Ornelas</t>
  </si>
  <si>
    <t>Isidoro Gomes Ornelas</t>
  </si>
  <si>
    <t>Mariana Freitas Rodrigues</t>
  </si>
  <si>
    <t>Raul Goulart</t>
  </si>
  <si>
    <t>Raul miguel de Freitas Dutra Goulart</t>
  </si>
  <si>
    <t>Márcio Spínola</t>
  </si>
  <si>
    <t>Márcio Daniel Carvalho Spínola</t>
  </si>
  <si>
    <t>J. Bernardo Freitas</t>
  </si>
  <si>
    <t>José Bernardo Nóbrega Freitas</t>
  </si>
  <si>
    <t>António Ornelas</t>
  </si>
  <si>
    <t>António Manuel Ferreira Ornelas</t>
  </si>
  <si>
    <t>José Spínola</t>
  </si>
  <si>
    <t>José Miguel Spínola Franco</t>
  </si>
  <si>
    <t>Ana Lídia Góis Viveiros</t>
  </si>
  <si>
    <t>Nuno G. Vieira</t>
  </si>
  <si>
    <t>Nuno Gonçalo Santos Vieira</t>
  </si>
  <si>
    <t>Ana Sofia Oliveira Henriques</t>
  </si>
  <si>
    <t>Beatriz Henriques</t>
  </si>
  <si>
    <t>Beatriz Oliveira Henriques</t>
  </si>
  <si>
    <t>Diogo S. Faria</t>
  </si>
  <si>
    <t>Diogo Serrão Faria</t>
  </si>
  <si>
    <t>Emanuel L. Gonçalves</t>
  </si>
  <si>
    <t>Emanuel  Luís Abreu Gonçalves</t>
  </si>
  <si>
    <t>Mariana Góis</t>
  </si>
  <si>
    <t>Mariana Teles Góis</t>
  </si>
  <si>
    <t>Bernardo Vilela</t>
  </si>
  <si>
    <t>Bernardo Menezes Vilela</t>
  </si>
  <si>
    <t>Joana Verónica</t>
  </si>
  <si>
    <t>Joana Verónica Sousa Abreu</t>
  </si>
  <si>
    <t>Marco Paulo Pereira</t>
  </si>
  <si>
    <t>Marco Paulo de Freitas Pereira</t>
  </si>
  <si>
    <t>Filipa Sottomayor Tavares de Araújo Rebelo</t>
  </si>
  <si>
    <t>Miguel Faria</t>
  </si>
  <si>
    <t>Miguel Turnino Caires Faria</t>
  </si>
  <si>
    <t>João Pedro Sousa</t>
  </si>
  <si>
    <t>João Pedro Gonçalves Sousa</t>
  </si>
  <si>
    <t>Luísa Isabel da Costa Pereira</t>
  </si>
  <si>
    <t>Rodrigo Barros</t>
  </si>
  <si>
    <t>Rodrigo Figueira Barros</t>
  </si>
  <si>
    <t>Eva Agrela</t>
  </si>
  <si>
    <t>Eva Silva Agrela</t>
  </si>
  <si>
    <t>Margarida Pinto</t>
  </si>
  <si>
    <t>Eliana Margarida Fernandes Pinto</t>
  </si>
  <si>
    <t>Paulo Henriques</t>
  </si>
  <si>
    <t>Paulo Sérgio Jardim Henriques</t>
  </si>
  <si>
    <t>Manuel Jesus</t>
  </si>
  <si>
    <t>Manuel de Jesus Reis Jesus de Jesus</t>
  </si>
  <si>
    <t>Ana F. Rodrigues</t>
  </si>
  <si>
    <t>Ana Fátima Câmara Rodrigues</t>
  </si>
  <si>
    <t>Sara Cláudia Aguiar Andrade</t>
  </si>
  <si>
    <t>Nuno Pereira</t>
  </si>
  <si>
    <t>Nuno Manuel Silva Pereira</t>
  </si>
  <si>
    <t>Elisa Carolina Henrique de Freitas</t>
  </si>
  <si>
    <t>Sandra Patrícia Gonçalves Teles</t>
  </si>
  <si>
    <t>Joana Cristina Gouveia Rodrigues</t>
  </si>
  <si>
    <t>Tiago Rodrigues</t>
  </si>
  <si>
    <t>Luís Tiago Gouveia Rodrigues</t>
  </si>
  <si>
    <t>Laura Carolina Abreu Gonçalves</t>
  </si>
  <si>
    <t>Vanessa Natércia Gomes Mendes Londral</t>
  </si>
  <si>
    <t>Jorge Mendes</t>
  </si>
  <si>
    <t>António Jorge Mendes</t>
  </si>
  <si>
    <t>Marco Rebelo</t>
  </si>
  <si>
    <t>Marco Paulo Silva Rebelo</t>
  </si>
  <si>
    <t>Ana Teresa Figueirôa</t>
  </si>
  <si>
    <t>Ana Teresa Gouveia Figueirôa</t>
  </si>
  <si>
    <t>Mário Correia</t>
  </si>
  <si>
    <t>Mário Góis Correia</t>
  </si>
  <si>
    <t>Susana Carreira</t>
  </si>
  <si>
    <t>Susana de Fátima Arraiol Carreira</t>
  </si>
  <si>
    <t>Rebeca Carreira</t>
  </si>
  <si>
    <t>Rebeca Lourdes  Arraiol Carreira</t>
  </si>
  <si>
    <t>Dírio Freitas</t>
  </si>
  <si>
    <t>Dírio Urien Gonçalves Freitas</t>
  </si>
  <si>
    <t>Rodrigo Gonçalves</t>
  </si>
  <si>
    <t>Rodrigo José Martins Gonçalves</t>
  </si>
  <si>
    <t>Duarte Teixeira</t>
  </si>
  <si>
    <t>Duarte Nuno Teixeira</t>
  </si>
  <si>
    <t>Avelino Faria</t>
  </si>
  <si>
    <t>José Avelino de Faria</t>
  </si>
  <si>
    <t>Moisés Faria</t>
  </si>
  <si>
    <t>José Moisés Faria</t>
  </si>
  <si>
    <t>Eduardo Macedo</t>
  </si>
  <si>
    <t>Eduardo Filipe Costa Macedo</t>
  </si>
  <si>
    <t>António A. Ferreira</t>
  </si>
  <si>
    <t>António Alberto Vares Ferreira</t>
  </si>
  <si>
    <t>Leonor Castanha</t>
  </si>
  <si>
    <t>Maria Leonor Rodrigues Castanha</t>
  </si>
  <si>
    <t>Filipa Margarida Figueira Rebelo</t>
  </si>
  <si>
    <t>Catarina Fernandes</t>
  </si>
  <si>
    <t>Catarina da Silva Fernandes</t>
  </si>
  <si>
    <t>Rogério Jesus</t>
  </si>
  <si>
    <t>José Rogério Rodrigues de Jesus</t>
  </si>
  <si>
    <t>António Rodrigues</t>
  </si>
  <si>
    <t>José António Rodrigues</t>
  </si>
  <si>
    <t>Sidónio Fernandes</t>
  </si>
  <si>
    <t>Sidónio Baptista Fernandes</t>
  </si>
  <si>
    <t>João Carlos Neves</t>
  </si>
  <si>
    <t>João Carlos Gouveia Neves</t>
  </si>
  <si>
    <t>Sara Beatriz Mateus Câmara</t>
  </si>
  <si>
    <t>Marçal Rodrigues</t>
  </si>
  <si>
    <t>Lucas Hellens</t>
  </si>
  <si>
    <t>Júlio Lucas Freitas Von Hellens</t>
  </si>
  <si>
    <t>Tomás Hellens</t>
  </si>
  <si>
    <t>Tomás Marcos Freitas Von Hellens</t>
  </si>
  <si>
    <t>Lisandra Rafaela Faria Alves</t>
  </si>
  <si>
    <t>Júlio Gonçalves</t>
  </si>
  <si>
    <t>Júlio Alcindo Gonçalves Gonçalves</t>
  </si>
  <si>
    <t>Marco Castro</t>
  </si>
  <si>
    <t>Marco Pita de Castro</t>
  </si>
  <si>
    <t>Nídia Patrícia Câmara Encarnação</t>
  </si>
  <si>
    <t>Roberto Gonçalves</t>
  </si>
  <si>
    <t>Roberto Paulo da Silva Gonçalves</t>
  </si>
  <si>
    <t>Milena Ferraz Lucena</t>
  </si>
  <si>
    <t>Ana Marisa Sá Vieira</t>
  </si>
  <si>
    <t>João F. Almeida</t>
  </si>
  <si>
    <t>João Filipe Magalhães Almeida</t>
  </si>
  <si>
    <t>Ricardo Olim</t>
  </si>
  <si>
    <t>Ricardo Lucas Franco Olim</t>
  </si>
  <si>
    <t>João Marote</t>
  </si>
  <si>
    <t>João Nuno Franco Olim Marote</t>
  </si>
  <si>
    <t>João H. Fernandes</t>
  </si>
  <si>
    <t>João Henrique Camacho Fernandes</t>
  </si>
  <si>
    <t>Lucília Brito</t>
  </si>
  <si>
    <t>Lucília do Carmo Gonçalves Lourenço de Brito</t>
  </si>
  <si>
    <t>Duarte Abreu</t>
  </si>
  <si>
    <t>Duarte Barros de Abreu</t>
  </si>
  <si>
    <t>Rúben Rosário</t>
  </si>
  <si>
    <t>Rúben Daniel Andrade Rosário</t>
  </si>
  <si>
    <t>Ilídio Sousa</t>
  </si>
  <si>
    <t>Ilídio Rodrigues Sousa</t>
  </si>
  <si>
    <t>Telmo Santos</t>
  </si>
  <si>
    <t>Telmo José Brito Santos</t>
  </si>
  <si>
    <t>Ricardo Spínola</t>
  </si>
  <si>
    <t>José Ricardo Ferreira Spínola</t>
  </si>
  <si>
    <t>Pedro Paulo</t>
  </si>
  <si>
    <t>Pedro Paulo Fernandes Pinto</t>
  </si>
  <si>
    <t>Reinaldo Fino</t>
  </si>
  <si>
    <t>Reinaldo Soares Fino</t>
  </si>
  <si>
    <t>Moisés Freitas</t>
  </si>
  <si>
    <t>Moisés Franco Freitas</t>
  </si>
  <si>
    <t>Sérgio Abreu</t>
  </si>
  <si>
    <t>Sérgio Rafael de Sousa Abreu</t>
  </si>
  <si>
    <t>Maria Luísa Gomes de Freitas</t>
  </si>
  <si>
    <t>Marisela Ferreira da Silva</t>
  </si>
  <si>
    <t>Rodrigo Dionísio</t>
  </si>
  <si>
    <t>Rodrigo Fernando Medeiros Dionísio</t>
  </si>
  <si>
    <t>Miguel Pinto</t>
  </si>
  <si>
    <t>António Miguel Romão Pinto</t>
  </si>
  <si>
    <t>Tiago Chaves</t>
  </si>
  <si>
    <t>Tiago de Jesus Chaves</t>
  </si>
  <si>
    <t>Filipe Santos</t>
  </si>
  <si>
    <t>Filipe Natércio Freitas Santos</t>
  </si>
  <si>
    <t>Daniela Baptista Teixeira</t>
  </si>
  <si>
    <t>Maribel Gonçalves da Conceição</t>
  </si>
  <si>
    <t>Solange Ferraz</t>
  </si>
  <si>
    <t>Maria Solanja Teixeira Ferraz</t>
  </si>
  <si>
    <t>Filipa Carolina Rodrigues de Vasconcelos</t>
  </si>
  <si>
    <t>Rafael Abreu</t>
  </si>
  <si>
    <t>Rafael Diogo Gouveia Pestana de Abreu</t>
  </si>
  <si>
    <t>Tatiana Isabel Correia Ribeiro Sousa</t>
  </si>
  <si>
    <t>Pedro Tomás Sousa</t>
  </si>
  <si>
    <t>Pedro Tomás Nóbrega Sousa</t>
  </si>
  <si>
    <t>Pereira Nunes</t>
  </si>
  <si>
    <t>José Manuel Pereira Nunes</t>
  </si>
  <si>
    <t>Carla Marisela Pestana Figueira</t>
  </si>
  <si>
    <t>Duarte Pinto</t>
  </si>
  <si>
    <t>Duarte Pedro Coelho Pinto</t>
  </si>
  <si>
    <t>Josefina Caires</t>
  </si>
  <si>
    <t>Josefina Jorge Caires</t>
  </si>
  <si>
    <t>Joana Velosa</t>
  </si>
  <si>
    <t>Joana Raquel Fernandes Alves Velosa</t>
  </si>
  <si>
    <t>João Faria</t>
  </si>
  <si>
    <t>João Diniz Faria</t>
  </si>
  <si>
    <t>Eliana Simone Figueira Fernandes</t>
  </si>
  <si>
    <t>Tânia Filomena</t>
  </si>
  <si>
    <t>Tânia Filomena Barros Soares</t>
  </si>
  <si>
    <t>Miquelina Fernandes</t>
  </si>
  <si>
    <t>Maria Miquelina Azevedo Fernandes</t>
  </si>
  <si>
    <t>Joana Reis</t>
  </si>
  <si>
    <t>Joana Gomes Reis</t>
  </si>
  <si>
    <t>Maria Figueira</t>
  </si>
  <si>
    <t>Maria Ilda Ventura Figueira</t>
  </si>
  <si>
    <t>Eduardo Filipe</t>
  </si>
  <si>
    <t>Eduardo Alexandre Valente Filipe</t>
  </si>
  <si>
    <t>Alexandre Miguel</t>
  </si>
  <si>
    <t>Alexandre Miguel Pestana Silva</t>
  </si>
  <si>
    <t>Laura Araújo León</t>
  </si>
  <si>
    <t>Lúcia Catarina Nunes dos Santos</t>
  </si>
  <si>
    <t>Rúben M. Rodrigues</t>
  </si>
  <si>
    <t>Rúben Miguel Gouveia Rodrigues</t>
  </si>
  <si>
    <t>Duarte Basílio</t>
  </si>
  <si>
    <t>Duarte Nuno Caires Basílio</t>
  </si>
  <si>
    <t>Carlos Rocha</t>
  </si>
  <si>
    <t>Carlos Alberto Meira da Rocha</t>
  </si>
  <si>
    <t>Dalila Freitas</t>
  </si>
  <si>
    <t>Maria Dalila Oliveira Rodrigues Freitas</t>
  </si>
  <si>
    <t>Wilson Vianna</t>
  </si>
  <si>
    <t>18L318J37</t>
  </si>
  <si>
    <t>Wilson Marcello Escopedo Vianna</t>
  </si>
  <si>
    <t>Sónia Teixeira</t>
  </si>
  <si>
    <t>Sónia Cristina Freitas Teixeira</t>
  </si>
  <si>
    <t>Guida Gomes</t>
  </si>
  <si>
    <t>Guida Maria Faria Gomes</t>
  </si>
  <si>
    <t>Marla Vieira</t>
  </si>
  <si>
    <t>Marla Sofia Ferreira Vieira de Freitas</t>
  </si>
  <si>
    <t>Ana Catarina Pinto</t>
  </si>
  <si>
    <t>Ana Catarina Morgado Pinto</t>
  </si>
  <si>
    <t>Vítor Vasconcelos</t>
  </si>
  <si>
    <t>Vítor Duarte Camacho Vasconcelos</t>
  </si>
  <si>
    <t>Ilídia Maria Franco Nunes</t>
  </si>
  <si>
    <t>Lúcia Costa</t>
  </si>
  <si>
    <t>Maria Lúcia Costa</t>
  </si>
  <si>
    <t>Gilberto Sousa</t>
  </si>
  <si>
    <t>Maria Teixeira</t>
  </si>
  <si>
    <t>Maria da Luz de Freitas Teixeira</t>
  </si>
  <si>
    <t>Marta Santos</t>
  </si>
  <si>
    <t>Marta Carolina Freitas Teixeira Santos</t>
  </si>
  <si>
    <t>Nicole Katherine</t>
  </si>
  <si>
    <t>Nicole Katherine Agostini Fernandes</t>
  </si>
  <si>
    <t>Jéssica Carolina da Silva Figueira</t>
  </si>
  <si>
    <t>Juvenal Figueira</t>
  </si>
  <si>
    <t>Juvenal Ricardo da Silva Figueira</t>
  </si>
  <si>
    <t>Shelly Virgínia José Pereira Câmara</t>
  </si>
  <si>
    <t>Mário Faria</t>
  </si>
  <si>
    <t>José Mário Silva Faria</t>
  </si>
  <si>
    <t>Sandra Fontes</t>
  </si>
  <si>
    <t>Sandra da Silva Fontes</t>
  </si>
  <si>
    <t>Paulo Correia</t>
  </si>
  <si>
    <t>Paulo Daniel Freitas Correia</t>
  </si>
  <si>
    <t>Juan Vasquez</t>
  </si>
  <si>
    <t>Juan Manuel de Mata Vasquez</t>
  </si>
  <si>
    <t>Ana Luísa Viveiros</t>
  </si>
  <si>
    <t>Ana Luísa Vieira Viveiros</t>
  </si>
  <si>
    <t>Francisco Cunha</t>
  </si>
  <si>
    <t>Francisco José Silva Cunha</t>
  </si>
  <si>
    <t>Rúben Gonçalves</t>
  </si>
  <si>
    <t>Rúben Figueira Gonçalves</t>
  </si>
  <si>
    <t>Tiago Ferraz</t>
  </si>
  <si>
    <t>Tiago Fernando Oliveira Ferraz</t>
  </si>
  <si>
    <t>Carlos Faria</t>
  </si>
  <si>
    <t>João Carlos Vieira Faria</t>
  </si>
  <si>
    <t>Nicole Maria Rodrigues Nóbrega</t>
  </si>
  <si>
    <t>Jorge Freitas</t>
  </si>
  <si>
    <t>Jorge Daniel Vieira Freitas</t>
  </si>
  <si>
    <t>Mara Raquel Marques Gonçalves</t>
  </si>
  <si>
    <t>Abel França</t>
  </si>
  <si>
    <t>Abel Duarte de Sousa França</t>
  </si>
  <si>
    <t>António Madaleno</t>
  </si>
  <si>
    <t>António Manuel Cerdeira Madaleno</t>
  </si>
  <si>
    <t>Diva Jardim</t>
  </si>
  <si>
    <t>Diva Maria Silva Jardim e Jardim</t>
  </si>
  <si>
    <t>Isabel Jesus Rodrigues Carvalho Schmidt</t>
  </si>
  <si>
    <t>Filipa Gonçalves</t>
  </si>
  <si>
    <t>Filipa Cristina Teles Gonçalves</t>
  </si>
  <si>
    <t>Dina Sereno</t>
  </si>
  <si>
    <t>Dina Paula Oliveira Sereno</t>
  </si>
  <si>
    <t>José Vítor</t>
  </si>
  <si>
    <t>José Vítor Rodrigues Gomes</t>
  </si>
  <si>
    <t>Bárbara Marina Baptista Correia</t>
  </si>
  <si>
    <t>José Gonçalves</t>
  </si>
  <si>
    <t>José Jerónimo Silva Gonçalves</t>
  </si>
  <si>
    <t>Rodrigo Pita</t>
  </si>
  <si>
    <t>Rodrigo Miguel Teles Pita</t>
  </si>
  <si>
    <t>Cristina Duarte</t>
  </si>
  <si>
    <t>Cristina Margarida Fontes Duarte</t>
  </si>
  <si>
    <t>Ana Brito</t>
  </si>
  <si>
    <t>Ana Margarida Lourenço de Brito</t>
  </si>
  <si>
    <t>Jorge Vieira</t>
  </si>
  <si>
    <t>Jorge Emanuel Correia Vieira</t>
  </si>
  <si>
    <t>Hugo M. Vieira</t>
  </si>
  <si>
    <t>Hugo Manuel Sousa Vieira</t>
  </si>
  <si>
    <t>Aníbal Chaves</t>
  </si>
  <si>
    <t>Aníbal João Lopes Chaves</t>
  </si>
  <si>
    <t>Diogo Olival</t>
  </si>
  <si>
    <t>Diogo Gil Nunes Olival</t>
  </si>
  <si>
    <t>Lucélia da Silva Barros</t>
  </si>
  <si>
    <t>Matilde Gonçalves Azevedo</t>
  </si>
  <si>
    <t>Beatriz do Carmo Silva e Gonçalves</t>
  </si>
  <si>
    <t>Isabel Gonçalves</t>
  </si>
  <si>
    <t>Ana Isabel Silva Gonçalves</t>
  </si>
  <si>
    <t>Ana Celestina Lucas Abreu</t>
  </si>
  <si>
    <t>Adérito Matos</t>
  </si>
  <si>
    <t>Adérito Micael Rodrigues de Matos</t>
  </si>
  <si>
    <t>Dinarte Correia</t>
  </si>
  <si>
    <t>João Dinarte Fernandes Correia</t>
  </si>
  <si>
    <t>Alexandre Fernandes</t>
  </si>
  <si>
    <t>Alexandre Francisco de Jesus Fernandes</t>
  </si>
  <si>
    <t>Miguel Mendonça</t>
  </si>
  <si>
    <t>Luís Miguel Fernandes Mendonça</t>
  </si>
  <si>
    <t>José Ferreira</t>
  </si>
  <si>
    <t>José Pedro Sardinha Ferreira</t>
  </si>
  <si>
    <t>Diana Catarina Oliveira Ferraz</t>
  </si>
  <si>
    <t>Fabiano Abreu</t>
  </si>
  <si>
    <t>Luís Fabiano Lucas Abreu</t>
  </si>
  <si>
    <t>Laura Maria Gonçalves Andrade</t>
  </si>
  <si>
    <t>Rodrigo Fidalgo</t>
  </si>
  <si>
    <t>Rodrigo Afonso Ramos Fidalgo</t>
  </si>
  <si>
    <t>João Pedro Nóbrega</t>
  </si>
  <si>
    <t>João Pedro Garcês Nóbrega</t>
  </si>
  <si>
    <t>Diogo J. Neves</t>
  </si>
  <si>
    <t>Diogo José Azevedo Neves</t>
  </si>
  <si>
    <t>Ana Cláudia Faria Aguiar</t>
  </si>
  <si>
    <t>Carolina Leonora Ribeiro Teles</t>
  </si>
  <si>
    <t>Carlos Pestana</t>
  </si>
  <si>
    <t>Carlos Reis Rodrigues Pestana</t>
  </si>
  <si>
    <t>Guilherme Neves</t>
  </si>
  <si>
    <t>Luís Guilherme Jarimba Neves</t>
  </si>
  <si>
    <t>Rafael de Sousa</t>
  </si>
  <si>
    <t>Rafael Correia de Sousa</t>
  </si>
  <si>
    <t>Henrique Gomes</t>
  </si>
  <si>
    <t>Henrique João dos Santos Gomes</t>
  </si>
  <si>
    <t>Nuno Ramos</t>
  </si>
  <si>
    <t>Nuno Ronaldo dos Santos Ramos</t>
  </si>
  <si>
    <t>Júlia Leonor Sousa Lemos Baptista</t>
  </si>
  <si>
    <t>Miquelina Vanessa Rodrigues Encarnação</t>
  </si>
  <si>
    <t>André Henriques</t>
  </si>
  <si>
    <t>André Filipe da Costa Henriques</t>
  </si>
  <si>
    <t>Ana Luísa Gonçalves Fernandes</t>
  </si>
  <si>
    <t>Guilherme Rosa</t>
  </si>
  <si>
    <t>Nuno Guilherme da Silva Rosa</t>
  </si>
  <si>
    <t>Laura José Costa Henriques</t>
  </si>
  <si>
    <t>Mara Tatiana Soares Vieira</t>
  </si>
  <si>
    <t>Sílvio Henriques</t>
  </si>
  <si>
    <t>José Sílvio Andrade Henriques</t>
  </si>
  <si>
    <t>Joselino Alves</t>
  </si>
  <si>
    <t>Joselino Figueira Alves</t>
  </si>
  <si>
    <t>Teresa Sousa</t>
  </si>
  <si>
    <t>Teresa Cláudia Ribeiro Gonçalves de Sousa</t>
  </si>
  <si>
    <t>Rúben Aveiro</t>
  </si>
  <si>
    <t>Rúben Alexandre Ornelas Aveiro</t>
  </si>
  <si>
    <t>Carina Encarnação</t>
  </si>
  <si>
    <t>Carina Maria Gomes da Encarnação</t>
  </si>
  <si>
    <t>Francisco Gouveia</t>
  </si>
  <si>
    <t>Francisco Samuel Ferreira Gouveia</t>
  </si>
  <si>
    <t>CDESP</t>
  </si>
  <si>
    <t>Sandro Freitas</t>
  </si>
  <si>
    <t>Sandro Ricardo Sousa de Freitas</t>
  </si>
  <si>
    <t>Miguel Teixeira</t>
  </si>
  <si>
    <t>Miguel de Deus Teixeira</t>
  </si>
  <si>
    <t>Gonçalo Jesus</t>
  </si>
  <si>
    <t>Gonçalo Teixeira de Jesus</t>
  </si>
  <si>
    <t>Paulo Fernandes</t>
  </si>
  <si>
    <t>Paulo Henrique Lopes Fernandes</t>
  </si>
  <si>
    <t>Aníbal Carvalho</t>
  </si>
  <si>
    <t>Aníbal José de Carvalho</t>
  </si>
  <si>
    <t>Aloísio Teixeira</t>
  </si>
  <si>
    <t>António Aloísio Barros Teixeira</t>
  </si>
  <si>
    <t>Tomás Abreu</t>
  </si>
  <si>
    <t>João Tomás Freitas Abreu</t>
  </si>
  <si>
    <t>Emanuel Sousa</t>
  </si>
  <si>
    <t>Emanuel Barros de Sousa</t>
  </si>
  <si>
    <t>Rodrigo Rodrigues</t>
  </si>
  <si>
    <t>Rodrigo Miguel Silva Rodrigues</t>
  </si>
  <si>
    <t>Sandro Abreu</t>
  </si>
  <si>
    <t>Sandro de Abreu</t>
  </si>
  <si>
    <t>Agostinho Faria</t>
  </si>
  <si>
    <t>Agostinho Silva Faria</t>
  </si>
  <si>
    <t>Pedro A. Jesus</t>
  </si>
  <si>
    <t>Pedro Agostinho Freitas Jesus</t>
  </si>
  <si>
    <t>Adriana Abreu</t>
  </si>
  <si>
    <t>Adriana Rita Sá de Abreu</t>
  </si>
  <si>
    <t>Ricardo Fernandes</t>
  </si>
  <si>
    <t>Ricardo Afonso Figueira Fernandes</t>
  </si>
  <si>
    <t>Clara Maria Costa Henriques</t>
  </si>
  <si>
    <t>Henrique Ornelas</t>
  </si>
  <si>
    <t>Henrique Costa Sousa Ornelas</t>
  </si>
  <si>
    <t>Gonçalo Paulos</t>
  </si>
  <si>
    <t>Francisco Gonçalo da Silva Paulos</t>
  </si>
  <si>
    <t>Maria Eduarda Borges Ferreira</t>
  </si>
  <si>
    <t>J. Carlos Abreu</t>
  </si>
  <si>
    <t>José Carlos Fernandes Abreu</t>
  </si>
  <si>
    <t>Mariana de Jesus Barradas</t>
  </si>
  <si>
    <t>Tatiana Luísa Andrade Silva</t>
  </si>
  <si>
    <t>Joana Filipa Rodrigues Aguiar</t>
  </si>
  <si>
    <t>Marco A. Abreu</t>
  </si>
  <si>
    <t>Marco Alexandre Costa Abreu</t>
  </si>
  <si>
    <t>Jorge Pestana</t>
  </si>
  <si>
    <t>Jorge Miguel da Silva Pestana</t>
  </si>
  <si>
    <t>Gabriel Conceição</t>
  </si>
  <si>
    <t>Gabriel Teixeira Conceição</t>
  </si>
  <si>
    <t>Paula Drumond</t>
  </si>
  <si>
    <t>Paula Alexandra Camacho Pereira Drumond</t>
  </si>
  <si>
    <t>Aluízio Drumond</t>
  </si>
  <si>
    <t>Aluízio Alberto Escórcio Drumond</t>
  </si>
  <si>
    <t>Ana Sousa</t>
  </si>
  <si>
    <t>Ana Beatriz Oliveira Sousa</t>
  </si>
  <si>
    <t>Érica Cruz</t>
  </si>
  <si>
    <t>Érica Soraia Sá Cruz</t>
  </si>
  <si>
    <t>Adão Baeta</t>
  </si>
  <si>
    <t>Adão Francisco Pita Baeta</t>
  </si>
  <si>
    <t>Duarte França</t>
  </si>
  <si>
    <t>Duarte Filipe Silva França</t>
  </si>
  <si>
    <t>Gonçalo Dantas</t>
  </si>
  <si>
    <t>Gonçalo Castro Dantas</t>
  </si>
  <si>
    <t>Beatriz Ferraz</t>
  </si>
  <si>
    <t>Beatriz Freitas Ferraz</t>
  </si>
  <si>
    <t>CEGZ</t>
  </si>
  <si>
    <t>Érica Faria</t>
  </si>
  <si>
    <t>Érica Raquel Nóbrega Faria</t>
  </si>
  <si>
    <t>Neuza Silva</t>
  </si>
  <si>
    <t>Neuza Andreína Agrela Silva</t>
  </si>
  <si>
    <t>Leonardo B. Sousa</t>
  </si>
  <si>
    <t>Leonardo Bento Pestana Sousa</t>
  </si>
  <si>
    <t>Wilson Rodrigues</t>
  </si>
  <si>
    <t>Wilson Tiago Jardim Rodrigues</t>
  </si>
  <si>
    <t>Diogo M. Freitas</t>
  </si>
  <si>
    <t>Diogo Miguel Gouveia Freitas</t>
  </si>
  <si>
    <t>Vítor Cabral</t>
  </si>
  <si>
    <t>Vítor Manuel Aguiar Cabral</t>
  </si>
  <si>
    <t>Edgar Figueira</t>
  </si>
  <si>
    <t>Edgar Silvano Luís Figueira</t>
  </si>
  <si>
    <t>Isaura Silva</t>
  </si>
  <si>
    <t>Isaura Alexandra Mendes Silva</t>
  </si>
  <si>
    <t>Jéssica Andreia Pontes Teles</t>
  </si>
  <si>
    <t>Vanessa Sofia Vieira Ornelas</t>
  </si>
  <si>
    <t>Noélia Dominguez de Freitas</t>
  </si>
  <si>
    <t>Isaac Santos</t>
  </si>
  <si>
    <t>Isaac Ornelas Santos</t>
  </si>
  <si>
    <t>Hugo Sousa</t>
  </si>
  <si>
    <t>Hugo Daniel Olival Sousa</t>
  </si>
  <si>
    <t>Flávio Vieira</t>
  </si>
  <si>
    <t>Flávio Daniel Miranda Vieira</t>
  </si>
  <si>
    <t>João Olim</t>
  </si>
  <si>
    <t>João Pedro Olim Castro</t>
  </si>
  <si>
    <t>Guilherme Freitas</t>
  </si>
  <si>
    <t>Guilherme José Jarimba Freitas</t>
  </si>
  <si>
    <t>João Alves</t>
  </si>
  <si>
    <t>João Diogo Freitas Alves</t>
  </si>
  <si>
    <t>Diogo Rodrigues</t>
  </si>
  <si>
    <t>José Diogo Freire Rodrigues</t>
  </si>
  <si>
    <t>Leandro Franco</t>
  </si>
  <si>
    <t>Leandro Perestrelo Sousa Franco</t>
  </si>
  <si>
    <t>João Rosa</t>
  </si>
  <si>
    <t>João Alexandre Gouveia Rosa</t>
  </si>
  <si>
    <t>Sara Nóbrega Fernandes de Nóbrega</t>
  </si>
  <si>
    <t>Maria Eduarda Meneses Catanho</t>
  </si>
  <si>
    <t>Leena da Conceição Roque Silva</t>
  </si>
  <si>
    <t>Rodolfo Rodrigues</t>
  </si>
  <si>
    <t>José Rodolfo Freire Rodrigues</t>
  </si>
  <si>
    <t>J. Leonardo Abreu</t>
  </si>
  <si>
    <t>José Leonardo Olim Abreu</t>
  </si>
  <si>
    <t>Luís Teixeira</t>
  </si>
  <si>
    <t>Luís Filipe Ribeiro Teixeira</t>
  </si>
  <si>
    <t>Jéssica Perestrelo de Freitas</t>
  </si>
  <si>
    <t>Madalena Vieira</t>
  </si>
  <si>
    <t>Madalena Nascimento Vieira</t>
  </si>
  <si>
    <t>Cláudia Nicole Henrique de Freitas</t>
  </si>
  <si>
    <t>Sandra José Ferreira Vieira</t>
  </si>
  <si>
    <t>Fabiano Ferreira</t>
  </si>
  <si>
    <t>Octávio Fabiano Aveiro Ferreira</t>
  </si>
  <si>
    <t>Leandro Ornelas</t>
  </si>
  <si>
    <t>Leandro Daniel Gouveia Ornelas</t>
  </si>
  <si>
    <t>Mariana Sofia Camacho Freitas</t>
  </si>
  <si>
    <t>Mário Rodrigues</t>
  </si>
  <si>
    <t>Mário Schmidt Rodrigues</t>
  </si>
  <si>
    <t>Rui Ornelas</t>
  </si>
  <si>
    <t>Rui Jorge Silva Ornelas</t>
  </si>
  <si>
    <t>Olga da Conceição Fernandes Pinto</t>
  </si>
  <si>
    <t>Tomás Pereira</t>
  </si>
  <si>
    <t>Tomás Miguel Silva Pereira</t>
  </si>
  <si>
    <t>Diogo Espinha</t>
  </si>
  <si>
    <t>Diogo Alexandre Monteiro Espinha</t>
  </si>
  <si>
    <t>Patrícia Filomena dos Santos Vieira</t>
  </si>
  <si>
    <t>Tânia Marta Câmara Freitas</t>
  </si>
  <si>
    <t>Paulo C. Gonçalves</t>
  </si>
  <si>
    <t>Paulo Cassiano Abreu Gonçalves</t>
  </si>
  <si>
    <t>Cipriano Correia</t>
  </si>
  <si>
    <t>José Cipriano Caetano Correia</t>
  </si>
  <si>
    <t>Ivan Nunes</t>
  </si>
  <si>
    <t>Ivan Filipe Martins Nunes</t>
  </si>
  <si>
    <t>Maria Gouveia</t>
  </si>
  <si>
    <t>Maria Beatriz Moura Gouveia</t>
  </si>
  <si>
    <t>Joel Ornelas</t>
  </si>
  <si>
    <t>Joel Oliveira Ornelas</t>
  </si>
  <si>
    <t>Tomás Carvalho</t>
  </si>
  <si>
    <t>Tomás Duarte Carvalho</t>
  </si>
  <si>
    <t>A. Alexandre Ornelas</t>
  </si>
  <si>
    <t>António Alexandre Figueira Ornelas</t>
  </si>
  <si>
    <t>Erika Aires</t>
  </si>
  <si>
    <t>Erika Gouveia Aires</t>
  </si>
  <si>
    <t>João M. Ornelas</t>
  </si>
  <si>
    <t>João Manuel Gouveia Ornelas</t>
  </si>
  <si>
    <t>Catarina Silva</t>
  </si>
  <si>
    <t>Sílvia Catarina Pais Silva Tavares</t>
  </si>
  <si>
    <t>David M. Camacho</t>
  </si>
  <si>
    <t>David Marco Sousa Camacho</t>
  </si>
  <si>
    <t>Martinho Barradas</t>
  </si>
  <si>
    <t>Martinho Azevedo Barradas</t>
  </si>
  <si>
    <t>Vitória Teles</t>
  </si>
  <si>
    <t>Maria Vitória Ribeiro Teles</t>
  </si>
  <si>
    <t>Inês Soares</t>
  </si>
  <si>
    <t>Inês da Silva Soares</t>
  </si>
  <si>
    <t>Cristina Rodrigues</t>
  </si>
  <si>
    <t>Ana Cristina Batista Rodrigues</t>
  </si>
  <si>
    <t>Emanuel J. Sousa</t>
  </si>
  <si>
    <t>Emanuel de Jesus de Sousa</t>
  </si>
  <si>
    <t>Milisa Sophie Nunes da Silva</t>
  </si>
  <si>
    <t>José Mendonça</t>
  </si>
  <si>
    <t>José Orlando Franco Mendonça</t>
  </si>
  <si>
    <t>N. Marcelo Andrade</t>
  </si>
  <si>
    <t>Nuno Marcelo Barros Andrade</t>
  </si>
  <si>
    <t>Vítor Fonseca</t>
  </si>
  <si>
    <t>José Vítor nunes Fonseca</t>
  </si>
  <si>
    <t>Bruno L. Fernandes</t>
  </si>
  <si>
    <t>Bruno Leonardo Abreu Fernandes</t>
  </si>
  <si>
    <t>Cláudio Bento</t>
  </si>
  <si>
    <t>Cláudio Tomás Gonçalves Bento</t>
  </si>
  <si>
    <t>Luiz Fonseca</t>
  </si>
  <si>
    <t>José Luiz Fonseca</t>
  </si>
  <si>
    <t>Tiago Cabral</t>
  </si>
  <si>
    <t>Tiago José Pereira Cabral</t>
  </si>
  <si>
    <t>Vera Melissa Santos Gouveia</t>
  </si>
  <si>
    <t>Iúri Rosário</t>
  </si>
  <si>
    <t>Iúri Edgar do Couto Rosário</t>
  </si>
  <si>
    <t>Lara Brito</t>
  </si>
  <si>
    <t>Lara Cristiana Nóbrega Brito</t>
  </si>
  <si>
    <t>Maria Rosalina dos Santos Kgasi</t>
  </si>
  <si>
    <t>Adriano Andrade</t>
  </si>
  <si>
    <t>Adriano Abreu Andrade</t>
  </si>
  <si>
    <t>Ricardo Domingos</t>
  </si>
  <si>
    <t>Ricardo Luís Correia Domingos</t>
  </si>
  <si>
    <t>Ricardo Crespo</t>
  </si>
  <si>
    <t>Ricardo Aleixo Barata Crespo</t>
  </si>
  <si>
    <t>Tiago Nóia</t>
  </si>
  <si>
    <t>Tiago Vieira Nóia</t>
  </si>
  <si>
    <t>Noémi Garcia</t>
  </si>
  <si>
    <t>Noémi Beatriz Gonçalves Garcia</t>
  </si>
  <si>
    <t>Paulo Gonçalves</t>
  </si>
  <si>
    <t>Paulo Nuno Romão Gonçalves</t>
  </si>
  <si>
    <t>Renan Gregório</t>
  </si>
  <si>
    <t>FD423276</t>
  </si>
  <si>
    <t>Renan Goulart Gregório</t>
  </si>
  <si>
    <t>Laura Mécia Ferraz Ramos</t>
  </si>
  <si>
    <t>Danilson Fernandes</t>
  </si>
  <si>
    <t>Danilson Irwing Ferreira Fernandes</t>
  </si>
  <si>
    <t>Luís Faria</t>
  </si>
  <si>
    <t>Luís Eduardo Abreu Faria</t>
  </si>
  <si>
    <t>Afonso Faria</t>
  </si>
  <si>
    <t>Afonso José Diniz Faria</t>
  </si>
  <si>
    <t>Hugo Santos</t>
  </si>
  <si>
    <t>José Hugo dos Santos</t>
  </si>
  <si>
    <t>Sérgio Ferreira</t>
  </si>
  <si>
    <t>Sérgio André Rocha Ferreira</t>
  </si>
  <si>
    <t>1 40,23</t>
  </si>
  <si>
    <t>1 50,56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</si>
</sst>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\º"/>
    <numFmt numFmtId="165" formatCode="0.0"/>
    <numFmt numFmtId="166" formatCode="dd/mm/yy;@"/>
    <numFmt numFmtId="167" formatCode="_-* #,##0.00\ [$€]_-;\-* #,##0.00\ [$€]_-;_-* &quot;-&quot;??\ [$€]_-;_-@_-"/>
    <numFmt numFmtId="168" formatCode="[$-816]d/mmm/yy;@"/>
    <numFmt numFmtId="169" formatCode="#,##0\ \p"/>
    <numFmt numFmtId="170" formatCode="0.0%"/>
    <numFmt numFmtId="171" formatCode="0\ª"/>
  </numFmts>
  <fonts count="3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8"/>
      <name val="Times New Roman"/>
      <family val="1"/>
    </font>
    <font>
      <sz val="16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"/>
    </font>
    <font>
      <sz val="10"/>
      <name val="Arial"/>
    </font>
    <font>
      <b/>
      <sz val="8"/>
      <name val="Times New Roman"/>
      <family val="1"/>
    </font>
    <font>
      <b/>
      <sz val="9"/>
      <name val="Times New Roman"/>
      <family val="1"/>
    </font>
    <font>
      <sz val="8"/>
      <color indexed="1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name val="Verdana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Times New Roman"/>
    </font>
    <font>
      <sz val="10"/>
      <color rgb="FF800000"/>
      <name val="Arial Narrow"/>
    </font>
    <font>
      <sz val="9"/>
      <color rgb="FF800000"/>
      <name val="Arial Narrow"/>
    </font>
    <font>
      <sz val="8"/>
      <color rgb="FF800000"/>
      <name val="Arial Narrow"/>
    </font>
    <font>
      <sz val="8"/>
      <color rgb="FFFF0000"/>
      <name val="Arial Narrow"/>
    </font>
    <font>
      <b/>
      <sz val="10"/>
      <name val="Times New Roman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597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6" fontId="2" fillId="2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7" fillId="0" borderId="0" xfId="0" applyFont="1" applyBorder="1" applyAlignment="1" applyProtection="1">
      <alignment horizontal="center"/>
      <protection hidden="1"/>
    </xf>
    <xf numFmtId="1" fontId="9" fillId="0" borderId="0" xfId="0" applyNumberFormat="1" applyFont="1" applyBorder="1" applyAlignment="1" applyProtection="1">
      <alignment horizontal="center"/>
      <protection locked="0" hidden="1"/>
    </xf>
    <xf numFmtId="3" fontId="9" fillId="0" borderId="0" xfId="0" applyNumberFormat="1" applyFont="1" applyBorder="1" applyAlignment="1" applyProtection="1">
      <alignment horizontal="left"/>
      <protection locked="0" hidden="1"/>
    </xf>
    <xf numFmtId="0" fontId="9" fillId="0" borderId="0" xfId="0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/>
      <protection hidden="1"/>
    </xf>
    <xf numFmtId="14" fontId="9" fillId="0" borderId="0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locked="0" hidden="1"/>
    </xf>
    <xf numFmtId="168" fontId="2" fillId="2" borderId="0" xfId="0" applyNumberFormat="1" applyFont="1" applyFill="1" applyBorder="1" applyAlignment="1">
      <alignment horizontal="center" vertical="center"/>
    </xf>
    <xf numFmtId="0" fontId="5" fillId="0" borderId="0" xfId="0" applyFont="1"/>
    <xf numFmtId="168" fontId="1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8" fillId="2" borderId="0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6" fontId="15" fillId="0" borderId="0" xfId="0" applyNumberFormat="1" applyFont="1" applyAlignment="1">
      <alignment horizontal="center"/>
    </xf>
    <xf numFmtId="0" fontId="15" fillId="0" borderId="0" xfId="0" applyFont="1"/>
    <xf numFmtId="168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164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14" fillId="0" borderId="0" xfId="0" applyFont="1"/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9" fontId="2" fillId="2" borderId="0" xfId="0" applyNumberFormat="1" applyFont="1" applyFill="1" applyBorder="1" applyAlignment="1">
      <alignment horizontal="center" vertical="center"/>
    </xf>
    <xf numFmtId="169" fontId="13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69" fontId="14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165" fontId="14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64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65" fontId="2" fillId="2" borderId="0" xfId="0" applyNumberFormat="1" applyFont="1" applyFill="1" applyBorder="1" applyAlignment="1">
      <alignment horizontal="center" vertical="center"/>
    </xf>
    <xf numFmtId="0" fontId="17" fillId="0" borderId="0" xfId="0" applyFont="1"/>
    <xf numFmtId="165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2" fontId="11" fillId="0" borderId="0" xfId="0" applyNumberFormat="1" applyFont="1"/>
    <xf numFmtId="2" fontId="14" fillId="2" borderId="0" xfId="0" applyNumberFormat="1" applyFont="1" applyFill="1" applyAlignment="1">
      <alignment horizontal="center"/>
    </xf>
    <xf numFmtId="2" fontId="14" fillId="2" borderId="0" xfId="0" applyNumberFormat="1" applyFont="1" applyFill="1"/>
    <xf numFmtId="2" fontId="9" fillId="2" borderId="0" xfId="0" applyNumberFormat="1" applyFont="1" applyFill="1" applyBorder="1" applyAlignment="1">
      <alignment horizontal="center" vertical="center"/>
    </xf>
    <xf numFmtId="2" fontId="14" fillId="0" borderId="0" xfId="0" applyNumberFormat="1" applyFont="1"/>
    <xf numFmtId="15" fontId="1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4" fillId="2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64" fontId="13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65" fontId="15" fillId="0" borderId="0" xfId="0" applyNumberFormat="1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2" fontId="14" fillId="0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168" fontId="14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170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5" fillId="0" borderId="0" xfId="0" applyFont="1" applyBorder="1" applyAlignment="1" applyProtection="1">
      <alignment horizontal="center"/>
      <protection hidden="1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0" fontId="15" fillId="0" borderId="0" xfId="0" applyNumberFormat="1" applyFont="1" applyBorder="1" applyAlignment="1" applyProtection="1">
      <protection hidden="1"/>
    </xf>
    <xf numFmtId="1" fontId="9" fillId="0" borderId="0" xfId="0" applyNumberFormat="1" applyFont="1" applyBorder="1" applyAlignment="1" applyProtection="1">
      <alignment horizontal="center"/>
      <protection hidden="1"/>
    </xf>
    <xf numFmtId="0" fontId="2" fillId="2" borderId="0" xfId="0" applyFont="1" applyFill="1" applyBorder="1" applyAlignment="1">
      <alignment vertical="center"/>
    </xf>
    <xf numFmtId="166" fontId="15" fillId="0" borderId="0" xfId="0" applyNumberFormat="1" applyFont="1" applyFill="1" applyAlignment="1">
      <alignment horizontal="center"/>
    </xf>
    <xf numFmtId="166" fontId="14" fillId="0" borderId="0" xfId="0" applyNumberFormat="1" applyFont="1" applyFill="1" applyAlignment="1">
      <alignment horizontal="center"/>
    </xf>
    <xf numFmtId="49" fontId="9" fillId="0" borderId="0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71" fontId="14" fillId="0" borderId="0" xfId="0" applyNumberFormat="1" applyFont="1" applyAlignment="1">
      <alignment horizontal="center"/>
    </xf>
    <xf numFmtId="171" fontId="2" fillId="2" borderId="0" xfId="0" applyNumberFormat="1" applyFont="1" applyFill="1" applyBorder="1" applyAlignment="1">
      <alignment horizontal="center" vertical="center"/>
    </xf>
    <xf numFmtId="171" fontId="15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1" fontId="11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0" borderId="0" xfId="0" applyFont="1" applyAlignment="1">
      <alignment horizontal="left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locked="0" hidden="1"/>
    </xf>
    <xf numFmtId="1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3" borderId="1" xfId="0" applyFont="1" applyFill="1" applyBorder="1" applyAlignment="1" applyProtection="1">
      <alignment horizontal="center" vertical="center" wrapText="1"/>
      <protection hidden="1"/>
    </xf>
    <xf numFmtId="1" fontId="9" fillId="0" borderId="0" xfId="0" applyNumberFormat="1" applyFont="1" applyBorder="1" applyAlignment="1" applyProtection="1">
      <protection locked="0"/>
    </xf>
    <xf numFmtId="1" fontId="9" fillId="0" borderId="0" xfId="0" applyNumberFormat="1" applyFont="1" applyBorder="1" applyAlignment="1" applyProtection="1">
      <protection hidden="1"/>
    </xf>
    <xf numFmtId="14" fontId="9" fillId="0" borderId="0" xfId="0" applyNumberFormat="1" applyFont="1" applyBorder="1" applyAlignment="1" applyProtection="1">
      <alignment horizontal="right"/>
      <protection hidden="1"/>
    </xf>
    <xf numFmtId="0" fontId="0" fillId="0" borderId="0" xfId="0"/>
    <xf numFmtId="0" fontId="0" fillId="0" borderId="0" xfId="0"/>
    <xf numFmtId="0" fontId="2" fillId="2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1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7" fillId="2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4" fillId="0" borderId="0" xfId="0" applyNumberFormat="1" applyFont="1" applyBorder="1" applyAlignment="1">
      <alignment vertical="center"/>
    </xf>
    <xf numFmtId="0" fontId="0" fillId="0" borderId="0" xfId="0"/>
    <xf numFmtId="2" fontId="29" fillId="0" borderId="0" xfId="0" applyNumberFormat="1" applyFont="1" applyAlignment="1">
      <alignment horizontal="center"/>
    </xf>
    <xf numFmtId="165" fontId="30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66" fontId="31" fillId="0" borderId="0" xfId="0" applyNumberFormat="1" applyFont="1" applyAlignment="1">
      <alignment horizontal="center"/>
    </xf>
    <xf numFmtId="0" fontId="29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8" fontId="30" fillId="0" borderId="0" xfId="0" applyNumberFormat="1" applyFont="1" applyAlignment="1">
      <alignment horizontal="center"/>
    </xf>
    <xf numFmtId="0" fontId="0" fillId="0" borderId="0" xfId="0"/>
    <xf numFmtId="0" fontId="8" fillId="2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2" fontId="13" fillId="0" borderId="0" xfId="0" applyNumberFormat="1" applyFont="1" applyAlignment="1">
      <alignment horizontal="left" indent="2"/>
    </xf>
    <xf numFmtId="2" fontId="0" fillId="0" borderId="0" xfId="0" applyNumberFormat="1" applyAlignment="1">
      <alignment horizontal="left" indent="2"/>
    </xf>
    <xf numFmtId="0" fontId="0" fillId="0" borderId="0" xfId="0"/>
    <xf numFmtId="2" fontId="2" fillId="2" borderId="0" xfId="0" applyNumberFormat="1" applyFont="1" applyFill="1" applyBorder="1" applyAlignment="1">
      <alignment horizontal="left" vertical="center" indent="2"/>
    </xf>
    <xf numFmtId="166" fontId="32" fillId="0" borderId="0" xfId="0" applyNumberFormat="1" applyFont="1" applyAlignment="1">
      <alignment horizontal="center"/>
    </xf>
    <xf numFmtId="166" fontId="32" fillId="6" borderId="0" xfId="0" applyNumberFormat="1" applyFont="1" applyFill="1" applyAlignment="1">
      <alignment horizontal="center"/>
    </xf>
    <xf numFmtId="2" fontId="13" fillId="0" borderId="0" xfId="0" applyNumberFormat="1" applyFont="1" applyAlignment="1">
      <alignment horizontal="left" indent="3"/>
    </xf>
    <xf numFmtId="2" fontId="13" fillId="0" borderId="0" xfId="0" applyNumberFormat="1" applyFont="1" applyFill="1" applyAlignment="1">
      <alignment horizontal="left" indent="3"/>
    </xf>
    <xf numFmtId="2" fontId="0" fillId="0" borderId="0" xfId="0" applyNumberFormat="1" applyAlignment="1">
      <alignment horizontal="left" indent="3"/>
    </xf>
    <xf numFmtId="0" fontId="0" fillId="0" borderId="0" xfId="0"/>
    <xf numFmtId="0" fontId="0" fillId="0" borderId="0" xfId="0"/>
    <xf numFmtId="0" fontId="0" fillId="0" borderId="0" xfId="0"/>
    <xf numFmtId="0" fontId="15" fillId="6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164" fontId="3" fillId="4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18" fillId="4" borderId="3" xfId="0" applyNumberFormat="1" applyFont="1" applyFill="1" applyBorder="1" applyAlignment="1">
      <alignment horizontal="center" vertical="center"/>
    </xf>
    <xf numFmtId="164" fontId="18" fillId="5" borderId="3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0" fillId="7" borderId="0" xfId="0" applyNumberFormat="1" applyFill="1" applyAlignment="1">
      <alignment horizontal="center"/>
    </xf>
    <xf numFmtId="0" fontId="0" fillId="0" borderId="0" xfId="0"/>
    <xf numFmtId="164" fontId="0" fillId="0" borderId="0" xfId="0" applyNumberFormat="1" applyBorder="1" applyAlignment="1">
      <alignment horizontal="center" vertical="center"/>
    </xf>
    <xf numFmtId="164" fontId="33" fillId="5" borderId="3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34" fillId="5" borderId="3" xfId="0" applyNumberFormat="1" applyFont="1" applyFill="1" applyBorder="1" applyAlignment="1">
      <alignment horizontal="center" vertical="center"/>
    </xf>
    <xf numFmtId="164" fontId="19" fillId="4" borderId="3" xfId="0" applyNumberFormat="1" applyFont="1" applyFill="1" applyBorder="1" applyAlignment="1">
      <alignment horizontal="center" vertical="center"/>
    </xf>
    <xf numFmtId="164" fontId="19" fillId="5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5" borderId="3" xfId="2" applyNumberFormat="1" applyFont="1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</cellXfs>
  <cellStyles count="6597">
    <cellStyle name="Euro" xfId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Normal" xfId="0" builtinId="0"/>
    <cellStyle name="Normal 2" xfId="2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theme" Target="theme/theme1.xml"/><Relationship Id="rId76" Type="http://schemas.openxmlformats.org/officeDocument/2006/relationships/styles" Target="styles.xml"/><Relationship Id="rId77" Type="http://schemas.openxmlformats.org/officeDocument/2006/relationships/sharedStrings" Target="sharedStrings.xml"/><Relationship Id="rId78" Type="http://schemas.openxmlformats.org/officeDocument/2006/relationships/calcChain" Target="calcChain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1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3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5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6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8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1.v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3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4.v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5.v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6.v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7.v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8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9.v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0.v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1.v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2.v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3.v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4.v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5.v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6.v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7.v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8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9.v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0.v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1.v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2.v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3.v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4.v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5.v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6.v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7.v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8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9.v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0.v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1.v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2.v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3.v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4.v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5.v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6.v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7.v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8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9.v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0.v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1.vml"/><Relationship Id="rId2" Type="http://schemas.openxmlformats.org/officeDocument/2006/relationships/vmlDrawing" Target="../drawings/vmlDrawing72.vml"/><Relationship Id="rId3" Type="http://schemas.openxmlformats.org/officeDocument/2006/relationships/comments" Target="../comments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3.vml"/><Relationship Id="rId2" Type="http://schemas.openxmlformats.org/officeDocument/2006/relationships/vmlDrawing" Target="../drawings/vmlDrawing74.vml"/><Relationship Id="rId3" Type="http://schemas.openxmlformats.org/officeDocument/2006/relationships/comments" Target="../comments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5.vml"/><Relationship Id="rId2" Type="http://schemas.openxmlformats.org/officeDocument/2006/relationships/vmlDrawing" Target="../drawings/vmlDrawing76.vml"/><Relationship Id="rId3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I1346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9.1640625" defaultRowHeight="11" x14ac:dyDescent="0"/>
  <cols>
    <col min="1" max="1" width="21.5" style="12" customWidth="1"/>
    <col min="2" max="3" width="9.33203125" style="11" customWidth="1"/>
    <col min="4" max="4" width="28.5" style="13" customWidth="1"/>
    <col min="5" max="5" width="7.6640625" style="16" customWidth="1"/>
    <col min="6" max="6" width="4.83203125" style="14" customWidth="1"/>
    <col min="7" max="7" width="10.6640625" style="15" customWidth="1"/>
    <col min="8" max="8" width="5.83203125" style="14" customWidth="1"/>
    <col min="9" max="9" width="7.1640625" style="94" customWidth="1"/>
    <col min="10" max="30" width="9.1640625" style="110"/>
    <col min="31" max="31" width="2.5" style="110" customWidth="1"/>
    <col min="32" max="16384" width="9.1640625" style="110"/>
  </cols>
  <sheetData>
    <row r="1" spans="1:9" s="10" customFormat="1" ht="30" customHeight="1">
      <c r="A1" s="125" t="s">
        <v>690</v>
      </c>
      <c r="B1" s="126" t="s">
        <v>547</v>
      </c>
      <c r="C1" s="126" t="s">
        <v>689</v>
      </c>
      <c r="D1" s="127" t="s">
        <v>691</v>
      </c>
      <c r="E1" s="128" t="s">
        <v>785</v>
      </c>
      <c r="F1" s="127" t="s">
        <v>786</v>
      </c>
      <c r="G1" s="129" t="s">
        <v>787</v>
      </c>
      <c r="H1" s="127" t="s">
        <v>788</v>
      </c>
      <c r="I1" s="130" t="s">
        <v>884</v>
      </c>
    </row>
    <row r="2" spans="1:9" ht="12" customHeight="1">
      <c r="A2" s="131" t="s">
        <v>2394</v>
      </c>
      <c r="B2" s="105">
        <v>14831879</v>
      </c>
      <c r="C2" s="105">
        <v>4491</v>
      </c>
      <c r="D2" s="132" t="s">
        <v>2395</v>
      </c>
      <c r="E2" s="132" t="s">
        <v>937</v>
      </c>
      <c r="F2" s="105" t="s">
        <v>2396</v>
      </c>
      <c r="G2" s="133">
        <v>36241</v>
      </c>
      <c r="H2" s="109">
        <f t="shared" ref="H2" si="0">YEAR(G2)</f>
        <v>1999</v>
      </c>
      <c r="I2" s="104" t="s">
        <v>276</v>
      </c>
    </row>
    <row r="3" spans="1:9" ht="12" customHeight="1">
      <c r="A3" s="131" t="s">
        <v>1877</v>
      </c>
      <c r="B3" s="105">
        <v>14374613</v>
      </c>
      <c r="C3" s="105">
        <v>4461</v>
      </c>
      <c r="D3" s="132" t="s">
        <v>2397</v>
      </c>
      <c r="E3" s="132" t="s">
        <v>937</v>
      </c>
      <c r="F3" s="105" t="s">
        <v>2398</v>
      </c>
      <c r="G3" s="133">
        <v>37104</v>
      </c>
      <c r="H3" s="109">
        <f t="shared" ref="H3:H66" si="1">YEAR(G3)</f>
        <v>2001</v>
      </c>
      <c r="I3" s="104" t="s">
        <v>2399</v>
      </c>
    </row>
    <row r="4" spans="1:9" ht="12" customHeight="1">
      <c r="A4" s="131" t="s">
        <v>316</v>
      </c>
      <c r="B4" s="105">
        <v>14736237</v>
      </c>
      <c r="C4" s="105">
        <v>4492</v>
      </c>
      <c r="D4" s="132" t="s">
        <v>2400</v>
      </c>
      <c r="E4" s="132" t="s">
        <v>937</v>
      </c>
      <c r="F4" s="105" t="s">
        <v>2398</v>
      </c>
      <c r="G4" s="133">
        <v>36223</v>
      </c>
      <c r="H4" s="109">
        <f t="shared" si="1"/>
        <v>1999</v>
      </c>
      <c r="I4" s="104" t="s">
        <v>276</v>
      </c>
    </row>
    <row r="5" spans="1:9" ht="12" customHeight="1">
      <c r="A5" s="131" t="s">
        <v>1973</v>
      </c>
      <c r="B5" s="105">
        <v>15086400</v>
      </c>
      <c r="C5" s="105">
        <v>3551</v>
      </c>
      <c r="D5" s="132" t="s">
        <v>2401</v>
      </c>
      <c r="E5" s="132" t="s">
        <v>937</v>
      </c>
      <c r="F5" s="105" t="s">
        <v>2398</v>
      </c>
      <c r="G5" s="133">
        <v>37794</v>
      </c>
      <c r="H5" s="109">
        <f t="shared" si="1"/>
        <v>2003</v>
      </c>
      <c r="I5" s="104" t="s">
        <v>2402</v>
      </c>
    </row>
    <row r="6" spans="1:9" ht="12" customHeight="1">
      <c r="A6" s="131" t="s">
        <v>2403</v>
      </c>
      <c r="B6" s="105">
        <v>14539477</v>
      </c>
      <c r="C6" s="105">
        <v>4493</v>
      </c>
      <c r="D6" s="132" t="s">
        <v>2404</v>
      </c>
      <c r="E6" s="132" t="s">
        <v>937</v>
      </c>
      <c r="F6" s="105" t="s">
        <v>2396</v>
      </c>
      <c r="G6" s="133">
        <v>36319</v>
      </c>
      <c r="H6" s="109">
        <f t="shared" si="1"/>
        <v>1999</v>
      </c>
      <c r="I6" s="104" t="s">
        <v>276</v>
      </c>
    </row>
    <row r="7" spans="1:9" ht="12" customHeight="1">
      <c r="A7" s="131" t="s">
        <v>2405</v>
      </c>
      <c r="B7" s="105">
        <v>14753761</v>
      </c>
      <c r="C7" s="105">
        <v>4494</v>
      </c>
      <c r="D7" s="132" t="s">
        <v>2406</v>
      </c>
      <c r="E7" s="132" t="s">
        <v>937</v>
      </c>
      <c r="F7" s="105" t="s">
        <v>2396</v>
      </c>
      <c r="G7" s="133">
        <v>36621</v>
      </c>
      <c r="H7" s="109">
        <f t="shared" si="1"/>
        <v>2000</v>
      </c>
      <c r="I7" s="104" t="s">
        <v>2399</v>
      </c>
    </row>
    <row r="8" spans="1:9" ht="12" customHeight="1">
      <c r="A8" s="131" t="s">
        <v>1426</v>
      </c>
      <c r="B8" s="105">
        <v>15193514</v>
      </c>
      <c r="C8" s="105">
        <v>4460</v>
      </c>
      <c r="D8" s="132" t="s">
        <v>2407</v>
      </c>
      <c r="E8" s="132" t="s">
        <v>937</v>
      </c>
      <c r="F8" s="105" t="s">
        <v>2398</v>
      </c>
      <c r="G8" s="133">
        <v>37156</v>
      </c>
      <c r="H8" s="109">
        <f t="shared" si="1"/>
        <v>2001</v>
      </c>
      <c r="I8" s="104" t="s">
        <v>2399</v>
      </c>
    </row>
    <row r="9" spans="1:9" ht="12" customHeight="1">
      <c r="A9" s="131" t="s">
        <v>2408</v>
      </c>
      <c r="B9" s="105">
        <v>15124224</v>
      </c>
      <c r="C9" s="105">
        <v>3575</v>
      </c>
      <c r="D9" s="132" t="s">
        <v>2409</v>
      </c>
      <c r="E9" s="132" t="s">
        <v>937</v>
      </c>
      <c r="F9" s="105" t="s">
        <v>2396</v>
      </c>
      <c r="G9" s="133">
        <v>37845</v>
      </c>
      <c r="H9" s="109">
        <f t="shared" si="1"/>
        <v>2003</v>
      </c>
      <c r="I9" s="104" t="s">
        <v>2402</v>
      </c>
    </row>
    <row r="10" spans="1:9" ht="12" customHeight="1">
      <c r="A10" s="131" t="s">
        <v>1974</v>
      </c>
      <c r="B10" s="105">
        <v>15153236</v>
      </c>
      <c r="C10" s="105">
        <v>3574</v>
      </c>
      <c r="D10" s="132" t="s">
        <v>2410</v>
      </c>
      <c r="E10" s="132" t="s">
        <v>937</v>
      </c>
      <c r="F10" s="105" t="s">
        <v>2398</v>
      </c>
      <c r="G10" s="133">
        <v>37672</v>
      </c>
      <c r="H10" s="109">
        <f t="shared" si="1"/>
        <v>2003</v>
      </c>
      <c r="I10" s="104" t="s">
        <v>2402</v>
      </c>
    </row>
    <row r="11" spans="1:9" ht="12" customHeight="1">
      <c r="A11" s="131" t="s">
        <v>2411</v>
      </c>
      <c r="B11" s="105">
        <v>15506344</v>
      </c>
      <c r="C11" s="105">
        <v>3577</v>
      </c>
      <c r="D11" s="132" t="s">
        <v>2412</v>
      </c>
      <c r="E11" s="132" t="s">
        <v>937</v>
      </c>
      <c r="F11" s="105" t="s">
        <v>2398</v>
      </c>
      <c r="G11" s="133">
        <v>37781</v>
      </c>
      <c r="H11" s="109">
        <f t="shared" si="1"/>
        <v>2003</v>
      </c>
      <c r="I11" s="104" t="s">
        <v>2402</v>
      </c>
    </row>
    <row r="12" spans="1:9" ht="12" customHeight="1">
      <c r="A12" s="131" t="s">
        <v>1381</v>
      </c>
      <c r="B12" s="105">
        <v>14476955</v>
      </c>
      <c r="C12" s="105">
        <v>4464</v>
      </c>
      <c r="D12" s="132" t="s">
        <v>2413</v>
      </c>
      <c r="E12" s="132" t="s">
        <v>937</v>
      </c>
      <c r="F12" s="105" t="s">
        <v>2398</v>
      </c>
      <c r="G12" s="133">
        <v>36957</v>
      </c>
      <c r="H12" s="109">
        <f t="shared" si="1"/>
        <v>2001</v>
      </c>
      <c r="I12" s="104" t="s">
        <v>2399</v>
      </c>
    </row>
    <row r="13" spans="1:9" ht="12" customHeight="1">
      <c r="A13" s="131" t="s">
        <v>2414</v>
      </c>
      <c r="B13" s="105">
        <v>14949962</v>
      </c>
      <c r="C13" s="105">
        <v>3543</v>
      </c>
      <c r="D13" s="132" t="s">
        <v>2415</v>
      </c>
      <c r="E13" s="132" t="s">
        <v>937</v>
      </c>
      <c r="F13" s="105" t="s">
        <v>2396</v>
      </c>
      <c r="G13" s="133">
        <v>37836</v>
      </c>
      <c r="H13" s="109">
        <f t="shared" si="1"/>
        <v>2003</v>
      </c>
      <c r="I13" s="104" t="s">
        <v>2402</v>
      </c>
    </row>
    <row r="14" spans="1:9" ht="12" customHeight="1">
      <c r="A14" s="131" t="s">
        <v>2416</v>
      </c>
      <c r="B14" s="105">
        <v>14588714</v>
      </c>
      <c r="C14" s="105">
        <v>4478</v>
      </c>
      <c r="D14" s="132" t="s">
        <v>2417</v>
      </c>
      <c r="E14" s="132" t="s">
        <v>937</v>
      </c>
      <c r="F14" s="105" t="s">
        <v>2396</v>
      </c>
      <c r="G14" s="133">
        <v>36997</v>
      </c>
      <c r="H14" s="109">
        <f t="shared" si="1"/>
        <v>2001</v>
      </c>
      <c r="I14" s="104" t="s">
        <v>2399</v>
      </c>
    </row>
    <row r="15" spans="1:9" ht="12" customHeight="1">
      <c r="A15" s="131" t="s">
        <v>2418</v>
      </c>
      <c r="B15" s="105">
        <v>14853463</v>
      </c>
      <c r="C15" s="105">
        <v>331</v>
      </c>
      <c r="D15" s="132" t="s">
        <v>2419</v>
      </c>
      <c r="E15" s="132" t="s">
        <v>937</v>
      </c>
      <c r="F15" s="105" t="s">
        <v>2396</v>
      </c>
      <c r="G15" s="133">
        <v>34927</v>
      </c>
      <c r="H15" s="109">
        <f t="shared" si="1"/>
        <v>1995</v>
      </c>
      <c r="I15" s="104" t="s">
        <v>2420</v>
      </c>
    </row>
    <row r="16" spans="1:9" ht="12" customHeight="1">
      <c r="A16" s="131" t="s">
        <v>2421</v>
      </c>
      <c r="B16" s="105">
        <v>12347766</v>
      </c>
      <c r="C16" s="105">
        <v>539</v>
      </c>
      <c r="D16" s="132" t="s">
        <v>2422</v>
      </c>
      <c r="E16" s="132" t="s">
        <v>937</v>
      </c>
      <c r="F16" s="105" t="s">
        <v>2396</v>
      </c>
      <c r="G16" s="133">
        <v>30340</v>
      </c>
      <c r="H16" s="109">
        <f t="shared" si="1"/>
        <v>1983</v>
      </c>
      <c r="I16" s="104" t="s">
        <v>649</v>
      </c>
    </row>
    <row r="17" spans="1:9" ht="12" customHeight="1">
      <c r="A17" s="131" t="s">
        <v>2423</v>
      </c>
      <c r="B17" s="105">
        <v>14380415</v>
      </c>
      <c r="C17" s="105">
        <v>477</v>
      </c>
      <c r="D17" s="132" t="s">
        <v>2424</v>
      </c>
      <c r="E17" s="132" t="s">
        <v>937</v>
      </c>
      <c r="F17" s="105" t="s">
        <v>2396</v>
      </c>
      <c r="G17" s="133">
        <v>34803</v>
      </c>
      <c r="H17" s="109">
        <f t="shared" si="1"/>
        <v>1995</v>
      </c>
      <c r="I17" s="104" t="s">
        <v>2420</v>
      </c>
    </row>
    <row r="18" spans="1:9" ht="12" customHeight="1">
      <c r="A18" s="131" t="s">
        <v>2425</v>
      </c>
      <c r="B18" s="105">
        <v>15078550</v>
      </c>
      <c r="C18" s="105">
        <v>3234</v>
      </c>
      <c r="D18" s="132" t="s">
        <v>2426</v>
      </c>
      <c r="E18" s="132" t="s">
        <v>937</v>
      </c>
      <c r="F18" s="105" t="s">
        <v>2396</v>
      </c>
      <c r="G18" s="133">
        <v>37317</v>
      </c>
      <c r="H18" s="109">
        <f t="shared" si="1"/>
        <v>2002</v>
      </c>
      <c r="I18" s="104" t="s">
        <v>2402</v>
      </c>
    </row>
    <row r="19" spans="1:9" ht="12" customHeight="1">
      <c r="A19" s="131" t="s">
        <v>2427</v>
      </c>
      <c r="B19" s="105">
        <v>14828521</v>
      </c>
      <c r="C19" s="105">
        <v>3573</v>
      </c>
      <c r="D19" s="132" t="s">
        <v>2428</v>
      </c>
      <c r="E19" s="132" t="s">
        <v>937</v>
      </c>
      <c r="F19" s="105" t="s">
        <v>2396</v>
      </c>
      <c r="G19" s="133">
        <v>37375</v>
      </c>
      <c r="H19" s="109">
        <f t="shared" si="1"/>
        <v>2002</v>
      </c>
      <c r="I19" s="104" t="s">
        <v>2402</v>
      </c>
    </row>
    <row r="20" spans="1:9" ht="12" customHeight="1">
      <c r="A20" s="131" t="s">
        <v>600</v>
      </c>
      <c r="B20" s="105">
        <v>15123984</v>
      </c>
      <c r="C20" s="105">
        <v>4046</v>
      </c>
      <c r="D20" s="132" t="s">
        <v>2429</v>
      </c>
      <c r="E20" s="132" t="s">
        <v>937</v>
      </c>
      <c r="F20" s="105" t="s">
        <v>2398</v>
      </c>
      <c r="G20" s="133">
        <v>35548</v>
      </c>
      <c r="H20" s="109">
        <f t="shared" si="1"/>
        <v>1997</v>
      </c>
      <c r="I20" s="104" t="s">
        <v>2430</v>
      </c>
    </row>
    <row r="21" spans="1:9" ht="12" customHeight="1">
      <c r="A21" s="131" t="s">
        <v>501</v>
      </c>
      <c r="B21" s="105">
        <v>14367629</v>
      </c>
      <c r="C21" s="105">
        <v>4495</v>
      </c>
      <c r="D21" s="132" t="s">
        <v>2431</v>
      </c>
      <c r="E21" s="132" t="s">
        <v>937</v>
      </c>
      <c r="F21" s="105" t="s">
        <v>2398</v>
      </c>
      <c r="G21" s="133">
        <v>36286</v>
      </c>
      <c r="H21" s="109">
        <f t="shared" si="1"/>
        <v>1999</v>
      </c>
      <c r="I21" s="104" t="s">
        <v>276</v>
      </c>
    </row>
    <row r="22" spans="1:9" ht="12" customHeight="1">
      <c r="A22" s="131" t="s">
        <v>2432</v>
      </c>
      <c r="B22" s="105">
        <v>14416187</v>
      </c>
      <c r="C22" s="105">
        <v>4496</v>
      </c>
      <c r="D22" s="132" t="s">
        <v>2433</v>
      </c>
      <c r="E22" s="132" t="s">
        <v>937</v>
      </c>
      <c r="F22" s="105" t="s">
        <v>2396</v>
      </c>
      <c r="G22" s="133">
        <v>36231</v>
      </c>
      <c r="H22" s="109">
        <f t="shared" si="1"/>
        <v>1999</v>
      </c>
      <c r="I22" s="104" t="s">
        <v>276</v>
      </c>
    </row>
    <row r="23" spans="1:9" ht="12" customHeight="1">
      <c r="A23" s="131" t="s">
        <v>2434</v>
      </c>
      <c r="B23" s="105">
        <v>13807159</v>
      </c>
      <c r="C23" s="105">
        <v>774</v>
      </c>
      <c r="D23" s="132" t="s">
        <v>2435</v>
      </c>
      <c r="E23" s="132" t="s">
        <v>937</v>
      </c>
      <c r="F23" s="105" t="s">
        <v>2396</v>
      </c>
      <c r="G23" s="133">
        <v>34274</v>
      </c>
      <c r="H23" s="109">
        <f t="shared" si="1"/>
        <v>1993</v>
      </c>
      <c r="I23" s="104" t="s">
        <v>2436</v>
      </c>
    </row>
    <row r="24" spans="1:9" ht="12" customHeight="1">
      <c r="A24" s="131" t="s">
        <v>2437</v>
      </c>
      <c r="B24" s="105">
        <v>14771234</v>
      </c>
      <c r="C24" s="105">
        <v>3571</v>
      </c>
      <c r="D24" s="132" t="s">
        <v>2438</v>
      </c>
      <c r="E24" s="132" t="s">
        <v>937</v>
      </c>
      <c r="F24" s="105" t="s">
        <v>2396</v>
      </c>
      <c r="G24" s="133">
        <v>37949</v>
      </c>
      <c r="H24" s="109">
        <f t="shared" si="1"/>
        <v>2003</v>
      </c>
      <c r="I24" s="104" t="s">
        <v>2402</v>
      </c>
    </row>
    <row r="25" spans="1:9" ht="12" customHeight="1">
      <c r="A25" s="131" t="s">
        <v>2439</v>
      </c>
      <c r="B25" s="105">
        <v>15199930</v>
      </c>
      <c r="C25" s="105">
        <v>4544</v>
      </c>
      <c r="D25" s="132" t="s">
        <v>2440</v>
      </c>
      <c r="E25" s="132" t="s">
        <v>937</v>
      </c>
      <c r="F25" s="105" t="s">
        <v>2396</v>
      </c>
      <c r="G25" s="133">
        <v>36956</v>
      </c>
      <c r="H25" s="109">
        <f t="shared" si="1"/>
        <v>2001</v>
      </c>
      <c r="I25" s="104" t="s">
        <v>2399</v>
      </c>
    </row>
    <row r="26" spans="1:9" ht="12" customHeight="1">
      <c r="A26" s="131" t="s">
        <v>2441</v>
      </c>
      <c r="B26" s="105">
        <v>14573624</v>
      </c>
      <c r="C26" s="105">
        <v>3550</v>
      </c>
      <c r="D26" s="132" t="s">
        <v>2442</v>
      </c>
      <c r="E26" s="132" t="s">
        <v>937</v>
      </c>
      <c r="F26" s="105" t="s">
        <v>2396</v>
      </c>
      <c r="G26" s="133">
        <v>37625</v>
      </c>
      <c r="H26" s="109">
        <f t="shared" si="1"/>
        <v>2003</v>
      </c>
      <c r="I26" s="104" t="s">
        <v>2402</v>
      </c>
    </row>
    <row r="27" spans="1:9" ht="12" customHeight="1">
      <c r="A27" s="131" t="s">
        <v>2443</v>
      </c>
      <c r="B27" s="105">
        <v>15136112</v>
      </c>
      <c r="C27" s="105">
        <v>4504</v>
      </c>
      <c r="D27" s="132" t="s">
        <v>2444</v>
      </c>
      <c r="E27" s="132" t="s">
        <v>937</v>
      </c>
      <c r="F27" s="105" t="s">
        <v>2396</v>
      </c>
      <c r="G27" s="133">
        <v>36664</v>
      </c>
      <c r="H27" s="109">
        <f t="shared" si="1"/>
        <v>2000</v>
      </c>
      <c r="I27" s="104" t="s">
        <v>2399</v>
      </c>
    </row>
    <row r="28" spans="1:9" ht="12" customHeight="1">
      <c r="A28" s="131" t="s">
        <v>2445</v>
      </c>
      <c r="B28" s="105">
        <v>15143905</v>
      </c>
      <c r="C28" s="105">
        <v>4462</v>
      </c>
      <c r="D28" s="132" t="s">
        <v>2446</v>
      </c>
      <c r="E28" s="132" t="s">
        <v>937</v>
      </c>
      <c r="F28" s="105" t="s">
        <v>2396</v>
      </c>
      <c r="G28" s="133">
        <v>37056</v>
      </c>
      <c r="H28" s="109">
        <f t="shared" si="1"/>
        <v>2001</v>
      </c>
      <c r="I28" s="104" t="s">
        <v>2399</v>
      </c>
    </row>
    <row r="29" spans="1:9" ht="12" customHeight="1">
      <c r="A29" s="131" t="s">
        <v>2447</v>
      </c>
      <c r="B29" s="105">
        <v>15141779</v>
      </c>
      <c r="C29" s="105">
        <v>4006</v>
      </c>
      <c r="D29" s="132" t="s">
        <v>2448</v>
      </c>
      <c r="E29" s="132" t="s">
        <v>937</v>
      </c>
      <c r="F29" s="105" t="s">
        <v>2396</v>
      </c>
      <c r="G29" s="133">
        <v>35674</v>
      </c>
      <c r="H29" s="109">
        <f t="shared" si="1"/>
        <v>1997</v>
      </c>
      <c r="I29" s="104" t="s">
        <v>2430</v>
      </c>
    </row>
    <row r="30" spans="1:9" ht="12" customHeight="1">
      <c r="A30" s="131" t="s">
        <v>2449</v>
      </c>
      <c r="B30" s="105">
        <v>15211675</v>
      </c>
      <c r="C30" s="105">
        <v>3570</v>
      </c>
      <c r="D30" s="132" t="s">
        <v>2450</v>
      </c>
      <c r="E30" s="132" t="s">
        <v>937</v>
      </c>
      <c r="F30" s="105" t="s">
        <v>2396</v>
      </c>
      <c r="G30" s="133">
        <v>37895</v>
      </c>
      <c r="H30" s="109">
        <f t="shared" si="1"/>
        <v>2003</v>
      </c>
      <c r="I30" s="104" t="s">
        <v>2402</v>
      </c>
    </row>
    <row r="31" spans="1:9" ht="12" customHeight="1">
      <c r="A31" s="131" t="s">
        <v>2451</v>
      </c>
      <c r="B31" s="105">
        <v>14388351</v>
      </c>
      <c r="C31" s="105">
        <v>1038</v>
      </c>
      <c r="D31" s="132" t="s">
        <v>2452</v>
      </c>
      <c r="E31" s="132" t="s">
        <v>937</v>
      </c>
      <c r="F31" s="105" t="s">
        <v>2396</v>
      </c>
      <c r="G31" s="133">
        <v>34174</v>
      </c>
      <c r="H31" s="109">
        <f t="shared" si="1"/>
        <v>1993</v>
      </c>
      <c r="I31" s="104" t="s">
        <v>2436</v>
      </c>
    </row>
    <row r="32" spans="1:9" ht="12" customHeight="1">
      <c r="A32" s="131" t="s">
        <v>2453</v>
      </c>
      <c r="B32" s="105">
        <v>15389612</v>
      </c>
      <c r="C32" s="105">
        <v>3578</v>
      </c>
      <c r="D32" s="132" t="s">
        <v>2454</v>
      </c>
      <c r="E32" s="132" t="s">
        <v>937</v>
      </c>
      <c r="F32" s="105" t="s">
        <v>2398</v>
      </c>
      <c r="G32" s="133">
        <v>38144</v>
      </c>
      <c r="H32" s="109">
        <f t="shared" si="1"/>
        <v>2004</v>
      </c>
      <c r="I32" s="104" t="s">
        <v>2455</v>
      </c>
    </row>
    <row r="33" spans="1:9" ht="12" customHeight="1">
      <c r="A33" s="131" t="s">
        <v>2456</v>
      </c>
      <c r="B33" s="105">
        <v>15674369</v>
      </c>
      <c r="C33" s="105">
        <v>3576</v>
      </c>
      <c r="D33" s="132" t="s">
        <v>2457</v>
      </c>
      <c r="E33" s="132" t="s">
        <v>937</v>
      </c>
      <c r="F33" s="105" t="s">
        <v>2398</v>
      </c>
      <c r="G33" s="133">
        <v>38294</v>
      </c>
      <c r="H33" s="109">
        <f t="shared" si="1"/>
        <v>2004</v>
      </c>
      <c r="I33" s="104" t="s">
        <v>2455</v>
      </c>
    </row>
    <row r="34" spans="1:9" ht="12" customHeight="1">
      <c r="A34" s="131" t="s">
        <v>1424</v>
      </c>
      <c r="B34" s="105">
        <v>15169222</v>
      </c>
      <c r="C34" s="105">
        <v>4497</v>
      </c>
      <c r="D34" s="132" t="s">
        <v>2458</v>
      </c>
      <c r="E34" s="132" t="s">
        <v>937</v>
      </c>
      <c r="F34" s="105" t="s">
        <v>2398</v>
      </c>
      <c r="G34" s="133">
        <v>36218</v>
      </c>
      <c r="H34" s="109">
        <f t="shared" si="1"/>
        <v>1999</v>
      </c>
      <c r="I34" s="104" t="s">
        <v>276</v>
      </c>
    </row>
    <row r="35" spans="1:9" ht="12" customHeight="1">
      <c r="A35" s="131" t="s">
        <v>529</v>
      </c>
      <c r="B35" s="105">
        <v>15154060</v>
      </c>
      <c r="C35" s="105">
        <v>4498</v>
      </c>
      <c r="D35" s="132" t="s">
        <v>2459</v>
      </c>
      <c r="E35" s="132" t="s">
        <v>937</v>
      </c>
      <c r="F35" s="105" t="s">
        <v>2398</v>
      </c>
      <c r="G35" s="133">
        <v>36542</v>
      </c>
      <c r="H35" s="109">
        <f t="shared" si="1"/>
        <v>2000</v>
      </c>
      <c r="I35" s="104" t="s">
        <v>2399</v>
      </c>
    </row>
    <row r="36" spans="1:9" ht="12" customHeight="1">
      <c r="A36" s="131" t="s">
        <v>2460</v>
      </c>
      <c r="B36" s="105">
        <v>14514507</v>
      </c>
      <c r="C36" s="105">
        <v>3536</v>
      </c>
      <c r="D36" s="132" t="s">
        <v>2461</v>
      </c>
      <c r="E36" s="132" t="s">
        <v>937</v>
      </c>
      <c r="F36" s="105" t="s">
        <v>2396</v>
      </c>
      <c r="G36" s="133">
        <v>37563</v>
      </c>
      <c r="H36" s="109">
        <f t="shared" si="1"/>
        <v>2002</v>
      </c>
      <c r="I36" s="104" t="s">
        <v>2402</v>
      </c>
    </row>
    <row r="37" spans="1:9" ht="12" customHeight="1">
      <c r="A37" s="131" t="s">
        <v>2462</v>
      </c>
      <c r="B37" s="105">
        <v>14954619</v>
      </c>
      <c r="C37" s="105">
        <v>4499</v>
      </c>
      <c r="D37" s="132" t="s">
        <v>2463</v>
      </c>
      <c r="E37" s="132" t="s">
        <v>937</v>
      </c>
      <c r="F37" s="105" t="s">
        <v>2396</v>
      </c>
      <c r="G37" s="133">
        <v>36481</v>
      </c>
      <c r="H37" s="109">
        <f t="shared" si="1"/>
        <v>1999</v>
      </c>
      <c r="I37" s="104" t="s">
        <v>276</v>
      </c>
    </row>
    <row r="38" spans="1:9" ht="12" customHeight="1">
      <c r="A38" s="131" t="s">
        <v>2464</v>
      </c>
      <c r="B38" s="105">
        <v>9065157</v>
      </c>
      <c r="C38" s="105">
        <v>560</v>
      </c>
      <c r="D38" s="132" t="s">
        <v>2465</v>
      </c>
      <c r="E38" s="132" t="s">
        <v>937</v>
      </c>
      <c r="F38" s="105" t="s">
        <v>2396</v>
      </c>
      <c r="G38" s="133">
        <v>25375</v>
      </c>
      <c r="H38" s="109">
        <f t="shared" si="1"/>
        <v>1969</v>
      </c>
      <c r="I38" s="104" t="s">
        <v>2466</v>
      </c>
    </row>
    <row r="39" spans="1:9" ht="12" customHeight="1">
      <c r="A39" s="131" t="s">
        <v>2467</v>
      </c>
      <c r="B39" s="105">
        <v>7706272</v>
      </c>
      <c r="C39" s="105">
        <v>195</v>
      </c>
      <c r="D39" s="132" t="s">
        <v>2468</v>
      </c>
      <c r="E39" s="132" t="s">
        <v>937</v>
      </c>
      <c r="F39" s="105" t="s">
        <v>2398</v>
      </c>
      <c r="G39" s="133">
        <v>24369</v>
      </c>
      <c r="H39" s="109">
        <f t="shared" si="1"/>
        <v>1966</v>
      </c>
      <c r="I39" s="104" t="s">
        <v>2466</v>
      </c>
    </row>
    <row r="40" spans="1:9" ht="12" customHeight="1">
      <c r="A40" s="131" t="s">
        <v>2469</v>
      </c>
      <c r="B40" s="105">
        <v>15158746</v>
      </c>
      <c r="C40" s="105">
        <v>4463</v>
      </c>
      <c r="D40" s="132" t="s">
        <v>2470</v>
      </c>
      <c r="E40" s="132" t="s">
        <v>937</v>
      </c>
      <c r="F40" s="105" t="s">
        <v>2398</v>
      </c>
      <c r="G40" s="133">
        <v>37016</v>
      </c>
      <c r="H40" s="109">
        <f t="shared" si="1"/>
        <v>2001</v>
      </c>
      <c r="I40" s="104" t="s">
        <v>2399</v>
      </c>
    </row>
    <row r="41" spans="1:9" ht="12" customHeight="1">
      <c r="A41" s="131" t="s">
        <v>537</v>
      </c>
      <c r="B41" s="105">
        <v>13710490</v>
      </c>
      <c r="C41" s="105">
        <v>4045</v>
      </c>
      <c r="D41" s="132" t="s">
        <v>2471</v>
      </c>
      <c r="E41" s="132" t="s">
        <v>937</v>
      </c>
      <c r="F41" s="105" t="s">
        <v>2398</v>
      </c>
      <c r="G41" s="133">
        <v>35542</v>
      </c>
      <c r="H41" s="109">
        <f t="shared" si="1"/>
        <v>1997</v>
      </c>
      <c r="I41" s="104" t="s">
        <v>2430</v>
      </c>
    </row>
    <row r="42" spans="1:9" ht="12" customHeight="1">
      <c r="A42" s="131" t="s">
        <v>2472</v>
      </c>
      <c r="B42" s="105">
        <v>15071386</v>
      </c>
      <c r="C42" s="105">
        <v>3537</v>
      </c>
      <c r="D42" s="132" t="s">
        <v>2472</v>
      </c>
      <c r="E42" s="132" t="s">
        <v>937</v>
      </c>
      <c r="F42" s="105" t="s">
        <v>2398</v>
      </c>
      <c r="G42" s="133">
        <v>38176</v>
      </c>
      <c r="H42" s="109">
        <f t="shared" si="1"/>
        <v>2004</v>
      </c>
      <c r="I42" s="104" t="s">
        <v>2455</v>
      </c>
    </row>
    <row r="43" spans="1:9" ht="12" customHeight="1">
      <c r="A43" s="131" t="s">
        <v>650</v>
      </c>
      <c r="B43" s="105">
        <v>14702201</v>
      </c>
      <c r="C43" s="105">
        <v>137</v>
      </c>
      <c r="D43" s="132" t="s">
        <v>2473</v>
      </c>
      <c r="E43" s="132" t="s">
        <v>937</v>
      </c>
      <c r="F43" s="105" t="s">
        <v>2398</v>
      </c>
      <c r="G43" s="133">
        <v>34858</v>
      </c>
      <c r="H43" s="109">
        <f t="shared" si="1"/>
        <v>1995</v>
      </c>
      <c r="I43" s="104" t="s">
        <v>2420</v>
      </c>
    </row>
    <row r="44" spans="1:9" ht="12" customHeight="1">
      <c r="A44" s="131" t="s">
        <v>2474</v>
      </c>
      <c r="B44" s="105">
        <v>15078554</v>
      </c>
      <c r="C44" s="105">
        <v>3232</v>
      </c>
      <c r="D44" s="132" t="s">
        <v>2475</v>
      </c>
      <c r="E44" s="132" t="s">
        <v>937</v>
      </c>
      <c r="F44" s="105" t="s">
        <v>2398</v>
      </c>
      <c r="G44" s="133">
        <v>37972</v>
      </c>
      <c r="H44" s="109">
        <f t="shared" si="1"/>
        <v>2003</v>
      </c>
      <c r="I44" s="104" t="s">
        <v>2402</v>
      </c>
    </row>
    <row r="45" spans="1:9" ht="12" customHeight="1">
      <c r="A45" s="131" t="s">
        <v>2476</v>
      </c>
      <c r="B45" s="105">
        <v>15215787</v>
      </c>
      <c r="C45" s="105">
        <v>4479</v>
      </c>
      <c r="D45" s="132" t="s">
        <v>2477</v>
      </c>
      <c r="E45" s="132" t="s">
        <v>937</v>
      </c>
      <c r="F45" s="105" t="s">
        <v>2396</v>
      </c>
      <c r="G45" s="133">
        <v>37148</v>
      </c>
      <c r="H45" s="109">
        <f t="shared" si="1"/>
        <v>2001</v>
      </c>
      <c r="I45" s="104" t="s">
        <v>2399</v>
      </c>
    </row>
    <row r="46" spans="1:9" ht="12" customHeight="1">
      <c r="A46" s="131" t="s">
        <v>1875</v>
      </c>
      <c r="B46" s="105">
        <v>14556945</v>
      </c>
      <c r="C46" s="105">
        <v>4480</v>
      </c>
      <c r="D46" s="132" t="s">
        <v>2478</v>
      </c>
      <c r="E46" s="132" t="s">
        <v>937</v>
      </c>
      <c r="F46" s="105" t="s">
        <v>2398</v>
      </c>
      <c r="G46" s="133">
        <v>37146</v>
      </c>
      <c r="H46" s="109">
        <f t="shared" si="1"/>
        <v>2001</v>
      </c>
      <c r="I46" s="104" t="s">
        <v>2399</v>
      </c>
    </row>
    <row r="47" spans="1:9" ht="12" customHeight="1">
      <c r="A47" s="131" t="s">
        <v>530</v>
      </c>
      <c r="B47" s="105">
        <v>14829236</v>
      </c>
      <c r="C47" s="105">
        <v>4500</v>
      </c>
      <c r="D47" s="132" t="s">
        <v>2479</v>
      </c>
      <c r="E47" s="132" t="s">
        <v>937</v>
      </c>
      <c r="F47" s="105" t="s">
        <v>2398</v>
      </c>
      <c r="G47" s="133">
        <v>36231</v>
      </c>
      <c r="H47" s="109">
        <f t="shared" si="1"/>
        <v>1999</v>
      </c>
      <c r="I47" s="104" t="s">
        <v>276</v>
      </c>
    </row>
    <row r="48" spans="1:9" ht="12" customHeight="1">
      <c r="A48" s="131" t="s">
        <v>2480</v>
      </c>
      <c r="B48" s="105">
        <v>15148300</v>
      </c>
      <c r="C48" s="105">
        <v>4541</v>
      </c>
      <c r="D48" s="132" t="s">
        <v>2481</v>
      </c>
      <c r="E48" s="132" t="s">
        <v>937</v>
      </c>
      <c r="F48" s="105" t="s">
        <v>2398</v>
      </c>
      <c r="G48" s="133">
        <v>37097</v>
      </c>
      <c r="H48" s="109">
        <f t="shared" si="1"/>
        <v>2001</v>
      </c>
      <c r="I48" s="104" t="s">
        <v>2399</v>
      </c>
    </row>
    <row r="49" spans="1:9" ht="12" customHeight="1">
      <c r="A49" s="131" t="s">
        <v>2482</v>
      </c>
      <c r="B49" s="105">
        <v>15411436</v>
      </c>
      <c r="C49" s="105">
        <v>3572</v>
      </c>
      <c r="D49" s="132" t="s">
        <v>2483</v>
      </c>
      <c r="E49" s="132" t="s">
        <v>937</v>
      </c>
      <c r="F49" s="105" t="s">
        <v>2398</v>
      </c>
      <c r="G49" s="133">
        <v>37693</v>
      </c>
      <c r="H49" s="109">
        <f t="shared" si="1"/>
        <v>2003</v>
      </c>
      <c r="I49" s="104" t="s">
        <v>2402</v>
      </c>
    </row>
    <row r="50" spans="1:9" ht="12" customHeight="1">
      <c r="A50" s="131" t="s">
        <v>28</v>
      </c>
      <c r="B50" s="105">
        <v>15148293</v>
      </c>
      <c r="C50" s="105">
        <v>4505</v>
      </c>
      <c r="D50" s="132" t="s">
        <v>2484</v>
      </c>
      <c r="E50" s="132" t="s">
        <v>937</v>
      </c>
      <c r="F50" s="105" t="s">
        <v>2398</v>
      </c>
      <c r="G50" s="133">
        <v>36541</v>
      </c>
      <c r="H50" s="109">
        <f t="shared" si="1"/>
        <v>2000</v>
      </c>
      <c r="I50" s="104" t="s">
        <v>2399</v>
      </c>
    </row>
    <row r="51" spans="1:9" ht="12" customHeight="1">
      <c r="A51" s="131" t="s">
        <v>1364</v>
      </c>
      <c r="B51" s="105">
        <v>15193512</v>
      </c>
      <c r="C51" s="105">
        <v>4501</v>
      </c>
      <c r="D51" s="132" t="s">
        <v>2485</v>
      </c>
      <c r="E51" s="132" t="s">
        <v>937</v>
      </c>
      <c r="F51" s="105" t="s">
        <v>2398</v>
      </c>
      <c r="G51" s="133">
        <v>36312</v>
      </c>
      <c r="H51" s="109">
        <f t="shared" si="1"/>
        <v>1999</v>
      </c>
      <c r="I51" s="104" t="s">
        <v>276</v>
      </c>
    </row>
    <row r="52" spans="1:9" ht="12" customHeight="1">
      <c r="A52" s="131" t="s">
        <v>2486</v>
      </c>
      <c r="B52" s="105">
        <v>15152284</v>
      </c>
      <c r="C52" s="105">
        <v>4503</v>
      </c>
      <c r="D52" s="132" t="s">
        <v>2487</v>
      </c>
      <c r="E52" s="132" t="s">
        <v>937</v>
      </c>
      <c r="F52" s="105" t="s">
        <v>2396</v>
      </c>
      <c r="G52" s="133">
        <v>36708</v>
      </c>
      <c r="H52" s="109">
        <f t="shared" si="1"/>
        <v>2000</v>
      </c>
      <c r="I52" s="104" t="s">
        <v>2399</v>
      </c>
    </row>
    <row r="53" spans="1:9" ht="12" customHeight="1">
      <c r="A53" s="131" t="s">
        <v>500</v>
      </c>
      <c r="B53" s="105">
        <v>15153067</v>
      </c>
      <c r="C53" s="105">
        <v>4502</v>
      </c>
      <c r="D53" s="132" t="s">
        <v>2488</v>
      </c>
      <c r="E53" s="132" t="s">
        <v>937</v>
      </c>
      <c r="F53" s="105" t="s">
        <v>2398</v>
      </c>
      <c r="G53" s="133">
        <v>36309</v>
      </c>
      <c r="H53" s="109">
        <f t="shared" si="1"/>
        <v>1999</v>
      </c>
      <c r="I53" s="104" t="s">
        <v>276</v>
      </c>
    </row>
    <row r="54" spans="1:9" ht="12" customHeight="1">
      <c r="A54" s="131" t="s">
        <v>1416</v>
      </c>
      <c r="B54" s="105">
        <v>15143952</v>
      </c>
      <c r="C54" s="105">
        <v>4007</v>
      </c>
      <c r="D54" s="132" t="s">
        <v>2489</v>
      </c>
      <c r="E54" s="132" t="s">
        <v>937</v>
      </c>
      <c r="F54" s="105" t="s">
        <v>2398</v>
      </c>
      <c r="G54" s="133">
        <v>35692</v>
      </c>
      <c r="H54" s="109">
        <f t="shared" si="1"/>
        <v>1997</v>
      </c>
      <c r="I54" s="104" t="s">
        <v>2430</v>
      </c>
    </row>
    <row r="55" spans="1:9" ht="12" customHeight="1">
      <c r="A55" s="131" t="s">
        <v>2490</v>
      </c>
      <c r="B55" s="105">
        <v>14847712</v>
      </c>
      <c r="C55" s="105">
        <v>3544</v>
      </c>
      <c r="D55" s="132" t="s">
        <v>2491</v>
      </c>
      <c r="E55" s="132" t="s">
        <v>937</v>
      </c>
      <c r="F55" s="105" t="s">
        <v>2398</v>
      </c>
      <c r="G55" s="133">
        <v>37786</v>
      </c>
      <c r="H55" s="109">
        <f t="shared" si="1"/>
        <v>2003</v>
      </c>
      <c r="I55" s="104" t="s">
        <v>2402</v>
      </c>
    </row>
    <row r="56" spans="1:9" ht="12" customHeight="1">
      <c r="A56" s="131" t="s">
        <v>1996</v>
      </c>
      <c r="B56" s="105">
        <v>15144327</v>
      </c>
      <c r="C56" s="105">
        <v>4511</v>
      </c>
      <c r="D56" s="132" t="s">
        <v>2492</v>
      </c>
      <c r="E56" s="132" t="s">
        <v>1019</v>
      </c>
      <c r="F56" s="105" t="s">
        <v>2398</v>
      </c>
      <c r="G56" s="133">
        <v>36860</v>
      </c>
      <c r="H56" s="109">
        <f t="shared" si="1"/>
        <v>2000</v>
      </c>
      <c r="I56" s="104" t="s">
        <v>2399</v>
      </c>
    </row>
    <row r="57" spans="1:9" ht="12" customHeight="1">
      <c r="A57" s="131" t="s">
        <v>2493</v>
      </c>
      <c r="B57" s="105">
        <v>14509983</v>
      </c>
      <c r="C57" s="105">
        <v>4542</v>
      </c>
      <c r="D57" s="132" t="s">
        <v>2494</v>
      </c>
      <c r="E57" s="132" t="s">
        <v>1019</v>
      </c>
      <c r="F57" s="105" t="s">
        <v>2398</v>
      </c>
      <c r="G57" s="133">
        <v>36735</v>
      </c>
      <c r="H57" s="109">
        <f t="shared" si="1"/>
        <v>2000</v>
      </c>
      <c r="I57" s="104" t="s">
        <v>2399</v>
      </c>
    </row>
    <row r="58" spans="1:9" ht="12" customHeight="1">
      <c r="A58" s="131" t="s">
        <v>546</v>
      </c>
      <c r="B58" s="105">
        <v>14607225</v>
      </c>
      <c r="C58" s="105">
        <v>4512</v>
      </c>
      <c r="D58" s="132" t="s">
        <v>2495</v>
      </c>
      <c r="E58" s="132" t="s">
        <v>1019</v>
      </c>
      <c r="F58" s="105" t="s">
        <v>2398</v>
      </c>
      <c r="G58" s="133">
        <v>36227</v>
      </c>
      <c r="H58" s="109">
        <f t="shared" si="1"/>
        <v>1999</v>
      </c>
      <c r="I58" s="104" t="s">
        <v>276</v>
      </c>
    </row>
    <row r="59" spans="1:9" ht="12" customHeight="1">
      <c r="A59" s="131" t="s">
        <v>2126</v>
      </c>
      <c r="B59" s="105">
        <v>14932573</v>
      </c>
      <c r="C59" s="105">
        <v>4475</v>
      </c>
      <c r="D59" s="132" t="s">
        <v>2496</v>
      </c>
      <c r="E59" s="132" t="s">
        <v>1019</v>
      </c>
      <c r="F59" s="105" t="s">
        <v>2398</v>
      </c>
      <c r="G59" s="133">
        <v>37056</v>
      </c>
      <c r="H59" s="109">
        <f t="shared" si="1"/>
        <v>2001</v>
      </c>
      <c r="I59" s="104" t="s">
        <v>2399</v>
      </c>
    </row>
    <row r="60" spans="1:9" ht="12" customHeight="1">
      <c r="A60" s="131" t="s">
        <v>2497</v>
      </c>
      <c r="B60" s="105">
        <v>15126190</v>
      </c>
      <c r="C60" s="105">
        <v>4513</v>
      </c>
      <c r="D60" s="132" t="s">
        <v>2498</v>
      </c>
      <c r="E60" s="132" t="s">
        <v>1019</v>
      </c>
      <c r="F60" s="105" t="s">
        <v>2398</v>
      </c>
      <c r="G60" s="133">
        <v>36504</v>
      </c>
      <c r="H60" s="109">
        <f t="shared" si="1"/>
        <v>1999</v>
      </c>
      <c r="I60" s="104" t="s">
        <v>276</v>
      </c>
    </row>
    <row r="61" spans="1:9" ht="12" customHeight="1">
      <c r="A61" s="131" t="s">
        <v>2499</v>
      </c>
      <c r="B61" s="105">
        <v>15133434</v>
      </c>
      <c r="C61" s="105">
        <v>601</v>
      </c>
      <c r="D61" s="132" t="s">
        <v>2500</v>
      </c>
      <c r="E61" s="132" t="s">
        <v>1019</v>
      </c>
      <c r="F61" s="105" t="s">
        <v>2396</v>
      </c>
      <c r="G61" s="133">
        <v>35028</v>
      </c>
      <c r="H61" s="109">
        <f t="shared" si="1"/>
        <v>1995</v>
      </c>
      <c r="I61" s="104" t="s">
        <v>2420</v>
      </c>
    </row>
    <row r="62" spans="1:9" ht="12" customHeight="1">
      <c r="A62" s="131" t="s">
        <v>2501</v>
      </c>
      <c r="B62" s="105">
        <v>13635190</v>
      </c>
      <c r="C62" s="105">
        <v>895</v>
      </c>
      <c r="D62" s="132" t="s">
        <v>2502</v>
      </c>
      <c r="E62" s="132" t="s">
        <v>1019</v>
      </c>
      <c r="F62" s="105" t="s">
        <v>2396</v>
      </c>
      <c r="G62" s="133">
        <v>32581</v>
      </c>
      <c r="H62" s="109">
        <f t="shared" si="1"/>
        <v>1989</v>
      </c>
      <c r="I62" s="104" t="s">
        <v>649</v>
      </c>
    </row>
    <row r="63" spans="1:9" ht="12" customHeight="1">
      <c r="A63" s="131" t="s">
        <v>2503</v>
      </c>
      <c r="B63" s="105">
        <v>12816069</v>
      </c>
      <c r="C63" s="105">
        <v>681</v>
      </c>
      <c r="D63" s="132" t="s">
        <v>2504</v>
      </c>
      <c r="E63" s="132" t="s">
        <v>1019</v>
      </c>
      <c r="F63" s="105" t="s">
        <v>2396</v>
      </c>
      <c r="G63" s="133">
        <v>31210</v>
      </c>
      <c r="H63" s="109">
        <f t="shared" si="1"/>
        <v>1985</v>
      </c>
      <c r="I63" s="104" t="s">
        <v>649</v>
      </c>
    </row>
    <row r="64" spans="1:9" ht="12" customHeight="1">
      <c r="A64" s="131" t="s">
        <v>2505</v>
      </c>
      <c r="B64" s="105">
        <v>13427548</v>
      </c>
      <c r="C64" s="105">
        <v>310</v>
      </c>
      <c r="D64" s="132" t="s">
        <v>2506</v>
      </c>
      <c r="E64" s="132" t="s">
        <v>1019</v>
      </c>
      <c r="F64" s="105" t="s">
        <v>2396</v>
      </c>
      <c r="G64" s="133">
        <v>32170</v>
      </c>
      <c r="H64" s="109">
        <f t="shared" si="1"/>
        <v>1988</v>
      </c>
      <c r="I64" s="104" t="s">
        <v>649</v>
      </c>
    </row>
    <row r="65" spans="1:9" ht="12" customHeight="1">
      <c r="A65" s="131" t="s">
        <v>2507</v>
      </c>
      <c r="B65" s="105">
        <v>15087040</v>
      </c>
      <c r="C65" s="105">
        <v>4514</v>
      </c>
      <c r="D65" s="132" t="s">
        <v>2508</v>
      </c>
      <c r="E65" s="132" t="s">
        <v>1019</v>
      </c>
      <c r="F65" s="105" t="s">
        <v>2396</v>
      </c>
      <c r="G65" s="133">
        <v>36503</v>
      </c>
      <c r="H65" s="109">
        <f t="shared" si="1"/>
        <v>1999</v>
      </c>
      <c r="I65" s="104" t="s">
        <v>276</v>
      </c>
    </row>
    <row r="66" spans="1:9" ht="12" customHeight="1">
      <c r="A66" s="131" t="s">
        <v>2509</v>
      </c>
      <c r="B66" s="105">
        <v>11072762</v>
      </c>
      <c r="C66" s="105">
        <v>641</v>
      </c>
      <c r="D66" s="132" t="s">
        <v>2510</v>
      </c>
      <c r="E66" s="132" t="s">
        <v>1019</v>
      </c>
      <c r="F66" s="105" t="s">
        <v>2396</v>
      </c>
      <c r="G66" s="133">
        <v>28211</v>
      </c>
      <c r="H66" s="109">
        <f t="shared" si="1"/>
        <v>1977</v>
      </c>
      <c r="I66" s="104" t="s">
        <v>2466</v>
      </c>
    </row>
    <row r="67" spans="1:9" ht="12" customHeight="1">
      <c r="A67" s="131" t="s">
        <v>2511</v>
      </c>
      <c r="B67" s="105">
        <v>15166024</v>
      </c>
      <c r="C67" s="105">
        <v>4532</v>
      </c>
      <c r="D67" s="132" t="s">
        <v>2512</v>
      </c>
      <c r="E67" s="132" t="s">
        <v>1019</v>
      </c>
      <c r="F67" s="105" t="s">
        <v>2396</v>
      </c>
      <c r="G67" s="133">
        <v>36852</v>
      </c>
      <c r="H67" s="109">
        <f t="shared" ref="H67:H130" si="2">YEAR(G67)</f>
        <v>2000</v>
      </c>
      <c r="I67" s="104" t="s">
        <v>2399</v>
      </c>
    </row>
    <row r="68" spans="1:9" ht="12" customHeight="1">
      <c r="A68" s="131" t="s">
        <v>2513</v>
      </c>
      <c r="B68" s="105">
        <v>15146974</v>
      </c>
      <c r="C68" s="105">
        <v>4477</v>
      </c>
      <c r="D68" s="132" t="s">
        <v>2514</v>
      </c>
      <c r="E68" s="132" t="s">
        <v>1019</v>
      </c>
      <c r="F68" s="105" t="s">
        <v>2396</v>
      </c>
      <c r="G68" s="133">
        <v>36953</v>
      </c>
      <c r="H68" s="109">
        <f t="shared" si="2"/>
        <v>2001</v>
      </c>
      <c r="I68" s="104" t="s">
        <v>2399</v>
      </c>
    </row>
    <row r="69" spans="1:9" ht="12" customHeight="1">
      <c r="A69" s="131" t="s">
        <v>2515</v>
      </c>
      <c r="B69" s="105">
        <v>13739144</v>
      </c>
      <c r="C69" s="105">
        <v>738</v>
      </c>
      <c r="D69" s="132" t="s">
        <v>2516</v>
      </c>
      <c r="E69" s="132" t="s">
        <v>1019</v>
      </c>
      <c r="F69" s="105" t="s">
        <v>2396</v>
      </c>
      <c r="G69" s="133">
        <v>32549</v>
      </c>
      <c r="H69" s="109">
        <f t="shared" si="2"/>
        <v>1989</v>
      </c>
      <c r="I69" s="104" t="s">
        <v>649</v>
      </c>
    </row>
    <row r="70" spans="1:9" ht="12" customHeight="1">
      <c r="A70" s="131" t="s">
        <v>982</v>
      </c>
      <c r="B70" s="105">
        <v>13471808</v>
      </c>
      <c r="C70" s="105">
        <v>16</v>
      </c>
      <c r="D70" s="132" t="s">
        <v>2517</v>
      </c>
      <c r="E70" s="132" t="s">
        <v>1019</v>
      </c>
      <c r="F70" s="105" t="s">
        <v>2398</v>
      </c>
      <c r="G70" s="133">
        <v>32842</v>
      </c>
      <c r="H70" s="109">
        <f t="shared" si="2"/>
        <v>1989</v>
      </c>
      <c r="I70" s="104" t="s">
        <v>649</v>
      </c>
    </row>
    <row r="71" spans="1:9" ht="12" customHeight="1">
      <c r="A71" s="131" t="s">
        <v>983</v>
      </c>
      <c r="B71" s="105">
        <v>14148443</v>
      </c>
      <c r="C71" s="105">
        <v>17</v>
      </c>
      <c r="D71" s="132" t="s">
        <v>2518</v>
      </c>
      <c r="E71" s="132" t="s">
        <v>1019</v>
      </c>
      <c r="F71" s="105" t="s">
        <v>2398</v>
      </c>
      <c r="G71" s="133">
        <v>33560</v>
      </c>
      <c r="H71" s="109">
        <f t="shared" si="2"/>
        <v>1991</v>
      </c>
      <c r="I71" s="104" t="s">
        <v>2436</v>
      </c>
    </row>
    <row r="72" spans="1:9" ht="12" customHeight="1">
      <c r="A72" s="131" t="s">
        <v>2519</v>
      </c>
      <c r="B72" s="105">
        <v>14251212</v>
      </c>
      <c r="C72" s="105">
        <v>414</v>
      </c>
      <c r="D72" s="132" t="s">
        <v>2520</v>
      </c>
      <c r="E72" s="132" t="s">
        <v>1019</v>
      </c>
      <c r="F72" s="105" t="s">
        <v>2396</v>
      </c>
      <c r="G72" s="133">
        <v>35358</v>
      </c>
      <c r="H72" s="109">
        <f t="shared" si="2"/>
        <v>1996</v>
      </c>
      <c r="I72" s="104" t="s">
        <v>2430</v>
      </c>
    </row>
    <row r="73" spans="1:9" ht="12" customHeight="1">
      <c r="A73" s="131" t="s">
        <v>2521</v>
      </c>
      <c r="B73" s="105">
        <v>15160328</v>
      </c>
      <c r="C73" s="105">
        <v>4515</v>
      </c>
      <c r="D73" s="132" t="s">
        <v>2522</v>
      </c>
      <c r="E73" s="132" t="s">
        <v>1019</v>
      </c>
      <c r="F73" s="105" t="s">
        <v>2398</v>
      </c>
      <c r="G73" s="133">
        <v>36888</v>
      </c>
      <c r="H73" s="109">
        <f t="shared" si="2"/>
        <v>2000</v>
      </c>
      <c r="I73" s="104" t="s">
        <v>2399</v>
      </c>
    </row>
    <row r="74" spans="1:9" ht="12" customHeight="1">
      <c r="A74" s="131" t="s">
        <v>824</v>
      </c>
      <c r="B74" s="105">
        <v>13472701</v>
      </c>
      <c r="C74" s="105">
        <v>18</v>
      </c>
      <c r="D74" s="132" t="s">
        <v>2523</v>
      </c>
      <c r="E74" s="132" t="s">
        <v>1019</v>
      </c>
      <c r="F74" s="105" t="s">
        <v>2398</v>
      </c>
      <c r="G74" s="133">
        <v>32845</v>
      </c>
      <c r="H74" s="109">
        <f t="shared" si="2"/>
        <v>1989</v>
      </c>
      <c r="I74" s="104" t="s">
        <v>649</v>
      </c>
    </row>
    <row r="75" spans="1:9" ht="12" customHeight="1">
      <c r="A75" s="131" t="s">
        <v>2012</v>
      </c>
      <c r="B75" s="105">
        <v>15131577</v>
      </c>
      <c r="C75" s="105">
        <v>3115</v>
      </c>
      <c r="D75" s="132" t="s">
        <v>2524</v>
      </c>
      <c r="E75" s="132" t="s">
        <v>1019</v>
      </c>
      <c r="F75" s="105" t="s">
        <v>2398</v>
      </c>
      <c r="G75" s="133">
        <v>37671</v>
      </c>
      <c r="H75" s="109">
        <f t="shared" si="2"/>
        <v>2003</v>
      </c>
      <c r="I75" s="104" t="s">
        <v>2402</v>
      </c>
    </row>
    <row r="76" spans="1:9" ht="12" customHeight="1">
      <c r="A76" s="131" t="s">
        <v>2525</v>
      </c>
      <c r="B76" s="105">
        <v>15142248</v>
      </c>
      <c r="C76" s="105">
        <v>77</v>
      </c>
      <c r="D76" s="132" t="s">
        <v>2526</v>
      </c>
      <c r="E76" s="132" t="s">
        <v>1019</v>
      </c>
      <c r="F76" s="105" t="s">
        <v>2398</v>
      </c>
      <c r="G76" s="133">
        <v>35332</v>
      </c>
      <c r="H76" s="109">
        <f t="shared" si="2"/>
        <v>1996</v>
      </c>
      <c r="I76" s="104" t="s">
        <v>2430</v>
      </c>
    </row>
    <row r="77" spans="1:9" ht="12" customHeight="1">
      <c r="A77" s="131" t="s">
        <v>927</v>
      </c>
      <c r="B77" s="105">
        <v>14423114</v>
      </c>
      <c r="C77" s="105">
        <v>55</v>
      </c>
      <c r="D77" s="132" t="s">
        <v>2527</v>
      </c>
      <c r="E77" s="132" t="s">
        <v>1019</v>
      </c>
      <c r="F77" s="105" t="s">
        <v>2398</v>
      </c>
      <c r="G77" s="133">
        <v>34457</v>
      </c>
      <c r="H77" s="109">
        <f t="shared" si="2"/>
        <v>1994</v>
      </c>
      <c r="I77" s="104" t="s">
        <v>2420</v>
      </c>
    </row>
    <row r="78" spans="1:9" ht="12" customHeight="1">
      <c r="A78" s="131" t="s">
        <v>971</v>
      </c>
      <c r="B78" s="105">
        <v>15136263</v>
      </c>
      <c r="C78" s="105">
        <v>4008</v>
      </c>
      <c r="D78" s="132" t="s">
        <v>2528</v>
      </c>
      <c r="E78" s="132" t="s">
        <v>1019</v>
      </c>
      <c r="F78" s="105" t="s">
        <v>2398</v>
      </c>
      <c r="G78" s="133">
        <v>35516</v>
      </c>
      <c r="H78" s="109">
        <f t="shared" si="2"/>
        <v>1997</v>
      </c>
      <c r="I78" s="104" t="s">
        <v>2430</v>
      </c>
    </row>
    <row r="79" spans="1:9" ht="12" customHeight="1">
      <c r="A79" s="131" t="s">
        <v>506</v>
      </c>
      <c r="B79" s="105">
        <v>14506145</v>
      </c>
      <c r="C79" s="105">
        <v>46</v>
      </c>
      <c r="D79" s="132" t="s">
        <v>2529</v>
      </c>
      <c r="E79" s="132" t="s">
        <v>1019</v>
      </c>
      <c r="F79" s="105" t="s">
        <v>2398</v>
      </c>
      <c r="G79" s="133">
        <v>35001</v>
      </c>
      <c r="H79" s="109">
        <f t="shared" si="2"/>
        <v>1995</v>
      </c>
      <c r="I79" s="104" t="s">
        <v>2420</v>
      </c>
    </row>
    <row r="80" spans="1:9" ht="12" customHeight="1">
      <c r="A80" s="131" t="s">
        <v>365</v>
      </c>
      <c r="B80" s="105">
        <v>11569156</v>
      </c>
      <c r="C80" s="105">
        <v>8</v>
      </c>
      <c r="D80" s="132" t="s">
        <v>2530</v>
      </c>
      <c r="E80" s="132" t="s">
        <v>1019</v>
      </c>
      <c r="F80" s="105" t="s">
        <v>2398</v>
      </c>
      <c r="G80" s="133">
        <v>29181</v>
      </c>
      <c r="H80" s="109">
        <f t="shared" si="2"/>
        <v>1979</v>
      </c>
      <c r="I80" s="104" t="s">
        <v>649</v>
      </c>
    </row>
    <row r="81" spans="1:9" ht="12" customHeight="1">
      <c r="A81" s="131" t="s">
        <v>2531</v>
      </c>
      <c r="B81" s="105">
        <v>14434019</v>
      </c>
      <c r="C81" s="105">
        <v>311</v>
      </c>
      <c r="D81" s="132" t="s">
        <v>2532</v>
      </c>
      <c r="E81" s="132" t="s">
        <v>1019</v>
      </c>
      <c r="F81" s="105" t="s">
        <v>2396</v>
      </c>
      <c r="G81" s="133">
        <v>32957</v>
      </c>
      <c r="H81" s="109">
        <f t="shared" si="2"/>
        <v>1990</v>
      </c>
      <c r="I81" s="104" t="s">
        <v>649</v>
      </c>
    </row>
    <row r="82" spans="1:9" ht="12" customHeight="1">
      <c r="A82" s="131" t="s">
        <v>2533</v>
      </c>
      <c r="B82" s="105">
        <v>14458136</v>
      </c>
      <c r="C82" s="105">
        <v>342</v>
      </c>
      <c r="D82" s="132" t="s">
        <v>2534</v>
      </c>
      <c r="E82" s="132" t="s">
        <v>1019</v>
      </c>
      <c r="F82" s="105" t="s">
        <v>2396</v>
      </c>
      <c r="G82" s="133">
        <v>34779</v>
      </c>
      <c r="H82" s="109">
        <f t="shared" si="2"/>
        <v>1995</v>
      </c>
      <c r="I82" s="104" t="s">
        <v>2420</v>
      </c>
    </row>
    <row r="83" spans="1:9" ht="12" customHeight="1">
      <c r="A83" s="131" t="s">
        <v>2535</v>
      </c>
      <c r="B83" s="105">
        <v>14317474</v>
      </c>
      <c r="C83" s="105">
        <v>439</v>
      </c>
      <c r="D83" s="132" t="s">
        <v>2536</v>
      </c>
      <c r="E83" s="132" t="s">
        <v>1019</v>
      </c>
      <c r="F83" s="105" t="s">
        <v>2396</v>
      </c>
      <c r="G83" s="133">
        <v>33930</v>
      </c>
      <c r="H83" s="109">
        <f t="shared" si="2"/>
        <v>1992</v>
      </c>
      <c r="I83" s="104" t="s">
        <v>2436</v>
      </c>
    </row>
    <row r="84" spans="1:9" ht="12" customHeight="1">
      <c r="A84" s="131" t="s">
        <v>512</v>
      </c>
      <c r="B84" s="105">
        <v>14154568</v>
      </c>
      <c r="C84" s="105">
        <v>21</v>
      </c>
      <c r="D84" s="132" t="s">
        <v>2537</v>
      </c>
      <c r="E84" s="132" t="s">
        <v>1019</v>
      </c>
      <c r="F84" s="105" t="s">
        <v>2398</v>
      </c>
      <c r="G84" s="133">
        <v>33841</v>
      </c>
      <c r="H84" s="109">
        <f t="shared" si="2"/>
        <v>1992</v>
      </c>
      <c r="I84" s="104" t="s">
        <v>2436</v>
      </c>
    </row>
    <row r="85" spans="1:9" ht="12" customHeight="1">
      <c r="A85" s="131" t="s">
        <v>2538</v>
      </c>
      <c r="B85" s="105">
        <v>12392986</v>
      </c>
      <c r="C85" s="105">
        <v>588</v>
      </c>
      <c r="D85" s="132" t="s">
        <v>2539</v>
      </c>
      <c r="E85" s="132" t="s">
        <v>1019</v>
      </c>
      <c r="F85" s="105" t="s">
        <v>2396</v>
      </c>
      <c r="G85" s="133">
        <v>30534</v>
      </c>
      <c r="H85" s="109">
        <f t="shared" si="2"/>
        <v>1983</v>
      </c>
      <c r="I85" s="104" t="s">
        <v>649</v>
      </c>
    </row>
    <row r="86" spans="1:9" ht="12" customHeight="1">
      <c r="A86" s="131" t="s">
        <v>21</v>
      </c>
      <c r="B86" s="105">
        <v>15122596</v>
      </c>
      <c r="C86" s="105">
        <v>4009</v>
      </c>
      <c r="D86" s="132" t="s">
        <v>2540</v>
      </c>
      <c r="E86" s="132" t="s">
        <v>1019</v>
      </c>
      <c r="F86" s="105" t="s">
        <v>2398</v>
      </c>
      <c r="G86" s="133">
        <v>35638</v>
      </c>
      <c r="H86" s="109">
        <f t="shared" si="2"/>
        <v>1997</v>
      </c>
      <c r="I86" s="104" t="s">
        <v>2430</v>
      </c>
    </row>
    <row r="87" spans="1:9" ht="12" customHeight="1">
      <c r="A87" s="131" t="s">
        <v>717</v>
      </c>
      <c r="B87" s="105">
        <v>14290792</v>
      </c>
      <c r="C87" s="105">
        <v>78</v>
      </c>
      <c r="D87" s="132" t="s">
        <v>2541</v>
      </c>
      <c r="E87" s="132" t="s">
        <v>1019</v>
      </c>
      <c r="F87" s="105" t="s">
        <v>2398</v>
      </c>
      <c r="G87" s="133">
        <v>35185</v>
      </c>
      <c r="H87" s="109">
        <f t="shared" si="2"/>
        <v>1996</v>
      </c>
      <c r="I87" s="104" t="s">
        <v>2430</v>
      </c>
    </row>
    <row r="88" spans="1:9" ht="12" customHeight="1">
      <c r="A88" s="131" t="s">
        <v>586</v>
      </c>
      <c r="B88" s="105">
        <v>14688795</v>
      </c>
      <c r="C88" s="105">
        <v>4010</v>
      </c>
      <c r="D88" s="132" t="s">
        <v>2542</v>
      </c>
      <c r="E88" s="132" t="s">
        <v>1019</v>
      </c>
      <c r="F88" s="105" t="s">
        <v>2398</v>
      </c>
      <c r="G88" s="133">
        <v>36003</v>
      </c>
      <c r="H88" s="109">
        <f t="shared" si="2"/>
        <v>1998</v>
      </c>
      <c r="I88" s="104" t="s">
        <v>276</v>
      </c>
    </row>
    <row r="89" spans="1:9" ht="12" customHeight="1">
      <c r="A89" s="131" t="s">
        <v>1894</v>
      </c>
      <c r="B89" s="105">
        <v>14437630</v>
      </c>
      <c r="C89" s="105">
        <v>4540</v>
      </c>
      <c r="D89" s="132" t="s">
        <v>2543</v>
      </c>
      <c r="E89" s="132" t="s">
        <v>1019</v>
      </c>
      <c r="F89" s="105" t="s">
        <v>2398</v>
      </c>
      <c r="G89" s="133">
        <v>36957</v>
      </c>
      <c r="H89" s="109">
        <f t="shared" si="2"/>
        <v>2001</v>
      </c>
      <c r="I89" s="104" t="s">
        <v>2399</v>
      </c>
    </row>
    <row r="90" spans="1:9" ht="12" customHeight="1">
      <c r="A90" s="131" t="s">
        <v>1031</v>
      </c>
      <c r="B90" s="105">
        <v>15138492</v>
      </c>
      <c r="C90" s="105">
        <v>4516</v>
      </c>
      <c r="D90" s="132" t="s">
        <v>2544</v>
      </c>
      <c r="E90" s="132" t="s">
        <v>1019</v>
      </c>
      <c r="F90" s="105" t="s">
        <v>2398</v>
      </c>
      <c r="G90" s="133">
        <v>36491</v>
      </c>
      <c r="H90" s="109">
        <f t="shared" si="2"/>
        <v>1999</v>
      </c>
      <c r="I90" s="104" t="s">
        <v>276</v>
      </c>
    </row>
    <row r="91" spans="1:9" ht="12" customHeight="1">
      <c r="A91" s="131" t="s">
        <v>2545</v>
      </c>
      <c r="B91" s="105">
        <v>14092426</v>
      </c>
      <c r="C91" s="105">
        <v>494</v>
      </c>
      <c r="D91" s="132" t="s">
        <v>2546</v>
      </c>
      <c r="E91" s="132" t="s">
        <v>1019</v>
      </c>
      <c r="F91" s="105" t="s">
        <v>2396</v>
      </c>
      <c r="G91" s="133">
        <v>33369</v>
      </c>
      <c r="H91" s="109">
        <f t="shared" si="2"/>
        <v>1991</v>
      </c>
      <c r="I91" s="104" t="s">
        <v>2436</v>
      </c>
    </row>
    <row r="92" spans="1:9" ht="12" customHeight="1">
      <c r="A92" s="131" t="s">
        <v>2547</v>
      </c>
      <c r="B92" s="105">
        <v>15136257</v>
      </c>
      <c r="C92" s="105">
        <v>4459</v>
      </c>
      <c r="D92" s="132" t="s">
        <v>2548</v>
      </c>
      <c r="E92" s="132" t="s">
        <v>1019</v>
      </c>
      <c r="F92" s="105" t="s">
        <v>2396</v>
      </c>
      <c r="G92" s="133">
        <v>36982</v>
      </c>
      <c r="H92" s="109">
        <f t="shared" si="2"/>
        <v>2001</v>
      </c>
      <c r="I92" s="104" t="s">
        <v>2399</v>
      </c>
    </row>
    <row r="93" spans="1:9" ht="12" customHeight="1">
      <c r="A93" s="131" t="s">
        <v>1372</v>
      </c>
      <c r="B93" s="105">
        <v>15127769</v>
      </c>
      <c r="C93" s="105">
        <v>4517</v>
      </c>
      <c r="D93" s="132" t="s">
        <v>2549</v>
      </c>
      <c r="E93" s="132" t="s">
        <v>1019</v>
      </c>
      <c r="F93" s="105" t="s">
        <v>2398</v>
      </c>
      <c r="G93" s="133">
        <v>36720</v>
      </c>
      <c r="H93" s="109">
        <f t="shared" si="2"/>
        <v>2000</v>
      </c>
      <c r="I93" s="104" t="s">
        <v>2399</v>
      </c>
    </row>
    <row r="94" spans="1:9" ht="12" customHeight="1">
      <c r="A94" s="131" t="s">
        <v>2550</v>
      </c>
      <c r="B94" s="105">
        <v>14024232</v>
      </c>
      <c r="C94" s="105">
        <v>892</v>
      </c>
      <c r="D94" s="132" t="s">
        <v>2551</v>
      </c>
      <c r="E94" s="132" t="s">
        <v>1019</v>
      </c>
      <c r="F94" s="105" t="s">
        <v>2396</v>
      </c>
      <c r="G94" s="133">
        <v>33571</v>
      </c>
      <c r="H94" s="109">
        <f t="shared" si="2"/>
        <v>1991</v>
      </c>
      <c r="I94" s="104" t="s">
        <v>2436</v>
      </c>
    </row>
    <row r="95" spans="1:9" ht="12" customHeight="1">
      <c r="A95" s="131" t="s">
        <v>2552</v>
      </c>
      <c r="B95" s="105">
        <v>14149929</v>
      </c>
      <c r="C95" s="105">
        <v>4482</v>
      </c>
      <c r="D95" s="132" t="s">
        <v>2553</v>
      </c>
      <c r="E95" s="132" t="s">
        <v>1019</v>
      </c>
      <c r="F95" s="105" t="s">
        <v>2398</v>
      </c>
      <c r="G95" s="133">
        <v>37116</v>
      </c>
      <c r="H95" s="109">
        <f t="shared" si="2"/>
        <v>2001</v>
      </c>
      <c r="I95" s="104" t="s">
        <v>2399</v>
      </c>
    </row>
    <row r="96" spans="1:9" ht="12" customHeight="1">
      <c r="A96" s="131" t="s">
        <v>2554</v>
      </c>
      <c r="B96" s="105">
        <v>15765402</v>
      </c>
      <c r="C96" s="105">
        <v>3568</v>
      </c>
      <c r="D96" s="132" t="s">
        <v>2555</v>
      </c>
      <c r="E96" s="132" t="s">
        <v>1019</v>
      </c>
      <c r="F96" s="105" t="s">
        <v>2398</v>
      </c>
      <c r="G96" s="133">
        <v>37882</v>
      </c>
      <c r="H96" s="109">
        <f t="shared" si="2"/>
        <v>2003</v>
      </c>
      <c r="I96" s="104" t="s">
        <v>2402</v>
      </c>
    </row>
    <row r="97" spans="1:9" ht="12" customHeight="1">
      <c r="A97" s="131" t="s">
        <v>1895</v>
      </c>
      <c r="B97" s="105">
        <v>15168189</v>
      </c>
      <c r="C97" s="105">
        <v>4531</v>
      </c>
      <c r="D97" s="132" t="s">
        <v>2556</v>
      </c>
      <c r="E97" s="132" t="s">
        <v>1019</v>
      </c>
      <c r="F97" s="105" t="s">
        <v>2398</v>
      </c>
      <c r="G97" s="133">
        <v>36564</v>
      </c>
      <c r="H97" s="109">
        <f t="shared" si="2"/>
        <v>2000</v>
      </c>
      <c r="I97" s="104" t="s">
        <v>2399</v>
      </c>
    </row>
    <row r="98" spans="1:9" ht="12" customHeight="1">
      <c r="A98" s="131" t="s">
        <v>2557</v>
      </c>
      <c r="B98" s="105">
        <v>14688767</v>
      </c>
      <c r="C98" s="105">
        <v>3210</v>
      </c>
      <c r="D98" s="132" t="s">
        <v>2558</v>
      </c>
      <c r="E98" s="132" t="s">
        <v>1019</v>
      </c>
      <c r="F98" s="105" t="s">
        <v>2396</v>
      </c>
      <c r="G98" s="133">
        <v>37708</v>
      </c>
      <c r="H98" s="109">
        <f t="shared" si="2"/>
        <v>2003</v>
      </c>
      <c r="I98" s="104" t="s">
        <v>2402</v>
      </c>
    </row>
    <row r="99" spans="1:9" ht="12" customHeight="1">
      <c r="A99" s="131" t="s">
        <v>2559</v>
      </c>
      <c r="B99" s="105">
        <v>15014121</v>
      </c>
      <c r="C99" s="105">
        <v>3563</v>
      </c>
      <c r="D99" s="132" t="s">
        <v>2560</v>
      </c>
      <c r="E99" s="132" t="s">
        <v>1019</v>
      </c>
      <c r="F99" s="105" t="s">
        <v>2396</v>
      </c>
      <c r="G99" s="133">
        <v>37377</v>
      </c>
      <c r="H99" s="109">
        <f t="shared" si="2"/>
        <v>2002</v>
      </c>
      <c r="I99" s="104" t="s">
        <v>2402</v>
      </c>
    </row>
    <row r="100" spans="1:9" ht="12" customHeight="1">
      <c r="A100" s="131" t="s">
        <v>2561</v>
      </c>
      <c r="B100" s="105">
        <v>14506141</v>
      </c>
      <c r="C100" s="105">
        <v>4534</v>
      </c>
      <c r="D100" s="132" t="s">
        <v>2562</v>
      </c>
      <c r="E100" s="132" t="s">
        <v>1019</v>
      </c>
      <c r="F100" s="105" t="s">
        <v>2396</v>
      </c>
      <c r="G100" s="133">
        <v>36659</v>
      </c>
      <c r="H100" s="109">
        <f t="shared" si="2"/>
        <v>2000</v>
      </c>
      <c r="I100" s="104" t="s">
        <v>2399</v>
      </c>
    </row>
    <row r="101" spans="1:9" ht="12" customHeight="1">
      <c r="A101" s="131" t="s">
        <v>2563</v>
      </c>
      <c r="B101" s="105">
        <v>15144207</v>
      </c>
      <c r="C101" s="105">
        <v>4011</v>
      </c>
      <c r="D101" s="132" t="s">
        <v>2564</v>
      </c>
      <c r="E101" s="132" t="s">
        <v>1019</v>
      </c>
      <c r="F101" s="105" t="s">
        <v>2398</v>
      </c>
      <c r="G101" s="133">
        <v>36087</v>
      </c>
      <c r="H101" s="109">
        <f t="shared" si="2"/>
        <v>1998</v>
      </c>
      <c r="I101" s="104" t="s">
        <v>276</v>
      </c>
    </row>
    <row r="102" spans="1:9" ht="12" customHeight="1">
      <c r="A102" s="131" t="s">
        <v>2565</v>
      </c>
      <c r="B102" s="105">
        <v>15148434</v>
      </c>
      <c r="C102" s="105">
        <v>4543</v>
      </c>
      <c r="D102" s="132" t="s">
        <v>2566</v>
      </c>
      <c r="E102" s="132" t="s">
        <v>1019</v>
      </c>
      <c r="F102" s="105" t="s">
        <v>2396</v>
      </c>
      <c r="G102" s="133">
        <v>37164</v>
      </c>
      <c r="H102" s="109">
        <f t="shared" si="2"/>
        <v>2001</v>
      </c>
      <c r="I102" s="104" t="s">
        <v>2399</v>
      </c>
    </row>
    <row r="103" spans="1:9" ht="12" customHeight="1">
      <c r="A103" s="131" t="s">
        <v>2567</v>
      </c>
      <c r="B103" s="105">
        <v>14534074</v>
      </c>
      <c r="C103" s="105">
        <v>3538</v>
      </c>
      <c r="D103" s="132" t="s">
        <v>2568</v>
      </c>
      <c r="E103" s="132" t="s">
        <v>1019</v>
      </c>
      <c r="F103" s="105" t="s">
        <v>2396</v>
      </c>
      <c r="G103" s="133">
        <v>37620</v>
      </c>
      <c r="H103" s="109">
        <f t="shared" si="2"/>
        <v>2002</v>
      </c>
      <c r="I103" s="104" t="s">
        <v>2402</v>
      </c>
    </row>
    <row r="104" spans="1:9" ht="12" customHeight="1">
      <c r="A104" s="131" t="s">
        <v>2569</v>
      </c>
      <c r="B104" s="105">
        <v>14813011</v>
      </c>
      <c r="C104" s="105">
        <v>3579</v>
      </c>
      <c r="D104" s="132" t="s">
        <v>2570</v>
      </c>
      <c r="E104" s="132" t="s">
        <v>1019</v>
      </c>
      <c r="F104" s="105" t="s">
        <v>2398</v>
      </c>
      <c r="G104" s="133">
        <v>37627</v>
      </c>
      <c r="H104" s="109">
        <f t="shared" si="2"/>
        <v>2003</v>
      </c>
      <c r="I104" s="104" t="s">
        <v>2402</v>
      </c>
    </row>
    <row r="105" spans="1:9" ht="12" customHeight="1">
      <c r="A105" s="131" t="s">
        <v>2571</v>
      </c>
      <c r="B105" s="105">
        <v>13364560</v>
      </c>
      <c r="C105" s="105">
        <v>86</v>
      </c>
      <c r="D105" s="132" t="s">
        <v>2572</v>
      </c>
      <c r="E105" s="132" t="s">
        <v>1019</v>
      </c>
      <c r="F105" s="105" t="s">
        <v>2398</v>
      </c>
      <c r="G105" s="133">
        <v>32290</v>
      </c>
      <c r="H105" s="109">
        <f t="shared" si="2"/>
        <v>1988</v>
      </c>
      <c r="I105" s="104" t="s">
        <v>649</v>
      </c>
    </row>
    <row r="106" spans="1:9" ht="12" customHeight="1">
      <c r="A106" s="131" t="s">
        <v>17</v>
      </c>
      <c r="B106" s="105">
        <v>11484306</v>
      </c>
      <c r="C106" s="105">
        <v>258</v>
      </c>
      <c r="D106" s="132" t="s">
        <v>2573</v>
      </c>
      <c r="E106" s="132" t="s">
        <v>1019</v>
      </c>
      <c r="F106" s="105" t="s">
        <v>2398</v>
      </c>
      <c r="G106" s="133">
        <v>29212</v>
      </c>
      <c r="H106" s="109">
        <f t="shared" si="2"/>
        <v>1979</v>
      </c>
      <c r="I106" s="104" t="s">
        <v>649</v>
      </c>
    </row>
    <row r="107" spans="1:9" ht="12" customHeight="1">
      <c r="A107" s="131" t="s">
        <v>2574</v>
      </c>
      <c r="B107" s="105">
        <v>14952123</v>
      </c>
      <c r="C107" s="105">
        <v>4533</v>
      </c>
      <c r="D107" s="132" t="s">
        <v>2575</v>
      </c>
      <c r="E107" s="132" t="s">
        <v>1019</v>
      </c>
      <c r="F107" s="105" t="s">
        <v>2396</v>
      </c>
      <c r="G107" s="133">
        <v>36476</v>
      </c>
      <c r="H107" s="109">
        <f t="shared" si="2"/>
        <v>1999</v>
      </c>
      <c r="I107" s="104" t="s">
        <v>276</v>
      </c>
    </row>
    <row r="108" spans="1:9" ht="12" customHeight="1">
      <c r="A108" s="131" t="s">
        <v>711</v>
      </c>
      <c r="B108" s="105">
        <v>11522951</v>
      </c>
      <c r="C108" s="105">
        <v>12</v>
      </c>
      <c r="D108" s="132" t="s">
        <v>2576</v>
      </c>
      <c r="E108" s="132" t="s">
        <v>1019</v>
      </c>
      <c r="F108" s="105" t="s">
        <v>2398</v>
      </c>
      <c r="G108" s="133">
        <v>28955</v>
      </c>
      <c r="H108" s="109">
        <f t="shared" si="2"/>
        <v>1979</v>
      </c>
      <c r="I108" s="104" t="s">
        <v>649</v>
      </c>
    </row>
    <row r="109" spans="1:9" ht="12" customHeight="1">
      <c r="A109" s="131" t="s">
        <v>2577</v>
      </c>
      <c r="B109" s="105">
        <v>15140355</v>
      </c>
      <c r="C109" s="105">
        <v>4481</v>
      </c>
      <c r="D109" s="132" t="s">
        <v>2578</v>
      </c>
      <c r="E109" s="132" t="s">
        <v>1019</v>
      </c>
      <c r="F109" s="105" t="s">
        <v>2398</v>
      </c>
      <c r="G109" s="133">
        <v>36964</v>
      </c>
      <c r="H109" s="109">
        <f t="shared" si="2"/>
        <v>2001</v>
      </c>
      <c r="I109" s="104" t="s">
        <v>2399</v>
      </c>
    </row>
    <row r="110" spans="1:9" ht="12" customHeight="1">
      <c r="A110" s="131" t="s">
        <v>2579</v>
      </c>
      <c r="B110" s="105">
        <v>15128915</v>
      </c>
      <c r="C110" s="105">
        <v>3239</v>
      </c>
      <c r="D110" s="132" t="s">
        <v>2580</v>
      </c>
      <c r="E110" s="132" t="s">
        <v>1019</v>
      </c>
      <c r="F110" s="105" t="s">
        <v>2398</v>
      </c>
      <c r="G110" s="133">
        <v>37293</v>
      </c>
      <c r="H110" s="109">
        <f t="shared" si="2"/>
        <v>2002</v>
      </c>
      <c r="I110" s="104" t="s">
        <v>2402</v>
      </c>
    </row>
    <row r="111" spans="1:9" ht="12" customHeight="1">
      <c r="A111" s="131" t="s">
        <v>1030</v>
      </c>
      <c r="B111" s="105">
        <v>15136433</v>
      </c>
      <c r="C111" s="105">
        <v>4518</v>
      </c>
      <c r="D111" s="132" t="s">
        <v>2581</v>
      </c>
      <c r="E111" s="132" t="s">
        <v>1019</v>
      </c>
      <c r="F111" s="105" t="s">
        <v>2398</v>
      </c>
      <c r="G111" s="133">
        <v>36176</v>
      </c>
      <c r="H111" s="109">
        <f t="shared" si="2"/>
        <v>1999</v>
      </c>
      <c r="I111" s="104" t="s">
        <v>276</v>
      </c>
    </row>
    <row r="112" spans="1:9" ht="12" customHeight="1">
      <c r="A112" s="131" t="s">
        <v>2582</v>
      </c>
      <c r="B112" s="105">
        <v>15130028</v>
      </c>
      <c r="C112" s="105">
        <v>4519</v>
      </c>
      <c r="D112" s="132" t="s">
        <v>2583</v>
      </c>
      <c r="E112" s="132" t="s">
        <v>1019</v>
      </c>
      <c r="F112" s="105" t="s">
        <v>2398</v>
      </c>
      <c r="G112" s="133">
        <v>36546</v>
      </c>
      <c r="H112" s="109">
        <f t="shared" si="2"/>
        <v>2000</v>
      </c>
      <c r="I112" s="104" t="s">
        <v>2399</v>
      </c>
    </row>
    <row r="113" spans="1:9" ht="12" customHeight="1">
      <c r="A113" s="131" t="s">
        <v>368</v>
      </c>
      <c r="B113" s="105">
        <v>14868684</v>
      </c>
      <c r="C113" s="105">
        <v>87</v>
      </c>
      <c r="D113" s="132" t="s">
        <v>2584</v>
      </c>
      <c r="E113" s="132" t="s">
        <v>1019</v>
      </c>
      <c r="F113" s="105" t="s">
        <v>2398</v>
      </c>
      <c r="G113" s="133">
        <v>34798</v>
      </c>
      <c r="H113" s="109">
        <f t="shared" si="2"/>
        <v>1995</v>
      </c>
      <c r="I113" s="104" t="s">
        <v>2420</v>
      </c>
    </row>
    <row r="114" spans="1:9" ht="12" customHeight="1">
      <c r="A114" s="131" t="s">
        <v>980</v>
      </c>
      <c r="B114" s="105">
        <v>14556442</v>
      </c>
      <c r="C114" s="105">
        <v>23</v>
      </c>
      <c r="D114" s="132" t="s">
        <v>2585</v>
      </c>
      <c r="E114" s="132" t="s">
        <v>1019</v>
      </c>
      <c r="F114" s="105" t="s">
        <v>2398</v>
      </c>
      <c r="G114" s="133">
        <v>34220</v>
      </c>
      <c r="H114" s="109">
        <f t="shared" si="2"/>
        <v>1993</v>
      </c>
      <c r="I114" s="104" t="s">
        <v>2436</v>
      </c>
    </row>
    <row r="115" spans="1:9" ht="12" customHeight="1">
      <c r="A115" s="131" t="s">
        <v>2586</v>
      </c>
      <c r="B115" s="105">
        <v>10482269</v>
      </c>
      <c r="C115" s="105">
        <v>1069</v>
      </c>
      <c r="D115" s="132" t="s">
        <v>2587</v>
      </c>
      <c r="E115" s="132" t="s">
        <v>1019</v>
      </c>
      <c r="F115" s="105" t="s">
        <v>2396</v>
      </c>
      <c r="G115" s="133">
        <v>27110</v>
      </c>
      <c r="H115" s="109">
        <f t="shared" si="2"/>
        <v>1974</v>
      </c>
      <c r="I115" s="104" t="s">
        <v>2466</v>
      </c>
    </row>
    <row r="116" spans="1:9" ht="12" customHeight="1">
      <c r="A116" s="131" t="s">
        <v>2588</v>
      </c>
      <c r="B116" s="105">
        <v>15131388</v>
      </c>
      <c r="C116" s="105">
        <v>3562</v>
      </c>
      <c r="D116" s="132" t="s">
        <v>2589</v>
      </c>
      <c r="E116" s="132" t="s">
        <v>1019</v>
      </c>
      <c r="F116" s="105" t="s">
        <v>2396</v>
      </c>
      <c r="G116" s="133">
        <v>37597</v>
      </c>
      <c r="H116" s="109">
        <f t="shared" si="2"/>
        <v>2002</v>
      </c>
      <c r="I116" s="104" t="s">
        <v>2402</v>
      </c>
    </row>
    <row r="117" spans="1:9" ht="12" customHeight="1">
      <c r="A117" s="131" t="s">
        <v>2590</v>
      </c>
      <c r="B117" s="105">
        <v>14619614</v>
      </c>
      <c r="C117" s="105">
        <v>4520</v>
      </c>
      <c r="D117" s="132" t="s">
        <v>2591</v>
      </c>
      <c r="E117" s="132" t="s">
        <v>1019</v>
      </c>
      <c r="F117" s="105" t="s">
        <v>2396</v>
      </c>
      <c r="G117" s="133">
        <v>36596</v>
      </c>
      <c r="H117" s="109">
        <f t="shared" si="2"/>
        <v>2000</v>
      </c>
      <c r="I117" s="104" t="s">
        <v>2399</v>
      </c>
    </row>
    <row r="118" spans="1:9" ht="12" customHeight="1">
      <c r="A118" s="131" t="s">
        <v>2592</v>
      </c>
      <c r="B118" s="105">
        <v>14976529</v>
      </c>
      <c r="C118" s="105">
        <v>3565</v>
      </c>
      <c r="D118" s="132" t="s">
        <v>2593</v>
      </c>
      <c r="E118" s="132" t="s">
        <v>1019</v>
      </c>
      <c r="F118" s="105" t="s">
        <v>2396</v>
      </c>
      <c r="G118" s="133">
        <v>37314</v>
      </c>
      <c r="H118" s="109">
        <f t="shared" si="2"/>
        <v>2002</v>
      </c>
      <c r="I118" s="104" t="s">
        <v>2402</v>
      </c>
    </row>
    <row r="119" spans="1:9" ht="12" customHeight="1">
      <c r="A119" s="131" t="s">
        <v>2594</v>
      </c>
      <c r="B119" s="105">
        <v>11206839</v>
      </c>
      <c r="C119" s="105">
        <v>734</v>
      </c>
      <c r="D119" s="132" t="s">
        <v>2595</v>
      </c>
      <c r="E119" s="132" t="s">
        <v>1019</v>
      </c>
      <c r="F119" s="105" t="s">
        <v>2396</v>
      </c>
      <c r="G119" s="133">
        <v>28632</v>
      </c>
      <c r="H119" s="109">
        <f t="shared" si="2"/>
        <v>1978</v>
      </c>
      <c r="I119" s="104" t="s">
        <v>2466</v>
      </c>
    </row>
    <row r="120" spans="1:9" ht="12" customHeight="1">
      <c r="A120" s="131" t="s">
        <v>2596</v>
      </c>
      <c r="B120" s="105">
        <v>15147658</v>
      </c>
      <c r="C120" s="105">
        <v>3567</v>
      </c>
      <c r="D120" s="132" t="s">
        <v>2597</v>
      </c>
      <c r="E120" s="132" t="s">
        <v>1019</v>
      </c>
      <c r="F120" s="105" t="s">
        <v>2396</v>
      </c>
      <c r="G120" s="133">
        <v>38208</v>
      </c>
      <c r="H120" s="109">
        <f t="shared" si="2"/>
        <v>2004</v>
      </c>
      <c r="I120" s="104" t="s">
        <v>2455</v>
      </c>
    </row>
    <row r="121" spans="1:9" ht="12" customHeight="1">
      <c r="A121" s="131" t="s">
        <v>2598</v>
      </c>
      <c r="B121" s="105">
        <v>14309693</v>
      </c>
      <c r="C121" s="105">
        <v>454</v>
      </c>
      <c r="D121" s="132" t="s">
        <v>2599</v>
      </c>
      <c r="E121" s="132" t="s">
        <v>1019</v>
      </c>
      <c r="F121" s="105" t="s">
        <v>2396</v>
      </c>
      <c r="G121" s="133">
        <v>34271</v>
      </c>
      <c r="H121" s="109">
        <f t="shared" si="2"/>
        <v>1993</v>
      </c>
      <c r="I121" s="104" t="s">
        <v>2436</v>
      </c>
    </row>
    <row r="122" spans="1:9" ht="12" customHeight="1">
      <c r="A122" s="131" t="s">
        <v>2600</v>
      </c>
      <c r="B122" s="105">
        <v>15144291</v>
      </c>
      <c r="C122" s="105">
        <v>4012</v>
      </c>
      <c r="D122" s="132" t="s">
        <v>2601</v>
      </c>
      <c r="E122" s="132" t="s">
        <v>1019</v>
      </c>
      <c r="F122" s="105" t="s">
        <v>2396</v>
      </c>
      <c r="G122" s="133">
        <v>35461</v>
      </c>
      <c r="H122" s="109">
        <f t="shared" si="2"/>
        <v>1997</v>
      </c>
      <c r="I122" s="104" t="s">
        <v>2430</v>
      </c>
    </row>
    <row r="123" spans="1:9" ht="12" customHeight="1">
      <c r="A123" s="131" t="s">
        <v>2602</v>
      </c>
      <c r="B123" s="105">
        <v>11313867</v>
      </c>
      <c r="C123" s="105">
        <v>1042</v>
      </c>
      <c r="D123" s="132" t="s">
        <v>2603</v>
      </c>
      <c r="E123" s="132" t="s">
        <v>1019</v>
      </c>
      <c r="F123" s="105" t="s">
        <v>2396</v>
      </c>
      <c r="G123" s="133">
        <v>27373</v>
      </c>
      <c r="H123" s="109">
        <f t="shared" si="2"/>
        <v>1974</v>
      </c>
      <c r="I123" s="104" t="s">
        <v>2466</v>
      </c>
    </row>
    <row r="124" spans="1:9" ht="12" customHeight="1">
      <c r="A124" s="131" t="s">
        <v>2604</v>
      </c>
      <c r="B124" s="105">
        <v>8609228</v>
      </c>
      <c r="C124" s="105">
        <v>1060</v>
      </c>
      <c r="D124" s="132" t="s">
        <v>2605</v>
      </c>
      <c r="E124" s="132" t="s">
        <v>1019</v>
      </c>
      <c r="F124" s="105" t="s">
        <v>2396</v>
      </c>
      <c r="G124" s="133">
        <v>24527</v>
      </c>
      <c r="H124" s="109">
        <f t="shared" si="2"/>
        <v>1967</v>
      </c>
      <c r="I124" s="104" t="s">
        <v>2466</v>
      </c>
    </row>
    <row r="125" spans="1:9" ht="12" customHeight="1">
      <c r="A125" s="131" t="s">
        <v>2606</v>
      </c>
      <c r="B125" s="105">
        <v>14249165</v>
      </c>
      <c r="C125" s="105">
        <v>510</v>
      </c>
      <c r="D125" s="132" t="s">
        <v>2607</v>
      </c>
      <c r="E125" s="132" t="s">
        <v>1019</v>
      </c>
      <c r="F125" s="105" t="s">
        <v>2396</v>
      </c>
      <c r="G125" s="133">
        <v>33906</v>
      </c>
      <c r="H125" s="109">
        <f t="shared" si="2"/>
        <v>1992</v>
      </c>
      <c r="I125" s="104" t="s">
        <v>2436</v>
      </c>
    </row>
    <row r="126" spans="1:9" ht="12" customHeight="1">
      <c r="A126" s="131" t="s">
        <v>2608</v>
      </c>
      <c r="B126" s="105">
        <v>13914036</v>
      </c>
      <c r="C126" s="105">
        <v>1353</v>
      </c>
      <c r="D126" s="132" t="s">
        <v>2609</v>
      </c>
      <c r="E126" s="132" t="s">
        <v>1019</v>
      </c>
      <c r="F126" s="105" t="s">
        <v>2396</v>
      </c>
      <c r="G126" s="133">
        <v>33442</v>
      </c>
      <c r="H126" s="109">
        <f t="shared" si="2"/>
        <v>1991</v>
      </c>
      <c r="I126" s="104" t="s">
        <v>2436</v>
      </c>
    </row>
    <row r="127" spans="1:9" ht="12" customHeight="1">
      <c r="A127" s="131" t="s">
        <v>2610</v>
      </c>
      <c r="B127" s="105">
        <v>14999425</v>
      </c>
      <c r="C127" s="105">
        <v>533</v>
      </c>
      <c r="D127" s="132" t="s">
        <v>2611</v>
      </c>
      <c r="E127" s="132" t="s">
        <v>1019</v>
      </c>
      <c r="F127" s="105" t="s">
        <v>2396</v>
      </c>
      <c r="G127" s="133">
        <v>34319</v>
      </c>
      <c r="H127" s="109">
        <f t="shared" si="2"/>
        <v>1993</v>
      </c>
      <c r="I127" s="104" t="s">
        <v>2436</v>
      </c>
    </row>
    <row r="128" spans="1:9" ht="12" customHeight="1">
      <c r="A128" s="131" t="s">
        <v>2612</v>
      </c>
      <c r="B128" s="105">
        <v>11907186</v>
      </c>
      <c r="C128" s="105">
        <v>683</v>
      </c>
      <c r="D128" s="132" t="s">
        <v>2613</v>
      </c>
      <c r="E128" s="132" t="s">
        <v>1019</v>
      </c>
      <c r="F128" s="105" t="s">
        <v>2396</v>
      </c>
      <c r="G128" s="133">
        <v>29654</v>
      </c>
      <c r="H128" s="109">
        <f t="shared" si="2"/>
        <v>1981</v>
      </c>
      <c r="I128" s="104" t="s">
        <v>649</v>
      </c>
    </row>
    <row r="129" spans="1:9" ht="12" customHeight="1">
      <c r="A129" s="131" t="s">
        <v>2614</v>
      </c>
      <c r="B129" s="105">
        <v>8252151</v>
      </c>
      <c r="C129" s="105">
        <v>1062</v>
      </c>
      <c r="D129" s="132" t="s">
        <v>2615</v>
      </c>
      <c r="E129" s="132" t="s">
        <v>1019</v>
      </c>
      <c r="F129" s="105" t="s">
        <v>2396</v>
      </c>
      <c r="G129" s="133">
        <v>24378</v>
      </c>
      <c r="H129" s="109">
        <f t="shared" si="2"/>
        <v>1966</v>
      </c>
      <c r="I129" s="104" t="s">
        <v>2466</v>
      </c>
    </row>
    <row r="130" spans="1:9" ht="12" customHeight="1">
      <c r="A130" s="131" t="s">
        <v>2616</v>
      </c>
      <c r="B130" s="105">
        <v>14436035</v>
      </c>
      <c r="C130" s="105">
        <v>4473</v>
      </c>
      <c r="D130" s="132" t="s">
        <v>2617</v>
      </c>
      <c r="E130" s="132" t="s">
        <v>1019</v>
      </c>
      <c r="F130" s="105" t="s">
        <v>2396</v>
      </c>
      <c r="G130" s="133">
        <v>36971</v>
      </c>
      <c r="H130" s="109">
        <f t="shared" si="2"/>
        <v>2001</v>
      </c>
      <c r="I130" s="104" t="s">
        <v>2399</v>
      </c>
    </row>
    <row r="131" spans="1:9" ht="12" customHeight="1">
      <c r="A131" s="131" t="s">
        <v>2618</v>
      </c>
      <c r="B131" s="105">
        <v>15177630</v>
      </c>
      <c r="C131" s="105">
        <v>4013</v>
      </c>
      <c r="D131" s="132" t="s">
        <v>2619</v>
      </c>
      <c r="E131" s="132" t="s">
        <v>1019</v>
      </c>
      <c r="F131" s="105" t="s">
        <v>2396</v>
      </c>
      <c r="G131" s="133">
        <v>36059</v>
      </c>
      <c r="H131" s="109">
        <f t="shared" ref="H131:H194" si="3">YEAR(G131)</f>
        <v>1998</v>
      </c>
      <c r="I131" s="104" t="s">
        <v>276</v>
      </c>
    </row>
    <row r="132" spans="1:9" ht="12" customHeight="1">
      <c r="A132" s="131" t="s">
        <v>2620</v>
      </c>
      <c r="B132" s="105">
        <v>13381554</v>
      </c>
      <c r="C132" s="105">
        <v>526</v>
      </c>
      <c r="D132" s="132" t="s">
        <v>2621</v>
      </c>
      <c r="E132" s="132" t="s">
        <v>1019</v>
      </c>
      <c r="F132" s="105" t="s">
        <v>2396</v>
      </c>
      <c r="G132" s="133">
        <v>32213</v>
      </c>
      <c r="H132" s="109">
        <f t="shared" si="3"/>
        <v>1988</v>
      </c>
      <c r="I132" s="104" t="s">
        <v>649</v>
      </c>
    </row>
    <row r="133" spans="1:9" ht="12" customHeight="1">
      <c r="A133" s="131" t="s">
        <v>2622</v>
      </c>
      <c r="B133" s="105">
        <v>14662023</v>
      </c>
      <c r="C133" s="105">
        <v>481</v>
      </c>
      <c r="D133" s="132" t="s">
        <v>2623</v>
      </c>
      <c r="E133" s="132" t="s">
        <v>1019</v>
      </c>
      <c r="F133" s="105" t="s">
        <v>2396</v>
      </c>
      <c r="G133" s="133">
        <v>34744</v>
      </c>
      <c r="H133" s="109">
        <f t="shared" si="3"/>
        <v>1995</v>
      </c>
      <c r="I133" s="104" t="s">
        <v>2420</v>
      </c>
    </row>
    <row r="134" spans="1:9" ht="12" customHeight="1">
      <c r="A134" s="131" t="s">
        <v>2624</v>
      </c>
      <c r="B134" s="105">
        <v>11748072</v>
      </c>
      <c r="C134" s="105">
        <v>874</v>
      </c>
      <c r="D134" s="132" t="s">
        <v>2625</v>
      </c>
      <c r="E134" s="132" t="s">
        <v>1019</v>
      </c>
      <c r="F134" s="105" t="s">
        <v>2396</v>
      </c>
      <c r="G134" s="133">
        <v>27788</v>
      </c>
      <c r="H134" s="109">
        <f t="shared" si="3"/>
        <v>1976</v>
      </c>
      <c r="I134" s="104" t="s">
        <v>2466</v>
      </c>
    </row>
    <row r="135" spans="1:9" ht="12" customHeight="1">
      <c r="A135" s="131" t="s">
        <v>2626</v>
      </c>
      <c r="B135" s="105">
        <v>14969436</v>
      </c>
      <c r="C135" s="105">
        <v>4014</v>
      </c>
      <c r="D135" s="132" t="s">
        <v>2627</v>
      </c>
      <c r="E135" s="132" t="s">
        <v>1019</v>
      </c>
      <c r="F135" s="105" t="s">
        <v>2396</v>
      </c>
      <c r="G135" s="133">
        <v>36075</v>
      </c>
      <c r="H135" s="109">
        <f t="shared" si="3"/>
        <v>1998</v>
      </c>
      <c r="I135" s="104" t="s">
        <v>276</v>
      </c>
    </row>
    <row r="136" spans="1:9" ht="12" customHeight="1">
      <c r="A136" s="131" t="s">
        <v>2628</v>
      </c>
      <c r="B136" s="105">
        <v>15136240</v>
      </c>
      <c r="C136" s="105">
        <v>4521</v>
      </c>
      <c r="D136" s="132" t="s">
        <v>2629</v>
      </c>
      <c r="E136" s="132" t="s">
        <v>1019</v>
      </c>
      <c r="F136" s="105" t="s">
        <v>2398</v>
      </c>
      <c r="G136" s="133">
        <v>36423</v>
      </c>
      <c r="H136" s="109">
        <f t="shared" si="3"/>
        <v>1999</v>
      </c>
      <c r="I136" s="104" t="s">
        <v>276</v>
      </c>
    </row>
    <row r="137" spans="1:9" ht="12" customHeight="1">
      <c r="A137" s="131" t="s">
        <v>720</v>
      </c>
      <c r="B137" s="105">
        <v>13928831</v>
      </c>
      <c r="C137" s="105">
        <v>25</v>
      </c>
      <c r="D137" s="132" t="s">
        <v>2630</v>
      </c>
      <c r="E137" s="132" t="s">
        <v>1019</v>
      </c>
      <c r="F137" s="105" t="s">
        <v>2398</v>
      </c>
      <c r="G137" s="133">
        <v>33005</v>
      </c>
      <c r="H137" s="109">
        <f t="shared" si="3"/>
        <v>1990</v>
      </c>
      <c r="I137" s="104" t="s">
        <v>649</v>
      </c>
    </row>
    <row r="138" spans="1:9" ht="12" customHeight="1">
      <c r="A138" s="131" t="s">
        <v>344</v>
      </c>
      <c r="B138" s="105">
        <v>14556435</v>
      </c>
      <c r="C138" s="105">
        <v>26</v>
      </c>
      <c r="D138" s="132" t="s">
        <v>2631</v>
      </c>
      <c r="E138" s="132" t="s">
        <v>1019</v>
      </c>
      <c r="F138" s="105" t="s">
        <v>2398</v>
      </c>
      <c r="G138" s="133">
        <v>34861</v>
      </c>
      <c r="H138" s="109">
        <f t="shared" si="3"/>
        <v>1995</v>
      </c>
      <c r="I138" s="104" t="s">
        <v>2420</v>
      </c>
    </row>
    <row r="139" spans="1:9" ht="12" customHeight="1">
      <c r="A139" s="131" t="s">
        <v>543</v>
      </c>
      <c r="B139" s="105">
        <v>14679849</v>
      </c>
      <c r="C139" s="105">
        <v>152</v>
      </c>
      <c r="D139" s="132" t="s">
        <v>2632</v>
      </c>
      <c r="E139" s="132" t="s">
        <v>1019</v>
      </c>
      <c r="F139" s="105" t="s">
        <v>2398</v>
      </c>
      <c r="G139" s="133">
        <v>34542</v>
      </c>
      <c r="H139" s="109">
        <f t="shared" si="3"/>
        <v>1994</v>
      </c>
      <c r="I139" s="104" t="s">
        <v>2420</v>
      </c>
    </row>
    <row r="140" spans="1:9" ht="12" customHeight="1">
      <c r="A140" s="131" t="s">
        <v>721</v>
      </c>
      <c r="B140" s="105">
        <v>13940978</v>
      </c>
      <c r="C140" s="105">
        <v>27</v>
      </c>
      <c r="D140" s="132" t="s">
        <v>2633</v>
      </c>
      <c r="E140" s="132" t="s">
        <v>1019</v>
      </c>
      <c r="F140" s="105" t="s">
        <v>2398</v>
      </c>
      <c r="G140" s="133">
        <v>33246</v>
      </c>
      <c r="H140" s="109">
        <f t="shared" si="3"/>
        <v>1991</v>
      </c>
      <c r="I140" s="104" t="s">
        <v>2436</v>
      </c>
    </row>
    <row r="141" spans="1:9" ht="12" customHeight="1">
      <c r="A141" s="131" t="s">
        <v>2634</v>
      </c>
      <c r="B141" s="105">
        <v>13279342</v>
      </c>
      <c r="C141" s="105">
        <v>889</v>
      </c>
      <c r="D141" s="132" t="s">
        <v>2635</v>
      </c>
      <c r="E141" s="132" t="s">
        <v>2636</v>
      </c>
      <c r="F141" s="105" t="s">
        <v>2396</v>
      </c>
      <c r="G141" s="133">
        <v>32344</v>
      </c>
      <c r="H141" s="109">
        <f t="shared" si="3"/>
        <v>1988</v>
      </c>
      <c r="I141" s="104" t="s">
        <v>649</v>
      </c>
    </row>
    <row r="142" spans="1:9" ht="12" customHeight="1">
      <c r="A142" s="131" t="s">
        <v>2637</v>
      </c>
      <c r="B142" s="105">
        <v>14371591</v>
      </c>
      <c r="C142" s="105">
        <v>441</v>
      </c>
      <c r="D142" s="132" t="s">
        <v>2638</v>
      </c>
      <c r="E142" s="132" t="s">
        <v>1019</v>
      </c>
      <c r="F142" s="105" t="s">
        <v>2396</v>
      </c>
      <c r="G142" s="133">
        <v>34587</v>
      </c>
      <c r="H142" s="109">
        <f t="shared" si="3"/>
        <v>1994</v>
      </c>
      <c r="I142" s="104" t="s">
        <v>2420</v>
      </c>
    </row>
    <row r="143" spans="1:9" ht="12" customHeight="1">
      <c r="A143" s="131" t="s">
        <v>2639</v>
      </c>
      <c r="B143" s="105">
        <v>6501247</v>
      </c>
      <c r="C143" s="105">
        <v>1093</v>
      </c>
      <c r="D143" s="132" t="s">
        <v>2640</v>
      </c>
      <c r="E143" s="132" t="s">
        <v>1019</v>
      </c>
      <c r="F143" s="105" t="s">
        <v>2396</v>
      </c>
      <c r="G143" s="133">
        <v>23501</v>
      </c>
      <c r="H143" s="109">
        <f t="shared" si="3"/>
        <v>1964</v>
      </c>
      <c r="I143" s="104" t="s">
        <v>2466</v>
      </c>
    </row>
    <row r="144" spans="1:9" ht="12" customHeight="1">
      <c r="A144" s="131" t="s">
        <v>2641</v>
      </c>
      <c r="B144" s="105">
        <v>11790732</v>
      </c>
      <c r="C144" s="105">
        <v>873</v>
      </c>
      <c r="D144" s="132" t="s">
        <v>2642</v>
      </c>
      <c r="E144" s="132" t="s">
        <v>1019</v>
      </c>
      <c r="F144" s="105" t="s">
        <v>2396</v>
      </c>
      <c r="G144" s="133">
        <v>28735</v>
      </c>
      <c r="H144" s="109">
        <f t="shared" si="3"/>
        <v>1978</v>
      </c>
      <c r="I144" s="104" t="s">
        <v>2466</v>
      </c>
    </row>
    <row r="145" spans="1:9" ht="12" customHeight="1">
      <c r="A145" s="131" t="s">
        <v>2643</v>
      </c>
      <c r="B145" s="105">
        <v>11108270</v>
      </c>
      <c r="C145" s="105">
        <v>534</v>
      </c>
      <c r="D145" s="132" t="s">
        <v>2644</v>
      </c>
      <c r="E145" s="132" t="s">
        <v>1019</v>
      </c>
      <c r="F145" s="105" t="s">
        <v>2396</v>
      </c>
      <c r="G145" s="133">
        <v>28209</v>
      </c>
      <c r="H145" s="109">
        <f t="shared" si="3"/>
        <v>1977</v>
      </c>
      <c r="I145" s="104" t="s">
        <v>2466</v>
      </c>
    </row>
    <row r="146" spans="1:9" ht="12" customHeight="1">
      <c r="A146" s="131" t="s">
        <v>2645</v>
      </c>
      <c r="B146" s="105">
        <v>11905745</v>
      </c>
      <c r="C146" s="105">
        <v>610</v>
      </c>
      <c r="D146" s="132" t="s">
        <v>2646</v>
      </c>
      <c r="E146" s="132" t="s">
        <v>1019</v>
      </c>
      <c r="F146" s="105" t="s">
        <v>2396</v>
      </c>
      <c r="G146" s="133">
        <v>29931</v>
      </c>
      <c r="H146" s="109">
        <f t="shared" si="3"/>
        <v>1981</v>
      </c>
      <c r="I146" s="104" t="s">
        <v>649</v>
      </c>
    </row>
    <row r="147" spans="1:9" ht="12" customHeight="1">
      <c r="A147" s="131" t="s">
        <v>329</v>
      </c>
      <c r="B147" s="105">
        <v>15141921</v>
      </c>
      <c r="C147" s="105">
        <v>4523</v>
      </c>
      <c r="D147" s="132" t="s">
        <v>2647</v>
      </c>
      <c r="E147" s="132" t="s">
        <v>1019</v>
      </c>
      <c r="F147" s="105" t="s">
        <v>2398</v>
      </c>
      <c r="G147" s="133">
        <v>36354</v>
      </c>
      <c r="H147" s="109">
        <f t="shared" si="3"/>
        <v>1999</v>
      </c>
      <c r="I147" s="104" t="s">
        <v>276</v>
      </c>
    </row>
    <row r="148" spans="1:9" ht="12" customHeight="1">
      <c r="A148" s="131" t="s">
        <v>2648</v>
      </c>
      <c r="B148" s="105">
        <v>11250895</v>
      </c>
      <c r="C148" s="105">
        <v>693</v>
      </c>
      <c r="D148" s="132" t="s">
        <v>2649</v>
      </c>
      <c r="E148" s="132" t="s">
        <v>1019</v>
      </c>
      <c r="F148" s="105" t="s">
        <v>2396</v>
      </c>
      <c r="G148" s="133">
        <v>28408</v>
      </c>
      <c r="H148" s="109">
        <f t="shared" si="3"/>
        <v>1977</v>
      </c>
      <c r="I148" s="104" t="s">
        <v>2466</v>
      </c>
    </row>
    <row r="149" spans="1:9" ht="12" customHeight="1">
      <c r="A149" s="131" t="s">
        <v>2650</v>
      </c>
      <c r="B149" s="105">
        <v>14824711</v>
      </c>
      <c r="C149" s="105">
        <v>3564</v>
      </c>
      <c r="D149" s="132" t="s">
        <v>2651</v>
      </c>
      <c r="E149" s="132" t="s">
        <v>1019</v>
      </c>
      <c r="F149" s="105" t="s">
        <v>2398</v>
      </c>
      <c r="G149" s="133">
        <v>37979</v>
      </c>
      <c r="H149" s="109">
        <f t="shared" si="3"/>
        <v>2003</v>
      </c>
      <c r="I149" s="104" t="s">
        <v>2402</v>
      </c>
    </row>
    <row r="150" spans="1:9" ht="12" customHeight="1">
      <c r="A150" s="131" t="s">
        <v>723</v>
      </c>
      <c r="B150" s="105">
        <v>13436535</v>
      </c>
      <c r="C150" s="105">
        <v>28</v>
      </c>
      <c r="D150" s="132" t="s">
        <v>2652</v>
      </c>
      <c r="E150" s="132" t="s">
        <v>1019</v>
      </c>
      <c r="F150" s="105" t="s">
        <v>2398</v>
      </c>
      <c r="G150" s="133">
        <v>32166</v>
      </c>
      <c r="H150" s="109">
        <f t="shared" si="3"/>
        <v>1988</v>
      </c>
      <c r="I150" s="104" t="s">
        <v>649</v>
      </c>
    </row>
    <row r="151" spans="1:9" ht="12" customHeight="1">
      <c r="A151" s="131" t="s">
        <v>2653</v>
      </c>
      <c r="B151" s="105">
        <v>14248369</v>
      </c>
      <c r="C151" s="105">
        <v>3235</v>
      </c>
      <c r="D151" s="132" t="s">
        <v>2654</v>
      </c>
      <c r="E151" s="132" t="s">
        <v>1019</v>
      </c>
      <c r="F151" s="105" t="s">
        <v>2396</v>
      </c>
      <c r="G151" s="133">
        <v>37399</v>
      </c>
      <c r="H151" s="109">
        <f t="shared" si="3"/>
        <v>2002</v>
      </c>
      <c r="I151" s="104" t="s">
        <v>2402</v>
      </c>
    </row>
    <row r="152" spans="1:9" ht="12" customHeight="1">
      <c r="A152" s="131" t="s">
        <v>2655</v>
      </c>
      <c r="B152" s="105">
        <v>15137824</v>
      </c>
      <c r="C152" s="105">
        <v>4015</v>
      </c>
      <c r="D152" s="132" t="s">
        <v>2656</v>
      </c>
      <c r="E152" s="132" t="s">
        <v>1019</v>
      </c>
      <c r="F152" s="105" t="s">
        <v>2398</v>
      </c>
      <c r="G152" s="133">
        <v>35825</v>
      </c>
      <c r="H152" s="109">
        <f t="shared" si="3"/>
        <v>1998</v>
      </c>
      <c r="I152" s="104" t="s">
        <v>276</v>
      </c>
    </row>
    <row r="153" spans="1:9" ht="12" customHeight="1">
      <c r="A153" s="131" t="s">
        <v>2657</v>
      </c>
      <c r="B153" s="105">
        <v>14962240</v>
      </c>
      <c r="C153" s="105">
        <v>4524</v>
      </c>
      <c r="D153" s="132" t="s">
        <v>2658</v>
      </c>
      <c r="E153" s="132" t="s">
        <v>1019</v>
      </c>
      <c r="F153" s="105" t="s">
        <v>2396</v>
      </c>
      <c r="G153" s="133">
        <v>36866</v>
      </c>
      <c r="H153" s="109">
        <f t="shared" si="3"/>
        <v>2000</v>
      </c>
      <c r="I153" s="104" t="s">
        <v>2399</v>
      </c>
    </row>
    <row r="154" spans="1:9" ht="12" customHeight="1">
      <c r="A154" s="131" t="s">
        <v>360</v>
      </c>
      <c r="B154" s="105">
        <v>15142016</v>
      </c>
      <c r="C154" s="105">
        <v>30</v>
      </c>
      <c r="D154" s="132" t="s">
        <v>2659</v>
      </c>
      <c r="E154" s="132" t="s">
        <v>1019</v>
      </c>
      <c r="F154" s="105" t="s">
        <v>2398</v>
      </c>
      <c r="G154" s="133">
        <v>33416</v>
      </c>
      <c r="H154" s="109">
        <f t="shared" si="3"/>
        <v>1991</v>
      </c>
      <c r="I154" s="104" t="s">
        <v>2436</v>
      </c>
    </row>
    <row r="155" spans="1:9" ht="12" customHeight="1">
      <c r="A155" s="131" t="s">
        <v>2026</v>
      </c>
      <c r="B155" s="105">
        <v>15131384</v>
      </c>
      <c r="C155" s="105">
        <v>4474</v>
      </c>
      <c r="D155" s="132" t="s">
        <v>2660</v>
      </c>
      <c r="E155" s="132" t="s">
        <v>1019</v>
      </c>
      <c r="F155" s="105" t="s">
        <v>2398</v>
      </c>
      <c r="G155" s="133">
        <v>37179</v>
      </c>
      <c r="H155" s="109">
        <f t="shared" si="3"/>
        <v>2001</v>
      </c>
      <c r="I155" s="104" t="s">
        <v>2399</v>
      </c>
    </row>
    <row r="156" spans="1:9" ht="12" customHeight="1">
      <c r="A156" s="131" t="s">
        <v>2661</v>
      </c>
      <c r="B156" s="105">
        <v>14572613</v>
      </c>
      <c r="C156" s="105">
        <v>4016</v>
      </c>
      <c r="D156" s="132" t="s">
        <v>2662</v>
      </c>
      <c r="E156" s="132" t="s">
        <v>1019</v>
      </c>
      <c r="F156" s="105" t="s">
        <v>2398</v>
      </c>
      <c r="G156" s="133">
        <v>35589</v>
      </c>
      <c r="H156" s="109">
        <f t="shared" si="3"/>
        <v>1997</v>
      </c>
      <c r="I156" s="104" t="s">
        <v>2430</v>
      </c>
    </row>
    <row r="157" spans="1:9" ht="12" customHeight="1">
      <c r="A157" s="131" t="s">
        <v>353</v>
      </c>
      <c r="B157" s="105">
        <v>15137739</v>
      </c>
      <c r="C157" s="105">
        <v>80</v>
      </c>
      <c r="D157" s="132" t="s">
        <v>2663</v>
      </c>
      <c r="E157" s="132" t="s">
        <v>1019</v>
      </c>
      <c r="F157" s="105" t="s">
        <v>2398</v>
      </c>
      <c r="G157" s="133">
        <v>35172</v>
      </c>
      <c r="H157" s="109">
        <f t="shared" si="3"/>
        <v>1996</v>
      </c>
      <c r="I157" s="104" t="s">
        <v>2430</v>
      </c>
    </row>
    <row r="158" spans="1:9" ht="12" customHeight="1">
      <c r="A158" s="131" t="s">
        <v>2664</v>
      </c>
      <c r="B158" s="105">
        <v>15122962</v>
      </c>
      <c r="C158" s="105">
        <v>3539</v>
      </c>
      <c r="D158" s="132" t="s">
        <v>2665</v>
      </c>
      <c r="E158" s="132" t="s">
        <v>1019</v>
      </c>
      <c r="F158" s="105" t="s">
        <v>2396</v>
      </c>
      <c r="G158" s="133">
        <v>37286</v>
      </c>
      <c r="H158" s="109">
        <f t="shared" si="3"/>
        <v>2002</v>
      </c>
      <c r="I158" s="104" t="s">
        <v>2402</v>
      </c>
    </row>
    <row r="159" spans="1:9" ht="12" customHeight="1">
      <c r="A159" s="131" t="s">
        <v>2666</v>
      </c>
      <c r="B159" s="105">
        <v>14317406</v>
      </c>
      <c r="C159" s="105">
        <v>3561</v>
      </c>
      <c r="D159" s="132" t="s">
        <v>2667</v>
      </c>
      <c r="E159" s="132" t="s">
        <v>1019</v>
      </c>
      <c r="F159" s="105" t="s">
        <v>2396</v>
      </c>
      <c r="G159" s="133">
        <v>37551</v>
      </c>
      <c r="H159" s="109">
        <f t="shared" si="3"/>
        <v>2002</v>
      </c>
      <c r="I159" s="104" t="s">
        <v>2402</v>
      </c>
    </row>
    <row r="160" spans="1:9" ht="12" customHeight="1">
      <c r="A160" s="131" t="s">
        <v>2668</v>
      </c>
      <c r="B160" s="105">
        <v>15127930</v>
      </c>
      <c r="C160" s="105">
        <v>4465</v>
      </c>
      <c r="D160" s="132" t="s">
        <v>2669</v>
      </c>
      <c r="E160" s="132" t="s">
        <v>1019</v>
      </c>
      <c r="F160" s="105" t="s">
        <v>2396</v>
      </c>
      <c r="G160" s="133">
        <v>37201</v>
      </c>
      <c r="H160" s="109">
        <f t="shared" si="3"/>
        <v>2001</v>
      </c>
      <c r="I160" s="104" t="s">
        <v>2399</v>
      </c>
    </row>
    <row r="161" spans="1:9" ht="12" customHeight="1">
      <c r="A161" s="131" t="s">
        <v>2670</v>
      </c>
      <c r="B161" s="105">
        <v>13894863</v>
      </c>
      <c r="C161" s="105">
        <v>887</v>
      </c>
      <c r="D161" s="132" t="s">
        <v>2671</v>
      </c>
      <c r="E161" s="132" t="s">
        <v>1019</v>
      </c>
      <c r="F161" s="105" t="s">
        <v>2396</v>
      </c>
      <c r="G161" s="133">
        <v>32143</v>
      </c>
      <c r="H161" s="109">
        <f t="shared" si="3"/>
        <v>1988</v>
      </c>
      <c r="I161" s="104" t="s">
        <v>649</v>
      </c>
    </row>
    <row r="162" spans="1:9" ht="12" customHeight="1">
      <c r="A162" s="131" t="s">
        <v>2672</v>
      </c>
      <c r="B162" s="105">
        <v>14604900</v>
      </c>
      <c r="C162" s="105">
        <v>484</v>
      </c>
      <c r="D162" s="132" t="s">
        <v>2673</v>
      </c>
      <c r="E162" s="132" t="s">
        <v>1019</v>
      </c>
      <c r="F162" s="105" t="s">
        <v>2396</v>
      </c>
      <c r="G162" s="133">
        <v>34392</v>
      </c>
      <c r="H162" s="109">
        <f t="shared" si="3"/>
        <v>1994</v>
      </c>
      <c r="I162" s="104" t="s">
        <v>2420</v>
      </c>
    </row>
    <row r="163" spans="1:9" ht="12" customHeight="1">
      <c r="A163" s="131" t="s">
        <v>2674</v>
      </c>
      <c r="B163" s="105">
        <v>14753592</v>
      </c>
      <c r="C163" s="105">
        <v>818</v>
      </c>
      <c r="D163" s="132" t="s">
        <v>2675</v>
      </c>
      <c r="E163" s="132" t="s">
        <v>1019</v>
      </c>
      <c r="F163" s="105" t="s">
        <v>2396</v>
      </c>
      <c r="G163" s="133">
        <v>34090</v>
      </c>
      <c r="H163" s="109">
        <f t="shared" si="3"/>
        <v>1993</v>
      </c>
      <c r="I163" s="104" t="s">
        <v>2436</v>
      </c>
    </row>
    <row r="164" spans="1:9" ht="12" customHeight="1">
      <c r="A164" s="131" t="s">
        <v>2676</v>
      </c>
      <c r="B164" s="105">
        <v>14421964</v>
      </c>
      <c r="C164" s="105">
        <v>498</v>
      </c>
      <c r="D164" s="132" t="s">
        <v>2677</v>
      </c>
      <c r="E164" s="132" t="s">
        <v>1019</v>
      </c>
      <c r="F164" s="105" t="s">
        <v>2396</v>
      </c>
      <c r="G164" s="133">
        <v>34446</v>
      </c>
      <c r="H164" s="109">
        <f t="shared" si="3"/>
        <v>1994</v>
      </c>
      <c r="I164" s="104" t="s">
        <v>2420</v>
      </c>
    </row>
    <row r="165" spans="1:9" ht="12" customHeight="1">
      <c r="A165" s="131" t="s">
        <v>2678</v>
      </c>
      <c r="B165" s="105">
        <v>14976524</v>
      </c>
      <c r="C165" s="105">
        <v>3566</v>
      </c>
      <c r="D165" s="132" t="s">
        <v>2679</v>
      </c>
      <c r="E165" s="132" t="s">
        <v>1019</v>
      </c>
      <c r="F165" s="105" t="s">
        <v>2396</v>
      </c>
      <c r="G165" s="133">
        <v>37676</v>
      </c>
      <c r="H165" s="109">
        <f t="shared" si="3"/>
        <v>2003</v>
      </c>
      <c r="I165" s="104" t="s">
        <v>2402</v>
      </c>
    </row>
    <row r="166" spans="1:9" ht="12" customHeight="1">
      <c r="A166" s="131" t="s">
        <v>2680</v>
      </c>
      <c r="B166" s="105">
        <v>15328470</v>
      </c>
      <c r="C166" s="105">
        <v>4476</v>
      </c>
      <c r="D166" s="132" t="s">
        <v>2681</v>
      </c>
      <c r="E166" s="132" t="s">
        <v>1019</v>
      </c>
      <c r="F166" s="105" t="s">
        <v>2396</v>
      </c>
      <c r="G166" s="133">
        <v>37228</v>
      </c>
      <c r="H166" s="109">
        <f t="shared" si="3"/>
        <v>2001</v>
      </c>
      <c r="I166" s="104" t="s">
        <v>2399</v>
      </c>
    </row>
    <row r="167" spans="1:9" ht="12" customHeight="1">
      <c r="A167" s="131" t="s">
        <v>2682</v>
      </c>
      <c r="B167" s="105">
        <v>14612877</v>
      </c>
      <c r="C167" s="105">
        <v>444</v>
      </c>
      <c r="D167" s="132" t="s">
        <v>2683</v>
      </c>
      <c r="E167" s="132" t="s">
        <v>1019</v>
      </c>
      <c r="F167" s="105" t="s">
        <v>2396</v>
      </c>
      <c r="G167" s="133">
        <v>35227</v>
      </c>
      <c r="H167" s="109">
        <f t="shared" si="3"/>
        <v>1996</v>
      </c>
      <c r="I167" s="104" t="s">
        <v>2430</v>
      </c>
    </row>
    <row r="168" spans="1:9" ht="12" customHeight="1">
      <c r="A168" s="131" t="s">
        <v>588</v>
      </c>
      <c r="B168" s="105">
        <v>15136258</v>
      </c>
      <c r="C168" s="105">
        <v>4525</v>
      </c>
      <c r="D168" s="132" t="s">
        <v>2684</v>
      </c>
      <c r="E168" s="132" t="s">
        <v>1019</v>
      </c>
      <c r="F168" s="105" t="s">
        <v>2398</v>
      </c>
      <c r="G168" s="133">
        <v>36523</v>
      </c>
      <c r="H168" s="109">
        <f t="shared" si="3"/>
        <v>1999</v>
      </c>
      <c r="I168" s="104" t="s">
        <v>276</v>
      </c>
    </row>
    <row r="169" spans="1:9" ht="12" customHeight="1">
      <c r="A169" s="131" t="s">
        <v>2685</v>
      </c>
      <c r="B169" s="105">
        <v>14256104</v>
      </c>
      <c r="C169" s="105">
        <v>324</v>
      </c>
      <c r="D169" s="132" t="s">
        <v>2686</v>
      </c>
      <c r="E169" s="132" t="s">
        <v>1019</v>
      </c>
      <c r="F169" s="105" t="s">
        <v>2396</v>
      </c>
      <c r="G169" s="133">
        <v>34220</v>
      </c>
      <c r="H169" s="109">
        <f t="shared" si="3"/>
        <v>1993</v>
      </c>
      <c r="I169" s="104" t="s">
        <v>2436</v>
      </c>
    </row>
    <row r="170" spans="1:9" ht="12" customHeight="1">
      <c r="A170" s="131" t="s">
        <v>2687</v>
      </c>
      <c r="B170" s="105">
        <v>13503982</v>
      </c>
      <c r="C170" s="105">
        <v>315</v>
      </c>
      <c r="D170" s="132" t="s">
        <v>2688</v>
      </c>
      <c r="E170" s="132" t="s">
        <v>1019</v>
      </c>
      <c r="F170" s="105" t="s">
        <v>2396</v>
      </c>
      <c r="G170" s="133">
        <v>32731</v>
      </c>
      <c r="H170" s="109">
        <f t="shared" si="3"/>
        <v>1989</v>
      </c>
      <c r="I170" s="104" t="s">
        <v>649</v>
      </c>
    </row>
    <row r="171" spans="1:9" ht="12" customHeight="1">
      <c r="A171" s="131" t="s">
        <v>2689</v>
      </c>
      <c r="B171" s="105">
        <v>14433043</v>
      </c>
      <c r="C171" s="105">
        <v>185</v>
      </c>
      <c r="D171" s="132" t="s">
        <v>2690</v>
      </c>
      <c r="E171" s="132" t="s">
        <v>1019</v>
      </c>
      <c r="F171" s="105" t="s">
        <v>2396</v>
      </c>
      <c r="G171" s="133">
        <v>33975</v>
      </c>
      <c r="H171" s="109">
        <f t="shared" si="3"/>
        <v>1993</v>
      </c>
      <c r="I171" s="104" t="s">
        <v>2436</v>
      </c>
    </row>
    <row r="172" spans="1:9" ht="12" customHeight="1">
      <c r="A172" s="131" t="s">
        <v>2691</v>
      </c>
      <c r="B172" s="105">
        <v>14859595</v>
      </c>
      <c r="C172" s="105">
        <v>4466</v>
      </c>
      <c r="D172" s="132" t="s">
        <v>2692</v>
      </c>
      <c r="E172" s="132" t="s">
        <v>1019</v>
      </c>
      <c r="F172" s="105" t="s">
        <v>2396</v>
      </c>
      <c r="G172" s="133">
        <v>37016</v>
      </c>
      <c r="H172" s="109">
        <f t="shared" si="3"/>
        <v>2001</v>
      </c>
      <c r="I172" s="104" t="s">
        <v>2399</v>
      </c>
    </row>
    <row r="173" spans="1:9" ht="12" customHeight="1">
      <c r="A173" s="131" t="s">
        <v>2693</v>
      </c>
      <c r="B173" s="105">
        <v>11878364</v>
      </c>
      <c r="C173" s="105">
        <v>617</v>
      </c>
      <c r="D173" s="132" t="s">
        <v>2694</v>
      </c>
      <c r="E173" s="132" t="s">
        <v>1019</v>
      </c>
      <c r="F173" s="105" t="s">
        <v>2396</v>
      </c>
      <c r="G173" s="133">
        <v>29678</v>
      </c>
      <c r="H173" s="109">
        <f t="shared" si="3"/>
        <v>1981</v>
      </c>
      <c r="I173" s="104" t="s">
        <v>649</v>
      </c>
    </row>
    <row r="174" spans="1:9" ht="12" customHeight="1">
      <c r="A174" s="131" t="s">
        <v>23</v>
      </c>
      <c r="B174" s="105">
        <v>15148430</v>
      </c>
      <c r="C174" s="105">
        <v>4526</v>
      </c>
      <c r="D174" s="132" t="s">
        <v>2695</v>
      </c>
      <c r="E174" s="132" t="s">
        <v>1019</v>
      </c>
      <c r="F174" s="105" t="s">
        <v>2398</v>
      </c>
      <c r="G174" s="133">
        <v>36315</v>
      </c>
      <c r="H174" s="109">
        <f t="shared" si="3"/>
        <v>1999</v>
      </c>
      <c r="I174" s="104" t="s">
        <v>276</v>
      </c>
    </row>
    <row r="175" spans="1:9" ht="12" customHeight="1">
      <c r="A175" s="131" t="s">
        <v>2041</v>
      </c>
      <c r="B175" s="105">
        <v>15132397</v>
      </c>
      <c r="C175" s="105">
        <v>4527</v>
      </c>
      <c r="D175" s="132" t="s">
        <v>2696</v>
      </c>
      <c r="E175" s="132" t="s">
        <v>1019</v>
      </c>
      <c r="F175" s="105" t="s">
        <v>2398</v>
      </c>
      <c r="G175" s="133">
        <v>36469</v>
      </c>
      <c r="H175" s="109">
        <f t="shared" si="3"/>
        <v>1999</v>
      </c>
      <c r="I175" s="104" t="s">
        <v>276</v>
      </c>
    </row>
    <row r="176" spans="1:9" ht="12" customHeight="1">
      <c r="A176" s="131" t="s">
        <v>2697</v>
      </c>
      <c r="B176" s="105">
        <v>14628171</v>
      </c>
      <c r="C176" s="105">
        <v>530</v>
      </c>
      <c r="D176" s="132" t="s">
        <v>2698</v>
      </c>
      <c r="E176" s="132" t="s">
        <v>1019</v>
      </c>
      <c r="F176" s="105" t="s">
        <v>2396</v>
      </c>
      <c r="G176" s="133">
        <v>33395</v>
      </c>
      <c r="H176" s="109">
        <f t="shared" si="3"/>
        <v>1991</v>
      </c>
      <c r="I176" s="104" t="s">
        <v>2436</v>
      </c>
    </row>
    <row r="177" spans="1:9" ht="12" customHeight="1">
      <c r="A177" s="131" t="s">
        <v>978</v>
      </c>
      <c r="B177" s="105">
        <v>14151319</v>
      </c>
      <c r="C177" s="105">
        <v>67</v>
      </c>
      <c r="D177" s="132" t="s">
        <v>2699</v>
      </c>
      <c r="E177" s="132" t="s">
        <v>1019</v>
      </c>
      <c r="F177" s="105" t="s">
        <v>2398</v>
      </c>
      <c r="G177" s="133">
        <v>34487</v>
      </c>
      <c r="H177" s="109">
        <f t="shared" si="3"/>
        <v>1994</v>
      </c>
      <c r="I177" s="104" t="s">
        <v>2420</v>
      </c>
    </row>
    <row r="178" spans="1:9" ht="12" customHeight="1">
      <c r="A178" s="131" t="s">
        <v>513</v>
      </c>
      <c r="B178" s="105">
        <v>15151974</v>
      </c>
      <c r="C178" s="105">
        <v>75</v>
      </c>
      <c r="D178" s="132" t="s">
        <v>2700</v>
      </c>
      <c r="E178" s="132" t="s">
        <v>1019</v>
      </c>
      <c r="F178" s="105" t="s">
        <v>2398</v>
      </c>
      <c r="G178" s="133">
        <v>35428</v>
      </c>
      <c r="H178" s="109">
        <f t="shared" si="3"/>
        <v>1996</v>
      </c>
      <c r="I178" s="104" t="s">
        <v>2430</v>
      </c>
    </row>
    <row r="179" spans="1:9" ht="12" customHeight="1">
      <c r="A179" s="131" t="s">
        <v>725</v>
      </c>
      <c r="B179" s="105">
        <v>10904864</v>
      </c>
      <c r="C179" s="105">
        <v>32</v>
      </c>
      <c r="D179" s="132" t="s">
        <v>2701</v>
      </c>
      <c r="E179" s="132" t="s">
        <v>1019</v>
      </c>
      <c r="F179" s="105" t="s">
        <v>2398</v>
      </c>
      <c r="G179" s="133">
        <v>27343</v>
      </c>
      <c r="H179" s="109">
        <f t="shared" si="3"/>
        <v>1974</v>
      </c>
      <c r="I179" s="104" t="s">
        <v>2466</v>
      </c>
    </row>
    <row r="180" spans="1:9" ht="12" customHeight="1">
      <c r="A180" s="131" t="s">
        <v>2702</v>
      </c>
      <c r="B180" s="105">
        <v>15163404</v>
      </c>
      <c r="C180" s="105">
        <v>4528</v>
      </c>
      <c r="D180" s="132" t="s">
        <v>2703</v>
      </c>
      <c r="E180" s="132" t="s">
        <v>1019</v>
      </c>
      <c r="F180" s="105" t="s">
        <v>2396</v>
      </c>
      <c r="G180" s="133">
        <v>36179</v>
      </c>
      <c r="H180" s="109">
        <f t="shared" si="3"/>
        <v>1999</v>
      </c>
      <c r="I180" s="104" t="s">
        <v>276</v>
      </c>
    </row>
    <row r="181" spans="1:9" ht="12" customHeight="1">
      <c r="A181" s="131" t="s">
        <v>2704</v>
      </c>
      <c r="B181" s="105">
        <v>14536811</v>
      </c>
      <c r="C181" s="105">
        <v>4529</v>
      </c>
      <c r="D181" s="132" t="s">
        <v>2705</v>
      </c>
      <c r="E181" s="132" t="s">
        <v>1019</v>
      </c>
      <c r="F181" s="105" t="s">
        <v>2398</v>
      </c>
      <c r="G181" s="133">
        <v>36645</v>
      </c>
      <c r="H181" s="109">
        <f t="shared" si="3"/>
        <v>2000</v>
      </c>
      <c r="I181" s="104" t="s">
        <v>2399</v>
      </c>
    </row>
    <row r="182" spans="1:9" ht="12" customHeight="1">
      <c r="A182" s="131" t="s">
        <v>2706</v>
      </c>
      <c r="B182" s="105">
        <v>12504429</v>
      </c>
      <c r="C182" s="105">
        <v>437</v>
      </c>
      <c r="D182" s="132" t="s">
        <v>2707</v>
      </c>
      <c r="E182" s="132" t="s">
        <v>1019</v>
      </c>
      <c r="F182" s="105" t="s">
        <v>2396</v>
      </c>
      <c r="G182" s="133">
        <v>30759</v>
      </c>
      <c r="H182" s="109">
        <f t="shared" si="3"/>
        <v>1984</v>
      </c>
      <c r="I182" s="104" t="s">
        <v>649</v>
      </c>
    </row>
    <row r="183" spans="1:9" ht="12" customHeight="1">
      <c r="A183" s="131" t="s">
        <v>2708</v>
      </c>
      <c r="B183" s="105">
        <v>15179096</v>
      </c>
      <c r="C183" s="105">
        <v>4530</v>
      </c>
      <c r="D183" s="132" t="s">
        <v>2709</v>
      </c>
      <c r="E183" s="132" t="s">
        <v>1019</v>
      </c>
      <c r="F183" s="105" t="s">
        <v>2396</v>
      </c>
      <c r="G183" s="133">
        <v>36590</v>
      </c>
      <c r="H183" s="109">
        <f t="shared" si="3"/>
        <v>2000</v>
      </c>
      <c r="I183" s="104" t="s">
        <v>2399</v>
      </c>
    </row>
    <row r="184" spans="1:9" ht="12" customHeight="1">
      <c r="A184" s="131" t="s">
        <v>640</v>
      </c>
      <c r="B184" s="105">
        <v>13928935</v>
      </c>
      <c r="C184" s="105">
        <v>34</v>
      </c>
      <c r="D184" s="132" t="s">
        <v>2710</v>
      </c>
      <c r="E184" s="132" t="s">
        <v>1019</v>
      </c>
      <c r="F184" s="105" t="s">
        <v>2398</v>
      </c>
      <c r="G184" s="133">
        <v>33414</v>
      </c>
      <c r="H184" s="109">
        <f t="shared" si="3"/>
        <v>1991</v>
      </c>
      <c r="I184" s="104" t="s">
        <v>2436</v>
      </c>
    </row>
    <row r="185" spans="1:9" ht="12" customHeight="1">
      <c r="A185" s="131" t="s">
        <v>2711</v>
      </c>
      <c r="B185" s="105">
        <v>14290916</v>
      </c>
      <c r="C185" s="105">
        <v>503</v>
      </c>
      <c r="D185" s="132" t="s">
        <v>2712</v>
      </c>
      <c r="E185" s="132" t="s">
        <v>1019</v>
      </c>
      <c r="F185" s="105" t="s">
        <v>2396</v>
      </c>
      <c r="G185" s="133">
        <v>34591</v>
      </c>
      <c r="H185" s="109">
        <f t="shared" si="3"/>
        <v>1994</v>
      </c>
      <c r="I185" s="104" t="s">
        <v>2420</v>
      </c>
    </row>
    <row r="186" spans="1:9" ht="12" customHeight="1">
      <c r="A186" s="131" t="s">
        <v>2713</v>
      </c>
      <c r="B186" s="105">
        <v>13713433</v>
      </c>
      <c r="C186" s="105">
        <v>340</v>
      </c>
      <c r="D186" s="132" t="s">
        <v>2714</v>
      </c>
      <c r="E186" s="132" t="s">
        <v>952</v>
      </c>
      <c r="F186" s="105" t="s">
        <v>2396</v>
      </c>
      <c r="G186" s="133">
        <v>33000</v>
      </c>
      <c r="H186" s="109">
        <f t="shared" si="3"/>
        <v>1990</v>
      </c>
      <c r="I186" s="104" t="s">
        <v>649</v>
      </c>
    </row>
    <row r="187" spans="1:9" ht="12" customHeight="1">
      <c r="A187" s="131" t="s">
        <v>2715</v>
      </c>
      <c r="B187" s="105">
        <v>9767367</v>
      </c>
      <c r="C187" s="105">
        <v>698</v>
      </c>
      <c r="D187" s="132" t="s">
        <v>2716</v>
      </c>
      <c r="E187" s="132" t="s">
        <v>952</v>
      </c>
      <c r="F187" s="105" t="s">
        <v>2396</v>
      </c>
      <c r="G187" s="133">
        <v>26472</v>
      </c>
      <c r="H187" s="109">
        <f t="shared" si="3"/>
        <v>1972</v>
      </c>
      <c r="I187" s="104" t="s">
        <v>2466</v>
      </c>
    </row>
    <row r="188" spans="1:9" ht="12" customHeight="1">
      <c r="A188" s="131" t="s">
        <v>2717</v>
      </c>
      <c r="B188" s="105">
        <v>14220641</v>
      </c>
      <c r="C188" s="105">
        <v>445</v>
      </c>
      <c r="D188" s="132" t="s">
        <v>2718</v>
      </c>
      <c r="E188" s="132" t="s">
        <v>952</v>
      </c>
      <c r="F188" s="105" t="s">
        <v>2396</v>
      </c>
      <c r="G188" s="133">
        <v>33883</v>
      </c>
      <c r="H188" s="109">
        <f t="shared" si="3"/>
        <v>1992</v>
      </c>
      <c r="I188" s="104" t="s">
        <v>2436</v>
      </c>
    </row>
    <row r="189" spans="1:9" ht="12" customHeight="1">
      <c r="A189" s="131" t="s">
        <v>2719</v>
      </c>
      <c r="B189" s="105">
        <v>15472985</v>
      </c>
      <c r="C189" s="105">
        <v>3230</v>
      </c>
      <c r="D189" s="132" t="s">
        <v>2720</v>
      </c>
      <c r="E189" s="132" t="s">
        <v>952</v>
      </c>
      <c r="F189" s="105" t="s">
        <v>2398</v>
      </c>
      <c r="G189" s="133">
        <v>39010</v>
      </c>
      <c r="H189" s="109">
        <f t="shared" si="3"/>
        <v>2006</v>
      </c>
      <c r="I189" s="104" t="s">
        <v>2455</v>
      </c>
    </row>
    <row r="190" spans="1:9" ht="12" customHeight="1">
      <c r="A190" s="131" t="s">
        <v>1409</v>
      </c>
      <c r="B190" s="105">
        <v>14940133</v>
      </c>
      <c r="C190" s="105">
        <v>4017</v>
      </c>
      <c r="D190" s="132" t="s">
        <v>2721</v>
      </c>
      <c r="E190" s="132" t="s">
        <v>952</v>
      </c>
      <c r="F190" s="105" t="s">
        <v>2398</v>
      </c>
      <c r="G190" s="133">
        <v>36084</v>
      </c>
      <c r="H190" s="109">
        <f t="shared" si="3"/>
        <v>1998</v>
      </c>
      <c r="I190" s="104" t="s">
        <v>276</v>
      </c>
    </row>
    <row r="191" spans="1:9" ht="12" customHeight="1">
      <c r="A191" s="131" t="s">
        <v>2136</v>
      </c>
      <c r="B191" s="105" t="s">
        <v>2722</v>
      </c>
      <c r="C191" s="105">
        <v>3558</v>
      </c>
      <c r="D191" s="132" t="s">
        <v>2136</v>
      </c>
      <c r="E191" s="132" t="s">
        <v>952</v>
      </c>
      <c r="F191" s="105" t="s">
        <v>2398</v>
      </c>
      <c r="G191" s="133">
        <v>37592</v>
      </c>
      <c r="H191" s="109">
        <f t="shared" si="3"/>
        <v>2002</v>
      </c>
      <c r="I191" s="104" t="s">
        <v>2402</v>
      </c>
    </row>
    <row r="192" spans="1:9" ht="12" customHeight="1">
      <c r="A192" s="131" t="s">
        <v>2723</v>
      </c>
      <c r="B192" s="105">
        <v>14458480</v>
      </c>
      <c r="C192" s="105">
        <v>462</v>
      </c>
      <c r="D192" s="132" t="s">
        <v>2724</v>
      </c>
      <c r="E192" s="132" t="s">
        <v>952</v>
      </c>
      <c r="F192" s="105" t="s">
        <v>2396</v>
      </c>
      <c r="G192" s="133">
        <v>34719</v>
      </c>
      <c r="H192" s="109">
        <f t="shared" si="3"/>
        <v>1995</v>
      </c>
      <c r="I192" s="104" t="s">
        <v>2420</v>
      </c>
    </row>
    <row r="193" spans="1:9" ht="12" customHeight="1">
      <c r="A193" s="131" t="s">
        <v>2725</v>
      </c>
      <c r="B193" s="105">
        <v>10360163</v>
      </c>
      <c r="C193" s="105">
        <v>813</v>
      </c>
      <c r="D193" s="132" t="s">
        <v>2726</v>
      </c>
      <c r="E193" s="132" t="s">
        <v>952</v>
      </c>
      <c r="F193" s="105" t="s">
        <v>2396</v>
      </c>
      <c r="G193" s="133">
        <v>27009</v>
      </c>
      <c r="H193" s="109">
        <f t="shared" si="3"/>
        <v>1973</v>
      </c>
      <c r="I193" s="104" t="s">
        <v>2466</v>
      </c>
    </row>
    <row r="194" spans="1:9" ht="12" customHeight="1">
      <c r="A194" s="131" t="s">
        <v>2727</v>
      </c>
      <c r="B194" s="105">
        <v>10538937</v>
      </c>
      <c r="C194" s="105">
        <v>812</v>
      </c>
      <c r="D194" s="132" t="s">
        <v>2728</v>
      </c>
      <c r="E194" s="132" t="s">
        <v>952</v>
      </c>
      <c r="F194" s="105" t="s">
        <v>2396</v>
      </c>
      <c r="G194" s="133">
        <v>27442</v>
      </c>
      <c r="H194" s="109">
        <f t="shared" si="3"/>
        <v>1975</v>
      </c>
      <c r="I194" s="104" t="s">
        <v>2466</v>
      </c>
    </row>
    <row r="195" spans="1:9" ht="12" customHeight="1">
      <c r="A195" s="131" t="s">
        <v>2729</v>
      </c>
      <c r="B195" s="105">
        <v>14691208</v>
      </c>
      <c r="C195" s="105">
        <v>390</v>
      </c>
      <c r="D195" s="132" t="s">
        <v>2730</v>
      </c>
      <c r="E195" s="132" t="s">
        <v>952</v>
      </c>
      <c r="F195" s="105" t="s">
        <v>2396</v>
      </c>
      <c r="G195" s="133">
        <v>34457</v>
      </c>
      <c r="H195" s="109">
        <f t="shared" ref="H195:H258" si="4">YEAR(G195)</f>
        <v>1994</v>
      </c>
      <c r="I195" s="104" t="s">
        <v>2420</v>
      </c>
    </row>
    <row r="196" spans="1:9" ht="12" customHeight="1">
      <c r="A196" s="131" t="s">
        <v>2731</v>
      </c>
      <c r="B196" s="105">
        <v>14406419</v>
      </c>
      <c r="C196" s="105">
        <v>362</v>
      </c>
      <c r="D196" s="132" t="s">
        <v>2732</v>
      </c>
      <c r="E196" s="132" t="s">
        <v>952</v>
      </c>
      <c r="F196" s="105" t="s">
        <v>2396</v>
      </c>
      <c r="G196" s="133">
        <v>34034</v>
      </c>
      <c r="H196" s="109">
        <f t="shared" si="4"/>
        <v>1993</v>
      </c>
      <c r="I196" s="104" t="s">
        <v>2436</v>
      </c>
    </row>
    <row r="197" spans="1:9" ht="12" customHeight="1">
      <c r="A197" s="131" t="s">
        <v>2733</v>
      </c>
      <c r="B197" s="105">
        <v>13862620</v>
      </c>
      <c r="C197" s="105">
        <v>505</v>
      </c>
      <c r="D197" s="132" t="s">
        <v>2734</v>
      </c>
      <c r="E197" s="132" t="s">
        <v>952</v>
      </c>
      <c r="F197" s="105" t="s">
        <v>2396</v>
      </c>
      <c r="G197" s="133">
        <v>33519</v>
      </c>
      <c r="H197" s="109">
        <f t="shared" si="4"/>
        <v>1991</v>
      </c>
      <c r="I197" s="104" t="s">
        <v>2436</v>
      </c>
    </row>
    <row r="198" spans="1:9" ht="12" customHeight="1">
      <c r="A198" s="131" t="s">
        <v>2735</v>
      </c>
      <c r="B198" s="105">
        <v>10540308</v>
      </c>
      <c r="C198" s="105">
        <v>616</v>
      </c>
      <c r="D198" s="132" t="s">
        <v>2736</v>
      </c>
      <c r="E198" s="132" t="s">
        <v>952</v>
      </c>
      <c r="F198" s="105" t="s">
        <v>2396</v>
      </c>
      <c r="G198" s="133">
        <v>27442</v>
      </c>
      <c r="H198" s="109">
        <f t="shared" si="4"/>
        <v>1975</v>
      </c>
      <c r="I198" s="104" t="s">
        <v>2466</v>
      </c>
    </row>
    <row r="199" spans="1:9" ht="12" customHeight="1">
      <c r="A199" s="131" t="s">
        <v>2737</v>
      </c>
      <c r="B199" s="105">
        <v>15018270</v>
      </c>
      <c r="C199" s="105">
        <v>3569</v>
      </c>
      <c r="D199" s="132" t="s">
        <v>2738</v>
      </c>
      <c r="E199" s="132" t="s">
        <v>952</v>
      </c>
      <c r="F199" s="105" t="s">
        <v>2398</v>
      </c>
      <c r="G199" s="133">
        <v>38594</v>
      </c>
      <c r="H199" s="109">
        <f t="shared" si="4"/>
        <v>2005</v>
      </c>
      <c r="I199" s="104" t="s">
        <v>2455</v>
      </c>
    </row>
    <row r="200" spans="1:9" ht="12" customHeight="1">
      <c r="A200" s="131" t="s">
        <v>2739</v>
      </c>
      <c r="B200" s="105">
        <v>10968519</v>
      </c>
      <c r="C200" s="105">
        <v>1075</v>
      </c>
      <c r="D200" s="132" t="s">
        <v>2740</v>
      </c>
      <c r="E200" s="132" t="s">
        <v>952</v>
      </c>
      <c r="F200" s="105" t="s">
        <v>2398</v>
      </c>
      <c r="G200" s="133">
        <v>28440</v>
      </c>
      <c r="H200" s="109">
        <f t="shared" si="4"/>
        <v>1977</v>
      </c>
      <c r="I200" s="104" t="s">
        <v>2466</v>
      </c>
    </row>
    <row r="201" spans="1:9" ht="12" customHeight="1">
      <c r="A201" s="131" t="s">
        <v>865</v>
      </c>
      <c r="B201" s="105">
        <v>13929778</v>
      </c>
      <c r="C201" s="105">
        <v>111</v>
      </c>
      <c r="D201" s="132" t="s">
        <v>2741</v>
      </c>
      <c r="E201" s="132" t="s">
        <v>952</v>
      </c>
      <c r="F201" s="105" t="s">
        <v>2398</v>
      </c>
      <c r="G201" s="133">
        <v>33278</v>
      </c>
      <c r="H201" s="109">
        <f t="shared" si="4"/>
        <v>1991</v>
      </c>
      <c r="I201" s="104" t="s">
        <v>2436</v>
      </c>
    </row>
    <row r="202" spans="1:9" ht="12" customHeight="1">
      <c r="A202" s="131" t="s">
        <v>1431</v>
      </c>
      <c r="B202" s="105">
        <v>15133667</v>
      </c>
      <c r="C202" s="105">
        <v>4018</v>
      </c>
      <c r="D202" s="132" t="s">
        <v>2742</v>
      </c>
      <c r="E202" s="132" t="s">
        <v>952</v>
      </c>
      <c r="F202" s="105" t="s">
        <v>2398</v>
      </c>
      <c r="G202" s="133">
        <v>35902</v>
      </c>
      <c r="H202" s="109">
        <f t="shared" si="4"/>
        <v>1998</v>
      </c>
      <c r="I202" s="104" t="s">
        <v>276</v>
      </c>
    </row>
    <row r="203" spans="1:9" ht="12" customHeight="1">
      <c r="A203" s="131" t="s">
        <v>2743</v>
      </c>
      <c r="B203" s="105">
        <v>12817084</v>
      </c>
      <c r="C203" s="105">
        <v>686</v>
      </c>
      <c r="D203" s="132" t="s">
        <v>2744</v>
      </c>
      <c r="E203" s="132" t="s">
        <v>952</v>
      </c>
      <c r="F203" s="105" t="s">
        <v>2396</v>
      </c>
      <c r="G203" s="133">
        <v>30698</v>
      </c>
      <c r="H203" s="109">
        <f t="shared" si="4"/>
        <v>1984</v>
      </c>
      <c r="I203" s="104" t="s">
        <v>649</v>
      </c>
    </row>
    <row r="204" spans="1:9" ht="12" customHeight="1">
      <c r="A204" s="131" t="s">
        <v>2124</v>
      </c>
      <c r="B204" s="105">
        <v>15141805</v>
      </c>
      <c r="C204" s="105">
        <v>3122</v>
      </c>
      <c r="D204" s="132" t="s">
        <v>2745</v>
      </c>
      <c r="E204" s="132" t="s">
        <v>952</v>
      </c>
      <c r="F204" s="105" t="s">
        <v>2398</v>
      </c>
      <c r="G204" s="133">
        <v>37315</v>
      </c>
      <c r="H204" s="109">
        <f t="shared" si="4"/>
        <v>2002</v>
      </c>
      <c r="I204" s="104" t="s">
        <v>2402</v>
      </c>
    </row>
    <row r="205" spans="1:9" ht="12" customHeight="1">
      <c r="A205" s="131" t="s">
        <v>15</v>
      </c>
      <c r="B205" s="105">
        <v>15162791</v>
      </c>
      <c r="C205" s="105">
        <v>127</v>
      </c>
      <c r="D205" s="132" t="s">
        <v>2746</v>
      </c>
      <c r="E205" s="132" t="s">
        <v>952</v>
      </c>
      <c r="F205" s="105" t="s">
        <v>2398</v>
      </c>
      <c r="G205" s="133">
        <v>35023</v>
      </c>
      <c r="H205" s="109">
        <f t="shared" si="4"/>
        <v>1995</v>
      </c>
      <c r="I205" s="104" t="s">
        <v>2420</v>
      </c>
    </row>
    <row r="206" spans="1:9" ht="12" customHeight="1">
      <c r="A206" s="131" t="s">
        <v>282</v>
      </c>
      <c r="B206" s="105">
        <v>14396637</v>
      </c>
      <c r="C206" s="105">
        <v>52</v>
      </c>
      <c r="D206" s="132" t="s">
        <v>2747</v>
      </c>
      <c r="E206" s="132" t="s">
        <v>952</v>
      </c>
      <c r="F206" s="105" t="s">
        <v>2398</v>
      </c>
      <c r="G206" s="133">
        <v>34226</v>
      </c>
      <c r="H206" s="109">
        <f t="shared" si="4"/>
        <v>1993</v>
      </c>
      <c r="I206" s="104" t="s">
        <v>2436</v>
      </c>
    </row>
    <row r="207" spans="1:9" ht="12" customHeight="1">
      <c r="A207" s="131" t="s">
        <v>2748</v>
      </c>
      <c r="B207" s="105">
        <v>14521006</v>
      </c>
      <c r="C207" s="105">
        <v>357</v>
      </c>
      <c r="D207" s="132" t="s">
        <v>2749</v>
      </c>
      <c r="E207" s="132" t="s">
        <v>952</v>
      </c>
      <c r="F207" s="105" t="s">
        <v>2396</v>
      </c>
      <c r="G207" s="133">
        <v>34765</v>
      </c>
      <c r="H207" s="109">
        <f t="shared" si="4"/>
        <v>1995</v>
      </c>
      <c r="I207" s="104" t="s">
        <v>2420</v>
      </c>
    </row>
    <row r="208" spans="1:9" ht="12" customHeight="1">
      <c r="A208" s="131" t="s">
        <v>1370</v>
      </c>
      <c r="B208" s="105">
        <v>13631379</v>
      </c>
      <c r="C208" s="105">
        <v>232</v>
      </c>
      <c r="D208" s="132" t="s">
        <v>2750</v>
      </c>
      <c r="E208" s="132" t="s">
        <v>952</v>
      </c>
      <c r="F208" s="105" t="s">
        <v>2398</v>
      </c>
      <c r="G208" s="133">
        <v>32720</v>
      </c>
      <c r="H208" s="109">
        <f t="shared" si="4"/>
        <v>1989</v>
      </c>
      <c r="I208" s="104" t="s">
        <v>649</v>
      </c>
    </row>
    <row r="209" spans="1:9" ht="12" customHeight="1">
      <c r="A209" s="131" t="s">
        <v>1405</v>
      </c>
      <c r="B209" s="105">
        <v>14589692</v>
      </c>
      <c r="C209" s="105">
        <v>4019</v>
      </c>
      <c r="D209" s="132" t="s">
        <v>2751</v>
      </c>
      <c r="E209" s="132" t="s">
        <v>952</v>
      </c>
      <c r="F209" s="105" t="s">
        <v>2398</v>
      </c>
      <c r="G209" s="133">
        <v>35819</v>
      </c>
      <c r="H209" s="109">
        <f t="shared" si="4"/>
        <v>1998</v>
      </c>
      <c r="I209" s="104" t="s">
        <v>276</v>
      </c>
    </row>
    <row r="210" spans="1:9" ht="12" customHeight="1">
      <c r="A210" s="131" t="s">
        <v>2752</v>
      </c>
      <c r="B210" s="105">
        <v>12769063</v>
      </c>
      <c r="C210" s="105">
        <v>516</v>
      </c>
      <c r="D210" s="132" t="s">
        <v>2753</v>
      </c>
      <c r="E210" s="132" t="s">
        <v>952</v>
      </c>
      <c r="F210" s="105" t="s">
        <v>2396</v>
      </c>
      <c r="G210" s="133">
        <v>31116</v>
      </c>
      <c r="H210" s="109">
        <f t="shared" si="4"/>
        <v>1985</v>
      </c>
      <c r="I210" s="104" t="s">
        <v>649</v>
      </c>
    </row>
    <row r="211" spans="1:9" ht="12" customHeight="1">
      <c r="A211" s="131" t="s">
        <v>2754</v>
      </c>
      <c r="B211" s="105">
        <v>9800554</v>
      </c>
      <c r="C211" s="105">
        <v>604</v>
      </c>
      <c r="D211" s="132" t="s">
        <v>2755</v>
      </c>
      <c r="E211" s="132" t="s">
        <v>952</v>
      </c>
      <c r="F211" s="105" t="s">
        <v>2396</v>
      </c>
      <c r="G211" s="133">
        <v>26579</v>
      </c>
      <c r="H211" s="109">
        <f t="shared" si="4"/>
        <v>1972</v>
      </c>
      <c r="I211" s="104" t="s">
        <v>2466</v>
      </c>
    </row>
    <row r="212" spans="1:9" ht="12" customHeight="1">
      <c r="A212" s="131" t="s">
        <v>2756</v>
      </c>
      <c r="B212" s="105">
        <v>11097321</v>
      </c>
      <c r="C212" s="105">
        <v>463</v>
      </c>
      <c r="D212" s="132" t="s">
        <v>2757</v>
      </c>
      <c r="E212" s="132" t="s">
        <v>952</v>
      </c>
      <c r="F212" s="105" t="s">
        <v>2396</v>
      </c>
      <c r="G212" s="133">
        <v>28099</v>
      </c>
      <c r="H212" s="109">
        <f t="shared" si="4"/>
        <v>1976</v>
      </c>
      <c r="I212" s="104" t="s">
        <v>2466</v>
      </c>
    </row>
    <row r="213" spans="1:9" ht="12" customHeight="1">
      <c r="A213" s="131" t="s">
        <v>2758</v>
      </c>
      <c r="B213" s="105">
        <v>12932011</v>
      </c>
      <c r="C213" s="105">
        <v>1026</v>
      </c>
      <c r="D213" s="132" t="s">
        <v>2759</v>
      </c>
      <c r="E213" s="132" t="s">
        <v>952</v>
      </c>
      <c r="F213" s="105" t="s">
        <v>2396</v>
      </c>
      <c r="G213" s="133">
        <v>31419</v>
      </c>
      <c r="H213" s="109">
        <f t="shared" si="4"/>
        <v>1986</v>
      </c>
      <c r="I213" s="104" t="s">
        <v>649</v>
      </c>
    </row>
    <row r="214" spans="1:9" ht="12" customHeight="1">
      <c r="A214" s="131" t="s">
        <v>2760</v>
      </c>
      <c r="B214" s="105">
        <v>15168417</v>
      </c>
      <c r="C214" s="105">
        <v>4510</v>
      </c>
      <c r="D214" s="132" t="s">
        <v>2761</v>
      </c>
      <c r="E214" s="132" t="s">
        <v>952</v>
      </c>
      <c r="F214" s="105" t="s">
        <v>2398</v>
      </c>
      <c r="G214" s="133">
        <v>36344</v>
      </c>
      <c r="H214" s="109">
        <f t="shared" si="4"/>
        <v>1999</v>
      </c>
      <c r="I214" s="104" t="s">
        <v>276</v>
      </c>
    </row>
    <row r="215" spans="1:9" ht="12" customHeight="1">
      <c r="A215" s="131" t="s">
        <v>2762</v>
      </c>
      <c r="B215" s="105">
        <v>7743491</v>
      </c>
      <c r="C215" s="105">
        <v>611</v>
      </c>
      <c r="D215" s="132" t="s">
        <v>2763</v>
      </c>
      <c r="E215" s="132" t="s">
        <v>952</v>
      </c>
      <c r="F215" s="105" t="s">
        <v>2396</v>
      </c>
      <c r="G215" s="133">
        <v>24456</v>
      </c>
      <c r="H215" s="109">
        <f t="shared" si="4"/>
        <v>1966</v>
      </c>
      <c r="I215" s="104" t="s">
        <v>2466</v>
      </c>
    </row>
    <row r="216" spans="1:9" ht="12" customHeight="1">
      <c r="A216" s="131" t="s">
        <v>2764</v>
      </c>
      <c r="B216" s="105">
        <v>9953206</v>
      </c>
      <c r="C216" s="105">
        <v>822</v>
      </c>
      <c r="D216" s="132" t="s">
        <v>2764</v>
      </c>
      <c r="E216" s="132" t="s">
        <v>952</v>
      </c>
      <c r="F216" s="105" t="s">
        <v>2396</v>
      </c>
      <c r="G216" s="133">
        <v>24884</v>
      </c>
      <c r="H216" s="109">
        <f t="shared" si="4"/>
        <v>1968</v>
      </c>
      <c r="I216" s="104" t="s">
        <v>2466</v>
      </c>
    </row>
    <row r="217" spans="1:9" ht="12" customHeight="1">
      <c r="A217" s="131" t="s">
        <v>320</v>
      </c>
      <c r="B217" s="105">
        <v>14512736</v>
      </c>
      <c r="C217" s="105">
        <v>48</v>
      </c>
      <c r="D217" s="132" t="s">
        <v>2765</v>
      </c>
      <c r="E217" s="132" t="s">
        <v>952</v>
      </c>
      <c r="F217" s="105" t="s">
        <v>2398</v>
      </c>
      <c r="G217" s="133">
        <v>34197</v>
      </c>
      <c r="H217" s="109">
        <f t="shared" si="4"/>
        <v>1993</v>
      </c>
      <c r="I217" s="104" t="s">
        <v>2436</v>
      </c>
    </row>
    <row r="218" spans="1:9" ht="12" customHeight="1">
      <c r="A218" s="131" t="s">
        <v>2766</v>
      </c>
      <c r="B218" s="105">
        <v>10631225</v>
      </c>
      <c r="C218" s="105">
        <v>675</v>
      </c>
      <c r="D218" s="132" t="s">
        <v>2767</v>
      </c>
      <c r="E218" s="132" t="s">
        <v>952</v>
      </c>
      <c r="F218" s="105" t="s">
        <v>2396</v>
      </c>
      <c r="G218" s="133">
        <v>27368</v>
      </c>
      <c r="H218" s="109">
        <f t="shared" si="4"/>
        <v>1974</v>
      </c>
      <c r="I218" s="104" t="s">
        <v>2466</v>
      </c>
    </row>
    <row r="219" spans="1:9" ht="12" customHeight="1">
      <c r="A219" s="131" t="s">
        <v>2768</v>
      </c>
      <c r="B219" s="105">
        <v>14780596</v>
      </c>
      <c r="C219" s="105">
        <v>4020</v>
      </c>
      <c r="D219" s="132" t="s">
        <v>2769</v>
      </c>
      <c r="E219" s="132" t="s">
        <v>952</v>
      </c>
      <c r="F219" s="105" t="s">
        <v>2396</v>
      </c>
      <c r="G219" s="133">
        <v>35582</v>
      </c>
      <c r="H219" s="109">
        <f t="shared" si="4"/>
        <v>1997</v>
      </c>
      <c r="I219" s="104" t="s">
        <v>2430</v>
      </c>
    </row>
    <row r="220" spans="1:9" ht="12" customHeight="1">
      <c r="A220" s="131" t="s">
        <v>2770</v>
      </c>
      <c r="B220" s="105">
        <v>11473335</v>
      </c>
      <c r="C220" s="105">
        <v>523</v>
      </c>
      <c r="D220" s="132" t="s">
        <v>2771</v>
      </c>
      <c r="E220" s="132" t="s">
        <v>952</v>
      </c>
      <c r="F220" s="105" t="s">
        <v>2396</v>
      </c>
      <c r="G220" s="133">
        <v>28613</v>
      </c>
      <c r="H220" s="109">
        <f t="shared" si="4"/>
        <v>1978</v>
      </c>
      <c r="I220" s="104" t="s">
        <v>2466</v>
      </c>
    </row>
    <row r="221" spans="1:9" ht="12" customHeight="1">
      <c r="A221" s="131" t="s">
        <v>2772</v>
      </c>
      <c r="B221" s="105">
        <v>14356190</v>
      </c>
      <c r="C221" s="105">
        <v>4468</v>
      </c>
      <c r="D221" s="132" t="s">
        <v>2773</v>
      </c>
      <c r="E221" s="132" t="s">
        <v>952</v>
      </c>
      <c r="F221" s="105" t="s">
        <v>2396</v>
      </c>
      <c r="G221" s="133">
        <v>37220</v>
      </c>
      <c r="H221" s="109">
        <f t="shared" si="4"/>
        <v>2001</v>
      </c>
      <c r="I221" s="104" t="s">
        <v>2399</v>
      </c>
    </row>
    <row r="222" spans="1:9" ht="12" customHeight="1">
      <c r="A222" s="131" t="s">
        <v>2774</v>
      </c>
      <c r="B222" s="105">
        <v>7049551</v>
      </c>
      <c r="C222" s="105">
        <v>684</v>
      </c>
      <c r="D222" s="132" t="s">
        <v>2775</v>
      </c>
      <c r="E222" s="132" t="s">
        <v>952</v>
      </c>
      <c r="F222" s="105" t="s">
        <v>2396</v>
      </c>
      <c r="G222" s="133">
        <v>21410</v>
      </c>
      <c r="H222" s="109">
        <f t="shared" si="4"/>
        <v>1958</v>
      </c>
      <c r="I222" s="104" t="s">
        <v>2466</v>
      </c>
    </row>
    <row r="223" spans="1:9" ht="12" customHeight="1">
      <c r="A223" s="131" t="s">
        <v>2776</v>
      </c>
      <c r="B223" s="105">
        <v>14960827</v>
      </c>
      <c r="C223" s="105">
        <v>4021</v>
      </c>
      <c r="D223" s="132" t="s">
        <v>2777</v>
      </c>
      <c r="E223" s="132" t="s">
        <v>952</v>
      </c>
      <c r="F223" s="105" t="s">
        <v>2396</v>
      </c>
      <c r="G223" s="133">
        <v>35914</v>
      </c>
      <c r="H223" s="109">
        <f t="shared" si="4"/>
        <v>1998</v>
      </c>
      <c r="I223" s="104" t="s">
        <v>276</v>
      </c>
    </row>
    <row r="224" spans="1:9" ht="12" customHeight="1">
      <c r="A224" s="131" t="s">
        <v>2778</v>
      </c>
      <c r="B224" s="105">
        <v>13557420</v>
      </c>
      <c r="C224" s="105">
        <v>409</v>
      </c>
      <c r="D224" s="132" t="s">
        <v>2779</v>
      </c>
      <c r="E224" s="132" t="s">
        <v>952</v>
      </c>
      <c r="F224" s="105" t="s">
        <v>2396</v>
      </c>
      <c r="G224" s="133">
        <v>32541</v>
      </c>
      <c r="H224" s="109">
        <f t="shared" si="4"/>
        <v>1989</v>
      </c>
      <c r="I224" s="104" t="s">
        <v>649</v>
      </c>
    </row>
    <row r="225" spans="1:9" ht="12" customHeight="1">
      <c r="A225" s="131" t="s">
        <v>2780</v>
      </c>
      <c r="B225" s="105">
        <v>11097161</v>
      </c>
      <c r="C225" s="105">
        <v>1181</v>
      </c>
      <c r="D225" s="132" t="s">
        <v>2781</v>
      </c>
      <c r="E225" s="132" t="s">
        <v>952</v>
      </c>
      <c r="F225" s="105" t="s">
        <v>2396</v>
      </c>
      <c r="G225" s="133">
        <v>28336</v>
      </c>
      <c r="H225" s="109">
        <f t="shared" si="4"/>
        <v>1977</v>
      </c>
      <c r="I225" s="104" t="s">
        <v>2466</v>
      </c>
    </row>
    <row r="226" spans="1:9" ht="12" customHeight="1">
      <c r="A226" s="131" t="s">
        <v>2782</v>
      </c>
      <c r="B226" s="105">
        <v>14960818</v>
      </c>
      <c r="C226" s="105">
        <v>4506</v>
      </c>
      <c r="D226" s="132" t="s">
        <v>2783</v>
      </c>
      <c r="E226" s="132" t="s">
        <v>952</v>
      </c>
      <c r="F226" s="105" t="s">
        <v>2396</v>
      </c>
      <c r="G226" s="133">
        <v>36480</v>
      </c>
      <c r="H226" s="109">
        <f t="shared" si="4"/>
        <v>1999</v>
      </c>
      <c r="I226" s="104" t="s">
        <v>276</v>
      </c>
    </row>
    <row r="227" spans="1:9" ht="12" customHeight="1">
      <c r="A227" s="131" t="s">
        <v>2784</v>
      </c>
      <c r="B227" s="105">
        <v>13802418</v>
      </c>
      <c r="C227" s="105">
        <v>344</v>
      </c>
      <c r="D227" s="132" t="s">
        <v>2785</v>
      </c>
      <c r="E227" s="132" t="s">
        <v>952</v>
      </c>
      <c r="F227" s="105" t="s">
        <v>2396</v>
      </c>
      <c r="G227" s="133">
        <v>32952</v>
      </c>
      <c r="H227" s="109">
        <f t="shared" si="4"/>
        <v>1990</v>
      </c>
      <c r="I227" s="104" t="s">
        <v>649</v>
      </c>
    </row>
    <row r="228" spans="1:9" ht="12" customHeight="1">
      <c r="A228" s="131" t="s">
        <v>2786</v>
      </c>
      <c r="B228" s="105">
        <v>13818659</v>
      </c>
      <c r="C228" s="105">
        <v>518</v>
      </c>
      <c r="D228" s="132" t="s">
        <v>2787</v>
      </c>
      <c r="E228" s="132" t="s">
        <v>952</v>
      </c>
      <c r="F228" s="105" t="s">
        <v>2396</v>
      </c>
      <c r="G228" s="133">
        <v>32882</v>
      </c>
      <c r="H228" s="109">
        <f t="shared" si="4"/>
        <v>1990</v>
      </c>
      <c r="I228" s="104" t="s">
        <v>649</v>
      </c>
    </row>
    <row r="229" spans="1:9" ht="12" customHeight="1">
      <c r="A229" s="131" t="s">
        <v>18</v>
      </c>
      <c r="B229" s="105">
        <v>14263197</v>
      </c>
      <c r="C229" s="105">
        <v>4022</v>
      </c>
      <c r="D229" s="132" t="s">
        <v>2788</v>
      </c>
      <c r="E229" s="132" t="s">
        <v>952</v>
      </c>
      <c r="F229" s="105" t="s">
        <v>2398</v>
      </c>
      <c r="G229" s="133">
        <v>35958</v>
      </c>
      <c r="H229" s="109">
        <f t="shared" si="4"/>
        <v>1998</v>
      </c>
      <c r="I229" s="104" t="s">
        <v>276</v>
      </c>
    </row>
    <row r="230" spans="1:9" ht="12" customHeight="1">
      <c r="A230" s="131" t="s">
        <v>813</v>
      </c>
      <c r="B230" s="105">
        <v>13448747</v>
      </c>
      <c r="C230" s="105">
        <v>56</v>
      </c>
      <c r="D230" s="132" t="s">
        <v>2789</v>
      </c>
      <c r="E230" s="132" t="s">
        <v>952</v>
      </c>
      <c r="F230" s="105" t="s">
        <v>2398</v>
      </c>
      <c r="G230" s="133">
        <v>32209</v>
      </c>
      <c r="H230" s="109">
        <f t="shared" si="4"/>
        <v>1988</v>
      </c>
      <c r="I230" s="104" t="s">
        <v>649</v>
      </c>
    </row>
    <row r="231" spans="1:9" ht="12" customHeight="1">
      <c r="A231" s="131" t="s">
        <v>2790</v>
      </c>
      <c r="B231" s="105">
        <v>5413669</v>
      </c>
      <c r="C231" s="105">
        <v>726</v>
      </c>
      <c r="D231" s="132" t="s">
        <v>2791</v>
      </c>
      <c r="E231" s="132" t="s">
        <v>952</v>
      </c>
      <c r="F231" s="105" t="s">
        <v>2396</v>
      </c>
      <c r="G231" s="133">
        <v>21650</v>
      </c>
      <c r="H231" s="109">
        <f t="shared" si="4"/>
        <v>1959</v>
      </c>
      <c r="I231" s="104" t="s">
        <v>2466</v>
      </c>
    </row>
    <row r="232" spans="1:9" ht="12" customHeight="1">
      <c r="A232" s="131" t="s">
        <v>2792</v>
      </c>
      <c r="B232" s="105">
        <v>14133577</v>
      </c>
      <c r="C232" s="105">
        <v>473</v>
      </c>
      <c r="D232" s="132" t="s">
        <v>2793</v>
      </c>
      <c r="E232" s="132" t="s">
        <v>952</v>
      </c>
      <c r="F232" s="105" t="s">
        <v>2396</v>
      </c>
      <c r="G232" s="133">
        <v>34710</v>
      </c>
      <c r="H232" s="109">
        <f t="shared" si="4"/>
        <v>1995</v>
      </c>
      <c r="I232" s="104" t="s">
        <v>2420</v>
      </c>
    </row>
    <row r="233" spans="1:9" ht="12" customHeight="1">
      <c r="A233" s="131" t="s">
        <v>2794</v>
      </c>
      <c r="B233" s="105">
        <v>13823467</v>
      </c>
      <c r="C233" s="105">
        <v>346</v>
      </c>
      <c r="D233" s="132" t="s">
        <v>2795</v>
      </c>
      <c r="E233" s="132" t="s">
        <v>952</v>
      </c>
      <c r="F233" s="105" t="s">
        <v>2396</v>
      </c>
      <c r="G233" s="133">
        <v>33247</v>
      </c>
      <c r="H233" s="109">
        <f t="shared" si="4"/>
        <v>1991</v>
      </c>
      <c r="I233" s="104" t="s">
        <v>2436</v>
      </c>
    </row>
    <row r="234" spans="1:9" ht="12" customHeight="1">
      <c r="A234" s="131" t="s">
        <v>2796</v>
      </c>
      <c r="B234" s="105">
        <v>12621120</v>
      </c>
      <c r="C234" s="105">
        <v>811</v>
      </c>
      <c r="D234" s="132" t="s">
        <v>2797</v>
      </c>
      <c r="E234" s="132" t="s">
        <v>952</v>
      </c>
      <c r="F234" s="105" t="s">
        <v>2396</v>
      </c>
      <c r="G234" s="133">
        <v>24975</v>
      </c>
      <c r="H234" s="109">
        <f t="shared" si="4"/>
        <v>1968</v>
      </c>
      <c r="I234" s="104" t="s">
        <v>2466</v>
      </c>
    </row>
    <row r="235" spans="1:9" ht="12" customHeight="1">
      <c r="A235" s="131" t="s">
        <v>2798</v>
      </c>
      <c r="B235" s="105">
        <v>12823699</v>
      </c>
      <c r="C235" s="105">
        <v>522</v>
      </c>
      <c r="D235" s="132" t="s">
        <v>2799</v>
      </c>
      <c r="E235" s="132" t="s">
        <v>952</v>
      </c>
      <c r="F235" s="105" t="s">
        <v>2396</v>
      </c>
      <c r="G235" s="133">
        <v>31126</v>
      </c>
      <c r="H235" s="109">
        <f t="shared" si="4"/>
        <v>1985</v>
      </c>
      <c r="I235" s="104" t="s">
        <v>649</v>
      </c>
    </row>
    <row r="236" spans="1:9" ht="12" customHeight="1">
      <c r="A236" s="131" t="s">
        <v>2800</v>
      </c>
      <c r="B236" s="105">
        <v>9940766</v>
      </c>
      <c r="C236" s="105">
        <v>840</v>
      </c>
      <c r="D236" s="132" t="s">
        <v>2801</v>
      </c>
      <c r="E236" s="132" t="s">
        <v>952</v>
      </c>
      <c r="F236" s="105" t="s">
        <v>2396</v>
      </c>
      <c r="G236" s="133">
        <v>26009</v>
      </c>
      <c r="H236" s="109">
        <f t="shared" si="4"/>
        <v>1971</v>
      </c>
      <c r="I236" s="104" t="s">
        <v>2466</v>
      </c>
    </row>
    <row r="237" spans="1:9" ht="12" customHeight="1">
      <c r="A237" s="131" t="s">
        <v>2802</v>
      </c>
      <c r="B237" s="105">
        <v>7033220</v>
      </c>
      <c r="C237" s="105">
        <v>608</v>
      </c>
      <c r="D237" s="132" t="s">
        <v>2803</v>
      </c>
      <c r="E237" s="132" t="s">
        <v>952</v>
      </c>
      <c r="F237" s="105" t="s">
        <v>2396</v>
      </c>
      <c r="G237" s="133">
        <v>23786</v>
      </c>
      <c r="H237" s="109">
        <f t="shared" si="4"/>
        <v>1965</v>
      </c>
      <c r="I237" s="104" t="s">
        <v>2466</v>
      </c>
    </row>
    <row r="238" spans="1:9" ht="12" customHeight="1">
      <c r="A238" s="131" t="s">
        <v>2804</v>
      </c>
      <c r="B238" s="105">
        <v>6143739</v>
      </c>
      <c r="C238" s="105">
        <v>810</v>
      </c>
      <c r="D238" s="132" t="s">
        <v>2805</v>
      </c>
      <c r="E238" s="132" t="s">
        <v>952</v>
      </c>
      <c r="F238" s="105" t="s">
        <v>2396</v>
      </c>
      <c r="G238" s="133">
        <v>20445</v>
      </c>
      <c r="H238" s="109">
        <f t="shared" si="4"/>
        <v>1955</v>
      </c>
      <c r="I238" s="104" t="s">
        <v>2466</v>
      </c>
    </row>
    <row r="239" spans="1:9" ht="12" customHeight="1">
      <c r="A239" s="131" t="s">
        <v>2806</v>
      </c>
      <c r="B239" s="105">
        <v>14828492</v>
      </c>
      <c r="C239" s="105">
        <v>511</v>
      </c>
      <c r="D239" s="132" t="s">
        <v>2807</v>
      </c>
      <c r="E239" s="132" t="s">
        <v>952</v>
      </c>
      <c r="F239" s="105" t="s">
        <v>2396</v>
      </c>
      <c r="G239" s="133">
        <v>34433</v>
      </c>
      <c r="H239" s="109">
        <f t="shared" si="4"/>
        <v>1994</v>
      </c>
      <c r="I239" s="104" t="s">
        <v>2420</v>
      </c>
    </row>
    <row r="240" spans="1:9" ht="12" customHeight="1">
      <c r="A240" s="131" t="s">
        <v>2808</v>
      </c>
      <c r="B240" s="105">
        <v>9675182</v>
      </c>
      <c r="C240" s="105">
        <v>1040</v>
      </c>
      <c r="D240" s="132" t="s">
        <v>2809</v>
      </c>
      <c r="E240" s="132" t="s">
        <v>952</v>
      </c>
      <c r="F240" s="105" t="s">
        <v>2396</v>
      </c>
      <c r="G240" s="133">
        <v>24939</v>
      </c>
      <c r="H240" s="109">
        <f t="shared" si="4"/>
        <v>1968</v>
      </c>
      <c r="I240" s="104" t="s">
        <v>2466</v>
      </c>
    </row>
    <row r="241" spans="1:9" ht="12" customHeight="1">
      <c r="A241" s="131" t="s">
        <v>2810</v>
      </c>
      <c r="B241" s="105">
        <v>11772176</v>
      </c>
      <c r="C241" s="105">
        <v>808</v>
      </c>
      <c r="D241" s="132" t="s">
        <v>2811</v>
      </c>
      <c r="E241" s="132" t="s">
        <v>952</v>
      </c>
      <c r="F241" s="105" t="s">
        <v>2396</v>
      </c>
      <c r="G241" s="133">
        <v>29171</v>
      </c>
      <c r="H241" s="109">
        <f t="shared" si="4"/>
        <v>1979</v>
      </c>
      <c r="I241" s="104" t="s">
        <v>649</v>
      </c>
    </row>
    <row r="242" spans="1:9" ht="12" customHeight="1">
      <c r="A242" s="131" t="s">
        <v>2812</v>
      </c>
      <c r="B242" s="105">
        <v>15446070</v>
      </c>
      <c r="C242" s="105">
        <v>4469</v>
      </c>
      <c r="D242" s="132" t="s">
        <v>2813</v>
      </c>
      <c r="E242" s="132" t="s">
        <v>952</v>
      </c>
      <c r="F242" s="105" t="s">
        <v>2396</v>
      </c>
      <c r="G242" s="133">
        <v>36929</v>
      </c>
      <c r="H242" s="109">
        <f t="shared" si="4"/>
        <v>2001</v>
      </c>
      <c r="I242" s="104" t="s">
        <v>2399</v>
      </c>
    </row>
    <row r="243" spans="1:9" ht="12" customHeight="1">
      <c r="A243" s="131" t="s">
        <v>2814</v>
      </c>
      <c r="B243" s="105">
        <v>15122091</v>
      </c>
      <c r="C243" s="105">
        <v>3560</v>
      </c>
      <c r="D243" s="132" t="s">
        <v>2815</v>
      </c>
      <c r="E243" s="132" t="s">
        <v>952</v>
      </c>
      <c r="F243" s="105" t="s">
        <v>2396</v>
      </c>
      <c r="G243" s="133">
        <v>37699</v>
      </c>
      <c r="H243" s="109">
        <f t="shared" si="4"/>
        <v>2003</v>
      </c>
      <c r="I243" s="104" t="s">
        <v>2402</v>
      </c>
    </row>
    <row r="244" spans="1:9" ht="12" customHeight="1">
      <c r="A244" s="131" t="s">
        <v>2816</v>
      </c>
      <c r="B244" s="105">
        <v>13114061</v>
      </c>
      <c r="C244" s="105">
        <v>348</v>
      </c>
      <c r="D244" s="132" t="s">
        <v>2817</v>
      </c>
      <c r="E244" s="132" t="s">
        <v>952</v>
      </c>
      <c r="F244" s="105" t="s">
        <v>2396</v>
      </c>
      <c r="G244" s="133">
        <v>32782</v>
      </c>
      <c r="H244" s="109">
        <f t="shared" si="4"/>
        <v>1989</v>
      </c>
      <c r="I244" s="104" t="s">
        <v>649</v>
      </c>
    </row>
    <row r="245" spans="1:9" ht="12" customHeight="1">
      <c r="A245" s="131" t="s">
        <v>2818</v>
      </c>
      <c r="B245" s="105">
        <v>15080346</v>
      </c>
      <c r="C245" s="105">
        <v>430</v>
      </c>
      <c r="D245" s="132" t="s">
        <v>2819</v>
      </c>
      <c r="E245" s="132" t="s">
        <v>952</v>
      </c>
      <c r="F245" s="105" t="s">
        <v>2396</v>
      </c>
      <c r="G245" s="133">
        <v>35033</v>
      </c>
      <c r="H245" s="109">
        <f t="shared" si="4"/>
        <v>1995</v>
      </c>
      <c r="I245" s="104" t="s">
        <v>2420</v>
      </c>
    </row>
    <row r="246" spans="1:9" ht="12" customHeight="1">
      <c r="A246" s="131" t="s">
        <v>2820</v>
      </c>
      <c r="B246" s="105">
        <v>14512780</v>
      </c>
      <c r="C246" s="105">
        <v>3123</v>
      </c>
      <c r="D246" s="132" t="s">
        <v>2821</v>
      </c>
      <c r="E246" s="132" t="s">
        <v>952</v>
      </c>
      <c r="F246" s="105" t="s">
        <v>2398</v>
      </c>
      <c r="G246" s="133">
        <v>37444</v>
      </c>
      <c r="H246" s="109">
        <f t="shared" si="4"/>
        <v>2002</v>
      </c>
      <c r="I246" s="104" t="s">
        <v>2402</v>
      </c>
    </row>
    <row r="247" spans="1:9" ht="12" customHeight="1">
      <c r="A247" s="131" t="s">
        <v>2822</v>
      </c>
      <c r="B247" s="105">
        <v>14540202</v>
      </c>
      <c r="C247" s="105">
        <v>4509</v>
      </c>
      <c r="D247" s="132" t="s">
        <v>2823</v>
      </c>
      <c r="E247" s="132" t="s">
        <v>952</v>
      </c>
      <c r="F247" s="105" t="s">
        <v>2396</v>
      </c>
      <c r="G247" s="133">
        <v>36631</v>
      </c>
      <c r="H247" s="109">
        <f t="shared" si="4"/>
        <v>2000</v>
      </c>
      <c r="I247" s="104" t="s">
        <v>2399</v>
      </c>
    </row>
    <row r="248" spans="1:9" ht="12" customHeight="1">
      <c r="A248" s="131" t="s">
        <v>2824</v>
      </c>
      <c r="B248" s="105">
        <v>11753077</v>
      </c>
      <c r="C248" s="105">
        <v>557</v>
      </c>
      <c r="D248" s="132" t="s">
        <v>2825</v>
      </c>
      <c r="E248" s="132" t="s">
        <v>952</v>
      </c>
      <c r="F248" s="105" t="s">
        <v>2396</v>
      </c>
      <c r="G248" s="133">
        <v>29468</v>
      </c>
      <c r="H248" s="109">
        <f t="shared" si="4"/>
        <v>1980</v>
      </c>
      <c r="I248" s="104" t="s">
        <v>649</v>
      </c>
    </row>
    <row r="249" spans="1:9" ht="12" customHeight="1">
      <c r="A249" s="131" t="s">
        <v>2826</v>
      </c>
      <c r="B249" s="105">
        <v>10097104</v>
      </c>
      <c r="C249" s="105">
        <v>453</v>
      </c>
      <c r="D249" s="132" t="s">
        <v>2827</v>
      </c>
      <c r="E249" s="132" t="s">
        <v>952</v>
      </c>
      <c r="F249" s="105" t="s">
        <v>2396</v>
      </c>
      <c r="G249" s="133">
        <v>26672</v>
      </c>
      <c r="H249" s="109">
        <f t="shared" si="4"/>
        <v>1973</v>
      </c>
      <c r="I249" s="104" t="s">
        <v>2466</v>
      </c>
    </row>
    <row r="250" spans="1:9" ht="12" customHeight="1">
      <c r="A250" s="131" t="s">
        <v>2828</v>
      </c>
      <c r="B250" s="105">
        <v>10589990</v>
      </c>
      <c r="C250" s="105">
        <v>821</v>
      </c>
      <c r="D250" s="132" t="s">
        <v>2829</v>
      </c>
      <c r="E250" s="132" t="s">
        <v>952</v>
      </c>
      <c r="F250" s="105" t="s">
        <v>2396</v>
      </c>
      <c r="G250" s="133">
        <v>27698</v>
      </c>
      <c r="H250" s="109">
        <f t="shared" si="4"/>
        <v>1975</v>
      </c>
      <c r="I250" s="104" t="s">
        <v>2466</v>
      </c>
    </row>
    <row r="251" spans="1:9" ht="12" customHeight="1">
      <c r="A251" s="131" t="s">
        <v>2010</v>
      </c>
      <c r="B251" s="105">
        <v>14956717</v>
      </c>
      <c r="C251" s="105">
        <v>3556</v>
      </c>
      <c r="D251" s="132" t="s">
        <v>2830</v>
      </c>
      <c r="E251" s="132" t="s">
        <v>952</v>
      </c>
      <c r="F251" s="105" t="s">
        <v>2398</v>
      </c>
      <c r="G251" s="133">
        <v>37528</v>
      </c>
      <c r="H251" s="109">
        <f t="shared" si="4"/>
        <v>2002</v>
      </c>
      <c r="I251" s="104" t="s">
        <v>2402</v>
      </c>
    </row>
    <row r="252" spans="1:9" ht="12" customHeight="1">
      <c r="A252" s="131" t="s">
        <v>1998</v>
      </c>
      <c r="B252" s="105">
        <v>14611496</v>
      </c>
      <c r="C252" s="105">
        <v>4545</v>
      </c>
      <c r="D252" s="132" t="s">
        <v>2831</v>
      </c>
      <c r="E252" s="132" t="s">
        <v>952</v>
      </c>
      <c r="F252" s="105" t="s">
        <v>2398</v>
      </c>
      <c r="G252" s="133">
        <v>36983</v>
      </c>
      <c r="H252" s="109">
        <f t="shared" si="4"/>
        <v>2001</v>
      </c>
      <c r="I252" s="104" t="s">
        <v>2399</v>
      </c>
    </row>
    <row r="253" spans="1:9" ht="12" customHeight="1">
      <c r="A253" s="131" t="s">
        <v>2134</v>
      </c>
      <c r="B253" s="105">
        <v>14326357</v>
      </c>
      <c r="C253" s="105">
        <v>3496</v>
      </c>
      <c r="D253" s="132" t="s">
        <v>2832</v>
      </c>
      <c r="E253" s="132" t="s">
        <v>952</v>
      </c>
      <c r="F253" s="105" t="s">
        <v>2398</v>
      </c>
      <c r="G253" s="133">
        <v>37460</v>
      </c>
      <c r="H253" s="109">
        <f t="shared" si="4"/>
        <v>2002</v>
      </c>
      <c r="I253" s="104" t="s">
        <v>2402</v>
      </c>
    </row>
    <row r="254" spans="1:9" ht="12" customHeight="1">
      <c r="A254" s="131" t="s">
        <v>2833</v>
      </c>
      <c r="B254" s="105">
        <v>153735</v>
      </c>
      <c r="C254" s="105">
        <v>805</v>
      </c>
      <c r="D254" s="132" t="s">
        <v>2834</v>
      </c>
      <c r="E254" s="132" t="s">
        <v>952</v>
      </c>
      <c r="F254" s="105" t="s">
        <v>2396</v>
      </c>
      <c r="G254" s="133">
        <v>15946</v>
      </c>
      <c r="H254" s="109">
        <f t="shared" si="4"/>
        <v>1943</v>
      </c>
      <c r="I254" s="104" t="s">
        <v>2466</v>
      </c>
    </row>
    <row r="255" spans="1:9" ht="12" customHeight="1">
      <c r="A255" s="131" t="s">
        <v>9</v>
      </c>
      <c r="B255" s="105">
        <v>14691217</v>
      </c>
      <c r="C255" s="105">
        <v>4507</v>
      </c>
      <c r="D255" s="132" t="s">
        <v>2835</v>
      </c>
      <c r="E255" s="132" t="s">
        <v>952</v>
      </c>
      <c r="F255" s="105" t="s">
        <v>2398</v>
      </c>
      <c r="G255" s="133">
        <v>36219</v>
      </c>
      <c r="H255" s="109">
        <f t="shared" si="4"/>
        <v>1999</v>
      </c>
      <c r="I255" s="104" t="s">
        <v>276</v>
      </c>
    </row>
    <row r="256" spans="1:9" ht="12" customHeight="1">
      <c r="A256" s="131" t="s">
        <v>2128</v>
      </c>
      <c r="B256" s="105">
        <v>14843901</v>
      </c>
      <c r="C256" s="105">
        <v>3557</v>
      </c>
      <c r="D256" s="132" t="s">
        <v>2836</v>
      </c>
      <c r="E256" s="132" t="s">
        <v>952</v>
      </c>
      <c r="F256" s="105" t="s">
        <v>2398</v>
      </c>
      <c r="G256" s="133">
        <v>37289</v>
      </c>
      <c r="H256" s="109">
        <f t="shared" si="4"/>
        <v>2002</v>
      </c>
      <c r="I256" s="104" t="s">
        <v>2402</v>
      </c>
    </row>
    <row r="257" spans="1:9" ht="12" customHeight="1">
      <c r="A257" s="131" t="s">
        <v>2837</v>
      </c>
      <c r="B257" s="105">
        <v>14098313</v>
      </c>
      <c r="C257" s="105">
        <v>354</v>
      </c>
      <c r="D257" s="132" t="s">
        <v>2838</v>
      </c>
      <c r="E257" s="132" t="s">
        <v>952</v>
      </c>
      <c r="F257" s="105" t="s">
        <v>2396</v>
      </c>
      <c r="G257" s="133">
        <v>34942</v>
      </c>
      <c r="H257" s="109">
        <f t="shared" si="4"/>
        <v>1995</v>
      </c>
      <c r="I257" s="104" t="s">
        <v>2420</v>
      </c>
    </row>
    <row r="258" spans="1:9" ht="12" customHeight="1">
      <c r="A258" s="131" t="s">
        <v>2839</v>
      </c>
      <c r="B258" s="105">
        <v>12142074</v>
      </c>
      <c r="C258" s="105">
        <v>1008</v>
      </c>
      <c r="D258" s="132" t="s">
        <v>2840</v>
      </c>
      <c r="E258" s="132" t="s">
        <v>952</v>
      </c>
      <c r="F258" s="105" t="s">
        <v>2396</v>
      </c>
      <c r="G258" s="133">
        <v>29856</v>
      </c>
      <c r="H258" s="109">
        <f t="shared" si="4"/>
        <v>1981</v>
      </c>
      <c r="I258" s="104" t="s">
        <v>649</v>
      </c>
    </row>
    <row r="259" spans="1:9" ht="12" customHeight="1">
      <c r="A259" s="131" t="s">
        <v>1392</v>
      </c>
      <c r="B259" s="105">
        <v>15018571</v>
      </c>
      <c r="C259" s="105">
        <v>4023</v>
      </c>
      <c r="D259" s="132" t="s">
        <v>2841</v>
      </c>
      <c r="E259" s="132" t="s">
        <v>952</v>
      </c>
      <c r="F259" s="105" t="s">
        <v>2398</v>
      </c>
      <c r="G259" s="133">
        <v>36035</v>
      </c>
      <c r="H259" s="109">
        <f t="shared" ref="H259:H322" si="5">YEAR(G259)</f>
        <v>1998</v>
      </c>
      <c r="I259" s="104" t="s">
        <v>276</v>
      </c>
    </row>
    <row r="260" spans="1:9" ht="12" customHeight="1">
      <c r="A260" s="131" t="s">
        <v>2842</v>
      </c>
      <c r="B260" s="105">
        <v>14588949</v>
      </c>
      <c r="C260" s="105">
        <v>3523</v>
      </c>
      <c r="D260" s="132" t="s">
        <v>2843</v>
      </c>
      <c r="E260" s="132" t="s">
        <v>952</v>
      </c>
      <c r="F260" s="105" t="s">
        <v>2398</v>
      </c>
      <c r="G260" s="133">
        <v>37395</v>
      </c>
      <c r="H260" s="109">
        <f t="shared" si="5"/>
        <v>2002</v>
      </c>
      <c r="I260" s="104" t="s">
        <v>2402</v>
      </c>
    </row>
    <row r="261" spans="1:9" ht="12" customHeight="1">
      <c r="A261" s="131" t="s">
        <v>735</v>
      </c>
      <c r="B261" s="105">
        <v>11912377</v>
      </c>
      <c r="C261" s="105">
        <v>298</v>
      </c>
      <c r="D261" s="132" t="s">
        <v>2844</v>
      </c>
      <c r="E261" s="132" t="s">
        <v>952</v>
      </c>
      <c r="F261" s="105" t="s">
        <v>2398</v>
      </c>
      <c r="G261" s="133">
        <v>29764</v>
      </c>
      <c r="H261" s="109">
        <f t="shared" si="5"/>
        <v>1981</v>
      </c>
      <c r="I261" s="104" t="s">
        <v>649</v>
      </c>
    </row>
    <row r="262" spans="1:9" ht="12" customHeight="1">
      <c r="A262" s="131" t="s">
        <v>2845</v>
      </c>
      <c r="B262" s="105">
        <v>10855267</v>
      </c>
      <c r="C262" s="105">
        <v>1009</v>
      </c>
      <c r="D262" s="132" t="s">
        <v>2846</v>
      </c>
      <c r="E262" s="132" t="s">
        <v>952</v>
      </c>
      <c r="F262" s="105" t="s">
        <v>2396</v>
      </c>
      <c r="G262" s="133">
        <v>27950</v>
      </c>
      <c r="H262" s="109">
        <f t="shared" si="5"/>
        <v>1976</v>
      </c>
      <c r="I262" s="104" t="s">
        <v>2466</v>
      </c>
    </row>
    <row r="263" spans="1:9" ht="12" customHeight="1">
      <c r="A263" s="131" t="s">
        <v>2847</v>
      </c>
      <c r="B263" s="105">
        <v>14542309</v>
      </c>
      <c r="C263" s="105">
        <v>637</v>
      </c>
      <c r="D263" s="132" t="s">
        <v>2848</v>
      </c>
      <c r="E263" s="132" t="s">
        <v>952</v>
      </c>
      <c r="F263" s="105" t="s">
        <v>2396</v>
      </c>
      <c r="G263" s="133">
        <v>34037</v>
      </c>
      <c r="H263" s="109">
        <f t="shared" si="5"/>
        <v>1993</v>
      </c>
      <c r="I263" s="104" t="s">
        <v>2436</v>
      </c>
    </row>
    <row r="264" spans="1:9" ht="12" customHeight="1">
      <c r="A264" s="131" t="s">
        <v>2849</v>
      </c>
      <c r="B264" s="105">
        <v>11271920</v>
      </c>
      <c r="C264" s="105">
        <v>521</v>
      </c>
      <c r="D264" s="132" t="s">
        <v>2850</v>
      </c>
      <c r="E264" s="132" t="s">
        <v>952</v>
      </c>
      <c r="F264" s="105" t="s">
        <v>2396</v>
      </c>
      <c r="G264" s="133">
        <v>28140</v>
      </c>
      <c r="H264" s="109">
        <f t="shared" si="5"/>
        <v>1977</v>
      </c>
      <c r="I264" s="104" t="s">
        <v>2466</v>
      </c>
    </row>
    <row r="265" spans="1:9" ht="12" customHeight="1">
      <c r="A265" s="131" t="s">
        <v>2851</v>
      </c>
      <c r="B265" s="105">
        <v>10516021</v>
      </c>
      <c r="C265" s="105">
        <v>1046</v>
      </c>
      <c r="D265" s="132" t="s">
        <v>2852</v>
      </c>
      <c r="E265" s="132" t="s">
        <v>952</v>
      </c>
      <c r="F265" s="105" t="s">
        <v>2396</v>
      </c>
      <c r="G265" s="133">
        <v>26274</v>
      </c>
      <c r="H265" s="109">
        <f t="shared" si="5"/>
        <v>1971</v>
      </c>
      <c r="I265" s="104" t="s">
        <v>2466</v>
      </c>
    </row>
    <row r="266" spans="1:9" ht="12" customHeight="1">
      <c r="A266" s="131" t="s">
        <v>2853</v>
      </c>
      <c r="B266" s="105">
        <v>14956719</v>
      </c>
      <c r="C266" s="105">
        <v>4024</v>
      </c>
      <c r="D266" s="132" t="s">
        <v>2854</v>
      </c>
      <c r="E266" s="132" t="s">
        <v>952</v>
      </c>
      <c r="F266" s="105" t="s">
        <v>2396</v>
      </c>
      <c r="G266" s="133">
        <v>35586</v>
      </c>
      <c r="H266" s="109">
        <f t="shared" si="5"/>
        <v>1997</v>
      </c>
      <c r="I266" s="104" t="s">
        <v>2430</v>
      </c>
    </row>
    <row r="267" spans="1:9" ht="12" customHeight="1">
      <c r="A267" s="131" t="s">
        <v>2855</v>
      </c>
      <c r="B267" s="105">
        <v>9565522</v>
      </c>
      <c r="C267" s="105">
        <v>1010</v>
      </c>
      <c r="D267" s="132" t="s">
        <v>2856</v>
      </c>
      <c r="E267" s="132" t="s">
        <v>952</v>
      </c>
      <c r="F267" s="105" t="s">
        <v>2396</v>
      </c>
      <c r="G267" s="133">
        <v>25774</v>
      </c>
      <c r="H267" s="109">
        <f t="shared" si="5"/>
        <v>1970</v>
      </c>
      <c r="I267" s="104" t="s">
        <v>2466</v>
      </c>
    </row>
    <row r="268" spans="1:9" ht="12" customHeight="1">
      <c r="A268" s="131" t="s">
        <v>2857</v>
      </c>
      <c r="B268" s="105">
        <v>14424205</v>
      </c>
      <c r="C268" s="105">
        <v>475</v>
      </c>
      <c r="D268" s="132" t="s">
        <v>2858</v>
      </c>
      <c r="E268" s="132" t="s">
        <v>952</v>
      </c>
      <c r="F268" s="105" t="s">
        <v>2396</v>
      </c>
      <c r="G268" s="133">
        <v>35047</v>
      </c>
      <c r="H268" s="109">
        <f t="shared" si="5"/>
        <v>1995</v>
      </c>
      <c r="I268" s="104" t="s">
        <v>2420</v>
      </c>
    </row>
    <row r="269" spans="1:9" ht="12" customHeight="1">
      <c r="A269" s="131" t="s">
        <v>2859</v>
      </c>
      <c r="B269" s="105">
        <v>14081881</v>
      </c>
      <c r="C269" s="105">
        <v>350</v>
      </c>
      <c r="D269" s="132" t="s">
        <v>2860</v>
      </c>
      <c r="E269" s="132" t="s">
        <v>952</v>
      </c>
      <c r="F269" s="105" t="s">
        <v>2396</v>
      </c>
      <c r="G269" s="133">
        <v>33755</v>
      </c>
      <c r="H269" s="109">
        <f t="shared" si="5"/>
        <v>1992</v>
      </c>
      <c r="I269" s="104" t="s">
        <v>2436</v>
      </c>
    </row>
    <row r="270" spans="1:9" ht="12" customHeight="1">
      <c r="A270" s="131" t="s">
        <v>2861</v>
      </c>
      <c r="B270" s="105">
        <v>10798105</v>
      </c>
      <c r="C270" s="105">
        <v>1182</v>
      </c>
      <c r="D270" s="132" t="s">
        <v>2862</v>
      </c>
      <c r="E270" s="132" t="s">
        <v>952</v>
      </c>
      <c r="F270" s="105" t="s">
        <v>2396</v>
      </c>
      <c r="G270" s="133">
        <v>27760</v>
      </c>
      <c r="H270" s="109">
        <f t="shared" si="5"/>
        <v>1976</v>
      </c>
      <c r="I270" s="104" t="s">
        <v>2466</v>
      </c>
    </row>
    <row r="271" spans="1:9" ht="12" customHeight="1">
      <c r="A271" s="131" t="s">
        <v>2863</v>
      </c>
      <c r="B271" s="105">
        <v>14713792</v>
      </c>
      <c r="C271" s="105">
        <v>1332</v>
      </c>
      <c r="D271" s="132" t="s">
        <v>2864</v>
      </c>
      <c r="E271" s="132" t="s">
        <v>952</v>
      </c>
      <c r="F271" s="105" t="s">
        <v>2396</v>
      </c>
      <c r="G271" s="133">
        <v>34732</v>
      </c>
      <c r="H271" s="109">
        <f t="shared" si="5"/>
        <v>1995</v>
      </c>
      <c r="I271" s="104" t="s">
        <v>2420</v>
      </c>
    </row>
    <row r="272" spans="1:9" ht="12" customHeight="1">
      <c r="A272" s="131" t="s">
        <v>2865</v>
      </c>
      <c r="B272" s="105">
        <v>14957238</v>
      </c>
      <c r="C272" s="105">
        <v>4508</v>
      </c>
      <c r="D272" s="132" t="s">
        <v>2866</v>
      </c>
      <c r="E272" s="132" t="s">
        <v>952</v>
      </c>
      <c r="F272" s="105" t="s">
        <v>2396</v>
      </c>
      <c r="G272" s="133">
        <v>36874</v>
      </c>
      <c r="H272" s="109">
        <f t="shared" si="5"/>
        <v>2000</v>
      </c>
      <c r="I272" s="104" t="s">
        <v>2399</v>
      </c>
    </row>
    <row r="273" spans="1:9" ht="12" customHeight="1">
      <c r="A273" s="131" t="s">
        <v>598</v>
      </c>
      <c r="B273" s="105">
        <v>9891159</v>
      </c>
      <c r="C273" s="105">
        <v>262</v>
      </c>
      <c r="D273" s="132" t="s">
        <v>2867</v>
      </c>
      <c r="E273" s="132" t="s">
        <v>952</v>
      </c>
      <c r="F273" s="105" t="s">
        <v>2398</v>
      </c>
      <c r="G273" s="133">
        <v>26196</v>
      </c>
      <c r="H273" s="109">
        <f t="shared" si="5"/>
        <v>1971</v>
      </c>
      <c r="I273" s="104" t="s">
        <v>2466</v>
      </c>
    </row>
    <row r="274" spans="1:9" ht="12" customHeight="1">
      <c r="A274" s="131" t="s">
        <v>1418</v>
      </c>
      <c r="B274" s="105">
        <v>13375993</v>
      </c>
      <c r="C274" s="105">
        <v>275</v>
      </c>
      <c r="D274" s="132" t="s">
        <v>2868</v>
      </c>
      <c r="E274" s="132" t="s">
        <v>952</v>
      </c>
      <c r="F274" s="105" t="s">
        <v>2398</v>
      </c>
      <c r="G274" s="133">
        <v>32219</v>
      </c>
      <c r="H274" s="109">
        <f t="shared" si="5"/>
        <v>1988</v>
      </c>
      <c r="I274" s="104" t="s">
        <v>649</v>
      </c>
    </row>
    <row r="275" spans="1:9" ht="12" customHeight="1">
      <c r="A275" s="131" t="s">
        <v>2869</v>
      </c>
      <c r="B275" s="105">
        <v>15965465</v>
      </c>
      <c r="C275" s="105">
        <v>3555</v>
      </c>
      <c r="D275" s="132" t="s">
        <v>2870</v>
      </c>
      <c r="E275" s="132" t="s">
        <v>952</v>
      </c>
      <c r="F275" s="105" t="s">
        <v>2396</v>
      </c>
      <c r="G275" s="133">
        <v>38009</v>
      </c>
      <c r="H275" s="109">
        <f t="shared" si="5"/>
        <v>2004</v>
      </c>
      <c r="I275" s="104" t="s">
        <v>2455</v>
      </c>
    </row>
    <row r="276" spans="1:9" ht="12" customHeight="1">
      <c r="A276" s="131" t="s">
        <v>2871</v>
      </c>
      <c r="B276" s="105">
        <v>10319465</v>
      </c>
      <c r="C276" s="105">
        <v>1061</v>
      </c>
      <c r="D276" s="132" t="s">
        <v>2872</v>
      </c>
      <c r="E276" s="132" t="s">
        <v>952</v>
      </c>
      <c r="F276" s="105" t="s">
        <v>2398</v>
      </c>
      <c r="G276" s="133">
        <v>27107</v>
      </c>
      <c r="H276" s="109">
        <f t="shared" si="5"/>
        <v>1974</v>
      </c>
      <c r="I276" s="104" t="s">
        <v>2466</v>
      </c>
    </row>
    <row r="277" spans="1:9" ht="12" customHeight="1">
      <c r="A277" s="131" t="s">
        <v>2873</v>
      </c>
      <c r="B277" s="105">
        <v>13057874</v>
      </c>
      <c r="C277" s="105">
        <v>817</v>
      </c>
      <c r="D277" s="132" t="s">
        <v>2874</v>
      </c>
      <c r="E277" s="132" t="s">
        <v>952</v>
      </c>
      <c r="F277" s="105" t="s">
        <v>2396</v>
      </c>
      <c r="G277" s="133">
        <v>31563</v>
      </c>
      <c r="H277" s="109">
        <f t="shared" si="5"/>
        <v>1986</v>
      </c>
      <c r="I277" s="104" t="s">
        <v>649</v>
      </c>
    </row>
    <row r="278" spans="1:9" ht="12" customHeight="1">
      <c r="A278" s="131" t="s">
        <v>1884</v>
      </c>
      <c r="B278" s="105">
        <v>14596856</v>
      </c>
      <c r="C278" s="105">
        <v>4025</v>
      </c>
      <c r="D278" s="132" t="s">
        <v>2875</v>
      </c>
      <c r="E278" s="132" t="s">
        <v>952</v>
      </c>
      <c r="F278" s="105" t="s">
        <v>2398</v>
      </c>
      <c r="G278" s="133">
        <v>35898</v>
      </c>
      <c r="H278" s="109">
        <f t="shared" si="5"/>
        <v>1998</v>
      </c>
      <c r="I278" s="104" t="s">
        <v>276</v>
      </c>
    </row>
    <row r="279" spans="1:9" ht="12" customHeight="1">
      <c r="A279" s="131" t="s">
        <v>2876</v>
      </c>
      <c r="B279" s="105">
        <v>10682697</v>
      </c>
      <c r="C279" s="105">
        <v>431</v>
      </c>
      <c r="D279" s="132" t="s">
        <v>2877</v>
      </c>
      <c r="E279" s="132" t="s">
        <v>952</v>
      </c>
      <c r="F279" s="105" t="s">
        <v>2396</v>
      </c>
      <c r="G279" s="133">
        <v>27263</v>
      </c>
      <c r="H279" s="109">
        <f t="shared" si="5"/>
        <v>1974</v>
      </c>
      <c r="I279" s="104" t="s">
        <v>2466</v>
      </c>
    </row>
    <row r="280" spans="1:9" ht="12" customHeight="1">
      <c r="A280" s="131" t="s">
        <v>2878</v>
      </c>
      <c r="B280" s="105">
        <v>14589619</v>
      </c>
      <c r="C280" s="105">
        <v>334</v>
      </c>
      <c r="D280" s="132" t="s">
        <v>2879</v>
      </c>
      <c r="E280" s="132" t="s">
        <v>952</v>
      </c>
      <c r="F280" s="105" t="s">
        <v>2396</v>
      </c>
      <c r="G280" s="133">
        <v>34609</v>
      </c>
      <c r="H280" s="109">
        <f t="shared" si="5"/>
        <v>1994</v>
      </c>
      <c r="I280" s="104" t="s">
        <v>2420</v>
      </c>
    </row>
    <row r="281" spans="1:9" ht="12" customHeight="1">
      <c r="A281" s="131" t="s">
        <v>2880</v>
      </c>
      <c r="B281" s="105">
        <v>13806501</v>
      </c>
      <c r="C281" s="105">
        <v>816</v>
      </c>
      <c r="D281" s="132" t="s">
        <v>2881</v>
      </c>
      <c r="E281" s="132" t="s">
        <v>952</v>
      </c>
      <c r="F281" s="105" t="s">
        <v>2396</v>
      </c>
      <c r="G281" s="133">
        <v>33021</v>
      </c>
      <c r="H281" s="109">
        <f t="shared" si="5"/>
        <v>1990</v>
      </c>
      <c r="I281" s="104" t="s">
        <v>649</v>
      </c>
    </row>
    <row r="282" spans="1:9" ht="12" customHeight="1">
      <c r="A282" s="131" t="s">
        <v>2882</v>
      </c>
      <c r="B282" s="105">
        <v>10604671</v>
      </c>
      <c r="C282" s="105">
        <v>766</v>
      </c>
      <c r="D282" s="132" t="s">
        <v>2883</v>
      </c>
      <c r="E282" s="132" t="s">
        <v>2884</v>
      </c>
      <c r="F282" s="105" t="s">
        <v>2396</v>
      </c>
      <c r="G282" s="133">
        <v>27476</v>
      </c>
      <c r="H282" s="109">
        <f t="shared" si="5"/>
        <v>1975</v>
      </c>
      <c r="I282" s="104" t="s">
        <v>2466</v>
      </c>
    </row>
    <row r="283" spans="1:9" ht="12" customHeight="1">
      <c r="A283" s="131" t="s">
        <v>2885</v>
      </c>
      <c r="B283" s="105">
        <v>10760337</v>
      </c>
      <c r="C283" s="105">
        <v>930</v>
      </c>
      <c r="D283" s="132" t="s">
        <v>2886</v>
      </c>
      <c r="E283" s="132" t="s">
        <v>2884</v>
      </c>
      <c r="F283" s="105" t="s">
        <v>2396</v>
      </c>
      <c r="G283" s="133">
        <v>27836</v>
      </c>
      <c r="H283" s="109">
        <f t="shared" si="5"/>
        <v>1976</v>
      </c>
      <c r="I283" s="104" t="s">
        <v>2466</v>
      </c>
    </row>
    <row r="284" spans="1:9" ht="12" customHeight="1">
      <c r="A284" s="131" t="s">
        <v>2887</v>
      </c>
      <c r="B284" s="105">
        <v>15156547</v>
      </c>
      <c r="C284" s="105">
        <v>4029</v>
      </c>
      <c r="D284" s="132" t="s">
        <v>2888</v>
      </c>
      <c r="E284" s="132" t="s">
        <v>2884</v>
      </c>
      <c r="F284" s="105" t="s">
        <v>2398</v>
      </c>
      <c r="G284" s="133">
        <v>36391</v>
      </c>
      <c r="H284" s="109">
        <f t="shared" si="5"/>
        <v>1999</v>
      </c>
      <c r="I284" s="104" t="s">
        <v>276</v>
      </c>
    </row>
    <row r="285" spans="1:9" ht="12" customHeight="1">
      <c r="A285" s="131" t="s">
        <v>2889</v>
      </c>
      <c r="B285" s="105">
        <v>10586512</v>
      </c>
      <c r="C285" s="105">
        <v>759</v>
      </c>
      <c r="D285" s="132" t="s">
        <v>2890</v>
      </c>
      <c r="E285" s="132" t="s">
        <v>2884</v>
      </c>
      <c r="F285" s="105" t="s">
        <v>2396</v>
      </c>
      <c r="G285" s="133">
        <v>26613</v>
      </c>
      <c r="H285" s="109">
        <f t="shared" si="5"/>
        <v>1972</v>
      </c>
      <c r="I285" s="104" t="s">
        <v>2466</v>
      </c>
    </row>
    <row r="286" spans="1:9" ht="12" customHeight="1">
      <c r="A286" s="131" t="s">
        <v>2891</v>
      </c>
      <c r="B286" s="105">
        <v>10959682</v>
      </c>
      <c r="C286" s="105">
        <v>634</v>
      </c>
      <c r="D286" s="132" t="s">
        <v>2892</v>
      </c>
      <c r="E286" s="132" t="s">
        <v>2884</v>
      </c>
      <c r="F286" s="105" t="s">
        <v>2396</v>
      </c>
      <c r="G286" s="133">
        <v>28336</v>
      </c>
      <c r="H286" s="109">
        <f t="shared" si="5"/>
        <v>1977</v>
      </c>
      <c r="I286" s="104" t="s">
        <v>2466</v>
      </c>
    </row>
    <row r="287" spans="1:9" ht="12" customHeight="1">
      <c r="A287" s="131" t="s">
        <v>2893</v>
      </c>
      <c r="B287" s="105">
        <v>8074397</v>
      </c>
      <c r="C287" s="105">
        <v>1068</v>
      </c>
      <c r="D287" s="132" t="s">
        <v>2894</v>
      </c>
      <c r="E287" s="132" t="s">
        <v>2884</v>
      </c>
      <c r="F287" s="105" t="s">
        <v>2396</v>
      </c>
      <c r="G287" s="133">
        <v>25717</v>
      </c>
      <c r="H287" s="109">
        <f t="shared" si="5"/>
        <v>1970</v>
      </c>
      <c r="I287" s="104" t="s">
        <v>2466</v>
      </c>
    </row>
    <row r="288" spans="1:9" ht="12" customHeight="1">
      <c r="A288" s="131" t="s">
        <v>1378</v>
      </c>
      <c r="B288" s="105">
        <v>14708630</v>
      </c>
      <c r="C288" s="105">
        <v>4400</v>
      </c>
      <c r="D288" s="132" t="s">
        <v>2895</v>
      </c>
      <c r="E288" s="132" t="s">
        <v>2884</v>
      </c>
      <c r="F288" s="105" t="s">
        <v>2398</v>
      </c>
      <c r="G288" s="133">
        <v>36933</v>
      </c>
      <c r="H288" s="109">
        <f t="shared" si="5"/>
        <v>2001</v>
      </c>
      <c r="I288" s="104" t="s">
        <v>2399</v>
      </c>
    </row>
    <row r="289" spans="1:9" ht="12" customHeight="1">
      <c r="A289" s="131" t="s">
        <v>2896</v>
      </c>
      <c r="B289" s="105">
        <v>11702520</v>
      </c>
      <c r="C289" s="105">
        <v>676</v>
      </c>
      <c r="D289" s="132" t="s">
        <v>2897</v>
      </c>
      <c r="E289" s="132" t="s">
        <v>2884</v>
      </c>
      <c r="F289" s="105" t="s">
        <v>2396</v>
      </c>
      <c r="G289" s="133">
        <v>29482</v>
      </c>
      <c r="H289" s="109">
        <f t="shared" si="5"/>
        <v>1980</v>
      </c>
      <c r="I289" s="104" t="s">
        <v>649</v>
      </c>
    </row>
    <row r="290" spans="1:9" ht="12" customHeight="1">
      <c r="A290" s="131" t="s">
        <v>2898</v>
      </c>
      <c r="B290" s="105">
        <v>12547308</v>
      </c>
      <c r="C290" s="105">
        <v>920</v>
      </c>
      <c r="D290" s="132" t="s">
        <v>2899</v>
      </c>
      <c r="E290" s="132" t="s">
        <v>2884</v>
      </c>
      <c r="F290" s="105" t="s">
        <v>2396</v>
      </c>
      <c r="G290" s="133">
        <v>30726</v>
      </c>
      <c r="H290" s="109">
        <f t="shared" si="5"/>
        <v>1984</v>
      </c>
      <c r="I290" s="104" t="s">
        <v>649</v>
      </c>
    </row>
    <row r="291" spans="1:9" ht="12" customHeight="1">
      <c r="A291" s="131" t="s">
        <v>2900</v>
      </c>
      <c r="B291" s="105">
        <v>11632879</v>
      </c>
      <c r="C291" s="105">
        <v>762</v>
      </c>
      <c r="D291" s="132" t="s">
        <v>2901</v>
      </c>
      <c r="E291" s="132" t="s">
        <v>2884</v>
      </c>
      <c r="F291" s="105" t="s">
        <v>2396</v>
      </c>
      <c r="G291" s="133">
        <v>26804</v>
      </c>
      <c r="H291" s="109">
        <f t="shared" si="5"/>
        <v>1973</v>
      </c>
      <c r="I291" s="104" t="s">
        <v>2466</v>
      </c>
    </row>
    <row r="292" spans="1:9" ht="12" customHeight="1">
      <c r="A292" s="131" t="s">
        <v>2902</v>
      </c>
      <c r="B292" s="105">
        <v>14406847</v>
      </c>
      <c r="C292" s="105">
        <v>61</v>
      </c>
      <c r="D292" s="132" t="s">
        <v>2903</v>
      </c>
      <c r="E292" s="132" t="s">
        <v>2884</v>
      </c>
      <c r="F292" s="105" t="s">
        <v>2398</v>
      </c>
      <c r="G292" s="133">
        <v>34417</v>
      </c>
      <c r="H292" s="109">
        <f t="shared" si="5"/>
        <v>1994</v>
      </c>
      <c r="I292" s="104" t="s">
        <v>2420</v>
      </c>
    </row>
    <row r="293" spans="1:9" ht="12" customHeight="1">
      <c r="A293" s="131" t="s">
        <v>2003</v>
      </c>
      <c r="B293" s="105">
        <v>14594137</v>
      </c>
      <c r="C293" s="105">
        <v>3116</v>
      </c>
      <c r="D293" s="132" t="s">
        <v>2904</v>
      </c>
      <c r="E293" s="132" t="s">
        <v>2884</v>
      </c>
      <c r="F293" s="105" t="s">
        <v>2398</v>
      </c>
      <c r="G293" s="133">
        <v>37267</v>
      </c>
      <c r="H293" s="109">
        <f t="shared" si="5"/>
        <v>2002</v>
      </c>
      <c r="I293" s="104" t="s">
        <v>2402</v>
      </c>
    </row>
    <row r="294" spans="1:9" ht="12" customHeight="1">
      <c r="A294" s="131" t="s">
        <v>2905</v>
      </c>
      <c r="B294" s="105">
        <v>10619795</v>
      </c>
      <c r="C294" s="105">
        <v>697</v>
      </c>
      <c r="D294" s="132" t="s">
        <v>2906</v>
      </c>
      <c r="E294" s="132" t="s">
        <v>2884</v>
      </c>
      <c r="F294" s="105" t="s">
        <v>2396</v>
      </c>
      <c r="G294" s="133">
        <v>25699</v>
      </c>
      <c r="H294" s="109">
        <f t="shared" si="5"/>
        <v>1970</v>
      </c>
      <c r="I294" s="104" t="s">
        <v>2466</v>
      </c>
    </row>
    <row r="295" spans="1:9" ht="12" customHeight="1">
      <c r="A295" s="131" t="s">
        <v>2907</v>
      </c>
      <c r="B295" s="105">
        <v>10504870</v>
      </c>
      <c r="C295" s="105">
        <v>765</v>
      </c>
      <c r="D295" s="132" t="s">
        <v>2908</v>
      </c>
      <c r="E295" s="132" t="s">
        <v>2884</v>
      </c>
      <c r="F295" s="105" t="s">
        <v>2396</v>
      </c>
      <c r="G295" s="133">
        <v>27599</v>
      </c>
      <c r="H295" s="109">
        <f t="shared" si="5"/>
        <v>1975</v>
      </c>
      <c r="I295" s="104" t="s">
        <v>2466</v>
      </c>
    </row>
    <row r="296" spans="1:9" ht="12" customHeight="1">
      <c r="A296" s="131" t="s">
        <v>2909</v>
      </c>
      <c r="B296" s="105">
        <v>6077827</v>
      </c>
      <c r="C296" s="105">
        <v>791</v>
      </c>
      <c r="D296" s="132" t="s">
        <v>2910</v>
      </c>
      <c r="E296" s="132" t="s">
        <v>2884</v>
      </c>
      <c r="F296" s="105" t="s">
        <v>2396</v>
      </c>
      <c r="G296" s="133">
        <v>22602</v>
      </c>
      <c r="H296" s="109">
        <f t="shared" si="5"/>
        <v>1961</v>
      </c>
      <c r="I296" s="104" t="s">
        <v>2466</v>
      </c>
    </row>
    <row r="297" spans="1:9" ht="12" customHeight="1">
      <c r="A297" s="131" t="s">
        <v>2911</v>
      </c>
      <c r="B297" s="105">
        <v>11931287</v>
      </c>
      <c r="C297" s="105">
        <v>1194</v>
      </c>
      <c r="D297" s="132" t="s">
        <v>2912</v>
      </c>
      <c r="E297" s="132" t="s">
        <v>2884</v>
      </c>
      <c r="F297" s="105" t="s">
        <v>2396</v>
      </c>
      <c r="G297" s="133">
        <v>29421</v>
      </c>
      <c r="H297" s="109">
        <f t="shared" si="5"/>
        <v>1980</v>
      </c>
      <c r="I297" s="104" t="s">
        <v>649</v>
      </c>
    </row>
    <row r="298" spans="1:9" ht="12" customHeight="1">
      <c r="A298" s="131" t="s">
        <v>2913</v>
      </c>
      <c r="B298" s="105">
        <v>10626224</v>
      </c>
      <c r="C298" s="105">
        <v>760</v>
      </c>
      <c r="D298" s="132" t="s">
        <v>2914</v>
      </c>
      <c r="E298" s="132" t="s">
        <v>2884</v>
      </c>
      <c r="F298" s="105" t="s">
        <v>2396</v>
      </c>
      <c r="G298" s="133">
        <v>27598</v>
      </c>
      <c r="H298" s="109">
        <f t="shared" si="5"/>
        <v>1975</v>
      </c>
      <c r="I298" s="104" t="s">
        <v>2466</v>
      </c>
    </row>
    <row r="299" spans="1:9" ht="12" customHeight="1">
      <c r="A299" s="131" t="s">
        <v>2915</v>
      </c>
      <c r="B299" s="105">
        <v>10297120</v>
      </c>
      <c r="C299" s="105">
        <v>667</v>
      </c>
      <c r="D299" s="132" t="s">
        <v>2916</v>
      </c>
      <c r="E299" s="132" t="s">
        <v>2884</v>
      </c>
      <c r="F299" s="105" t="s">
        <v>2396</v>
      </c>
      <c r="G299" s="133">
        <v>26677</v>
      </c>
      <c r="H299" s="109">
        <f t="shared" si="5"/>
        <v>1973</v>
      </c>
      <c r="I299" s="104" t="s">
        <v>2466</v>
      </c>
    </row>
    <row r="300" spans="1:9" ht="12" customHeight="1">
      <c r="A300" s="131" t="s">
        <v>2917</v>
      </c>
      <c r="B300" s="105">
        <v>14314834</v>
      </c>
      <c r="C300" s="105">
        <v>4031</v>
      </c>
      <c r="D300" s="132" t="s">
        <v>2918</v>
      </c>
      <c r="E300" s="132" t="s">
        <v>2884</v>
      </c>
      <c r="F300" s="105" t="s">
        <v>2396</v>
      </c>
      <c r="G300" s="133">
        <v>35800</v>
      </c>
      <c r="H300" s="109">
        <f t="shared" si="5"/>
        <v>1998</v>
      </c>
      <c r="I300" s="104" t="s">
        <v>276</v>
      </c>
    </row>
    <row r="301" spans="1:9" ht="12" customHeight="1">
      <c r="A301" s="131" t="s">
        <v>2919</v>
      </c>
      <c r="B301" s="105">
        <v>10487696</v>
      </c>
      <c r="C301" s="105">
        <v>763</v>
      </c>
      <c r="D301" s="132" t="s">
        <v>2920</v>
      </c>
      <c r="E301" s="132" t="s">
        <v>2884</v>
      </c>
      <c r="F301" s="105" t="s">
        <v>2396</v>
      </c>
      <c r="G301" s="133">
        <v>27379</v>
      </c>
      <c r="H301" s="109">
        <f t="shared" si="5"/>
        <v>1974</v>
      </c>
      <c r="I301" s="104" t="s">
        <v>2466</v>
      </c>
    </row>
    <row r="302" spans="1:9" ht="12" customHeight="1">
      <c r="A302" s="131" t="s">
        <v>594</v>
      </c>
      <c r="B302" s="105">
        <v>6198628</v>
      </c>
      <c r="C302" s="105">
        <v>211</v>
      </c>
      <c r="D302" s="132" t="s">
        <v>2921</v>
      </c>
      <c r="E302" s="132" t="s">
        <v>2884</v>
      </c>
      <c r="F302" s="105" t="s">
        <v>2398</v>
      </c>
      <c r="G302" s="133">
        <v>21494</v>
      </c>
      <c r="H302" s="109">
        <f t="shared" si="5"/>
        <v>1958</v>
      </c>
      <c r="I302" s="104" t="s">
        <v>2466</v>
      </c>
    </row>
    <row r="303" spans="1:9" ht="12" customHeight="1">
      <c r="A303" s="131" t="s">
        <v>2922</v>
      </c>
      <c r="B303" s="105">
        <v>15126610</v>
      </c>
      <c r="C303" s="105">
        <v>3559</v>
      </c>
      <c r="D303" s="132" t="s">
        <v>2923</v>
      </c>
      <c r="E303" s="132" t="s">
        <v>2884</v>
      </c>
      <c r="F303" s="105" t="s">
        <v>2398</v>
      </c>
      <c r="G303" s="133">
        <v>37956</v>
      </c>
      <c r="H303" s="109">
        <f t="shared" si="5"/>
        <v>2003</v>
      </c>
      <c r="I303" s="104" t="s">
        <v>2402</v>
      </c>
    </row>
    <row r="304" spans="1:9" ht="12" customHeight="1">
      <c r="A304" s="131" t="s">
        <v>2924</v>
      </c>
      <c r="B304" s="105">
        <v>14406721</v>
      </c>
      <c r="C304" s="105">
        <v>4032</v>
      </c>
      <c r="D304" s="132" t="s">
        <v>2925</v>
      </c>
      <c r="E304" s="132" t="s">
        <v>2884</v>
      </c>
      <c r="F304" s="105" t="s">
        <v>2396</v>
      </c>
      <c r="G304" s="133">
        <v>36349</v>
      </c>
      <c r="H304" s="109">
        <f t="shared" si="5"/>
        <v>1999</v>
      </c>
      <c r="I304" s="104" t="s">
        <v>276</v>
      </c>
    </row>
    <row r="305" spans="1:9" ht="12" customHeight="1">
      <c r="A305" s="131" t="s">
        <v>2926</v>
      </c>
      <c r="B305" s="105">
        <v>14927983</v>
      </c>
      <c r="C305" s="105">
        <v>1066</v>
      </c>
      <c r="D305" s="132" t="s">
        <v>2927</v>
      </c>
      <c r="E305" s="132" t="s">
        <v>2884</v>
      </c>
      <c r="F305" s="105" t="s">
        <v>2396</v>
      </c>
      <c r="G305" s="133">
        <v>34985</v>
      </c>
      <c r="H305" s="109">
        <f t="shared" si="5"/>
        <v>1995</v>
      </c>
      <c r="I305" s="104" t="s">
        <v>2420</v>
      </c>
    </row>
    <row r="306" spans="1:9" ht="12" customHeight="1">
      <c r="A306" s="131" t="s">
        <v>831</v>
      </c>
      <c r="B306" s="105">
        <v>13376949</v>
      </c>
      <c r="C306" s="105">
        <v>253</v>
      </c>
      <c r="D306" s="132" t="s">
        <v>2928</v>
      </c>
      <c r="E306" s="132" t="s">
        <v>2884</v>
      </c>
      <c r="F306" s="105" t="s">
        <v>2398</v>
      </c>
      <c r="G306" s="133">
        <v>32439</v>
      </c>
      <c r="H306" s="109">
        <f t="shared" si="5"/>
        <v>1988</v>
      </c>
      <c r="I306" s="104" t="s">
        <v>649</v>
      </c>
    </row>
    <row r="307" spans="1:9" ht="12" customHeight="1">
      <c r="A307" s="131" t="s">
        <v>2929</v>
      </c>
      <c r="B307" s="105">
        <v>9682971</v>
      </c>
      <c r="C307" s="105">
        <v>909</v>
      </c>
      <c r="D307" s="132" t="s">
        <v>2930</v>
      </c>
      <c r="E307" s="132" t="s">
        <v>2884</v>
      </c>
      <c r="F307" s="105" t="s">
        <v>2396</v>
      </c>
      <c r="G307" s="133">
        <v>25966</v>
      </c>
      <c r="H307" s="109">
        <f t="shared" si="5"/>
        <v>1971</v>
      </c>
      <c r="I307" s="104" t="s">
        <v>2466</v>
      </c>
    </row>
    <row r="308" spans="1:9" ht="12" customHeight="1">
      <c r="A308" s="131" t="s">
        <v>2931</v>
      </c>
      <c r="B308" s="105">
        <v>8414759</v>
      </c>
      <c r="C308" s="105">
        <v>1011</v>
      </c>
      <c r="D308" s="132" t="s">
        <v>2932</v>
      </c>
      <c r="E308" s="132" t="s">
        <v>2884</v>
      </c>
      <c r="F308" s="105" t="s">
        <v>2396</v>
      </c>
      <c r="G308" s="133">
        <v>25203</v>
      </c>
      <c r="H308" s="109">
        <f t="shared" si="5"/>
        <v>1968</v>
      </c>
      <c r="I308" s="104" t="s">
        <v>2466</v>
      </c>
    </row>
    <row r="309" spans="1:9" ht="12" customHeight="1">
      <c r="A309" s="131" t="s">
        <v>2933</v>
      </c>
      <c r="B309" s="105">
        <v>14224972</v>
      </c>
      <c r="C309" s="105">
        <v>664</v>
      </c>
      <c r="D309" s="132" t="s">
        <v>2934</v>
      </c>
      <c r="E309" s="132" t="s">
        <v>2884</v>
      </c>
      <c r="F309" s="105" t="s">
        <v>2396</v>
      </c>
      <c r="G309" s="133">
        <v>35544</v>
      </c>
      <c r="H309" s="109">
        <f t="shared" si="5"/>
        <v>1997</v>
      </c>
      <c r="I309" s="104" t="s">
        <v>2430</v>
      </c>
    </row>
    <row r="310" spans="1:9" ht="12" customHeight="1">
      <c r="A310" s="131" t="s">
        <v>2935</v>
      </c>
      <c r="B310" s="105">
        <v>10506315</v>
      </c>
      <c r="C310" s="105">
        <v>761</v>
      </c>
      <c r="D310" s="132" t="s">
        <v>2936</v>
      </c>
      <c r="E310" s="132" t="s">
        <v>2884</v>
      </c>
      <c r="F310" s="105" t="s">
        <v>2396</v>
      </c>
      <c r="G310" s="133">
        <v>27658</v>
      </c>
      <c r="H310" s="109">
        <f t="shared" si="5"/>
        <v>1975</v>
      </c>
      <c r="I310" s="104" t="s">
        <v>2466</v>
      </c>
    </row>
    <row r="311" spans="1:9" ht="12" customHeight="1">
      <c r="A311" s="131" t="s">
        <v>2937</v>
      </c>
      <c r="B311" s="105">
        <v>7311596</v>
      </c>
      <c r="C311" s="105">
        <v>1086</v>
      </c>
      <c r="D311" s="132" t="s">
        <v>2938</v>
      </c>
      <c r="E311" s="132" t="s">
        <v>2884</v>
      </c>
      <c r="F311" s="105" t="s">
        <v>2396</v>
      </c>
      <c r="G311" s="133">
        <v>24223</v>
      </c>
      <c r="H311" s="109">
        <f t="shared" si="5"/>
        <v>1966</v>
      </c>
      <c r="I311" s="104" t="s">
        <v>2466</v>
      </c>
    </row>
    <row r="312" spans="1:9" ht="12" customHeight="1">
      <c r="A312" s="131" t="s">
        <v>2939</v>
      </c>
      <c r="B312" s="105">
        <v>8116315</v>
      </c>
      <c r="C312" s="105">
        <v>1039</v>
      </c>
      <c r="D312" s="132" t="s">
        <v>2940</v>
      </c>
      <c r="E312" s="132" t="s">
        <v>2884</v>
      </c>
      <c r="F312" s="105" t="s">
        <v>2396</v>
      </c>
      <c r="G312" s="133">
        <v>25049</v>
      </c>
      <c r="H312" s="109">
        <f t="shared" si="5"/>
        <v>1968</v>
      </c>
      <c r="I312" s="104" t="s">
        <v>2466</v>
      </c>
    </row>
    <row r="313" spans="1:9" ht="12" customHeight="1">
      <c r="A313" s="131" t="s">
        <v>2941</v>
      </c>
      <c r="B313" s="105">
        <v>11494416</v>
      </c>
      <c r="C313" s="105">
        <v>712</v>
      </c>
      <c r="D313" s="132" t="s">
        <v>2942</v>
      </c>
      <c r="E313" s="132" t="s">
        <v>2884</v>
      </c>
      <c r="F313" s="105" t="s">
        <v>2396</v>
      </c>
      <c r="G313" s="133">
        <v>29088</v>
      </c>
      <c r="H313" s="109">
        <f t="shared" si="5"/>
        <v>1979</v>
      </c>
      <c r="I313" s="104" t="s">
        <v>649</v>
      </c>
    </row>
    <row r="314" spans="1:9" ht="12" customHeight="1">
      <c r="A314" s="131" t="s">
        <v>2943</v>
      </c>
      <c r="B314" s="105">
        <v>15156569</v>
      </c>
      <c r="C314" s="105">
        <v>4034</v>
      </c>
      <c r="D314" s="132" t="s">
        <v>2944</v>
      </c>
      <c r="E314" s="132" t="s">
        <v>2884</v>
      </c>
      <c r="F314" s="105" t="s">
        <v>2396</v>
      </c>
      <c r="G314" s="133">
        <v>36391</v>
      </c>
      <c r="H314" s="109">
        <f t="shared" si="5"/>
        <v>1999</v>
      </c>
      <c r="I314" s="104" t="s">
        <v>276</v>
      </c>
    </row>
    <row r="315" spans="1:9" ht="12" customHeight="1">
      <c r="A315" s="131" t="s">
        <v>2945</v>
      </c>
      <c r="B315" s="105">
        <v>14678332</v>
      </c>
      <c r="C315" s="105">
        <v>1080</v>
      </c>
      <c r="D315" s="132" t="s">
        <v>2945</v>
      </c>
      <c r="E315" s="132" t="s">
        <v>2884</v>
      </c>
      <c r="F315" s="105" t="s">
        <v>2398</v>
      </c>
      <c r="G315" s="133">
        <v>33420</v>
      </c>
      <c r="H315" s="109">
        <f t="shared" si="5"/>
        <v>1991</v>
      </c>
      <c r="I315" s="104" t="s">
        <v>2436</v>
      </c>
    </row>
    <row r="316" spans="1:9" ht="12" customHeight="1">
      <c r="A316" s="131" t="s">
        <v>2946</v>
      </c>
      <c r="B316" s="105">
        <v>9891150</v>
      </c>
      <c r="C316" s="105">
        <v>696</v>
      </c>
      <c r="D316" s="132" t="s">
        <v>2947</v>
      </c>
      <c r="E316" s="132" t="s">
        <v>2884</v>
      </c>
      <c r="F316" s="105" t="s">
        <v>2396</v>
      </c>
      <c r="G316" s="133">
        <v>26223</v>
      </c>
      <c r="H316" s="109">
        <f t="shared" si="5"/>
        <v>1971</v>
      </c>
      <c r="I316" s="104" t="s">
        <v>2466</v>
      </c>
    </row>
    <row r="317" spans="1:9" ht="12" customHeight="1">
      <c r="A317" s="131" t="s">
        <v>2948</v>
      </c>
      <c r="B317" s="105">
        <v>13229304</v>
      </c>
      <c r="C317" s="105">
        <v>1089</v>
      </c>
      <c r="D317" s="132" t="s">
        <v>2949</v>
      </c>
      <c r="E317" s="132" t="s">
        <v>2884</v>
      </c>
      <c r="F317" s="105" t="s">
        <v>2396</v>
      </c>
      <c r="G317" s="133">
        <v>32033</v>
      </c>
      <c r="H317" s="109">
        <f t="shared" si="5"/>
        <v>1987</v>
      </c>
      <c r="I317" s="104" t="s">
        <v>649</v>
      </c>
    </row>
    <row r="318" spans="1:9" ht="12" customHeight="1">
      <c r="A318" s="131" t="s">
        <v>2950</v>
      </c>
      <c r="B318" s="105">
        <v>7026679</v>
      </c>
      <c r="C318" s="105">
        <v>823</v>
      </c>
      <c r="D318" s="132" t="s">
        <v>2951</v>
      </c>
      <c r="E318" s="132" t="s">
        <v>2952</v>
      </c>
      <c r="F318" s="105" t="s">
        <v>2396</v>
      </c>
      <c r="G318" s="133">
        <v>23298</v>
      </c>
      <c r="H318" s="109">
        <f t="shared" si="5"/>
        <v>1963</v>
      </c>
      <c r="I318" s="104" t="s">
        <v>2466</v>
      </c>
    </row>
    <row r="319" spans="1:9" ht="12" customHeight="1">
      <c r="A319" s="131" t="s">
        <v>2953</v>
      </c>
      <c r="B319" s="105">
        <v>11906440</v>
      </c>
      <c r="C319" s="105">
        <v>292</v>
      </c>
      <c r="D319" s="132" t="s">
        <v>2954</v>
      </c>
      <c r="E319" s="132" t="s">
        <v>2952</v>
      </c>
      <c r="F319" s="105" t="s">
        <v>2398</v>
      </c>
      <c r="G319" s="133">
        <v>29634</v>
      </c>
      <c r="H319" s="109">
        <f t="shared" si="5"/>
        <v>1981</v>
      </c>
      <c r="I319" s="104" t="s">
        <v>649</v>
      </c>
    </row>
    <row r="320" spans="1:9" ht="12" customHeight="1">
      <c r="A320" s="131" t="s">
        <v>2955</v>
      </c>
      <c r="B320" s="105">
        <v>12102939</v>
      </c>
      <c r="C320" s="105">
        <v>880</v>
      </c>
      <c r="D320" s="132" t="s">
        <v>2956</v>
      </c>
      <c r="E320" s="132" t="s">
        <v>2952</v>
      </c>
      <c r="F320" s="105" t="s">
        <v>2396</v>
      </c>
      <c r="G320" s="133">
        <v>30083</v>
      </c>
      <c r="H320" s="109">
        <f t="shared" si="5"/>
        <v>1982</v>
      </c>
      <c r="I320" s="104" t="s">
        <v>649</v>
      </c>
    </row>
    <row r="321" spans="1:9" ht="12" customHeight="1">
      <c r="A321" s="131" t="s">
        <v>2957</v>
      </c>
      <c r="B321" s="105">
        <v>13010988</v>
      </c>
      <c r="C321" s="105">
        <v>877</v>
      </c>
      <c r="D321" s="132" t="s">
        <v>2958</v>
      </c>
      <c r="E321" s="132" t="s">
        <v>2952</v>
      </c>
      <c r="F321" s="105" t="s">
        <v>2396</v>
      </c>
      <c r="G321" s="133">
        <v>31464</v>
      </c>
      <c r="H321" s="109">
        <f t="shared" si="5"/>
        <v>1986</v>
      </c>
      <c r="I321" s="104" t="s">
        <v>649</v>
      </c>
    </row>
    <row r="322" spans="1:9" ht="12" customHeight="1">
      <c r="A322" s="131" t="s">
        <v>2959</v>
      </c>
      <c r="B322" s="105">
        <v>9960816</v>
      </c>
      <c r="C322" s="105">
        <v>967</v>
      </c>
      <c r="D322" s="132" t="s">
        <v>2960</v>
      </c>
      <c r="E322" s="132" t="s">
        <v>2952</v>
      </c>
      <c r="F322" s="105" t="s">
        <v>2396</v>
      </c>
      <c r="G322" s="133">
        <v>25286</v>
      </c>
      <c r="H322" s="109">
        <f t="shared" si="5"/>
        <v>1969</v>
      </c>
      <c r="I322" s="104" t="s">
        <v>2466</v>
      </c>
    </row>
    <row r="323" spans="1:9" ht="12" customHeight="1">
      <c r="A323" s="131" t="s">
        <v>2961</v>
      </c>
      <c r="B323" s="105">
        <v>5606396</v>
      </c>
      <c r="C323" s="105">
        <v>716</v>
      </c>
      <c r="D323" s="132" t="s">
        <v>2962</v>
      </c>
      <c r="E323" s="132" t="s">
        <v>2952</v>
      </c>
      <c r="F323" s="105" t="s">
        <v>2396</v>
      </c>
      <c r="G323" s="133">
        <v>18158</v>
      </c>
      <c r="H323" s="109">
        <f t="shared" ref="H323:H386" si="6">YEAR(G323)</f>
        <v>1949</v>
      </c>
      <c r="I323" s="104" t="s">
        <v>2466</v>
      </c>
    </row>
    <row r="324" spans="1:9" ht="12" customHeight="1">
      <c r="A324" s="131" t="s">
        <v>2963</v>
      </c>
      <c r="B324" s="105">
        <v>8846093</v>
      </c>
      <c r="C324" s="105">
        <v>1048</v>
      </c>
      <c r="D324" s="132" t="s">
        <v>2964</v>
      </c>
      <c r="E324" s="132" t="s">
        <v>2952</v>
      </c>
      <c r="F324" s="105" t="s">
        <v>2396</v>
      </c>
      <c r="G324" s="133">
        <v>25919</v>
      </c>
      <c r="H324" s="109">
        <f t="shared" si="6"/>
        <v>1970</v>
      </c>
      <c r="I324" s="104" t="s">
        <v>2466</v>
      </c>
    </row>
    <row r="325" spans="1:9" ht="12" customHeight="1">
      <c r="A325" s="131" t="s">
        <v>2965</v>
      </c>
      <c r="B325" s="105">
        <v>11494453</v>
      </c>
      <c r="C325" s="105">
        <v>958</v>
      </c>
      <c r="D325" s="132" t="s">
        <v>2966</v>
      </c>
      <c r="E325" s="132" t="s">
        <v>2952</v>
      </c>
      <c r="F325" s="105" t="s">
        <v>2396</v>
      </c>
      <c r="G325" s="133">
        <v>28080</v>
      </c>
      <c r="H325" s="109">
        <f t="shared" si="6"/>
        <v>1976</v>
      </c>
      <c r="I325" s="104" t="s">
        <v>2466</v>
      </c>
    </row>
    <row r="326" spans="1:9" ht="12" customHeight="1">
      <c r="A326" s="131" t="s">
        <v>2967</v>
      </c>
      <c r="B326" s="105">
        <v>13892343</v>
      </c>
      <c r="C326" s="105">
        <v>948</v>
      </c>
      <c r="D326" s="132" t="s">
        <v>2968</v>
      </c>
      <c r="E326" s="132" t="s">
        <v>2952</v>
      </c>
      <c r="F326" s="105" t="s">
        <v>2396</v>
      </c>
      <c r="G326" s="133">
        <v>32935</v>
      </c>
      <c r="H326" s="109">
        <f t="shared" si="6"/>
        <v>1990</v>
      </c>
      <c r="I326" s="104" t="s">
        <v>649</v>
      </c>
    </row>
    <row r="327" spans="1:9" ht="12" customHeight="1">
      <c r="A327" s="131" t="s">
        <v>2969</v>
      </c>
      <c r="B327" s="105">
        <v>10974638</v>
      </c>
      <c r="C327" s="105">
        <v>945</v>
      </c>
      <c r="D327" s="132" t="s">
        <v>2970</v>
      </c>
      <c r="E327" s="132" t="s">
        <v>2952</v>
      </c>
      <c r="F327" s="105" t="s">
        <v>2396</v>
      </c>
      <c r="G327" s="133">
        <v>28124</v>
      </c>
      <c r="H327" s="109">
        <f t="shared" si="6"/>
        <v>1976</v>
      </c>
      <c r="I327" s="104" t="s">
        <v>2466</v>
      </c>
    </row>
    <row r="328" spans="1:9" ht="12" customHeight="1">
      <c r="A328" s="131" t="s">
        <v>2971</v>
      </c>
      <c r="B328" s="105">
        <v>11256946</v>
      </c>
      <c r="C328" s="105">
        <v>940</v>
      </c>
      <c r="D328" s="132" t="s">
        <v>2972</v>
      </c>
      <c r="E328" s="132" t="s">
        <v>2952</v>
      </c>
      <c r="F328" s="105" t="s">
        <v>2396</v>
      </c>
      <c r="G328" s="133">
        <v>28677</v>
      </c>
      <c r="H328" s="109">
        <f t="shared" si="6"/>
        <v>1978</v>
      </c>
      <c r="I328" s="104" t="s">
        <v>2466</v>
      </c>
    </row>
    <row r="329" spans="1:9" ht="12" customHeight="1">
      <c r="A329" s="131" t="s">
        <v>2973</v>
      </c>
      <c r="B329" s="105">
        <v>11492667</v>
      </c>
      <c r="C329" s="105">
        <v>619</v>
      </c>
      <c r="D329" s="132" t="s">
        <v>2974</v>
      </c>
      <c r="E329" s="132" t="s">
        <v>2952</v>
      </c>
      <c r="F329" s="105" t="s">
        <v>2396</v>
      </c>
      <c r="G329" s="133">
        <v>27510</v>
      </c>
      <c r="H329" s="109">
        <f t="shared" si="6"/>
        <v>1975</v>
      </c>
      <c r="I329" s="104" t="s">
        <v>2466</v>
      </c>
    </row>
    <row r="330" spans="1:9" ht="12" customHeight="1">
      <c r="A330" s="131" t="s">
        <v>2975</v>
      </c>
      <c r="B330" s="105">
        <v>10776367</v>
      </c>
      <c r="C330" s="105">
        <v>932</v>
      </c>
      <c r="D330" s="132" t="s">
        <v>2976</v>
      </c>
      <c r="E330" s="132" t="s">
        <v>2952</v>
      </c>
      <c r="F330" s="105" t="s">
        <v>2396</v>
      </c>
      <c r="G330" s="133">
        <v>27581</v>
      </c>
      <c r="H330" s="109">
        <f t="shared" si="6"/>
        <v>1975</v>
      </c>
      <c r="I330" s="104" t="s">
        <v>2466</v>
      </c>
    </row>
    <row r="331" spans="1:9" ht="12" customHeight="1">
      <c r="A331" s="131" t="s">
        <v>2977</v>
      </c>
      <c r="B331" s="105">
        <v>13924955</v>
      </c>
      <c r="C331" s="105">
        <v>923</v>
      </c>
      <c r="D331" s="132" t="s">
        <v>2978</v>
      </c>
      <c r="E331" s="132" t="s">
        <v>2952</v>
      </c>
      <c r="F331" s="105" t="s">
        <v>2396</v>
      </c>
      <c r="G331" s="133">
        <v>33497</v>
      </c>
      <c r="H331" s="109">
        <f t="shared" si="6"/>
        <v>1991</v>
      </c>
      <c r="I331" s="104" t="s">
        <v>2436</v>
      </c>
    </row>
    <row r="332" spans="1:9" ht="12" customHeight="1">
      <c r="A332" s="131" t="s">
        <v>2979</v>
      </c>
      <c r="B332" s="105">
        <v>5237449</v>
      </c>
      <c r="C332" s="105">
        <v>638</v>
      </c>
      <c r="D332" s="132" t="s">
        <v>2980</v>
      </c>
      <c r="E332" s="132" t="s">
        <v>2981</v>
      </c>
      <c r="F332" s="105" t="s">
        <v>2396</v>
      </c>
      <c r="G332" s="133">
        <v>20609</v>
      </c>
      <c r="H332" s="109">
        <f t="shared" si="6"/>
        <v>1956</v>
      </c>
      <c r="I332" s="104" t="s">
        <v>2466</v>
      </c>
    </row>
    <row r="333" spans="1:9" ht="12" customHeight="1">
      <c r="A333" s="131" t="s">
        <v>2982</v>
      </c>
      <c r="B333" s="105">
        <v>10617601</v>
      </c>
      <c r="C333" s="105">
        <v>1047</v>
      </c>
      <c r="D333" s="132" t="s">
        <v>2983</v>
      </c>
      <c r="E333" s="132" t="s">
        <v>2981</v>
      </c>
      <c r="F333" s="105" t="s">
        <v>2398</v>
      </c>
      <c r="G333" s="133">
        <v>26707</v>
      </c>
      <c r="H333" s="109">
        <f t="shared" si="6"/>
        <v>1973</v>
      </c>
      <c r="I333" s="104" t="s">
        <v>2466</v>
      </c>
    </row>
    <row r="334" spans="1:9" ht="12" customHeight="1">
      <c r="A334" s="131" t="s">
        <v>2984</v>
      </c>
      <c r="B334" s="105">
        <v>6061853</v>
      </c>
      <c r="C334" s="105">
        <v>884</v>
      </c>
      <c r="D334" s="132" t="s">
        <v>2985</v>
      </c>
      <c r="E334" s="132" t="s">
        <v>2981</v>
      </c>
      <c r="F334" s="105" t="s">
        <v>2396</v>
      </c>
      <c r="G334" s="133">
        <v>22412</v>
      </c>
      <c r="H334" s="109">
        <f t="shared" si="6"/>
        <v>1961</v>
      </c>
      <c r="I334" s="104" t="s">
        <v>2466</v>
      </c>
    </row>
    <row r="335" spans="1:9" ht="12" customHeight="1">
      <c r="A335" s="131" t="s">
        <v>2986</v>
      </c>
      <c r="B335" s="105">
        <v>10241353</v>
      </c>
      <c r="C335" s="105">
        <v>801</v>
      </c>
      <c r="D335" s="132" t="s">
        <v>2987</v>
      </c>
      <c r="E335" s="132" t="s">
        <v>2981</v>
      </c>
      <c r="F335" s="105" t="s">
        <v>2396</v>
      </c>
      <c r="G335" s="133">
        <v>26821</v>
      </c>
      <c r="H335" s="109">
        <f t="shared" si="6"/>
        <v>1973</v>
      </c>
      <c r="I335" s="104" t="s">
        <v>2466</v>
      </c>
    </row>
    <row r="336" spans="1:9" ht="12" customHeight="1">
      <c r="A336" s="131" t="s">
        <v>2988</v>
      </c>
      <c r="B336" s="105">
        <v>6585284</v>
      </c>
      <c r="C336" s="105">
        <v>717</v>
      </c>
      <c r="D336" s="132" t="s">
        <v>2989</v>
      </c>
      <c r="E336" s="132" t="s">
        <v>2981</v>
      </c>
      <c r="F336" s="105" t="s">
        <v>2396</v>
      </c>
      <c r="G336" s="133">
        <v>23399</v>
      </c>
      <c r="H336" s="109">
        <f t="shared" si="6"/>
        <v>1964</v>
      </c>
      <c r="I336" s="104" t="s">
        <v>2466</v>
      </c>
    </row>
    <row r="337" spans="1:9" ht="12" customHeight="1">
      <c r="A337" s="131" t="s">
        <v>2990</v>
      </c>
      <c r="B337" s="105">
        <v>5414825</v>
      </c>
      <c r="C337" s="105">
        <v>878</v>
      </c>
      <c r="D337" s="132" t="s">
        <v>2991</v>
      </c>
      <c r="E337" s="132" t="s">
        <v>2981</v>
      </c>
      <c r="F337" s="105" t="s">
        <v>2396</v>
      </c>
      <c r="G337" s="133">
        <v>19498</v>
      </c>
      <c r="H337" s="109">
        <f t="shared" si="6"/>
        <v>1953</v>
      </c>
      <c r="I337" s="104" t="s">
        <v>2466</v>
      </c>
    </row>
    <row r="338" spans="1:9" ht="12" customHeight="1">
      <c r="A338" s="131" t="s">
        <v>2992</v>
      </c>
      <c r="B338" s="105">
        <v>6161454</v>
      </c>
      <c r="C338" s="105">
        <v>1466</v>
      </c>
      <c r="D338" s="132" t="s">
        <v>2993</v>
      </c>
      <c r="E338" s="132" t="s">
        <v>2981</v>
      </c>
      <c r="F338" s="105" t="s">
        <v>2396</v>
      </c>
      <c r="G338" s="133">
        <v>19681</v>
      </c>
      <c r="H338" s="109">
        <f t="shared" si="6"/>
        <v>1953</v>
      </c>
      <c r="I338" s="104" t="s">
        <v>2466</v>
      </c>
    </row>
    <row r="339" spans="1:9" ht="12" customHeight="1">
      <c r="A339" s="131" t="s">
        <v>2994</v>
      </c>
      <c r="B339" s="105">
        <v>6223899</v>
      </c>
      <c r="C339" s="105">
        <v>614</v>
      </c>
      <c r="D339" s="132" t="s">
        <v>2995</v>
      </c>
      <c r="E339" s="132" t="s">
        <v>2981</v>
      </c>
      <c r="F339" s="105" t="s">
        <v>2396</v>
      </c>
      <c r="G339" s="133">
        <v>22582</v>
      </c>
      <c r="H339" s="109">
        <f t="shared" si="6"/>
        <v>1961</v>
      </c>
      <c r="I339" s="104" t="s">
        <v>2466</v>
      </c>
    </row>
    <row r="340" spans="1:9" ht="12" customHeight="1">
      <c r="A340" s="131" t="s">
        <v>2996</v>
      </c>
      <c r="B340" s="105">
        <v>6435115089</v>
      </c>
      <c r="C340" s="105">
        <v>946</v>
      </c>
      <c r="D340" s="132" t="s">
        <v>2996</v>
      </c>
      <c r="E340" s="132" t="s">
        <v>2981</v>
      </c>
      <c r="F340" s="105" t="s">
        <v>2396</v>
      </c>
      <c r="G340" s="133">
        <v>15319</v>
      </c>
      <c r="H340" s="109">
        <f t="shared" si="6"/>
        <v>1941</v>
      </c>
      <c r="I340" s="104" t="s">
        <v>2466</v>
      </c>
    </row>
    <row r="341" spans="1:9" ht="12" customHeight="1">
      <c r="A341" s="131" t="s">
        <v>2997</v>
      </c>
      <c r="B341" s="105">
        <v>1337281</v>
      </c>
      <c r="C341" s="105">
        <v>785</v>
      </c>
      <c r="D341" s="132" t="s">
        <v>2998</v>
      </c>
      <c r="E341" s="132" t="s">
        <v>2981</v>
      </c>
      <c r="F341" s="105" t="s">
        <v>2396</v>
      </c>
      <c r="G341" s="133">
        <v>14734</v>
      </c>
      <c r="H341" s="109">
        <f t="shared" si="6"/>
        <v>1940</v>
      </c>
      <c r="I341" s="104" t="s">
        <v>2466</v>
      </c>
    </row>
    <row r="342" spans="1:9" ht="12" customHeight="1">
      <c r="A342" s="131" t="s">
        <v>2999</v>
      </c>
      <c r="B342" s="105">
        <v>9659493</v>
      </c>
      <c r="C342" s="105">
        <v>1012</v>
      </c>
      <c r="D342" s="132" t="s">
        <v>3000</v>
      </c>
      <c r="E342" s="132" t="s">
        <v>2981</v>
      </c>
      <c r="F342" s="105" t="s">
        <v>2396</v>
      </c>
      <c r="G342" s="133">
        <v>24568</v>
      </c>
      <c r="H342" s="109">
        <f t="shared" si="6"/>
        <v>1967</v>
      </c>
      <c r="I342" s="104" t="s">
        <v>2466</v>
      </c>
    </row>
    <row r="343" spans="1:9" ht="12" customHeight="1">
      <c r="A343" s="131" t="s">
        <v>3001</v>
      </c>
      <c r="B343" s="105">
        <v>706841296</v>
      </c>
      <c r="C343" s="105">
        <v>936</v>
      </c>
      <c r="D343" s="132" t="s">
        <v>3002</v>
      </c>
      <c r="E343" s="132" t="s">
        <v>2981</v>
      </c>
      <c r="F343" s="105" t="s">
        <v>2396</v>
      </c>
      <c r="G343" s="133">
        <v>23837</v>
      </c>
      <c r="H343" s="109">
        <f t="shared" si="6"/>
        <v>1965</v>
      </c>
      <c r="I343" s="104" t="s">
        <v>2466</v>
      </c>
    </row>
    <row r="344" spans="1:9" ht="12" customHeight="1">
      <c r="A344" s="131" t="s">
        <v>3003</v>
      </c>
      <c r="B344" s="105">
        <v>6877803</v>
      </c>
      <c r="C344" s="105">
        <v>924</v>
      </c>
      <c r="D344" s="132" t="s">
        <v>3004</v>
      </c>
      <c r="E344" s="132" t="s">
        <v>2981</v>
      </c>
      <c r="F344" s="105" t="s">
        <v>2396</v>
      </c>
      <c r="G344" s="133">
        <v>23546</v>
      </c>
      <c r="H344" s="109">
        <f t="shared" si="6"/>
        <v>1964</v>
      </c>
      <c r="I344" s="104" t="s">
        <v>2466</v>
      </c>
    </row>
    <row r="345" spans="1:9" ht="12" customHeight="1">
      <c r="A345" s="131" t="s">
        <v>3005</v>
      </c>
      <c r="B345" s="105">
        <v>5256942</v>
      </c>
      <c r="C345" s="105">
        <v>1427</v>
      </c>
      <c r="D345" s="132" t="s">
        <v>3006</v>
      </c>
      <c r="E345" s="132" t="s">
        <v>2981</v>
      </c>
      <c r="F345" s="105" t="s">
        <v>2396</v>
      </c>
      <c r="G345" s="133">
        <v>16681</v>
      </c>
      <c r="H345" s="109">
        <f t="shared" si="6"/>
        <v>1945</v>
      </c>
      <c r="I345" s="104" t="s">
        <v>2466</v>
      </c>
    </row>
    <row r="346" spans="1:9" ht="12" customHeight="1">
      <c r="A346" s="131" t="s">
        <v>3007</v>
      </c>
      <c r="B346" s="105">
        <v>4762088</v>
      </c>
      <c r="C346" s="105">
        <v>921</v>
      </c>
      <c r="D346" s="132" t="s">
        <v>3007</v>
      </c>
      <c r="E346" s="132" t="s">
        <v>3008</v>
      </c>
      <c r="F346" s="105" t="s">
        <v>2396</v>
      </c>
      <c r="G346" s="133">
        <v>18316</v>
      </c>
      <c r="H346" s="109">
        <f t="shared" si="6"/>
        <v>1950</v>
      </c>
      <c r="I346" s="104" t="s">
        <v>2466</v>
      </c>
    </row>
    <row r="347" spans="1:9" ht="12" customHeight="1">
      <c r="A347" s="131" t="s">
        <v>3009</v>
      </c>
      <c r="B347" s="105">
        <v>195834</v>
      </c>
      <c r="C347" s="105">
        <v>685</v>
      </c>
      <c r="D347" s="132" t="s">
        <v>3010</v>
      </c>
      <c r="E347" s="132" t="s">
        <v>3008</v>
      </c>
      <c r="F347" s="105" t="s">
        <v>2396</v>
      </c>
      <c r="G347" s="133">
        <v>17513</v>
      </c>
      <c r="H347" s="109">
        <f t="shared" si="6"/>
        <v>1947</v>
      </c>
      <c r="I347" s="104" t="s">
        <v>2466</v>
      </c>
    </row>
    <row r="348" spans="1:9" ht="12" customHeight="1">
      <c r="A348" s="131" t="s">
        <v>3011</v>
      </c>
      <c r="B348" s="105">
        <v>5051132</v>
      </c>
      <c r="C348" s="105">
        <v>916</v>
      </c>
      <c r="D348" s="132" t="s">
        <v>3012</v>
      </c>
      <c r="E348" s="132" t="s">
        <v>3008</v>
      </c>
      <c r="F348" s="105" t="s">
        <v>2396</v>
      </c>
      <c r="G348" s="133">
        <v>20867</v>
      </c>
      <c r="H348" s="109">
        <f t="shared" si="6"/>
        <v>1957</v>
      </c>
      <c r="I348" s="104" t="s">
        <v>2466</v>
      </c>
    </row>
    <row r="349" spans="1:9" ht="12" customHeight="1">
      <c r="A349" s="131" t="s">
        <v>3013</v>
      </c>
      <c r="B349" s="105">
        <v>9960012</v>
      </c>
      <c r="C349" s="105">
        <v>915</v>
      </c>
      <c r="D349" s="132" t="s">
        <v>3014</v>
      </c>
      <c r="E349" s="132" t="s">
        <v>3008</v>
      </c>
      <c r="F349" s="105" t="s">
        <v>2396</v>
      </c>
      <c r="G349" s="133">
        <v>25889</v>
      </c>
      <c r="H349" s="109">
        <f t="shared" si="6"/>
        <v>1970</v>
      </c>
      <c r="I349" s="104" t="s">
        <v>2466</v>
      </c>
    </row>
    <row r="350" spans="1:9" ht="12" customHeight="1">
      <c r="A350" s="131" t="s">
        <v>3015</v>
      </c>
      <c r="B350" s="105">
        <v>13494559</v>
      </c>
      <c r="C350" s="105">
        <v>914</v>
      </c>
      <c r="D350" s="132" t="s">
        <v>3016</v>
      </c>
      <c r="E350" s="132" t="s">
        <v>3008</v>
      </c>
      <c r="F350" s="105" t="s">
        <v>2396</v>
      </c>
      <c r="G350" s="133">
        <v>27373</v>
      </c>
      <c r="H350" s="109">
        <f t="shared" si="6"/>
        <v>1974</v>
      </c>
      <c r="I350" s="104" t="s">
        <v>2466</v>
      </c>
    </row>
    <row r="351" spans="1:9" ht="12" customHeight="1">
      <c r="A351" s="131" t="s">
        <v>3017</v>
      </c>
      <c r="B351" s="105">
        <v>10581639</v>
      </c>
      <c r="C351" s="105">
        <v>1076</v>
      </c>
      <c r="D351" s="132" t="s">
        <v>3018</v>
      </c>
      <c r="E351" s="132" t="s">
        <v>3019</v>
      </c>
      <c r="F351" s="105" t="s">
        <v>2398</v>
      </c>
      <c r="G351" s="133">
        <v>27524</v>
      </c>
      <c r="H351" s="109">
        <f t="shared" si="6"/>
        <v>1975</v>
      </c>
      <c r="I351" s="104" t="s">
        <v>2466</v>
      </c>
    </row>
    <row r="352" spans="1:9" ht="12" customHeight="1">
      <c r="A352" s="131" t="s">
        <v>3020</v>
      </c>
      <c r="B352" s="105">
        <v>7521931</v>
      </c>
      <c r="C352" s="105">
        <v>1063</v>
      </c>
      <c r="D352" s="132" t="s">
        <v>3021</v>
      </c>
      <c r="E352" s="132" t="s">
        <v>3019</v>
      </c>
      <c r="F352" s="105" t="s">
        <v>2398</v>
      </c>
      <c r="G352" s="133">
        <v>23264</v>
      </c>
      <c r="H352" s="109">
        <f t="shared" si="6"/>
        <v>1963</v>
      </c>
      <c r="I352" s="104" t="s">
        <v>2466</v>
      </c>
    </row>
    <row r="353" spans="1:9" ht="12" customHeight="1">
      <c r="A353" s="131" t="s">
        <v>2367</v>
      </c>
      <c r="B353" s="105">
        <v>9498615</v>
      </c>
      <c r="C353" s="105">
        <v>1059</v>
      </c>
      <c r="D353" s="132" t="s">
        <v>3022</v>
      </c>
      <c r="E353" s="132" t="s">
        <v>3019</v>
      </c>
      <c r="F353" s="105" t="s">
        <v>2398</v>
      </c>
      <c r="G353" s="133">
        <v>26184</v>
      </c>
      <c r="H353" s="109">
        <f t="shared" si="6"/>
        <v>1971</v>
      </c>
      <c r="I353" s="104" t="s">
        <v>2466</v>
      </c>
    </row>
    <row r="354" spans="1:9" ht="12" customHeight="1">
      <c r="A354" s="131" t="s">
        <v>3023</v>
      </c>
      <c r="B354" s="105">
        <v>13823491</v>
      </c>
      <c r="C354" s="105">
        <v>646</v>
      </c>
      <c r="D354" s="132" t="s">
        <v>3024</v>
      </c>
      <c r="E354" s="132" t="s">
        <v>3019</v>
      </c>
      <c r="F354" s="105" t="s">
        <v>2396</v>
      </c>
      <c r="G354" s="133">
        <v>33380</v>
      </c>
      <c r="H354" s="109">
        <f t="shared" si="6"/>
        <v>1991</v>
      </c>
      <c r="I354" s="104" t="s">
        <v>2436</v>
      </c>
    </row>
    <row r="355" spans="1:9" ht="12" customHeight="1">
      <c r="A355" s="131" t="s">
        <v>3025</v>
      </c>
      <c r="B355" s="105">
        <v>10023926</v>
      </c>
      <c r="C355" s="105">
        <v>1013</v>
      </c>
      <c r="D355" s="132" t="s">
        <v>3026</v>
      </c>
      <c r="E355" s="132" t="s">
        <v>3019</v>
      </c>
      <c r="F355" s="105" t="s">
        <v>2396</v>
      </c>
      <c r="G355" s="133">
        <v>27017</v>
      </c>
      <c r="H355" s="109">
        <f t="shared" si="6"/>
        <v>1973</v>
      </c>
      <c r="I355" s="104" t="s">
        <v>2466</v>
      </c>
    </row>
    <row r="356" spans="1:9" ht="12" customHeight="1">
      <c r="A356" s="131" t="s">
        <v>3027</v>
      </c>
      <c r="B356" s="105">
        <v>4694525</v>
      </c>
      <c r="C356" s="105">
        <v>798</v>
      </c>
      <c r="D356" s="132" t="s">
        <v>3027</v>
      </c>
      <c r="E356" s="132" t="s">
        <v>3019</v>
      </c>
      <c r="F356" s="105" t="s">
        <v>2396</v>
      </c>
      <c r="G356" s="133">
        <v>18977</v>
      </c>
      <c r="H356" s="109">
        <f t="shared" si="6"/>
        <v>1951</v>
      </c>
      <c r="I356" s="104" t="s">
        <v>2466</v>
      </c>
    </row>
    <row r="357" spans="1:9" ht="12" customHeight="1">
      <c r="A357" s="131" t="s">
        <v>3028</v>
      </c>
      <c r="B357" s="105">
        <v>11922493</v>
      </c>
      <c r="C357" s="105">
        <v>1077</v>
      </c>
      <c r="D357" s="132" t="s">
        <v>3029</v>
      </c>
      <c r="E357" s="132" t="s">
        <v>3019</v>
      </c>
      <c r="F357" s="105" t="s">
        <v>2398</v>
      </c>
      <c r="G357" s="133">
        <v>30005</v>
      </c>
      <c r="H357" s="109">
        <f t="shared" si="6"/>
        <v>1982</v>
      </c>
      <c r="I357" s="104" t="s">
        <v>649</v>
      </c>
    </row>
    <row r="358" spans="1:9" ht="12" customHeight="1">
      <c r="A358" s="131" t="s">
        <v>3030</v>
      </c>
      <c r="B358" s="105">
        <v>379627</v>
      </c>
      <c r="C358" s="105">
        <v>1014</v>
      </c>
      <c r="D358" s="132" t="s">
        <v>3031</v>
      </c>
      <c r="E358" s="132" t="s">
        <v>3019</v>
      </c>
      <c r="F358" s="105" t="s">
        <v>2396</v>
      </c>
      <c r="G358" s="133">
        <v>18064</v>
      </c>
      <c r="H358" s="109">
        <f t="shared" si="6"/>
        <v>1949</v>
      </c>
      <c r="I358" s="104" t="s">
        <v>2466</v>
      </c>
    </row>
    <row r="359" spans="1:9" ht="12" customHeight="1">
      <c r="A359" s="131" t="s">
        <v>3032</v>
      </c>
      <c r="B359" s="105">
        <v>10097346</v>
      </c>
      <c r="C359" s="105">
        <v>1050</v>
      </c>
      <c r="D359" s="132" t="s">
        <v>3033</v>
      </c>
      <c r="E359" s="132" t="s">
        <v>3019</v>
      </c>
      <c r="F359" s="105" t="s">
        <v>2396</v>
      </c>
      <c r="G359" s="133">
        <v>26830</v>
      </c>
      <c r="H359" s="109">
        <f t="shared" si="6"/>
        <v>1973</v>
      </c>
      <c r="I359" s="104" t="s">
        <v>2466</v>
      </c>
    </row>
    <row r="360" spans="1:9" ht="12" customHeight="1">
      <c r="A360" s="131" t="s">
        <v>3034</v>
      </c>
      <c r="B360" s="105">
        <v>7515528</v>
      </c>
      <c r="C360" s="105">
        <v>1071</v>
      </c>
      <c r="D360" s="132" t="s">
        <v>3035</v>
      </c>
      <c r="E360" s="132" t="s">
        <v>3019</v>
      </c>
      <c r="F360" s="105" t="s">
        <v>2396</v>
      </c>
      <c r="G360" s="133">
        <v>20687</v>
      </c>
      <c r="H360" s="109">
        <f t="shared" si="6"/>
        <v>1956</v>
      </c>
      <c r="I360" s="104" t="s">
        <v>2466</v>
      </c>
    </row>
    <row r="361" spans="1:9" ht="12" customHeight="1">
      <c r="A361" s="131" t="s">
        <v>3036</v>
      </c>
      <c r="B361" s="105">
        <v>10124247</v>
      </c>
      <c r="C361" s="105">
        <v>790</v>
      </c>
      <c r="D361" s="132" t="s">
        <v>3037</v>
      </c>
      <c r="E361" s="132" t="s">
        <v>3019</v>
      </c>
      <c r="F361" s="105" t="s">
        <v>2396</v>
      </c>
      <c r="G361" s="133">
        <v>25217</v>
      </c>
      <c r="H361" s="109">
        <f t="shared" si="6"/>
        <v>1969</v>
      </c>
      <c r="I361" s="104" t="s">
        <v>2466</v>
      </c>
    </row>
    <row r="362" spans="1:9" ht="12" customHeight="1">
      <c r="A362" s="131" t="s">
        <v>3038</v>
      </c>
      <c r="B362" s="105">
        <v>7651368</v>
      </c>
      <c r="C362" s="105">
        <v>1072</v>
      </c>
      <c r="D362" s="132" t="s">
        <v>3039</v>
      </c>
      <c r="E362" s="132" t="s">
        <v>3019</v>
      </c>
      <c r="F362" s="105" t="s">
        <v>2396</v>
      </c>
      <c r="G362" s="133">
        <v>21078</v>
      </c>
      <c r="H362" s="109">
        <f t="shared" si="6"/>
        <v>1957</v>
      </c>
      <c r="I362" s="104" t="s">
        <v>2466</v>
      </c>
    </row>
    <row r="363" spans="1:9" ht="12" customHeight="1">
      <c r="A363" s="131" t="s">
        <v>3040</v>
      </c>
      <c r="B363" s="105">
        <v>30437558</v>
      </c>
      <c r="C363" s="105">
        <v>1179</v>
      </c>
      <c r="D363" s="132" t="s">
        <v>3041</v>
      </c>
      <c r="E363" s="132" t="s">
        <v>3019</v>
      </c>
      <c r="F363" s="105" t="s">
        <v>2398</v>
      </c>
      <c r="G363" s="133">
        <v>27662</v>
      </c>
      <c r="H363" s="109">
        <f t="shared" si="6"/>
        <v>1975</v>
      </c>
      <c r="I363" s="104" t="s">
        <v>2466</v>
      </c>
    </row>
    <row r="364" spans="1:9" ht="12" customHeight="1">
      <c r="A364" s="131" t="s">
        <v>3042</v>
      </c>
      <c r="B364" s="105">
        <v>9613440</v>
      </c>
      <c r="C364" s="105">
        <v>1007</v>
      </c>
      <c r="D364" s="132" t="s">
        <v>3043</v>
      </c>
      <c r="E364" s="132" t="s">
        <v>3019</v>
      </c>
      <c r="F364" s="105" t="s">
        <v>2396</v>
      </c>
      <c r="G364" s="133">
        <v>26209</v>
      </c>
      <c r="H364" s="109">
        <f t="shared" si="6"/>
        <v>1971</v>
      </c>
      <c r="I364" s="104" t="s">
        <v>2466</v>
      </c>
    </row>
    <row r="365" spans="1:9" ht="12" customHeight="1">
      <c r="A365" s="131" t="s">
        <v>3044</v>
      </c>
      <c r="B365" s="105">
        <v>10539070</v>
      </c>
      <c r="C365" s="105">
        <v>657</v>
      </c>
      <c r="D365" s="132" t="s">
        <v>3045</v>
      </c>
      <c r="E365" s="132" t="s">
        <v>3019</v>
      </c>
      <c r="F365" s="105" t="s">
        <v>2396</v>
      </c>
      <c r="G365" s="133">
        <v>27001</v>
      </c>
      <c r="H365" s="109">
        <f t="shared" si="6"/>
        <v>1973</v>
      </c>
      <c r="I365" s="104" t="s">
        <v>2466</v>
      </c>
    </row>
    <row r="366" spans="1:9" ht="12" customHeight="1">
      <c r="A366" s="131" t="s">
        <v>3046</v>
      </c>
      <c r="B366" s="105">
        <v>6273936</v>
      </c>
      <c r="C366" s="105">
        <v>1015</v>
      </c>
      <c r="D366" s="132" t="s">
        <v>3047</v>
      </c>
      <c r="E366" s="132" t="s">
        <v>3019</v>
      </c>
      <c r="F366" s="105" t="s">
        <v>2396</v>
      </c>
      <c r="G366" s="133">
        <v>23210</v>
      </c>
      <c r="H366" s="109">
        <f t="shared" si="6"/>
        <v>1963</v>
      </c>
      <c r="I366" s="104" t="s">
        <v>2466</v>
      </c>
    </row>
    <row r="367" spans="1:9" ht="12" customHeight="1">
      <c r="A367" s="131" t="s">
        <v>3048</v>
      </c>
      <c r="B367" s="105">
        <v>9003968</v>
      </c>
      <c r="C367" s="105">
        <v>1016</v>
      </c>
      <c r="D367" s="132" t="s">
        <v>3049</v>
      </c>
      <c r="E367" s="132" t="s">
        <v>3019</v>
      </c>
      <c r="F367" s="105" t="s">
        <v>2398</v>
      </c>
      <c r="G367" s="133">
        <v>25783</v>
      </c>
      <c r="H367" s="109">
        <f t="shared" si="6"/>
        <v>1970</v>
      </c>
      <c r="I367" s="104" t="s">
        <v>2466</v>
      </c>
    </row>
    <row r="368" spans="1:9" ht="12" customHeight="1">
      <c r="A368" s="131" t="s">
        <v>3050</v>
      </c>
      <c r="B368" s="105">
        <v>14674744</v>
      </c>
      <c r="C368" s="105">
        <v>1017</v>
      </c>
      <c r="D368" s="132" t="s">
        <v>3051</v>
      </c>
      <c r="E368" s="132" t="s">
        <v>3019</v>
      </c>
      <c r="F368" s="105" t="s">
        <v>2396</v>
      </c>
      <c r="G368" s="133">
        <v>34412</v>
      </c>
      <c r="H368" s="109">
        <f t="shared" si="6"/>
        <v>1994</v>
      </c>
      <c r="I368" s="104" t="s">
        <v>2420</v>
      </c>
    </row>
    <row r="369" spans="1:9" ht="12" customHeight="1">
      <c r="A369" s="131" t="s">
        <v>3052</v>
      </c>
      <c r="B369" s="105">
        <v>10705906</v>
      </c>
      <c r="C369" s="105">
        <v>651</v>
      </c>
      <c r="D369" s="132" t="s">
        <v>3053</v>
      </c>
      <c r="E369" s="132" t="s">
        <v>3019</v>
      </c>
      <c r="F369" s="105" t="s">
        <v>2396</v>
      </c>
      <c r="G369" s="133">
        <v>27239</v>
      </c>
      <c r="H369" s="109">
        <f t="shared" si="6"/>
        <v>1974</v>
      </c>
      <c r="I369" s="104" t="s">
        <v>2466</v>
      </c>
    </row>
    <row r="370" spans="1:9" ht="12" customHeight="1">
      <c r="A370" s="131" t="s">
        <v>3054</v>
      </c>
      <c r="B370" s="105">
        <v>9039113</v>
      </c>
      <c r="C370" s="105">
        <v>1176</v>
      </c>
      <c r="D370" s="132" t="s">
        <v>3055</v>
      </c>
      <c r="E370" s="132" t="s">
        <v>3019</v>
      </c>
      <c r="F370" s="105" t="s">
        <v>2398</v>
      </c>
      <c r="G370" s="133">
        <v>25312</v>
      </c>
      <c r="H370" s="109">
        <f t="shared" si="6"/>
        <v>1969</v>
      </c>
      <c r="I370" s="104" t="s">
        <v>2466</v>
      </c>
    </row>
    <row r="371" spans="1:9" ht="12" customHeight="1">
      <c r="A371" s="131" t="s">
        <v>3056</v>
      </c>
      <c r="B371" s="105">
        <v>9651026</v>
      </c>
      <c r="C371" s="105">
        <v>643</v>
      </c>
      <c r="D371" s="132" t="s">
        <v>3057</v>
      </c>
      <c r="E371" s="132" t="s">
        <v>919</v>
      </c>
      <c r="F371" s="105" t="s">
        <v>2396</v>
      </c>
      <c r="G371" s="133">
        <v>25515</v>
      </c>
      <c r="H371" s="109">
        <f t="shared" si="6"/>
        <v>1969</v>
      </c>
      <c r="I371" s="104" t="s">
        <v>2466</v>
      </c>
    </row>
    <row r="372" spans="1:9" ht="12" customHeight="1">
      <c r="A372" s="131" t="s">
        <v>3058</v>
      </c>
      <c r="B372" s="105">
        <v>10496712</v>
      </c>
      <c r="C372" s="105">
        <v>1227</v>
      </c>
      <c r="D372" s="132" t="s">
        <v>3059</v>
      </c>
      <c r="E372" s="132" t="s">
        <v>919</v>
      </c>
      <c r="F372" s="105" t="s">
        <v>2396</v>
      </c>
      <c r="G372" s="133">
        <v>27411</v>
      </c>
      <c r="H372" s="109">
        <f t="shared" si="6"/>
        <v>1975</v>
      </c>
      <c r="I372" s="104" t="s">
        <v>2466</v>
      </c>
    </row>
    <row r="373" spans="1:9" ht="12" customHeight="1">
      <c r="A373" s="131" t="s">
        <v>661</v>
      </c>
      <c r="B373" s="105">
        <v>8040332</v>
      </c>
      <c r="C373" s="105">
        <v>142</v>
      </c>
      <c r="D373" s="132" t="s">
        <v>3060</v>
      </c>
      <c r="E373" s="132" t="s">
        <v>919</v>
      </c>
      <c r="F373" s="105" t="s">
        <v>2398</v>
      </c>
      <c r="G373" s="133">
        <v>24262</v>
      </c>
      <c r="H373" s="109">
        <f t="shared" si="6"/>
        <v>1966</v>
      </c>
      <c r="I373" s="104" t="s">
        <v>2466</v>
      </c>
    </row>
    <row r="374" spans="1:9" ht="12" customHeight="1">
      <c r="A374" s="131" t="s">
        <v>3061</v>
      </c>
      <c r="B374" s="105">
        <v>10165277</v>
      </c>
      <c r="C374" s="105">
        <v>964</v>
      </c>
      <c r="D374" s="132" t="s">
        <v>3062</v>
      </c>
      <c r="E374" s="132" t="s">
        <v>919</v>
      </c>
      <c r="F374" s="105" t="s">
        <v>2396</v>
      </c>
      <c r="G374" s="133">
        <v>25631</v>
      </c>
      <c r="H374" s="109">
        <f t="shared" si="6"/>
        <v>1970</v>
      </c>
      <c r="I374" s="104" t="s">
        <v>2466</v>
      </c>
    </row>
    <row r="375" spans="1:9" ht="12" customHeight="1">
      <c r="A375" s="131" t="s">
        <v>3063</v>
      </c>
      <c r="B375" s="105">
        <v>14944985</v>
      </c>
      <c r="C375" s="105">
        <v>231</v>
      </c>
      <c r="D375" s="132" t="s">
        <v>3064</v>
      </c>
      <c r="E375" s="132" t="s">
        <v>919</v>
      </c>
      <c r="F375" s="105" t="s">
        <v>2398</v>
      </c>
      <c r="G375" s="133">
        <v>35783</v>
      </c>
      <c r="H375" s="109">
        <f t="shared" si="6"/>
        <v>1997</v>
      </c>
      <c r="I375" s="104" t="s">
        <v>2430</v>
      </c>
    </row>
    <row r="376" spans="1:9" ht="12" customHeight="1">
      <c r="A376" s="131" t="s">
        <v>3065</v>
      </c>
      <c r="B376" s="105">
        <v>14043421</v>
      </c>
      <c r="C376" s="105">
        <v>216</v>
      </c>
      <c r="D376" s="132" t="s">
        <v>3066</v>
      </c>
      <c r="E376" s="132" t="s">
        <v>919</v>
      </c>
      <c r="F376" s="105" t="s">
        <v>2398</v>
      </c>
      <c r="G376" s="133">
        <v>33751</v>
      </c>
      <c r="H376" s="109">
        <f t="shared" si="6"/>
        <v>1992</v>
      </c>
      <c r="I376" s="104" t="s">
        <v>2436</v>
      </c>
    </row>
    <row r="377" spans="1:9" ht="12" customHeight="1">
      <c r="A377" s="131" t="s">
        <v>3067</v>
      </c>
      <c r="B377" s="105">
        <v>10760321</v>
      </c>
      <c r="C377" s="105">
        <v>959</v>
      </c>
      <c r="D377" s="132" t="s">
        <v>3068</v>
      </c>
      <c r="E377" s="132" t="s">
        <v>919</v>
      </c>
      <c r="F377" s="105" t="s">
        <v>2396</v>
      </c>
      <c r="G377" s="133">
        <v>28083</v>
      </c>
      <c r="H377" s="109">
        <f t="shared" si="6"/>
        <v>1976</v>
      </c>
      <c r="I377" s="104" t="s">
        <v>2466</v>
      </c>
    </row>
    <row r="378" spans="1:9" ht="12" customHeight="1">
      <c r="A378" s="131" t="s">
        <v>3069</v>
      </c>
      <c r="B378" s="105">
        <v>7691914</v>
      </c>
      <c r="C378" s="105">
        <v>719</v>
      </c>
      <c r="D378" s="132" t="s">
        <v>3070</v>
      </c>
      <c r="E378" s="132" t="s">
        <v>919</v>
      </c>
      <c r="F378" s="105" t="s">
        <v>2396</v>
      </c>
      <c r="G378" s="133">
        <v>24525</v>
      </c>
      <c r="H378" s="109">
        <f t="shared" si="6"/>
        <v>1967</v>
      </c>
      <c r="I378" s="104" t="s">
        <v>2466</v>
      </c>
    </row>
    <row r="379" spans="1:9" ht="12" customHeight="1">
      <c r="A379" s="131" t="s">
        <v>3071</v>
      </c>
      <c r="B379" s="105">
        <v>10518541</v>
      </c>
      <c r="C379" s="105">
        <v>1092</v>
      </c>
      <c r="D379" s="132" t="s">
        <v>3072</v>
      </c>
      <c r="E379" s="132" t="s">
        <v>919</v>
      </c>
      <c r="F379" s="105" t="s">
        <v>2396</v>
      </c>
      <c r="G379" s="133">
        <v>26804</v>
      </c>
      <c r="H379" s="109">
        <f t="shared" si="6"/>
        <v>1973</v>
      </c>
      <c r="I379" s="104" t="s">
        <v>2466</v>
      </c>
    </row>
    <row r="380" spans="1:9" ht="12" customHeight="1">
      <c r="A380" s="131" t="s">
        <v>3073</v>
      </c>
      <c r="B380" s="105">
        <v>11415315</v>
      </c>
      <c r="C380" s="105">
        <v>1027</v>
      </c>
      <c r="D380" s="132" t="s">
        <v>3074</v>
      </c>
      <c r="E380" s="132" t="s">
        <v>919</v>
      </c>
      <c r="F380" s="105" t="s">
        <v>2396</v>
      </c>
      <c r="G380" s="133">
        <v>26881</v>
      </c>
      <c r="H380" s="109">
        <f t="shared" si="6"/>
        <v>1973</v>
      </c>
      <c r="I380" s="104" t="s">
        <v>2466</v>
      </c>
    </row>
    <row r="381" spans="1:9" ht="12" customHeight="1">
      <c r="A381" s="131" t="s">
        <v>798</v>
      </c>
      <c r="B381" s="105">
        <v>11266528</v>
      </c>
      <c r="C381" s="105">
        <v>215</v>
      </c>
      <c r="D381" s="132" t="s">
        <v>3075</v>
      </c>
      <c r="E381" s="132" t="s">
        <v>919</v>
      </c>
      <c r="F381" s="105" t="s">
        <v>2398</v>
      </c>
      <c r="G381" s="133">
        <v>27083</v>
      </c>
      <c r="H381" s="109">
        <f t="shared" si="6"/>
        <v>1974</v>
      </c>
      <c r="I381" s="104" t="s">
        <v>2466</v>
      </c>
    </row>
    <row r="382" spans="1:9" ht="12" customHeight="1">
      <c r="A382" s="131" t="s">
        <v>647</v>
      </c>
      <c r="B382" s="105">
        <v>5250268</v>
      </c>
      <c r="C382" s="105">
        <v>284</v>
      </c>
      <c r="D382" s="132" t="s">
        <v>3076</v>
      </c>
      <c r="E382" s="132" t="s">
        <v>919</v>
      </c>
      <c r="F382" s="105" t="s">
        <v>2398</v>
      </c>
      <c r="G382" s="133">
        <v>21630</v>
      </c>
      <c r="H382" s="109">
        <f t="shared" si="6"/>
        <v>1959</v>
      </c>
      <c r="I382" s="104" t="s">
        <v>2466</v>
      </c>
    </row>
    <row r="383" spans="1:9" ht="12" customHeight="1">
      <c r="A383" s="131" t="s">
        <v>797</v>
      </c>
      <c r="B383" s="105">
        <v>10329983</v>
      </c>
      <c r="C383" s="105">
        <v>141</v>
      </c>
      <c r="D383" s="132" t="s">
        <v>3077</v>
      </c>
      <c r="E383" s="132" t="s">
        <v>919</v>
      </c>
      <c r="F383" s="105" t="s">
        <v>2398</v>
      </c>
      <c r="G383" s="133">
        <v>27237</v>
      </c>
      <c r="H383" s="109">
        <f t="shared" si="6"/>
        <v>1974</v>
      </c>
      <c r="I383" s="104" t="s">
        <v>2466</v>
      </c>
    </row>
    <row r="384" spans="1:9" ht="12" customHeight="1">
      <c r="A384" s="131" t="s">
        <v>793</v>
      </c>
      <c r="B384" s="105">
        <v>10634557</v>
      </c>
      <c r="C384" s="105">
        <v>125</v>
      </c>
      <c r="D384" s="132" t="s">
        <v>3078</v>
      </c>
      <c r="E384" s="132" t="s">
        <v>919</v>
      </c>
      <c r="F384" s="105" t="s">
        <v>2398</v>
      </c>
      <c r="G384" s="133">
        <v>26412</v>
      </c>
      <c r="H384" s="109">
        <f t="shared" si="6"/>
        <v>1972</v>
      </c>
      <c r="I384" s="104" t="s">
        <v>2466</v>
      </c>
    </row>
    <row r="385" spans="1:9" ht="12" customHeight="1">
      <c r="A385" s="131" t="s">
        <v>922</v>
      </c>
      <c r="B385" s="105">
        <v>7006557</v>
      </c>
      <c r="C385" s="105">
        <v>280</v>
      </c>
      <c r="D385" s="132" t="s">
        <v>3079</v>
      </c>
      <c r="E385" s="132" t="s">
        <v>919</v>
      </c>
      <c r="F385" s="105" t="s">
        <v>2398</v>
      </c>
      <c r="G385" s="133">
        <v>23249</v>
      </c>
      <c r="H385" s="109">
        <f t="shared" si="6"/>
        <v>1963</v>
      </c>
      <c r="I385" s="104" t="s">
        <v>2466</v>
      </c>
    </row>
    <row r="386" spans="1:9" ht="12" customHeight="1">
      <c r="A386" s="131" t="s">
        <v>3080</v>
      </c>
      <c r="B386" s="105">
        <v>11131323</v>
      </c>
      <c r="C386" s="105">
        <v>941</v>
      </c>
      <c r="D386" s="132" t="s">
        <v>3081</v>
      </c>
      <c r="E386" s="132" t="s">
        <v>919</v>
      </c>
      <c r="F386" s="105" t="s">
        <v>2396</v>
      </c>
      <c r="G386" s="133">
        <v>27898</v>
      </c>
      <c r="H386" s="109">
        <f t="shared" si="6"/>
        <v>1976</v>
      </c>
      <c r="I386" s="104" t="s">
        <v>2466</v>
      </c>
    </row>
    <row r="387" spans="1:9" ht="12" customHeight="1">
      <c r="A387" s="131" t="s">
        <v>794</v>
      </c>
      <c r="B387" s="105">
        <v>12226895</v>
      </c>
      <c r="C387" s="105">
        <v>277</v>
      </c>
      <c r="D387" s="132" t="s">
        <v>3082</v>
      </c>
      <c r="E387" s="132" t="s">
        <v>919</v>
      </c>
      <c r="F387" s="105" t="s">
        <v>2398</v>
      </c>
      <c r="G387" s="133">
        <v>28062</v>
      </c>
      <c r="H387" s="109">
        <f t="shared" ref="H387:H450" si="7">YEAR(G387)</f>
        <v>1976</v>
      </c>
      <c r="I387" s="104" t="s">
        <v>2466</v>
      </c>
    </row>
    <row r="388" spans="1:9" ht="12" customHeight="1">
      <c r="A388" s="131" t="s">
        <v>3083</v>
      </c>
      <c r="B388" s="105">
        <v>15159069</v>
      </c>
      <c r="C388" s="105">
        <v>707</v>
      </c>
      <c r="D388" s="132" t="s">
        <v>3084</v>
      </c>
      <c r="E388" s="132" t="s">
        <v>919</v>
      </c>
      <c r="F388" s="105" t="s">
        <v>2396</v>
      </c>
      <c r="G388" s="133">
        <v>35112</v>
      </c>
      <c r="H388" s="109">
        <f t="shared" si="7"/>
        <v>1996</v>
      </c>
      <c r="I388" s="104" t="s">
        <v>2430</v>
      </c>
    </row>
    <row r="389" spans="1:9" ht="12" customHeight="1">
      <c r="A389" s="131" t="s">
        <v>3085</v>
      </c>
      <c r="B389" s="105">
        <v>14702365</v>
      </c>
      <c r="C389" s="105">
        <v>499</v>
      </c>
      <c r="D389" s="132" t="s">
        <v>3086</v>
      </c>
      <c r="E389" s="132" t="s">
        <v>752</v>
      </c>
      <c r="F389" s="105" t="s">
        <v>2396</v>
      </c>
      <c r="G389" s="133">
        <v>35383</v>
      </c>
      <c r="H389" s="109">
        <f t="shared" si="7"/>
        <v>1996</v>
      </c>
      <c r="I389" s="104" t="s">
        <v>2430</v>
      </c>
    </row>
    <row r="390" spans="1:9" ht="12" customHeight="1">
      <c r="A390" s="131" t="s">
        <v>1391</v>
      </c>
      <c r="B390" s="105">
        <v>15130629</v>
      </c>
      <c r="C390" s="105">
        <v>4472</v>
      </c>
      <c r="D390" s="132" t="s">
        <v>3087</v>
      </c>
      <c r="E390" s="132" t="s">
        <v>752</v>
      </c>
      <c r="F390" s="105" t="s">
        <v>2398</v>
      </c>
      <c r="G390" s="133">
        <v>36903</v>
      </c>
      <c r="H390" s="109">
        <f t="shared" si="7"/>
        <v>2001</v>
      </c>
      <c r="I390" s="104" t="s">
        <v>2399</v>
      </c>
    </row>
    <row r="391" spans="1:9" ht="12" customHeight="1">
      <c r="A391" s="131" t="s">
        <v>3088</v>
      </c>
      <c r="B391" s="105">
        <v>14774580</v>
      </c>
      <c r="C391" s="105">
        <v>3542</v>
      </c>
      <c r="D391" s="132" t="s">
        <v>3089</v>
      </c>
      <c r="E391" s="132" t="s">
        <v>752</v>
      </c>
      <c r="F391" s="105" t="s">
        <v>2396</v>
      </c>
      <c r="G391" s="133">
        <v>38164</v>
      </c>
      <c r="H391" s="109">
        <f t="shared" si="7"/>
        <v>2004</v>
      </c>
      <c r="I391" s="104" t="s">
        <v>2455</v>
      </c>
    </row>
    <row r="392" spans="1:9" ht="12" customHeight="1">
      <c r="A392" s="131" t="s">
        <v>3090</v>
      </c>
      <c r="B392" s="105">
        <v>11404888</v>
      </c>
      <c r="C392" s="105">
        <v>1183</v>
      </c>
      <c r="D392" s="132" t="s">
        <v>3091</v>
      </c>
      <c r="E392" s="132" t="s">
        <v>752</v>
      </c>
      <c r="F392" s="105" t="s">
        <v>2396</v>
      </c>
      <c r="G392" s="133">
        <v>23283</v>
      </c>
      <c r="H392" s="109">
        <f t="shared" si="7"/>
        <v>1963</v>
      </c>
      <c r="I392" s="104" t="s">
        <v>2466</v>
      </c>
    </row>
    <row r="393" spans="1:9" ht="12" customHeight="1">
      <c r="A393" s="131" t="s">
        <v>1386</v>
      </c>
      <c r="B393" s="105">
        <v>15141228</v>
      </c>
      <c r="C393" s="105">
        <v>4470</v>
      </c>
      <c r="D393" s="132" t="s">
        <v>3092</v>
      </c>
      <c r="E393" s="132" t="s">
        <v>752</v>
      </c>
      <c r="F393" s="105" t="s">
        <v>2398</v>
      </c>
      <c r="G393" s="133">
        <v>37145</v>
      </c>
      <c r="H393" s="109">
        <f t="shared" si="7"/>
        <v>2001</v>
      </c>
      <c r="I393" s="104" t="s">
        <v>2399</v>
      </c>
    </row>
    <row r="394" spans="1:9" ht="12" customHeight="1">
      <c r="A394" s="131" t="s">
        <v>3093</v>
      </c>
      <c r="B394" s="105">
        <v>14290788</v>
      </c>
      <c r="C394" s="105">
        <v>4001</v>
      </c>
      <c r="D394" s="132" t="s">
        <v>3094</v>
      </c>
      <c r="E394" s="132" t="s">
        <v>752</v>
      </c>
      <c r="F394" s="105" t="s">
        <v>2396</v>
      </c>
      <c r="G394" s="133">
        <v>35636</v>
      </c>
      <c r="H394" s="109">
        <f t="shared" si="7"/>
        <v>1997</v>
      </c>
      <c r="I394" s="104" t="s">
        <v>2430</v>
      </c>
    </row>
    <row r="395" spans="1:9" ht="12" customHeight="1">
      <c r="A395" s="131" t="s">
        <v>3095</v>
      </c>
      <c r="B395" s="105">
        <v>15271067</v>
      </c>
      <c r="C395" s="105">
        <v>3535</v>
      </c>
      <c r="D395" s="132" t="s">
        <v>3096</v>
      </c>
      <c r="E395" s="132" t="s">
        <v>752</v>
      </c>
      <c r="F395" s="105" t="s">
        <v>2396</v>
      </c>
      <c r="G395" s="133">
        <v>38253</v>
      </c>
      <c r="H395" s="109">
        <f t="shared" si="7"/>
        <v>2004</v>
      </c>
      <c r="I395" s="104" t="s">
        <v>2455</v>
      </c>
    </row>
    <row r="396" spans="1:9" ht="12" customHeight="1">
      <c r="A396" s="131" t="s">
        <v>1765</v>
      </c>
      <c r="B396" s="105">
        <v>15078560</v>
      </c>
      <c r="C396" s="105">
        <v>4483</v>
      </c>
      <c r="D396" s="132" t="s">
        <v>3097</v>
      </c>
      <c r="E396" s="132" t="s">
        <v>752</v>
      </c>
      <c r="F396" s="105" t="s">
        <v>2398</v>
      </c>
      <c r="G396" s="133">
        <v>36856</v>
      </c>
      <c r="H396" s="109">
        <f t="shared" si="7"/>
        <v>2000</v>
      </c>
      <c r="I396" s="104" t="s">
        <v>2399</v>
      </c>
    </row>
    <row r="397" spans="1:9" ht="12" customHeight="1">
      <c r="A397" s="131" t="s">
        <v>3098</v>
      </c>
      <c r="B397" s="105">
        <v>13295901</v>
      </c>
      <c r="C397" s="105">
        <v>1004</v>
      </c>
      <c r="D397" s="132" t="s">
        <v>3099</v>
      </c>
      <c r="E397" s="132" t="s">
        <v>752</v>
      </c>
      <c r="F397" s="105" t="s">
        <v>2398</v>
      </c>
      <c r="G397" s="133">
        <v>32469</v>
      </c>
      <c r="H397" s="109">
        <f t="shared" si="7"/>
        <v>1988</v>
      </c>
      <c r="I397" s="104" t="s">
        <v>649</v>
      </c>
    </row>
    <row r="398" spans="1:9" ht="12" customHeight="1">
      <c r="A398" s="131" t="s">
        <v>3100</v>
      </c>
      <c r="B398" s="105">
        <v>12989983</v>
      </c>
      <c r="C398" s="105">
        <v>500</v>
      </c>
      <c r="D398" s="132" t="s">
        <v>3101</v>
      </c>
      <c r="E398" s="132" t="s">
        <v>752</v>
      </c>
      <c r="F398" s="105" t="s">
        <v>2396</v>
      </c>
      <c r="G398" s="133">
        <v>31516</v>
      </c>
      <c r="H398" s="109">
        <f t="shared" si="7"/>
        <v>1986</v>
      </c>
      <c r="I398" s="104" t="s">
        <v>649</v>
      </c>
    </row>
    <row r="399" spans="1:9" ht="12" customHeight="1">
      <c r="A399" s="131" t="s">
        <v>3102</v>
      </c>
      <c r="B399" s="105">
        <v>14837191</v>
      </c>
      <c r="C399" s="105">
        <v>3529</v>
      </c>
      <c r="D399" s="132" t="s">
        <v>3103</v>
      </c>
      <c r="E399" s="132" t="s">
        <v>752</v>
      </c>
      <c r="F399" s="105" t="s">
        <v>2396</v>
      </c>
      <c r="G399" s="133">
        <v>38260</v>
      </c>
      <c r="H399" s="109">
        <f t="shared" si="7"/>
        <v>2004</v>
      </c>
      <c r="I399" s="104" t="s">
        <v>2455</v>
      </c>
    </row>
    <row r="400" spans="1:9" ht="12" customHeight="1">
      <c r="A400" s="131" t="s">
        <v>706</v>
      </c>
      <c r="B400" s="105">
        <v>12585345</v>
      </c>
      <c r="C400" s="105">
        <v>69</v>
      </c>
      <c r="D400" s="132" t="s">
        <v>3104</v>
      </c>
      <c r="E400" s="132" t="s">
        <v>752</v>
      </c>
      <c r="F400" s="105" t="s">
        <v>2398</v>
      </c>
      <c r="G400" s="133">
        <v>30408</v>
      </c>
      <c r="H400" s="109">
        <f t="shared" si="7"/>
        <v>1983</v>
      </c>
      <c r="I400" s="104" t="s">
        <v>649</v>
      </c>
    </row>
    <row r="401" spans="1:9" ht="12" customHeight="1">
      <c r="A401" s="131" t="s">
        <v>1039</v>
      </c>
      <c r="B401" s="105">
        <v>14702363</v>
      </c>
      <c r="C401" s="105">
        <v>4484</v>
      </c>
      <c r="D401" s="132" t="s">
        <v>3105</v>
      </c>
      <c r="E401" s="132" t="s">
        <v>752</v>
      </c>
      <c r="F401" s="105" t="s">
        <v>2398</v>
      </c>
      <c r="G401" s="133">
        <v>36305</v>
      </c>
      <c r="H401" s="109">
        <f t="shared" si="7"/>
        <v>1999</v>
      </c>
      <c r="I401" s="104" t="s">
        <v>276</v>
      </c>
    </row>
    <row r="402" spans="1:9" ht="12" customHeight="1">
      <c r="A402" s="131" t="s">
        <v>3106</v>
      </c>
      <c r="B402" s="105">
        <v>15439694</v>
      </c>
      <c r="C402" s="105">
        <v>3524</v>
      </c>
      <c r="D402" s="132" t="s">
        <v>3107</v>
      </c>
      <c r="E402" s="132" t="s">
        <v>752</v>
      </c>
      <c r="F402" s="105" t="s">
        <v>2398</v>
      </c>
      <c r="G402" s="133">
        <v>38230</v>
      </c>
      <c r="H402" s="109">
        <f t="shared" si="7"/>
        <v>2004</v>
      </c>
      <c r="I402" s="104" t="s">
        <v>2455</v>
      </c>
    </row>
    <row r="403" spans="1:9" ht="12" customHeight="1">
      <c r="A403" s="131" t="s">
        <v>942</v>
      </c>
      <c r="B403" s="105">
        <v>12787485</v>
      </c>
      <c r="C403" s="105">
        <v>120</v>
      </c>
      <c r="D403" s="132" t="s">
        <v>3108</v>
      </c>
      <c r="E403" s="132" t="s">
        <v>752</v>
      </c>
      <c r="F403" s="105" t="s">
        <v>2398</v>
      </c>
      <c r="G403" s="133">
        <v>31047</v>
      </c>
      <c r="H403" s="109">
        <f t="shared" si="7"/>
        <v>1984</v>
      </c>
      <c r="I403" s="104" t="s">
        <v>649</v>
      </c>
    </row>
    <row r="404" spans="1:9" ht="12" customHeight="1">
      <c r="A404" s="131" t="s">
        <v>3109</v>
      </c>
      <c r="B404" s="105">
        <v>13892417</v>
      </c>
      <c r="C404" s="105">
        <v>84</v>
      </c>
      <c r="D404" s="132" t="s">
        <v>3110</v>
      </c>
      <c r="E404" s="132" t="s">
        <v>752</v>
      </c>
      <c r="F404" s="105" t="s">
        <v>2398</v>
      </c>
      <c r="G404" s="133">
        <v>33433</v>
      </c>
      <c r="H404" s="109">
        <f t="shared" si="7"/>
        <v>1991</v>
      </c>
      <c r="I404" s="104" t="s">
        <v>2436</v>
      </c>
    </row>
    <row r="405" spans="1:9" ht="12" customHeight="1">
      <c r="A405" s="131" t="s">
        <v>653</v>
      </c>
      <c r="B405" s="105">
        <v>14840454</v>
      </c>
      <c r="C405" s="105">
        <v>71</v>
      </c>
      <c r="D405" s="132" t="s">
        <v>3111</v>
      </c>
      <c r="E405" s="132" t="s">
        <v>752</v>
      </c>
      <c r="F405" s="105" t="s">
        <v>2398</v>
      </c>
      <c r="G405" s="133">
        <v>34929</v>
      </c>
      <c r="H405" s="109">
        <f t="shared" si="7"/>
        <v>1995</v>
      </c>
      <c r="I405" s="104" t="s">
        <v>2420</v>
      </c>
    </row>
    <row r="406" spans="1:9" ht="12" customHeight="1">
      <c r="A406" s="131" t="s">
        <v>499</v>
      </c>
      <c r="B406" s="105">
        <v>14287283</v>
      </c>
      <c r="C406" s="105">
        <v>4030</v>
      </c>
      <c r="D406" s="132" t="s">
        <v>3112</v>
      </c>
      <c r="E406" s="132" t="s">
        <v>752</v>
      </c>
      <c r="F406" s="105" t="s">
        <v>2398</v>
      </c>
      <c r="G406" s="133">
        <v>35979</v>
      </c>
      <c r="H406" s="109">
        <f t="shared" si="7"/>
        <v>1998</v>
      </c>
      <c r="I406" s="104" t="s">
        <v>276</v>
      </c>
    </row>
    <row r="407" spans="1:9" ht="12" customHeight="1">
      <c r="A407" s="131" t="s">
        <v>3113</v>
      </c>
      <c r="B407" s="105">
        <v>14649720</v>
      </c>
      <c r="C407" s="105">
        <v>4004</v>
      </c>
      <c r="D407" s="132" t="s">
        <v>3114</v>
      </c>
      <c r="E407" s="132" t="s">
        <v>752</v>
      </c>
      <c r="F407" s="105" t="s">
        <v>2398</v>
      </c>
      <c r="G407" s="133">
        <v>35647</v>
      </c>
      <c r="H407" s="109">
        <f t="shared" si="7"/>
        <v>1997</v>
      </c>
      <c r="I407" s="104" t="s">
        <v>2430</v>
      </c>
    </row>
    <row r="408" spans="1:9" ht="12" customHeight="1">
      <c r="A408" s="131" t="s">
        <v>3115</v>
      </c>
      <c r="B408" s="105">
        <v>6228099</v>
      </c>
      <c r="C408" s="105">
        <v>975</v>
      </c>
      <c r="D408" s="132" t="s">
        <v>3116</v>
      </c>
      <c r="E408" s="132" t="s">
        <v>752</v>
      </c>
      <c r="F408" s="105" t="s">
        <v>2396</v>
      </c>
      <c r="G408" s="133">
        <v>22968</v>
      </c>
      <c r="H408" s="109">
        <f t="shared" si="7"/>
        <v>1962</v>
      </c>
      <c r="I408" s="104" t="s">
        <v>2466</v>
      </c>
    </row>
    <row r="409" spans="1:9" ht="12" customHeight="1">
      <c r="A409" s="131" t="s">
        <v>1040</v>
      </c>
      <c r="B409" s="105">
        <v>14592738</v>
      </c>
      <c r="C409" s="105">
        <v>4003</v>
      </c>
      <c r="D409" s="132" t="s">
        <v>3117</v>
      </c>
      <c r="E409" s="132" t="s">
        <v>752</v>
      </c>
      <c r="F409" s="105" t="s">
        <v>2398</v>
      </c>
      <c r="G409" s="133">
        <v>35494</v>
      </c>
      <c r="H409" s="109">
        <f t="shared" si="7"/>
        <v>1997</v>
      </c>
      <c r="I409" s="104" t="s">
        <v>2430</v>
      </c>
    </row>
    <row r="410" spans="1:9" ht="12" customHeight="1">
      <c r="A410" s="131" t="s">
        <v>3118</v>
      </c>
      <c r="B410" s="105">
        <v>14837192</v>
      </c>
      <c r="C410" s="105">
        <v>3530</v>
      </c>
      <c r="D410" s="132" t="s">
        <v>3119</v>
      </c>
      <c r="E410" s="132" t="s">
        <v>752</v>
      </c>
      <c r="F410" s="105" t="s">
        <v>2396</v>
      </c>
      <c r="G410" s="133">
        <v>38260</v>
      </c>
      <c r="H410" s="109">
        <f t="shared" si="7"/>
        <v>2004</v>
      </c>
      <c r="I410" s="104" t="s">
        <v>2455</v>
      </c>
    </row>
    <row r="411" spans="1:9" ht="12" customHeight="1">
      <c r="A411" s="131" t="s">
        <v>1400</v>
      </c>
      <c r="B411" s="105">
        <v>14231780</v>
      </c>
      <c r="C411" s="105">
        <v>165</v>
      </c>
      <c r="D411" s="132" t="s">
        <v>3120</v>
      </c>
      <c r="E411" s="132" t="s">
        <v>752</v>
      </c>
      <c r="F411" s="105" t="s">
        <v>2398</v>
      </c>
      <c r="G411" s="133">
        <v>35012</v>
      </c>
      <c r="H411" s="109">
        <f t="shared" si="7"/>
        <v>1995</v>
      </c>
      <c r="I411" s="104" t="s">
        <v>2420</v>
      </c>
    </row>
    <row r="412" spans="1:9" ht="12" customHeight="1">
      <c r="A412" s="131" t="s">
        <v>3121</v>
      </c>
      <c r="B412" s="105">
        <v>14938617</v>
      </c>
      <c r="C412" s="105">
        <v>329</v>
      </c>
      <c r="D412" s="132" t="s">
        <v>3122</v>
      </c>
      <c r="E412" s="132" t="s">
        <v>752</v>
      </c>
      <c r="F412" s="105" t="s">
        <v>2396</v>
      </c>
      <c r="G412" s="133">
        <v>34501</v>
      </c>
      <c r="H412" s="109">
        <f t="shared" si="7"/>
        <v>1994</v>
      </c>
      <c r="I412" s="104" t="s">
        <v>2420</v>
      </c>
    </row>
    <row r="413" spans="1:9" ht="12" customHeight="1">
      <c r="A413" s="131" t="s">
        <v>3123</v>
      </c>
      <c r="B413" s="105">
        <v>14510382</v>
      </c>
      <c r="C413" s="105">
        <v>3545</v>
      </c>
      <c r="D413" s="132" t="s">
        <v>3124</v>
      </c>
      <c r="E413" s="132" t="s">
        <v>752</v>
      </c>
      <c r="F413" s="105" t="s">
        <v>2398</v>
      </c>
      <c r="G413" s="133">
        <v>37805</v>
      </c>
      <c r="H413" s="109">
        <f t="shared" si="7"/>
        <v>2003</v>
      </c>
      <c r="I413" s="104" t="s">
        <v>2402</v>
      </c>
    </row>
    <row r="414" spans="1:9" ht="12" customHeight="1">
      <c r="A414" s="131" t="s">
        <v>3125</v>
      </c>
      <c r="B414" s="105">
        <v>15200252</v>
      </c>
      <c r="C414" s="105">
        <v>3549</v>
      </c>
      <c r="D414" s="132" t="s">
        <v>3126</v>
      </c>
      <c r="E414" s="132" t="s">
        <v>752</v>
      </c>
      <c r="F414" s="105" t="s">
        <v>2396</v>
      </c>
      <c r="G414" s="133">
        <v>37840</v>
      </c>
      <c r="H414" s="109">
        <f t="shared" si="7"/>
        <v>2003</v>
      </c>
      <c r="I414" s="104" t="s">
        <v>2402</v>
      </c>
    </row>
    <row r="415" spans="1:9" ht="12" customHeight="1">
      <c r="A415" s="131" t="s">
        <v>3127</v>
      </c>
      <c r="B415" s="105">
        <v>10145429</v>
      </c>
      <c r="C415" s="105">
        <v>482</v>
      </c>
      <c r="D415" s="132" t="s">
        <v>3128</v>
      </c>
      <c r="E415" s="132" t="s">
        <v>752</v>
      </c>
      <c r="F415" s="105" t="s">
        <v>2396</v>
      </c>
      <c r="G415" s="133">
        <v>26929</v>
      </c>
      <c r="H415" s="109">
        <f t="shared" si="7"/>
        <v>1973</v>
      </c>
      <c r="I415" s="104" t="s">
        <v>2466</v>
      </c>
    </row>
    <row r="416" spans="1:9" ht="12" customHeight="1">
      <c r="A416" s="131" t="s">
        <v>3129</v>
      </c>
      <c r="B416" s="105" t="s">
        <v>3130</v>
      </c>
      <c r="C416" s="105">
        <v>371</v>
      </c>
      <c r="D416" s="132" t="s">
        <v>3131</v>
      </c>
      <c r="E416" s="132" t="s">
        <v>752</v>
      </c>
      <c r="F416" s="105" t="s">
        <v>2396</v>
      </c>
      <c r="G416" s="133">
        <v>33178</v>
      </c>
      <c r="H416" s="109">
        <f t="shared" si="7"/>
        <v>1990</v>
      </c>
      <c r="I416" s="104" t="s">
        <v>649</v>
      </c>
    </row>
    <row r="417" spans="1:9" ht="12" customHeight="1">
      <c r="A417" s="131" t="s">
        <v>335</v>
      </c>
      <c r="B417" s="105">
        <v>15184756</v>
      </c>
      <c r="C417" s="105">
        <v>4485</v>
      </c>
      <c r="D417" s="132" t="s">
        <v>3132</v>
      </c>
      <c r="E417" s="132" t="s">
        <v>752</v>
      </c>
      <c r="F417" s="105" t="s">
        <v>2398</v>
      </c>
      <c r="G417" s="133">
        <v>36667</v>
      </c>
      <c r="H417" s="109">
        <f t="shared" si="7"/>
        <v>2000</v>
      </c>
      <c r="I417" s="104" t="s">
        <v>2399</v>
      </c>
    </row>
    <row r="418" spans="1:9" ht="12" customHeight="1">
      <c r="A418" s="131" t="s">
        <v>3133</v>
      </c>
      <c r="B418" s="105">
        <v>15382516</v>
      </c>
      <c r="C418" s="105">
        <v>3495</v>
      </c>
      <c r="D418" s="132" t="s">
        <v>3134</v>
      </c>
      <c r="E418" s="132" t="s">
        <v>752</v>
      </c>
      <c r="F418" s="105" t="s">
        <v>2396</v>
      </c>
      <c r="G418" s="133">
        <v>37923</v>
      </c>
      <c r="H418" s="109">
        <f t="shared" si="7"/>
        <v>2003</v>
      </c>
      <c r="I418" s="104" t="s">
        <v>2402</v>
      </c>
    </row>
    <row r="419" spans="1:9" ht="12" customHeight="1">
      <c r="A419" s="131" t="s">
        <v>3135</v>
      </c>
      <c r="B419" s="105">
        <v>9812698</v>
      </c>
      <c r="C419" s="105">
        <v>492</v>
      </c>
      <c r="D419" s="132" t="s">
        <v>3136</v>
      </c>
      <c r="E419" s="132" t="s">
        <v>752</v>
      </c>
      <c r="F419" s="105" t="s">
        <v>2396</v>
      </c>
      <c r="G419" s="133">
        <v>26404</v>
      </c>
      <c r="H419" s="109">
        <f t="shared" si="7"/>
        <v>1972</v>
      </c>
      <c r="I419" s="104" t="s">
        <v>2466</v>
      </c>
    </row>
    <row r="420" spans="1:9" ht="12" customHeight="1">
      <c r="A420" s="131" t="s">
        <v>3137</v>
      </c>
      <c r="B420" s="105">
        <v>14313060</v>
      </c>
      <c r="C420" s="105">
        <v>413</v>
      </c>
      <c r="D420" s="132" t="s">
        <v>3138</v>
      </c>
      <c r="E420" s="132" t="s">
        <v>752</v>
      </c>
      <c r="F420" s="105" t="s">
        <v>2396</v>
      </c>
      <c r="G420" s="133">
        <v>35109</v>
      </c>
      <c r="H420" s="109">
        <f t="shared" si="7"/>
        <v>1996</v>
      </c>
      <c r="I420" s="104" t="s">
        <v>2430</v>
      </c>
    </row>
    <row r="421" spans="1:9" ht="12" customHeight="1">
      <c r="A421" s="131" t="s">
        <v>3139</v>
      </c>
      <c r="B421" s="105">
        <v>14741467</v>
      </c>
      <c r="C421" s="105">
        <v>3554</v>
      </c>
      <c r="D421" s="132" t="s">
        <v>3140</v>
      </c>
      <c r="E421" s="132" t="s">
        <v>752</v>
      </c>
      <c r="F421" s="105" t="s">
        <v>2398</v>
      </c>
      <c r="G421" s="133">
        <v>37897</v>
      </c>
      <c r="H421" s="109">
        <f t="shared" si="7"/>
        <v>2003</v>
      </c>
      <c r="I421" s="104" t="s">
        <v>2402</v>
      </c>
    </row>
    <row r="422" spans="1:9" ht="12" customHeight="1">
      <c r="A422" s="131" t="s">
        <v>3141</v>
      </c>
      <c r="B422" s="105">
        <v>14832667</v>
      </c>
      <c r="C422" s="105">
        <v>582</v>
      </c>
      <c r="D422" s="132" t="s">
        <v>3142</v>
      </c>
      <c r="E422" s="132" t="s">
        <v>752</v>
      </c>
      <c r="F422" s="105" t="s">
        <v>2396</v>
      </c>
      <c r="G422" s="133">
        <v>28184</v>
      </c>
      <c r="H422" s="109">
        <f t="shared" si="7"/>
        <v>1977</v>
      </c>
      <c r="I422" s="104" t="s">
        <v>2466</v>
      </c>
    </row>
    <row r="423" spans="1:9" ht="12" customHeight="1">
      <c r="A423" s="131" t="s">
        <v>3143</v>
      </c>
      <c r="B423" s="105">
        <v>11344098</v>
      </c>
      <c r="C423" s="105">
        <v>772</v>
      </c>
      <c r="D423" s="132" t="s">
        <v>3144</v>
      </c>
      <c r="E423" s="132" t="s">
        <v>752</v>
      </c>
      <c r="F423" s="105" t="s">
        <v>2396</v>
      </c>
      <c r="G423" s="133">
        <v>28397</v>
      </c>
      <c r="H423" s="109">
        <f t="shared" si="7"/>
        <v>1977</v>
      </c>
      <c r="I423" s="104" t="s">
        <v>2466</v>
      </c>
    </row>
    <row r="424" spans="1:9" ht="12" customHeight="1">
      <c r="A424" s="131" t="s">
        <v>3145</v>
      </c>
      <c r="B424" s="105">
        <v>14905503</v>
      </c>
      <c r="C424" s="105">
        <v>3546</v>
      </c>
      <c r="D424" s="132" t="s">
        <v>3146</v>
      </c>
      <c r="E424" s="132" t="s">
        <v>752</v>
      </c>
      <c r="F424" s="105" t="s">
        <v>2396</v>
      </c>
      <c r="G424" s="133">
        <v>37824</v>
      </c>
      <c r="H424" s="109">
        <f t="shared" si="7"/>
        <v>2003</v>
      </c>
      <c r="I424" s="104" t="s">
        <v>2402</v>
      </c>
    </row>
    <row r="425" spans="1:9" ht="12" customHeight="1">
      <c r="A425" s="131" t="s">
        <v>3147</v>
      </c>
      <c r="B425" s="105">
        <v>10982135</v>
      </c>
      <c r="C425" s="105">
        <v>373</v>
      </c>
      <c r="D425" s="132" t="s">
        <v>3148</v>
      </c>
      <c r="E425" s="132" t="s">
        <v>752</v>
      </c>
      <c r="F425" s="105" t="s">
        <v>2396</v>
      </c>
      <c r="G425" s="133">
        <v>28186</v>
      </c>
      <c r="H425" s="109">
        <f t="shared" si="7"/>
        <v>1977</v>
      </c>
      <c r="I425" s="104" t="s">
        <v>2466</v>
      </c>
    </row>
    <row r="426" spans="1:9" ht="12" customHeight="1">
      <c r="A426" s="131" t="s">
        <v>3149</v>
      </c>
      <c r="B426" s="105">
        <v>14096729</v>
      </c>
      <c r="C426" s="105">
        <v>401</v>
      </c>
      <c r="D426" s="132" t="s">
        <v>3150</v>
      </c>
      <c r="E426" s="132" t="s">
        <v>752</v>
      </c>
      <c r="F426" s="105" t="s">
        <v>2396</v>
      </c>
      <c r="G426" s="133">
        <v>33242</v>
      </c>
      <c r="H426" s="109">
        <f t="shared" si="7"/>
        <v>1991</v>
      </c>
      <c r="I426" s="104" t="s">
        <v>2436</v>
      </c>
    </row>
    <row r="427" spans="1:9" ht="12" customHeight="1">
      <c r="A427" s="131" t="s">
        <v>362</v>
      </c>
      <c r="B427" s="105">
        <v>14735405</v>
      </c>
      <c r="C427" s="105">
        <v>4486</v>
      </c>
      <c r="D427" s="132" t="s">
        <v>3151</v>
      </c>
      <c r="E427" s="132" t="s">
        <v>752</v>
      </c>
      <c r="F427" s="105" t="s">
        <v>2398</v>
      </c>
      <c r="G427" s="133">
        <v>36354</v>
      </c>
      <c r="H427" s="109">
        <f t="shared" si="7"/>
        <v>1999</v>
      </c>
      <c r="I427" s="104" t="s">
        <v>276</v>
      </c>
    </row>
    <row r="428" spans="1:9" ht="12" customHeight="1">
      <c r="A428" s="131" t="s">
        <v>3152</v>
      </c>
      <c r="B428" s="105">
        <v>14740634</v>
      </c>
      <c r="C428" s="105">
        <v>3528</v>
      </c>
      <c r="D428" s="132" t="s">
        <v>3153</v>
      </c>
      <c r="E428" s="132" t="s">
        <v>752</v>
      </c>
      <c r="F428" s="105" t="s">
        <v>2398</v>
      </c>
      <c r="G428" s="133">
        <v>37931</v>
      </c>
      <c r="H428" s="109">
        <f t="shared" si="7"/>
        <v>2003</v>
      </c>
      <c r="I428" s="104" t="s">
        <v>2402</v>
      </c>
    </row>
    <row r="429" spans="1:9" ht="12" customHeight="1">
      <c r="A429" s="131" t="s">
        <v>3154</v>
      </c>
      <c r="B429" s="105">
        <v>14741462</v>
      </c>
      <c r="C429" s="105">
        <v>3553</v>
      </c>
      <c r="D429" s="132" t="s">
        <v>3155</v>
      </c>
      <c r="E429" s="132" t="s">
        <v>752</v>
      </c>
      <c r="F429" s="105" t="s">
        <v>2398</v>
      </c>
      <c r="G429" s="133">
        <v>37897</v>
      </c>
      <c r="H429" s="109">
        <f t="shared" si="7"/>
        <v>2003</v>
      </c>
      <c r="I429" s="104" t="s">
        <v>2402</v>
      </c>
    </row>
    <row r="430" spans="1:9" ht="12" customHeight="1">
      <c r="A430" s="131" t="s">
        <v>1430</v>
      </c>
      <c r="B430" s="105">
        <v>15088492</v>
      </c>
      <c r="C430" s="105">
        <v>176</v>
      </c>
      <c r="D430" s="132" t="s">
        <v>3156</v>
      </c>
      <c r="E430" s="132" t="s">
        <v>752</v>
      </c>
      <c r="F430" s="105" t="s">
        <v>2398</v>
      </c>
      <c r="G430" s="133">
        <v>35370</v>
      </c>
      <c r="H430" s="109">
        <f t="shared" si="7"/>
        <v>1996</v>
      </c>
      <c r="I430" s="104" t="s">
        <v>2430</v>
      </c>
    </row>
    <row r="431" spans="1:9" ht="12" customHeight="1">
      <c r="A431" s="131" t="s">
        <v>732</v>
      </c>
      <c r="B431" s="105">
        <v>14840177</v>
      </c>
      <c r="C431" s="105">
        <v>4487</v>
      </c>
      <c r="D431" s="132" t="s">
        <v>3157</v>
      </c>
      <c r="E431" s="132" t="s">
        <v>752</v>
      </c>
      <c r="F431" s="105" t="s">
        <v>2398</v>
      </c>
      <c r="G431" s="133">
        <v>36375</v>
      </c>
      <c r="H431" s="109">
        <f t="shared" si="7"/>
        <v>1999</v>
      </c>
      <c r="I431" s="104" t="s">
        <v>276</v>
      </c>
    </row>
    <row r="432" spans="1:9" ht="12" customHeight="1">
      <c r="A432" s="131" t="s">
        <v>3158</v>
      </c>
      <c r="B432" s="105">
        <v>14526878</v>
      </c>
      <c r="C432" s="105">
        <v>4033</v>
      </c>
      <c r="D432" s="132" t="s">
        <v>3159</v>
      </c>
      <c r="E432" s="132" t="s">
        <v>752</v>
      </c>
      <c r="F432" s="105" t="s">
        <v>2396</v>
      </c>
      <c r="G432" s="133">
        <v>36042</v>
      </c>
      <c r="H432" s="109">
        <f t="shared" si="7"/>
        <v>1998</v>
      </c>
      <c r="I432" s="104" t="s">
        <v>276</v>
      </c>
    </row>
    <row r="433" spans="1:9" ht="12" customHeight="1">
      <c r="A433" s="131" t="s">
        <v>3160</v>
      </c>
      <c r="B433" s="105">
        <v>14713937</v>
      </c>
      <c r="C433" s="105">
        <v>3548</v>
      </c>
      <c r="D433" s="132" t="s">
        <v>3161</v>
      </c>
      <c r="E433" s="132" t="s">
        <v>752</v>
      </c>
      <c r="F433" s="105" t="s">
        <v>2398</v>
      </c>
      <c r="G433" s="133">
        <v>37692</v>
      </c>
      <c r="H433" s="109">
        <f t="shared" si="7"/>
        <v>2003</v>
      </c>
      <c r="I433" s="104" t="s">
        <v>2402</v>
      </c>
    </row>
    <row r="434" spans="1:9" ht="12" customHeight="1">
      <c r="A434" s="131" t="s">
        <v>3162</v>
      </c>
      <c r="B434" s="105">
        <v>15496428</v>
      </c>
      <c r="C434" s="105">
        <v>3541</v>
      </c>
      <c r="D434" s="132" t="s">
        <v>3163</v>
      </c>
      <c r="E434" s="132" t="s">
        <v>752</v>
      </c>
      <c r="F434" s="105" t="s">
        <v>2398</v>
      </c>
      <c r="G434" s="133">
        <v>38156</v>
      </c>
      <c r="H434" s="109">
        <f t="shared" si="7"/>
        <v>2004</v>
      </c>
      <c r="I434" s="104" t="s">
        <v>2455</v>
      </c>
    </row>
    <row r="435" spans="1:9" ht="12" customHeight="1">
      <c r="A435" s="131" t="s">
        <v>3164</v>
      </c>
      <c r="B435" s="105">
        <v>15110551</v>
      </c>
      <c r="C435" s="105">
        <v>4488</v>
      </c>
      <c r="D435" s="132" t="s">
        <v>3165</v>
      </c>
      <c r="E435" s="132" t="s">
        <v>752</v>
      </c>
      <c r="F435" s="105" t="s">
        <v>2396</v>
      </c>
      <c r="G435" s="133">
        <v>36518</v>
      </c>
      <c r="H435" s="109">
        <f t="shared" si="7"/>
        <v>1999</v>
      </c>
      <c r="I435" s="104" t="s">
        <v>276</v>
      </c>
    </row>
    <row r="436" spans="1:9" ht="12" customHeight="1">
      <c r="A436" s="131" t="s">
        <v>3166</v>
      </c>
      <c r="B436" s="105">
        <v>9810860</v>
      </c>
      <c r="C436" s="105">
        <v>536</v>
      </c>
      <c r="D436" s="132" t="s">
        <v>3167</v>
      </c>
      <c r="E436" s="132" t="s">
        <v>752</v>
      </c>
      <c r="F436" s="105" t="s">
        <v>2396</v>
      </c>
      <c r="G436" s="133">
        <v>25377</v>
      </c>
      <c r="H436" s="109">
        <f t="shared" si="7"/>
        <v>1969</v>
      </c>
      <c r="I436" s="104" t="s">
        <v>2466</v>
      </c>
    </row>
    <row r="437" spans="1:9" ht="12" customHeight="1">
      <c r="A437" s="131" t="s">
        <v>3168</v>
      </c>
      <c r="B437" s="105">
        <v>14586911</v>
      </c>
      <c r="C437" s="105">
        <v>4467</v>
      </c>
      <c r="D437" s="132" t="s">
        <v>3169</v>
      </c>
      <c r="E437" s="132" t="s">
        <v>752</v>
      </c>
      <c r="F437" s="105" t="s">
        <v>2396</v>
      </c>
      <c r="G437" s="133">
        <v>36963</v>
      </c>
      <c r="H437" s="109">
        <f t="shared" si="7"/>
        <v>2001</v>
      </c>
      <c r="I437" s="104" t="s">
        <v>2399</v>
      </c>
    </row>
    <row r="438" spans="1:9" ht="12" customHeight="1">
      <c r="A438" s="131" t="s">
        <v>3170</v>
      </c>
      <c r="B438" s="105">
        <v>14466524</v>
      </c>
      <c r="C438" s="105">
        <v>3552</v>
      </c>
      <c r="D438" s="132" t="s">
        <v>3171</v>
      </c>
      <c r="E438" s="132" t="s">
        <v>752</v>
      </c>
      <c r="F438" s="105" t="s">
        <v>2396</v>
      </c>
      <c r="G438" s="133">
        <v>37748</v>
      </c>
      <c r="H438" s="109">
        <f t="shared" si="7"/>
        <v>2003</v>
      </c>
      <c r="I438" s="104" t="s">
        <v>2402</v>
      </c>
    </row>
    <row r="439" spans="1:9" ht="12" customHeight="1">
      <c r="A439" s="131" t="s">
        <v>3172</v>
      </c>
      <c r="B439" s="105">
        <v>14405747</v>
      </c>
      <c r="C439" s="105">
        <v>368</v>
      </c>
      <c r="D439" s="132" t="s">
        <v>3173</v>
      </c>
      <c r="E439" s="132" t="s">
        <v>752</v>
      </c>
      <c r="F439" s="105" t="s">
        <v>2396</v>
      </c>
      <c r="G439" s="133">
        <v>35251</v>
      </c>
      <c r="H439" s="109">
        <f t="shared" si="7"/>
        <v>1996</v>
      </c>
      <c r="I439" s="104" t="s">
        <v>2430</v>
      </c>
    </row>
    <row r="440" spans="1:9" ht="12" customHeight="1">
      <c r="A440" s="131" t="s">
        <v>3174</v>
      </c>
      <c r="B440" s="105">
        <v>14237907</v>
      </c>
      <c r="C440" s="105">
        <v>364</v>
      </c>
      <c r="D440" s="132" t="s">
        <v>3174</v>
      </c>
      <c r="E440" s="132" t="s">
        <v>752</v>
      </c>
      <c r="F440" s="105" t="s">
        <v>2396</v>
      </c>
      <c r="G440" s="133">
        <v>33975</v>
      </c>
      <c r="H440" s="109">
        <f t="shared" si="7"/>
        <v>1993</v>
      </c>
      <c r="I440" s="104" t="s">
        <v>2436</v>
      </c>
    </row>
    <row r="441" spans="1:9" ht="12" customHeight="1">
      <c r="A441" s="131" t="s">
        <v>3175</v>
      </c>
      <c r="B441" s="105">
        <v>15171175</v>
      </c>
      <c r="C441" s="105">
        <v>3540</v>
      </c>
      <c r="D441" s="132" t="s">
        <v>3176</v>
      </c>
      <c r="E441" s="132" t="s">
        <v>752</v>
      </c>
      <c r="F441" s="105" t="s">
        <v>2396</v>
      </c>
      <c r="G441" s="133">
        <v>37720</v>
      </c>
      <c r="H441" s="109">
        <f t="shared" si="7"/>
        <v>2003</v>
      </c>
      <c r="I441" s="104" t="s">
        <v>2402</v>
      </c>
    </row>
    <row r="442" spans="1:9" ht="12" customHeight="1">
      <c r="A442" s="131" t="s">
        <v>3177</v>
      </c>
      <c r="B442" s="105">
        <v>14526056</v>
      </c>
      <c r="C442" s="105">
        <v>561</v>
      </c>
      <c r="D442" s="132" t="s">
        <v>3178</v>
      </c>
      <c r="E442" s="132" t="s">
        <v>752</v>
      </c>
      <c r="F442" s="105" t="s">
        <v>2396</v>
      </c>
      <c r="G442" s="133">
        <v>34457</v>
      </c>
      <c r="H442" s="109">
        <f t="shared" si="7"/>
        <v>1994</v>
      </c>
      <c r="I442" s="104" t="s">
        <v>2420</v>
      </c>
    </row>
    <row r="443" spans="1:9" ht="12" customHeight="1">
      <c r="A443" s="131" t="s">
        <v>3179</v>
      </c>
      <c r="B443" s="105">
        <v>14353930</v>
      </c>
      <c r="C443" s="105">
        <v>384</v>
      </c>
      <c r="D443" s="132" t="s">
        <v>3180</v>
      </c>
      <c r="E443" s="132" t="s">
        <v>752</v>
      </c>
      <c r="F443" s="105" t="s">
        <v>2396</v>
      </c>
      <c r="G443" s="133">
        <v>34123</v>
      </c>
      <c r="H443" s="109">
        <f t="shared" si="7"/>
        <v>1993</v>
      </c>
      <c r="I443" s="104" t="s">
        <v>2436</v>
      </c>
    </row>
    <row r="444" spans="1:9" ht="12" customHeight="1">
      <c r="A444" s="131" t="s">
        <v>3181</v>
      </c>
      <c r="B444" s="105">
        <v>11250623</v>
      </c>
      <c r="C444" s="105">
        <v>461</v>
      </c>
      <c r="D444" s="132" t="s">
        <v>3182</v>
      </c>
      <c r="E444" s="132" t="s">
        <v>752</v>
      </c>
      <c r="F444" s="105" t="s">
        <v>2396</v>
      </c>
      <c r="G444" s="133">
        <v>27985</v>
      </c>
      <c r="H444" s="109">
        <f t="shared" si="7"/>
        <v>1976</v>
      </c>
      <c r="I444" s="104" t="s">
        <v>2466</v>
      </c>
    </row>
    <row r="445" spans="1:9" ht="12" customHeight="1">
      <c r="A445" s="131" t="s">
        <v>3183</v>
      </c>
      <c r="B445" s="105">
        <v>14228392</v>
      </c>
      <c r="C445" s="105">
        <v>379</v>
      </c>
      <c r="D445" s="132" t="s">
        <v>3184</v>
      </c>
      <c r="E445" s="132" t="s">
        <v>752</v>
      </c>
      <c r="F445" s="105" t="s">
        <v>2396</v>
      </c>
      <c r="G445" s="133">
        <v>34102</v>
      </c>
      <c r="H445" s="109">
        <f t="shared" si="7"/>
        <v>1993</v>
      </c>
      <c r="I445" s="104" t="s">
        <v>2436</v>
      </c>
    </row>
    <row r="446" spans="1:9" ht="12" customHeight="1">
      <c r="A446" s="131" t="s">
        <v>1028</v>
      </c>
      <c r="B446" s="105">
        <v>15150547</v>
      </c>
      <c r="C446" s="105">
        <v>4489</v>
      </c>
      <c r="D446" s="132" t="s">
        <v>3185</v>
      </c>
      <c r="E446" s="132" t="s">
        <v>752</v>
      </c>
      <c r="F446" s="105" t="s">
        <v>2398</v>
      </c>
      <c r="G446" s="133">
        <v>36651</v>
      </c>
      <c r="H446" s="109">
        <f t="shared" si="7"/>
        <v>2000</v>
      </c>
      <c r="I446" s="104" t="s">
        <v>2399</v>
      </c>
    </row>
    <row r="447" spans="1:9" ht="12" customHeight="1">
      <c r="A447" s="131" t="s">
        <v>3186</v>
      </c>
      <c r="B447" s="105">
        <v>14289941</v>
      </c>
      <c r="C447" s="105">
        <v>380</v>
      </c>
      <c r="D447" s="132" t="s">
        <v>3187</v>
      </c>
      <c r="E447" s="132" t="s">
        <v>752</v>
      </c>
      <c r="F447" s="105" t="s">
        <v>2396</v>
      </c>
      <c r="G447" s="133">
        <v>35285</v>
      </c>
      <c r="H447" s="109">
        <f t="shared" si="7"/>
        <v>1996</v>
      </c>
      <c r="I447" s="104" t="s">
        <v>2430</v>
      </c>
    </row>
    <row r="448" spans="1:9" ht="12" customHeight="1">
      <c r="A448" s="131" t="s">
        <v>3188</v>
      </c>
      <c r="B448" s="105">
        <v>10610005</v>
      </c>
      <c r="C448" s="105">
        <v>381</v>
      </c>
      <c r="D448" s="132" t="s">
        <v>3189</v>
      </c>
      <c r="E448" s="132" t="s">
        <v>752</v>
      </c>
      <c r="F448" s="105" t="s">
        <v>2396</v>
      </c>
      <c r="G448" s="133">
        <v>27490</v>
      </c>
      <c r="H448" s="109">
        <f t="shared" si="7"/>
        <v>1975</v>
      </c>
      <c r="I448" s="104" t="s">
        <v>2466</v>
      </c>
    </row>
    <row r="449" spans="1:9" ht="12" customHeight="1">
      <c r="A449" s="131" t="s">
        <v>811</v>
      </c>
      <c r="B449" s="105">
        <v>12585339</v>
      </c>
      <c r="C449" s="105">
        <v>76</v>
      </c>
      <c r="D449" s="132" t="s">
        <v>3190</v>
      </c>
      <c r="E449" s="132" t="s">
        <v>752</v>
      </c>
      <c r="F449" s="105" t="s">
        <v>2398</v>
      </c>
      <c r="G449" s="133">
        <v>30723</v>
      </c>
      <c r="H449" s="109">
        <f t="shared" si="7"/>
        <v>1984</v>
      </c>
      <c r="I449" s="104" t="s">
        <v>649</v>
      </c>
    </row>
    <row r="450" spans="1:9" ht="12" customHeight="1">
      <c r="A450" s="131" t="s">
        <v>3191</v>
      </c>
      <c r="B450" s="105">
        <v>15173585</v>
      </c>
      <c r="C450" s="105">
        <v>3526</v>
      </c>
      <c r="D450" s="132" t="s">
        <v>3192</v>
      </c>
      <c r="E450" s="132" t="s">
        <v>752</v>
      </c>
      <c r="F450" s="105" t="s">
        <v>2398</v>
      </c>
      <c r="G450" s="133">
        <v>37783</v>
      </c>
      <c r="H450" s="109">
        <f t="shared" si="7"/>
        <v>2003</v>
      </c>
      <c r="I450" s="104" t="s">
        <v>2402</v>
      </c>
    </row>
    <row r="451" spans="1:9" ht="12" customHeight="1">
      <c r="A451" s="131" t="s">
        <v>350</v>
      </c>
      <c r="B451" s="105">
        <v>15110556</v>
      </c>
      <c r="C451" s="105">
        <v>4471</v>
      </c>
      <c r="D451" s="132" t="s">
        <v>3193</v>
      </c>
      <c r="E451" s="132" t="s">
        <v>752</v>
      </c>
      <c r="F451" s="105" t="s">
        <v>2398</v>
      </c>
      <c r="G451" s="133">
        <v>37215</v>
      </c>
      <c r="H451" s="109">
        <f t="shared" ref="H451:H514" si="8">YEAR(G451)</f>
        <v>2001</v>
      </c>
      <c r="I451" s="104" t="s">
        <v>2399</v>
      </c>
    </row>
    <row r="452" spans="1:9" ht="12" customHeight="1">
      <c r="A452" s="131" t="s">
        <v>10</v>
      </c>
      <c r="B452" s="105">
        <v>14436868</v>
      </c>
      <c r="C452" s="105">
        <v>4005</v>
      </c>
      <c r="D452" s="132" t="s">
        <v>3194</v>
      </c>
      <c r="E452" s="132" t="s">
        <v>752</v>
      </c>
      <c r="F452" s="105" t="s">
        <v>2398</v>
      </c>
      <c r="G452" s="133">
        <v>35568</v>
      </c>
      <c r="H452" s="109">
        <f t="shared" si="8"/>
        <v>1997</v>
      </c>
      <c r="I452" s="104" t="s">
        <v>2430</v>
      </c>
    </row>
    <row r="453" spans="1:9" ht="12" customHeight="1">
      <c r="A453" s="131" t="s">
        <v>1365</v>
      </c>
      <c r="B453" s="105">
        <v>14220293</v>
      </c>
      <c r="C453" s="105">
        <v>4035</v>
      </c>
      <c r="D453" s="132" t="s">
        <v>3195</v>
      </c>
      <c r="E453" s="132" t="s">
        <v>752</v>
      </c>
      <c r="F453" s="105" t="s">
        <v>2398</v>
      </c>
      <c r="G453" s="133">
        <v>35889</v>
      </c>
      <c r="H453" s="109">
        <f t="shared" si="8"/>
        <v>1998</v>
      </c>
      <c r="I453" s="104" t="s">
        <v>276</v>
      </c>
    </row>
    <row r="454" spans="1:9" ht="12" customHeight="1">
      <c r="A454" s="131" t="s">
        <v>814</v>
      </c>
      <c r="B454" s="105">
        <v>11497219</v>
      </c>
      <c r="C454" s="105">
        <v>131</v>
      </c>
      <c r="D454" s="132" t="s">
        <v>3196</v>
      </c>
      <c r="E454" s="132" t="s">
        <v>752</v>
      </c>
      <c r="F454" s="105" t="s">
        <v>2398</v>
      </c>
      <c r="G454" s="133">
        <v>28861</v>
      </c>
      <c r="H454" s="109">
        <f t="shared" si="8"/>
        <v>1979</v>
      </c>
      <c r="I454" s="104" t="s">
        <v>649</v>
      </c>
    </row>
    <row r="455" spans="1:9" ht="12" customHeight="1">
      <c r="A455" s="131" t="s">
        <v>524</v>
      </c>
      <c r="B455" s="105">
        <v>14474139</v>
      </c>
      <c r="C455" s="105">
        <v>53</v>
      </c>
      <c r="D455" s="132" t="s">
        <v>3197</v>
      </c>
      <c r="E455" s="132" t="s">
        <v>752</v>
      </c>
      <c r="F455" s="105" t="s">
        <v>2398</v>
      </c>
      <c r="G455" s="133">
        <v>35368</v>
      </c>
      <c r="H455" s="109">
        <f t="shared" si="8"/>
        <v>1996</v>
      </c>
      <c r="I455" s="104" t="s">
        <v>2430</v>
      </c>
    </row>
    <row r="456" spans="1:9" ht="12" customHeight="1">
      <c r="A456" s="131" t="s">
        <v>3198</v>
      </c>
      <c r="B456" s="105">
        <v>11754869</v>
      </c>
      <c r="C456" s="105">
        <v>1018</v>
      </c>
      <c r="D456" s="132" t="s">
        <v>3199</v>
      </c>
      <c r="E456" s="132" t="s">
        <v>752</v>
      </c>
      <c r="F456" s="105" t="s">
        <v>2396</v>
      </c>
      <c r="G456" s="133">
        <v>29438</v>
      </c>
      <c r="H456" s="109">
        <f t="shared" si="8"/>
        <v>1980</v>
      </c>
      <c r="I456" s="104" t="s">
        <v>649</v>
      </c>
    </row>
    <row r="457" spans="1:9" ht="12" customHeight="1">
      <c r="A457" s="131" t="s">
        <v>3200</v>
      </c>
      <c r="B457" s="105">
        <v>15141883</v>
      </c>
      <c r="C457" s="105">
        <v>4036</v>
      </c>
      <c r="D457" s="132" t="s">
        <v>3201</v>
      </c>
      <c r="E457" s="132" t="s">
        <v>752</v>
      </c>
      <c r="F457" s="105" t="s">
        <v>2396</v>
      </c>
      <c r="G457" s="133">
        <v>36062</v>
      </c>
      <c r="H457" s="109">
        <f t="shared" si="8"/>
        <v>1998</v>
      </c>
      <c r="I457" s="104" t="s">
        <v>276</v>
      </c>
    </row>
    <row r="458" spans="1:9" ht="12" customHeight="1">
      <c r="A458" s="131" t="s">
        <v>3202</v>
      </c>
      <c r="B458" s="105">
        <v>15110489</v>
      </c>
      <c r="C458" s="105">
        <v>3533</v>
      </c>
      <c r="D458" s="132" t="s">
        <v>3203</v>
      </c>
      <c r="E458" s="132" t="s">
        <v>752</v>
      </c>
      <c r="F458" s="105" t="s">
        <v>2396</v>
      </c>
      <c r="G458" s="133">
        <v>37516</v>
      </c>
      <c r="H458" s="109">
        <f t="shared" si="8"/>
        <v>2002</v>
      </c>
      <c r="I458" s="104" t="s">
        <v>2402</v>
      </c>
    </row>
    <row r="459" spans="1:9" ht="12" customHeight="1">
      <c r="A459" s="131" t="s">
        <v>3204</v>
      </c>
      <c r="B459" s="105">
        <v>13900125</v>
      </c>
      <c r="C459" s="105">
        <v>476</v>
      </c>
      <c r="D459" s="132" t="s">
        <v>3205</v>
      </c>
      <c r="E459" s="132" t="s">
        <v>752</v>
      </c>
      <c r="F459" s="105" t="s">
        <v>2396</v>
      </c>
      <c r="G459" s="133">
        <v>33747</v>
      </c>
      <c r="H459" s="109">
        <f t="shared" si="8"/>
        <v>1992</v>
      </c>
      <c r="I459" s="104" t="s">
        <v>2436</v>
      </c>
    </row>
    <row r="460" spans="1:9" ht="12" customHeight="1">
      <c r="A460" s="131" t="s">
        <v>3206</v>
      </c>
      <c r="B460" s="105">
        <v>14968379</v>
      </c>
      <c r="C460" s="105">
        <v>4002</v>
      </c>
      <c r="D460" s="132" t="s">
        <v>3207</v>
      </c>
      <c r="E460" s="132" t="s">
        <v>752</v>
      </c>
      <c r="F460" s="105" t="s">
        <v>2396</v>
      </c>
      <c r="G460" s="133">
        <v>35752</v>
      </c>
      <c r="H460" s="109">
        <f t="shared" si="8"/>
        <v>1997</v>
      </c>
      <c r="I460" s="104" t="s">
        <v>2430</v>
      </c>
    </row>
    <row r="461" spans="1:9" ht="12" customHeight="1">
      <c r="A461" s="131" t="s">
        <v>3208</v>
      </c>
      <c r="B461" s="105">
        <v>14652283</v>
      </c>
      <c r="C461" s="105">
        <v>382</v>
      </c>
      <c r="D461" s="132" t="s">
        <v>3209</v>
      </c>
      <c r="E461" s="132" t="s">
        <v>752</v>
      </c>
      <c r="F461" s="105" t="s">
        <v>2396</v>
      </c>
      <c r="G461" s="133">
        <v>34450</v>
      </c>
      <c r="H461" s="109">
        <f t="shared" si="8"/>
        <v>1994</v>
      </c>
      <c r="I461" s="104" t="s">
        <v>2420</v>
      </c>
    </row>
    <row r="462" spans="1:9" ht="12" customHeight="1">
      <c r="A462" s="131" t="s">
        <v>3210</v>
      </c>
      <c r="B462" s="105">
        <v>14811948</v>
      </c>
      <c r="C462" s="105">
        <v>3534</v>
      </c>
      <c r="D462" s="132" t="s">
        <v>3211</v>
      </c>
      <c r="E462" s="132" t="s">
        <v>752</v>
      </c>
      <c r="F462" s="105" t="s">
        <v>2396</v>
      </c>
      <c r="G462" s="133">
        <v>38061</v>
      </c>
      <c r="H462" s="109">
        <f t="shared" si="8"/>
        <v>2004</v>
      </c>
      <c r="I462" s="104" t="s">
        <v>2455</v>
      </c>
    </row>
    <row r="463" spans="1:9" ht="12" customHeight="1">
      <c r="A463" s="131" t="s">
        <v>3212</v>
      </c>
      <c r="B463" s="105">
        <v>15023324</v>
      </c>
      <c r="C463" s="105">
        <v>4490</v>
      </c>
      <c r="D463" s="132" t="s">
        <v>3213</v>
      </c>
      <c r="E463" s="132" t="s">
        <v>752</v>
      </c>
      <c r="F463" s="105" t="s">
        <v>2396</v>
      </c>
      <c r="G463" s="133">
        <v>36264</v>
      </c>
      <c r="H463" s="109">
        <f t="shared" si="8"/>
        <v>1999</v>
      </c>
      <c r="I463" s="104" t="s">
        <v>276</v>
      </c>
    </row>
    <row r="464" spans="1:9" ht="12" customHeight="1">
      <c r="A464" s="131" t="s">
        <v>3214</v>
      </c>
      <c r="B464" s="105">
        <v>15133386</v>
      </c>
      <c r="C464" s="105">
        <v>531</v>
      </c>
      <c r="D464" s="132" t="s">
        <v>3215</v>
      </c>
      <c r="E464" s="132" t="s">
        <v>752</v>
      </c>
      <c r="F464" s="105" t="s">
        <v>2396</v>
      </c>
      <c r="G464" s="133">
        <v>35291</v>
      </c>
      <c r="H464" s="109">
        <f t="shared" si="8"/>
        <v>1996</v>
      </c>
      <c r="I464" s="104" t="s">
        <v>2430</v>
      </c>
    </row>
    <row r="465" spans="1:9" ht="12" customHeight="1">
      <c r="A465" s="131" t="s">
        <v>3216</v>
      </c>
      <c r="B465" s="105">
        <v>14150877</v>
      </c>
      <c r="C465" s="105">
        <v>438</v>
      </c>
      <c r="D465" s="132" t="s">
        <v>3217</v>
      </c>
      <c r="E465" s="132" t="s">
        <v>752</v>
      </c>
      <c r="F465" s="105" t="s">
        <v>2396</v>
      </c>
      <c r="G465" s="133">
        <v>33591</v>
      </c>
      <c r="H465" s="109">
        <f t="shared" si="8"/>
        <v>1991</v>
      </c>
      <c r="I465" s="104" t="s">
        <v>2436</v>
      </c>
    </row>
    <row r="466" spans="1:9" ht="12" customHeight="1">
      <c r="A466" s="131" t="s">
        <v>3218</v>
      </c>
      <c r="B466" s="105">
        <v>13218349</v>
      </c>
      <c r="C466" s="105">
        <v>478</v>
      </c>
      <c r="D466" s="132" t="s">
        <v>3219</v>
      </c>
      <c r="E466" s="132" t="s">
        <v>752</v>
      </c>
      <c r="F466" s="105" t="s">
        <v>2396</v>
      </c>
      <c r="G466" s="133">
        <v>31761</v>
      </c>
      <c r="H466" s="109">
        <f t="shared" si="8"/>
        <v>1986</v>
      </c>
      <c r="I466" s="104" t="s">
        <v>649</v>
      </c>
    </row>
    <row r="467" spans="1:9" ht="12" customHeight="1">
      <c r="A467" s="131" t="s">
        <v>3220</v>
      </c>
      <c r="B467" s="105">
        <v>14231779</v>
      </c>
      <c r="C467" s="105">
        <v>4038</v>
      </c>
      <c r="D467" s="132" t="s">
        <v>3221</v>
      </c>
      <c r="E467" s="132" t="s">
        <v>752</v>
      </c>
      <c r="F467" s="105" t="s">
        <v>2396</v>
      </c>
      <c r="G467" s="133">
        <v>35978</v>
      </c>
      <c r="H467" s="109">
        <f t="shared" si="8"/>
        <v>1998</v>
      </c>
      <c r="I467" s="104" t="s">
        <v>276</v>
      </c>
    </row>
    <row r="468" spans="1:9" ht="12" customHeight="1">
      <c r="A468" s="131" t="s">
        <v>3222</v>
      </c>
      <c r="B468" s="105">
        <v>4833209</v>
      </c>
      <c r="C468" s="105">
        <v>207</v>
      </c>
      <c r="D468" s="132" t="s">
        <v>3223</v>
      </c>
      <c r="E468" s="132" t="s">
        <v>752</v>
      </c>
      <c r="F468" s="105" t="s">
        <v>2398</v>
      </c>
      <c r="G468" s="133">
        <v>20097</v>
      </c>
      <c r="H468" s="109">
        <f t="shared" si="8"/>
        <v>1955</v>
      </c>
      <c r="I468" s="104" t="s">
        <v>2466</v>
      </c>
    </row>
    <row r="469" spans="1:9" ht="12" customHeight="1">
      <c r="A469" s="131" t="s">
        <v>3224</v>
      </c>
      <c r="B469" s="105">
        <v>14084360</v>
      </c>
      <c r="C469" s="105">
        <v>366</v>
      </c>
      <c r="D469" s="132" t="s">
        <v>3225</v>
      </c>
      <c r="E469" s="132" t="s">
        <v>752</v>
      </c>
      <c r="F469" s="105" t="s">
        <v>2396</v>
      </c>
      <c r="G469" s="133">
        <v>33493</v>
      </c>
      <c r="H469" s="109">
        <f t="shared" si="8"/>
        <v>1991</v>
      </c>
      <c r="I469" s="104" t="s">
        <v>2436</v>
      </c>
    </row>
    <row r="470" spans="1:9" ht="12" customHeight="1">
      <c r="A470" s="131" t="s">
        <v>3226</v>
      </c>
      <c r="B470" s="105">
        <v>15165632</v>
      </c>
      <c r="C470" s="105">
        <v>3527</v>
      </c>
      <c r="D470" s="132" t="s">
        <v>3227</v>
      </c>
      <c r="E470" s="132" t="s">
        <v>752</v>
      </c>
      <c r="F470" s="105" t="s">
        <v>2398</v>
      </c>
      <c r="G470" s="133">
        <v>37978</v>
      </c>
      <c r="H470" s="109">
        <f t="shared" si="8"/>
        <v>2003</v>
      </c>
      <c r="I470" s="104" t="s">
        <v>2402</v>
      </c>
    </row>
    <row r="471" spans="1:9" ht="12" customHeight="1">
      <c r="A471" s="131" t="s">
        <v>651</v>
      </c>
      <c r="B471" s="105">
        <v>14361597</v>
      </c>
      <c r="C471" s="105">
        <v>37</v>
      </c>
      <c r="D471" s="132" t="s">
        <v>3228</v>
      </c>
      <c r="E471" s="132" t="s">
        <v>752</v>
      </c>
      <c r="F471" s="105" t="s">
        <v>2398</v>
      </c>
      <c r="G471" s="133">
        <v>34195</v>
      </c>
      <c r="H471" s="109">
        <f t="shared" si="8"/>
        <v>1993</v>
      </c>
      <c r="I471" s="104" t="s">
        <v>2436</v>
      </c>
    </row>
    <row r="472" spans="1:9" ht="12" customHeight="1">
      <c r="A472" s="131" t="s">
        <v>3229</v>
      </c>
      <c r="B472" s="105">
        <v>15260964</v>
      </c>
      <c r="C472" s="105">
        <v>3532</v>
      </c>
      <c r="D472" s="132" t="s">
        <v>3230</v>
      </c>
      <c r="E472" s="132" t="s">
        <v>752</v>
      </c>
      <c r="F472" s="105" t="s">
        <v>2398</v>
      </c>
      <c r="G472" s="133">
        <v>38183</v>
      </c>
      <c r="H472" s="109">
        <f t="shared" si="8"/>
        <v>2004</v>
      </c>
      <c r="I472" s="104" t="s">
        <v>2455</v>
      </c>
    </row>
    <row r="473" spans="1:9" ht="12" customHeight="1">
      <c r="A473" s="131" t="s">
        <v>832</v>
      </c>
      <c r="B473" s="105">
        <v>13254855</v>
      </c>
      <c r="C473" s="105">
        <v>73</v>
      </c>
      <c r="D473" s="132" t="s">
        <v>3231</v>
      </c>
      <c r="E473" s="132" t="s">
        <v>752</v>
      </c>
      <c r="F473" s="105" t="s">
        <v>2398</v>
      </c>
      <c r="G473" s="133">
        <v>32114</v>
      </c>
      <c r="H473" s="109">
        <f t="shared" si="8"/>
        <v>1987</v>
      </c>
      <c r="I473" s="104" t="s">
        <v>649</v>
      </c>
    </row>
    <row r="474" spans="1:9" ht="12" customHeight="1">
      <c r="A474" s="131" t="s">
        <v>3232</v>
      </c>
      <c r="B474" s="105">
        <v>14905500</v>
      </c>
      <c r="C474" s="105">
        <v>3547</v>
      </c>
      <c r="D474" s="132" t="s">
        <v>3233</v>
      </c>
      <c r="E474" s="132" t="s">
        <v>752</v>
      </c>
      <c r="F474" s="105" t="s">
        <v>2396</v>
      </c>
      <c r="G474" s="133">
        <v>37824</v>
      </c>
      <c r="H474" s="109">
        <f t="shared" si="8"/>
        <v>2003</v>
      </c>
      <c r="I474" s="104" t="s">
        <v>2402</v>
      </c>
    </row>
    <row r="475" spans="1:9" ht="12" customHeight="1">
      <c r="A475" s="131" t="s">
        <v>516</v>
      </c>
      <c r="B475" s="105">
        <v>14419338</v>
      </c>
      <c r="C475" s="105">
        <v>4039</v>
      </c>
      <c r="D475" s="132" t="s">
        <v>3234</v>
      </c>
      <c r="E475" s="132" t="s">
        <v>752</v>
      </c>
      <c r="F475" s="105" t="s">
        <v>2398</v>
      </c>
      <c r="G475" s="133">
        <v>35439</v>
      </c>
      <c r="H475" s="109">
        <f t="shared" si="8"/>
        <v>1997</v>
      </c>
      <c r="I475" s="104" t="s">
        <v>2430</v>
      </c>
    </row>
    <row r="476" spans="1:9" ht="12" customHeight="1">
      <c r="A476" s="131" t="s">
        <v>549</v>
      </c>
      <c r="B476" s="105">
        <v>11447499</v>
      </c>
      <c r="C476" s="105">
        <v>294</v>
      </c>
      <c r="D476" s="132" t="s">
        <v>3235</v>
      </c>
      <c r="E476" s="132" t="s">
        <v>3236</v>
      </c>
      <c r="F476" s="105" t="s">
        <v>2398</v>
      </c>
      <c r="G476" s="133">
        <v>29217</v>
      </c>
      <c r="H476" s="109">
        <f t="shared" si="8"/>
        <v>1979</v>
      </c>
      <c r="I476" s="104" t="s">
        <v>649</v>
      </c>
    </row>
    <row r="477" spans="1:9" ht="12" customHeight="1">
      <c r="A477" s="131" t="s">
        <v>3237</v>
      </c>
      <c r="B477" s="105">
        <v>14500539</v>
      </c>
      <c r="C477" s="105">
        <v>229</v>
      </c>
      <c r="D477" s="132" t="s">
        <v>3238</v>
      </c>
      <c r="E477" s="132" t="s">
        <v>3236</v>
      </c>
      <c r="F477" s="105" t="s">
        <v>2398</v>
      </c>
      <c r="G477" s="133">
        <v>34606</v>
      </c>
      <c r="H477" s="109">
        <f t="shared" si="8"/>
        <v>1994</v>
      </c>
      <c r="I477" s="104" t="s">
        <v>2420</v>
      </c>
    </row>
    <row r="478" spans="1:9" ht="12" customHeight="1">
      <c r="A478" s="131" t="s">
        <v>3239</v>
      </c>
      <c r="B478" s="105">
        <v>10023835</v>
      </c>
      <c r="C478" s="105">
        <v>885</v>
      </c>
      <c r="D478" s="132" t="s">
        <v>3240</v>
      </c>
      <c r="E478" s="132" t="s">
        <v>3236</v>
      </c>
      <c r="F478" s="105" t="s">
        <v>2396</v>
      </c>
      <c r="G478" s="133">
        <v>26481</v>
      </c>
      <c r="H478" s="109">
        <f t="shared" si="8"/>
        <v>1972</v>
      </c>
      <c r="I478" s="104" t="s">
        <v>2466</v>
      </c>
    </row>
    <row r="479" spans="1:9" ht="12" customHeight="1">
      <c r="A479" s="131" t="s">
        <v>3241</v>
      </c>
      <c r="B479" s="105">
        <v>11257021</v>
      </c>
      <c r="C479" s="105">
        <v>622</v>
      </c>
      <c r="D479" s="132" t="s">
        <v>3242</v>
      </c>
      <c r="E479" s="132" t="s">
        <v>3236</v>
      </c>
      <c r="F479" s="105" t="s">
        <v>2396</v>
      </c>
      <c r="G479" s="133">
        <v>28842</v>
      </c>
      <c r="H479" s="109">
        <f t="shared" si="8"/>
        <v>1978</v>
      </c>
      <c r="I479" s="104" t="s">
        <v>649</v>
      </c>
    </row>
    <row r="480" spans="1:9" ht="12" customHeight="1">
      <c r="A480" s="131" t="s">
        <v>3243</v>
      </c>
      <c r="B480" s="105">
        <v>14610751</v>
      </c>
      <c r="C480" s="105">
        <v>238</v>
      </c>
      <c r="D480" s="132" t="s">
        <v>3244</v>
      </c>
      <c r="E480" s="132" t="s">
        <v>3236</v>
      </c>
      <c r="F480" s="105" t="s">
        <v>2398</v>
      </c>
      <c r="G480" s="133">
        <v>35027</v>
      </c>
      <c r="H480" s="109">
        <f t="shared" si="8"/>
        <v>1995</v>
      </c>
      <c r="I480" s="104" t="s">
        <v>2420</v>
      </c>
    </row>
    <row r="481" spans="1:9" ht="12" customHeight="1">
      <c r="A481" s="131" t="s">
        <v>3245</v>
      </c>
      <c r="B481" s="105">
        <v>12114954</v>
      </c>
      <c r="C481" s="105">
        <v>905</v>
      </c>
      <c r="D481" s="132" t="s">
        <v>3246</v>
      </c>
      <c r="E481" s="132" t="s">
        <v>3236</v>
      </c>
      <c r="F481" s="105" t="s">
        <v>2396</v>
      </c>
      <c r="G481" s="133">
        <v>30285</v>
      </c>
      <c r="H481" s="109">
        <f t="shared" si="8"/>
        <v>1982</v>
      </c>
      <c r="I481" s="104" t="s">
        <v>649</v>
      </c>
    </row>
    <row r="482" spans="1:9" ht="12" customHeight="1">
      <c r="A482" s="131" t="s">
        <v>3247</v>
      </c>
      <c r="B482" s="105">
        <v>10016579</v>
      </c>
      <c r="C482" s="105">
        <v>797</v>
      </c>
      <c r="D482" s="132" t="s">
        <v>3248</v>
      </c>
      <c r="E482" s="132" t="s">
        <v>3236</v>
      </c>
      <c r="F482" s="105" t="s">
        <v>2396</v>
      </c>
      <c r="G482" s="133">
        <v>24513</v>
      </c>
      <c r="H482" s="109">
        <f t="shared" si="8"/>
        <v>1967</v>
      </c>
      <c r="I482" s="104" t="s">
        <v>2466</v>
      </c>
    </row>
    <row r="483" spans="1:9" ht="12" customHeight="1">
      <c r="A483" s="131" t="s">
        <v>3249</v>
      </c>
      <c r="B483" s="105">
        <v>14669107</v>
      </c>
      <c r="C483" s="105">
        <v>226</v>
      </c>
      <c r="D483" s="132" t="s">
        <v>3250</v>
      </c>
      <c r="E483" s="132" t="s">
        <v>3236</v>
      </c>
      <c r="F483" s="105" t="s">
        <v>2398</v>
      </c>
      <c r="G483" s="133">
        <v>34619</v>
      </c>
      <c r="H483" s="109">
        <f t="shared" si="8"/>
        <v>1994</v>
      </c>
      <c r="I483" s="104" t="s">
        <v>2420</v>
      </c>
    </row>
    <row r="484" spans="1:9" ht="12" customHeight="1">
      <c r="A484" s="131" t="s">
        <v>3251</v>
      </c>
      <c r="B484" s="105">
        <v>10494968</v>
      </c>
      <c r="C484" s="105">
        <v>715</v>
      </c>
      <c r="D484" s="132" t="s">
        <v>3252</v>
      </c>
      <c r="E484" s="132" t="s">
        <v>3236</v>
      </c>
      <c r="F484" s="105" t="s">
        <v>2396</v>
      </c>
      <c r="G484" s="133">
        <v>27640</v>
      </c>
      <c r="H484" s="109">
        <f t="shared" si="8"/>
        <v>1975</v>
      </c>
      <c r="I484" s="104" t="s">
        <v>2466</v>
      </c>
    </row>
    <row r="485" spans="1:9" ht="12" customHeight="1">
      <c r="A485" s="131" t="s">
        <v>3253</v>
      </c>
      <c r="B485" s="105">
        <v>7658627</v>
      </c>
      <c r="C485" s="105">
        <v>965</v>
      </c>
      <c r="D485" s="132" t="s">
        <v>3254</v>
      </c>
      <c r="E485" s="132" t="s">
        <v>3236</v>
      </c>
      <c r="F485" s="105" t="s">
        <v>2396</v>
      </c>
      <c r="G485" s="133">
        <v>23258</v>
      </c>
      <c r="H485" s="109">
        <f t="shared" si="8"/>
        <v>1963</v>
      </c>
      <c r="I485" s="104" t="s">
        <v>2466</v>
      </c>
    </row>
    <row r="486" spans="1:9" ht="12" customHeight="1">
      <c r="A486" s="131" t="s">
        <v>1419</v>
      </c>
      <c r="B486" s="105">
        <v>9597075</v>
      </c>
      <c r="C486" s="105">
        <v>209</v>
      </c>
      <c r="D486" s="132" t="s">
        <v>3255</v>
      </c>
      <c r="E486" s="132" t="s">
        <v>3236</v>
      </c>
      <c r="F486" s="105" t="s">
        <v>2398</v>
      </c>
      <c r="G486" s="133">
        <v>25939</v>
      </c>
      <c r="H486" s="109">
        <f t="shared" si="8"/>
        <v>1971</v>
      </c>
      <c r="I486" s="104" t="s">
        <v>2466</v>
      </c>
    </row>
    <row r="487" spans="1:9" ht="12" customHeight="1">
      <c r="A487" s="131" t="s">
        <v>3256</v>
      </c>
      <c r="B487" s="105">
        <v>9471979</v>
      </c>
      <c r="C487" s="105">
        <v>963</v>
      </c>
      <c r="D487" s="132" t="s">
        <v>3257</v>
      </c>
      <c r="E487" s="132" t="s">
        <v>3236</v>
      </c>
      <c r="F487" s="105" t="s">
        <v>2396</v>
      </c>
      <c r="G487" s="133">
        <v>26152</v>
      </c>
      <c r="H487" s="109">
        <f t="shared" si="8"/>
        <v>1971</v>
      </c>
      <c r="I487" s="104" t="s">
        <v>2466</v>
      </c>
    </row>
    <row r="488" spans="1:9" ht="12" customHeight="1">
      <c r="A488" s="131" t="s">
        <v>3258</v>
      </c>
      <c r="B488" s="105">
        <v>6274002</v>
      </c>
      <c r="C488" s="105">
        <v>792</v>
      </c>
      <c r="D488" s="132" t="s">
        <v>3259</v>
      </c>
      <c r="E488" s="132" t="s">
        <v>3236</v>
      </c>
      <c r="F488" s="105" t="s">
        <v>2396</v>
      </c>
      <c r="G488" s="133">
        <v>22937</v>
      </c>
      <c r="H488" s="109">
        <f t="shared" si="8"/>
        <v>1962</v>
      </c>
      <c r="I488" s="104" t="s">
        <v>2466</v>
      </c>
    </row>
    <row r="489" spans="1:9" ht="12" customHeight="1">
      <c r="A489" s="131" t="s">
        <v>3260</v>
      </c>
      <c r="B489" s="105">
        <v>11272451</v>
      </c>
      <c r="C489" s="105">
        <v>962</v>
      </c>
      <c r="D489" s="132" t="s">
        <v>3261</v>
      </c>
      <c r="E489" s="132" t="s">
        <v>3236</v>
      </c>
      <c r="F489" s="105" t="s">
        <v>2396</v>
      </c>
      <c r="G489" s="133">
        <v>28665</v>
      </c>
      <c r="H489" s="109">
        <f t="shared" si="8"/>
        <v>1978</v>
      </c>
      <c r="I489" s="104" t="s">
        <v>2466</v>
      </c>
    </row>
    <row r="490" spans="1:9" ht="12" customHeight="1">
      <c r="A490" s="131" t="s">
        <v>3262</v>
      </c>
      <c r="B490" s="105">
        <v>11292045</v>
      </c>
      <c r="C490" s="105">
        <v>961</v>
      </c>
      <c r="D490" s="132" t="s">
        <v>3263</v>
      </c>
      <c r="E490" s="132" t="s">
        <v>3236</v>
      </c>
      <c r="F490" s="105" t="s">
        <v>2396</v>
      </c>
      <c r="G490" s="133">
        <v>28268</v>
      </c>
      <c r="H490" s="109">
        <f t="shared" si="8"/>
        <v>1977</v>
      </c>
      <c r="I490" s="104" t="s">
        <v>2466</v>
      </c>
    </row>
    <row r="491" spans="1:9" ht="12" customHeight="1">
      <c r="A491" s="131" t="s">
        <v>3264</v>
      </c>
      <c r="B491" s="105">
        <v>5469295</v>
      </c>
      <c r="C491" s="105">
        <v>955</v>
      </c>
      <c r="D491" s="132" t="s">
        <v>3265</v>
      </c>
      <c r="E491" s="132" t="s">
        <v>3236</v>
      </c>
      <c r="F491" s="105" t="s">
        <v>2396</v>
      </c>
      <c r="G491" s="133">
        <v>22450</v>
      </c>
      <c r="H491" s="109">
        <f t="shared" si="8"/>
        <v>1961</v>
      </c>
      <c r="I491" s="104" t="s">
        <v>2466</v>
      </c>
    </row>
    <row r="492" spans="1:9" ht="12" customHeight="1">
      <c r="A492" s="131" t="s">
        <v>3266</v>
      </c>
      <c r="B492" s="105">
        <v>7273463</v>
      </c>
      <c r="C492" s="105">
        <v>925</v>
      </c>
      <c r="D492" s="132" t="s">
        <v>3267</v>
      </c>
      <c r="E492" s="132" t="s">
        <v>3236</v>
      </c>
      <c r="F492" s="105" t="s">
        <v>2396</v>
      </c>
      <c r="G492" s="133">
        <v>23681</v>
      </c>
      <c r="H492" s="109">
        <f t="shared" si="8"/>
        <v>1964</v>
      </c>
      <c r="I492" s="104" t="s">
        <v>2466</v>
      </c>
    </row>
    <row r="493" spans="1:9" ht="12" customHeight="1">
      <c r="A493" s="131" t="s">
        <v>3268</v>
      </c>
      <c r="B493" s="105">
        <v>11564226</v>
      </c>
      <c r="C493" s="105">
        <v>624</v>
      </c>
      <c r="D493" s="132" t="s">
        <v>3269</v>
      </c>
      <c r="E493" s="132" t="s">
        <v>3236</v>
      </c>
      <c r="F493" s="105" t="s">
        <v>2396</v>
      </c>
      <c r="G493" s="133">
        <v>29135</v>
      </c>
      <c r="H493" s="109">
        <f t="shared" si="8"/>
        <v>1979</v>
      </c>
      <c r="I493" s="104" t="s">
        <v>649</v>
      </c>
    </row>
    <row r="494" spans="1:9" ht="12" customHeight="1">
      <c r="A494" s="131" t="s">
        <v>527</v>
      </c>
      <c r="B494" s="105">
        <v>8466626</v>
      </c>
      <c r="C494" s="105">
        <v>282</v>
      </c>
      <c r="D494" s="132" t="s">
        <v>3270</v>
      </c>
      <c r="E494" s="132" t="s">
        <v>3236</v>
      </c>
      <c r="F494" s="105" t="s">
        <v>2398</v>
      </c>
      <c r="G494" s="133">
        <v>24922</v>
      </c>
      <c r="H494" s="109">
        <f t="shared" si="8"/>
        <v>1968</v>
      </c>
      <c r="I494" s="104" t="s">
        <v>2466</v>
      </c>
    </row>
    <row r="495" spans="1:9" ht="12" customHeight="1">
      <c r="A495" s="131" t="s">
        <v>3271</v>
      </c>
      <c r="B495" s="105">
        <v>7996734</v>
      </c>
      <c r="C495" s="105">
        <v>787</v>
      </c>
      <c r="D495" s="132" t="s">
        <v>3272</v>
      </c>
      <c r="E495" s="132" t="s">
        <v>3236</v>
      </c>
      <c r="F495" s="105" t="s">
        <v>2396</v>
      </c>
      <c r="G495" s="133">
        <v>25035</v>
      </c>
      <c r="H495" s="109">
        <f t="shared" si="8"/>
        <v>1968</v>
      </c>
      <c r="I495" s="104" t="s">
        <v>2466</v>
      </c>
    </row>
    <row r="496" spans="1:9" ht="12" customHeight="1">
      <c r="A496" s="131" t="s">
        <v>3273</v>
      </c>
      <c r="B496" s="105">
        <v>10639039</v>
      </c>
      <c r="C496" s="105">
        <v>722</v>
      </c>
      <c r="D496" s="132" t="s">
        <v>3274</v>
      </c>
      <c r="E496" s="132" t="s">
        <v>3236</v>
      </c>
      <c r="F496" s="105" t="s">
        <v>2396</v>
      </c>
      <c r="G496" s="133">
        <v>26401</v>
      </c>
      <c r="H496" s="109">
        <f t="shared" si="8"/>
        <v>1972</v>
      </c>
      <c r="I496" s="104" t="s">
        <v>2466</v>
      </c>
    </row>
    <row r="497" spans="1:9" ht="12" customHeight="1">
      <c r="A497" s="131" t="s">
        <v>3275</v>
      </c>
      <c r="B497" s="105">
        <v>9514846</v>
      </c>
      <c r="C497" s="105">
        <v>279</v>
      </c>
      <c r="D497" s="132" t="s">
        <v>3275</v>
      </c>
      <c r="E497" s="132" t="s">
        <v>3236</v>
      </c>
      <c r="F497" s="105" t="s">
        <v>2398</v>
      </c>
      <c r="G497" s="133">
        <v>26085</v>
      </c>
      <c r="H497" s="109">
        <f t="shared" si="8"/>
        <v>1971</v>
      </c>
      <c r="I497" s="104" t="s">
        <v>2466</v>
      </c>
    </row>
    <row r="498" spans="1:9" ht="12" customHeight="1">
      <c r="A498" s="131" t="s">
        <v>3276</v>
      </c>
      <c r="B498" s="105">
        <v>8465135</v>
      </c>
      <c r="C498" s="105">
        <v>784</v>
      </c>
      <c r="D498" s="132" t="s">
        <v>3277</v>
      </c>
      <c r="E498" s="132" t="s">
        <v>3236</v>
      </c>
      <c r="F498" s="105" t="s">
        <v>2396</v>
      </c>
      <c r="G498" s="133">
        <v>22622</v>
      </c>
      <c r="H498" s="109">
        <f t="shared" si="8"/>
        <v>1961</v>
      </c>
      <c r="I498" s="104" t="s">
        <v>2466</v>
      </c>
    </row>
    <row r="499" spans="1:9" ht="12" customHeight="1">
      <c r="A499" s="131" t="s">
        <v>3278</v>
      </c>
      <c r="B499" s="105">
        <v>8101965</v>
      </c>
      <c r="C499" s="105">
        <v>900</v>
      </c>
      <c r="D499" s="132" t="s">
        <v>3279</v>
      </c>
      <c r="E499" s="132" t="s">
        <v>3236</v>
      </c>
      <c r="F499" s="105" t="s">
        <v>2396</v>
      </c>
      <c r="G499" s="133">
        <v>25039</v>
      </c>
      <c r="H499" s="109">
        <f t="shared" si="8"/>
        <v>1968</v>
      </c>
      <c r="I499" s="104" t="s">
        <v>2466</v>
      </c>
    </row>
    <row r="500" spans="1:9" ht="12" customHeight="1">
      <c r="A500" s="131" t="s">
        <v>3280</v>
      </c>
      <c r="B500" s="105">
        <v>10205079</v>
      </c>
      <c r="C500" s="105">
        <v>935</v>
      </c>
      <c r="D500" s="132" t="s">
        <v>3281</v>
      </c>
      <c r="E500" s="132" t="s">
        <v>3236</v>
      </c>
      <c r="F500" s="105" t="s">
        <v>2396</v>
      </c>
      <c r="G500" s="133">
        <v>26585</v>
      </c>
      <c r="H500" s="109">
        <f t="shared" si="8"/>
        <v>1972</v>
      </c>
      <c r="I500" s="104" t="s">
        <v>2466</v>
      </c>
    </row>
    <row r="501" spans="1:9" ht="12" customHeight="1">
      <c r="A501" s="131" t="s">
        <v>3282</v>
      </c>
      <c r="B501" s="105">
        <v>12175165</v>
      </c>
      <c r="C501" s="105">
        <v>898</v>
      </c>
      <c r="D501" s="132" t="s">
        <v>3283</v>
      </c>
      <c r="E501" s="132" t="s">
        <v>3236</v>
      </c>
      <c r="F501" s="105" t="s">
        <v>2396</v>
      </c>
      <c r="G501" s="133">
        <v>29965</v>
      </c>
      <c r="H501" s="109">
        <f t="shared" si="8"/>
        <v>1982</v>
      </c>
      <c r="I501" s="104" t="s">
        <v>649</v>
      </c>
    </row>
    <row r="502" spans="1:9" ht="12" customHeight="1">
      <c r="A502" s="131" t="s">
        <v>3284</v>
      </c>
      <c r="B502" s="105">
        <v>12857907</v>
      </c>
      <c r="C502" s="105">
        <v>913</v>
      </c>
      <c r="D502" s="132" t="s">
        <v>3285</v>
      </c>
      <c r="E502" s="132" t="s">
        <v>3236</v>
      </c>
      <c r="F502" s="105" t="s">
        <v>2396</v>
      </c>
      <c r="G502" s="133">
        <v>31247</v>
      </c>
      <c r="H502" s="109">
        <f t="shared" si="8"/>
        <v>1985</v>
      </c>
      <c r="I502" s="104" t="s">
        <v>649</v>
      </c>
    </row>
    <row r="503" spans="1:9" ht="12" customHeight="1">
      <c r="A503" s="131" t="s">
        <v>3286</v>
      </c>
      <c r="B503" s="105">
        <v>13603357</v>
      </c>
      <c r="C503" s="105">
        <v>872</v>
      </c>
      <c r="D503" s="132" t="s">
        <v>3287</v>
      </c>
      <c r="E503" s="132" t="s">
        <v>762</v>
      </c>
      <c r="F503" s="105" t="s">
        <v>2396</v>
      </c>
      <c r="G503" s="133">
        <v>32603</v>
      </c>
      <c r="H503" s="109">
        <f t="shared" si="8"/>
        <v>1989</v>
      </c>
      <c r="I503" s="104" t="s">
        <v>649</v>
      </c>
    </row>
    <row r="504" spans="1:9" ht="12" customHeight="1">
      <c r="A504" s="131" t="s">
        <v>3288</v>
      </c>
      <c r="B504" s="105">
        <v>11783521</v>
      </c>
      <c r="C504" s="105">
        <v>1002</v>
      </c>
      <c r="D504" s="132" t="s">
        <v>3289</v>
      </c>
      <c r="E504" s="132" t="s">
        <v>762</v>
      </c>
      <c r="F504" s="105" t="s">
        <v>2396</v>
      </c>
      <c r="G504" s="133">
        <v>28295</v>
      </c>
      <c r="H504" s="109">
        <f t="shared" si="8"/>
        <v>1977</v>
      </c>
      <c r="I504" s="104" t="s">
        <v>2466</v>
      </c>
    </row>
    <row r="505" spans="1:9" ht="12" customHeight="1">
      <c r="A505" s="131" t="s">
        <v>726</v>
      </c>
      <c r="B505" s="105">
        <v>12024169</v>
      </c>
      <c r="C505" s="105">
        <v>1029</v>
      </c>
      <c r="D505" s="132" t="s">
        <v>3290</v>
      </c>
      <c r="E505" s="132" t="s">
        <v>762</v>
      </c>
      <c r="F505" s="105" t="s">
        <v>2398</v>
      </c>
      <c r="G505" s="133">
        <v>29151</v>
      </c>
      <c r="H505" s="109">
        <f t="shared" si="8"/>
        <v>1979</v>
      </c>
      <c r="I505" s="104" t="s">
        <v>649</v>
      </c>
    </row>
    <row r="506" spans="1:9" ht="12" customHeight="1">
      <c r="A506" s="131" t="s">
        <v>3291</v>
      </c>
      <c r="B506" s="105">
        <v>11921917</v>
      </c>
      <c r="C506" s="105">
        <v>270</v>
      </c>
      <c r="D506" s="132" t="s">
        <v>3292</v>
      </c>
      <c r="E506" s="132" t="s">
        <v>762</v>
      </c>
      <c r="F506" s="105" t="s">
        <v>2398</v>
      </c>
      <c r="G506" s="133">
        <v>29358</v>
      </c>
      <c r="H506" s="109">
        <f t="shared" si="8"/>
        <v>1980</v>
      </c>
      <c r="I506" s="104" t="s">
        <v>649</v>
      </c>
    </row>
    <row r="507" spans="1:9" ht="12" customHeight="1">
      <c r="A507" s="131" t="s">
        <v>864</v>
      </c>
      <c r="B507" s="105">
        <v>11250891</v>
      </c>
      <c r="C507" s="105">
        <v>1028</v>
      </c>
      <c r="D507" s="132" t="s">
        <v>3293</v>
      </c>
      <c r="E507" s="132" t="s">
        <v>762</v>
      </c>
      <c r="F507" s="105" t="s">
        <v>2398</v>
      </c>
      <c r="G507" s="133">
        <v>28664</v>
      </c>
      <c r="H507" s="109">
        <f t="shared" si="8"/>
        <v>1978</v>
      </c>
      <c r="I507" s="104" t="s">
        <v>2466</v>
      </c>
    </row>
    <row r="508" spans="1:9" ht="12" customHeight="1">
      <c r="A508" s="131" t="s">
        <v>3294</v>
      </c>
      <c r="B508" s="105">
        <v>14773718</v>
      </c>
      <c r="C508" s="105">
        <v>4037</v>
      </c>
      <c r="D508" s="132" t="s">
        <v>3295</v>
      </c>
      <c r="E508" s="132" t="s">
        <v>762</v>
      </c>
      <c r="F508" s="105" t="s">
        <v>2396</v>
      </c>
      <c r="G508" s="133">
        <v>36016</v>
      </c>
      <c r="H508" s="109">
        <f t="shared" si="8"/>
        <v>1998</v>
      </c>
      <c r="I508" s="104" t="s">
        <v>276</v>
      </c>
    </row>
    <row r="509" spans="1:9" ht="12" customHeight="1">
      <c r="A509" s="131" t="s">
        <v>1429</v>
      </c>
      <c r="B509" s="105">
        <v>10969679</v>
      </c>
      <c r="C509" s="105">
        <v>268</v>
      </c>
      <c r="D509" s="132" t="s">
        <v>3296</v>
      </c>
      <c r="E509" s="132" t="s">
        <v>762</v>
      </c>
      <c r="F509" s="105" t="s">
        <v>2398</v>
      </c>
      <c r="G509" s="133">
        <v>28192</v>
      </c>
      <c r="H509" s="109">
        <f t="shared" si="8"/>
        <v>1977</v>
      </c>
      <c r="I509" s="104" t="s">
        <v>2466</v>
      </c>
    </row>
    <row r="510" spans="1:9" ht="12" customHeight="1">
      <c r="A510" s="131" t="s">
        <v>3297</v>
      </c>
      <c r="B510" s="105">
        <v>13039717</v>
      </c>
      <c r="C510" s="105">
        <v>756</v>
      </c>
      <c r="D510" s="132" t="s">
        <v>3298</v>
      </c>
      <c r="E510" s="132" t="s">
        <v>762</v>
      </c>
      <c r="F510" s="105" t="s">
        <v>2396</v>
      </c>
      <c r="G510" s="133">
        <v>31717</v>
      </c>
      <c r="H510" s="109">
        <f t="shared" si="8"/>
        <v>1986</v>
      </c>
      <c r="I510" s="104" t="s">
        <v>649</v>
      </c>
    </row>
    <row r="511" spans="1:9" ht="12" customHeight="1">
      <c r="A511" s="131" t="s">
        <v>3299</v>
      </c>
      <c r="B511" s="105">
        <v>2317993</v>
      </c>
      <c r="C511" s="105">
        <v>860</v>
      </c>
      <c r="D511" s="132" t="s">
        <v>3300</v>
      </c>
      <c r="E511" s="132" t="s">
        <v>762</v>
      </c>
      <c r="F511" s="105" t="s">
        <v>2396</v>
      </c>
      <c r="G511" s="133">
        <v>19582</v>
      </c>
      <c r="H511" s="109">
        <f t="shared" si="8"/>
        <v>1953</v>
      </c>
      <c r="I511" s="104" t="s">
        <v>2466</v>
      </c>
    </row>
    <row r="512" spans="1:9" ht="12" customHeight="1">
      <c r="A512" s="131" t="s">
        <v>2166</v>
      </c>
      <c r="B512" s="105">
        <v>11735278</v>
      </c>
      <c r="C512" s="105">
        <v>230</v>
      </c>
      <c r="D512" s="132" t="s">
        <v>3301</v>
      </c>
      <c r="E512" s="132" t="s">
        <v>762</v>
      </c>
      <c r="F512" s="105" t="s">
        <v>2398</v>
      </c>
      <c r="G512" s="133">
        <v>29027</v>
      </c>
      <c r="H512" s="109">
        <f t="shared" si="8"/>
        <v>1979</v>
      </c>
      <c r="I512" s="104" t="s">
        <v>649</v>
      </c>
    </row>
    <row r="513" spans="1:9" ht="12" customHeight="1">
      <c r="A513" s="131" t="s">
        <v>3302</v>
      </c>
      <c r="B513" s="105">
        <v>11922020</v>
      </c>
      <c r="C513" s="105">
        <v>1037</v>
      </c>
      <c r="D513" s="132" t="s">
        <v>3303</v>
      </c>
      <c r="E513" s="132" t="s">
        <v>762</v>
      </c>
      <c r="F513" s="105" t="s">
        <v>2396</v>
      </c>
      <c r="G513" s="133">
        <v>29780</v>
      </c>
      <c r="H513" s="109">
        <f t="shared" si="8"/>
        <v>1981</v>
      </c>
      <c r="I513" s="104" t="s">
        <v>649</v>
      </c>
    </row>
    <row r="514" spans="1:9" ht="12" customHeight="1">
      <c r="A514" s="131" t="s">
        <v>1420</v>
      </c>
      <c r="B514" s="105">
        <v>12725381</v>
      </c>
      <c r="C514" s="105">
        <v>252</v>
      </c>
      <c r="D514" s="132" t="s">
        <v>3304</v>
      </c>
      <c r="E514" s="132" t="s">
        <v>762</v>
      </c>
      <c r="F514" s="105" t="s">
        <v>2398</v>
      </c>
      <c r="G514" s="133">
        <v>29102</v>
      </c>
      <c r="H514" s="109">
        <f t="shared" si="8"/>
        <v>1979</v>
      </c>
      <c r="I514" s="104" t="s">
        <v>649</v>
      </c>
    </row>
    <row r="515" spans="1:9" ht="12" customHeight="1">
      <c r="A515" s="131" t="s">
        <v>3305</v>
      </c>
      <c r="B515" s="105">
        <v>8785205</v>
      </c>
      <c r="C515" s="105">
        <v>870</v>
      </c>
      <c r="D515" s="132" t="s">
        <v>3306</v>
      </c>
      <c r="E515" s="132" t="s">
        <v>762</v>
      </c>
      <c r="F515" s="105" t="s">
        <v>2396</v>
      </c>
      <c r="G515" s="133">
        <v>25679</v>
      </c>
      <c r="H515" s="109">
        <f t="shared" ref="H515:H578" si="9">YEAR(G515)</f>
        <v>1970</v>
      </c>
      <c r="I515" s="104" t="s">
        <v>2466</v>
      </c>
    </row>
    <row r="516" spans="1:9" ht="12" customHeight="1">
      <c r="A516" s="131" t="s">
        <v>3307</v>
      </c>
      <c r="B516" s="105">
        <v>7711533</v>
      </c>
      <c r="C516" s="105">
        <v>858</v>
      </c>
      <c r="D516" s="132" t="s">
        <v>3308</v>
      </c>
      <c r="E516" s="132" t="s">
        <v>762</v>
      </c>
      <c r="F516" s="105" t="s">
        <v>2396</v>
      </c>
      <c r="G516" s="133">
        <v>21888</v>
      </c>
      <c r="H516" s="109">
        <f t="shared" si="9"/>
        <v>1959</v>
      </c>
      <c r="I516" s="104" t="s">
        <v>2466</v>
      </c>
    </row>
    <row r="517" spans="1:9" ht="12" customHeight="1">
      <c r="A517" s="131" t="s">
        <v>3309</v>
      </c>
      <c r="B517" s="105">
        <v>12576738</v>
      </c>
      <c r="C517" s="105">
        <v>1049</v>
      </c>
      <c r="D517" s="132" t="s">
        <v>3310</v>
      </c>
      <c r="E517" s="132" t="s">
        <v>762</v>
      </c>
      <c r="F517" s="105" t="s">
        <v>2398</v>
      </c>
      <c r="G517" s="133">
        <v>30882</v>
      </c>
      <c r="H517" s="109">
        <f t="shared" si="9"/>
        <v>1984</v>
      </c>
      <c r="I517" s="104" t="s">
        <v>649</v>
      </c>
    </row>
    <row r="518" spans="1:9" ht="12" customHeight="1">
      <c r="A518" s="131" t="s">
        <v>1428</v>
      </c>
      <c r="B518" s="105">
        <v>12649385</v>
      </c>
      <c r="C518" s="105">
        <v>267</v>
      </c>
      <c r="D518" s="132" t="s">
        <v>3311</v>
      </c>
      <c r="E518" s="132" t="s">
        <v>762</v>
      </c>
      <c r="F518" s="105" t="s">
        <v>2398</v>
      </c>
      <c r="G518" s="133">
        <v>30440</v>
      </c>
      <c r="H518" s="109">
        <f t="shared" si="9"/>
        <v>1983</v>
      </c>
      <c r="I518" s="104" t="s">
        <v>649</v>
      </c>
    </row>
    <row r="519" spans="1:9" ht="12" customHeight="1">
      <c r="A519" s="131" t="s">
        <v>3312</v>
      </c>
      <c r="B519" s="105">
        <v>10865318</v>
      </c>
      <c r="C519" s="105">
        <v>687</v>
      </c>
      <c r="D519" s="132" t="s">
        <v>3313</v>
      </c>
      <c r="E519" s="132" t="s">
        <v>762</v>
      </c>
      <c r="F519" s="105" t="s">
        <v>2396</v>
      </c>
      <c r="G519" s="133">
        <v>28043</v>
      </c>
      <c r="H519" s="109">
        <f t="shared" si="9"/>
        <v>1976</v>
      </c>
      <c r="I519" s="104" t="s">
        <v>2466</v>
      </c>
    </row>
    <row r="520" spans="1:9" ht="12" customHeight="1">
      <c r="A520" s="131" t="s">
        <v>3314</v>
      </c>
      <c r="B520" s="105">
        <v>14832795</v>
      </c>
      <c r="C520" s="105">
        <v>857</v>
      </c>
      <c r="D520" s="132" t="s">
        <v>3315</v>
      </c>
      <c r="E520" s="132" t="s">
        <v>762</v>
      </c>
      <c r="F520" s="105" t="s">
        <v>2396</v>
      </c>
      <c r="G520" s="133">
        <v>34281</v>
      </c>
      <c r="H520" s="109">
        <f t="shared" si="9"/>
        <v>1993</v>
      </c>
      <c r="I520" s="104" t="s">
        <v>2436</v>
      </c>
    </row>
    <row r="521" spans="1:9" ht="12" customHeight="1">
      <c r="A521" s="131" t="s">
        <v>3316</v>
      </c>
      <c r="B521" s="105">
        <v>9566751</v>
      </c>
      <c r="C521" s="105">
        <v>1454</v>
      </c>
      <c r="D521" s="132" t="s">
        <v>3317</v>
      </c>
      <c r="E521" s="132" t="s">
        <v>762</v>
      </c>
      <c r="F521" s="105" t="s">
        <v>2396</v>
      </c>
      <c r="G521" s="133">
        <v>25747</v>
      </c>
      <c r="H521" s="109">
        <f t="shared" si="9"/>
        <v>1970</v>
      </c>
      <c r="I521" s="104" t="s">
        <v>2466</v>
      </c>
    </row>
    <row r="522" spans="1:9" ht="12" customHeight="1">
      <c r="A522" s="131" t="s">
        <v>3318</v>
      </c>
      <c r="B522" s="105">
        <v>15143384</v>
      </c>
      <c r="C522" s="105">
        <v>3117</v>
      </c>
      <c r="D522" s="132" t="s">
        <v>3319</v>
      </c>
      <c r="E522" s="132" t="s">
        <v>762</v>
      </c>
      <c r="F522" s="105" t="s">
        <v>2398</v>
      </c>
      <c r="G522" s="133">
        <v>37563</v>
      </c>
      <c r="H522" s="109">
        <f t="shared" si="9"/>
        <v>2002</v>
      </c>
      <c r="I522" s="104" t="s">
        <v>2402</v>
      </c>
    </row>
    <row r="523" spans="1:9" ht="12" customHeight="1">
      <c r="A523" s="131" t="s">
        <v>3320</v>
      </c>
      <c r="B523" s="105">
        <v>13915574</v>
      </c>
      <c r="C523" s="105">
        <v>856</v>
      </c>
      <c r="D523" s="132" t="s">
        <v>3321</v>
      </c>
      <c r="E523" s="132" t="s">
        <v>762</v>
      </c>
      <c r="F523" s="105" t="s">
        <v>2396</v>
      </c>
      <c r="G523" s="133">
        <v>32902</v>
      </c>
      <c r="H523" s="109">
        <f t="shared" si="9"/>
        <v>1990</v>
      </c>
      <c r="I523" s="104" t="s">
        <v>649</v>
      </c>
    </row>
    <row r="524" spans="1:9" ht="12" customHeight="1">
      <c r="A524" s="131" t="s">
        <v>3322</v>
      </c>
      <c r="B524" s="105">
        <v>14308736</v>
      </c>
      <c r="C524" s="105">
        <v>1308</v>
      </c>
      <c r="D524" s="132" t="s">
        <v>3323</v>
      </c>
      <c r="E524" s="132" t="s">
        <v>762</v>
      </c>
      <c r="F524" s="105" t="s">
        <v>2396</v>
      </c>
      <c r="G524" s="133">
        <v>35713</v>
      </c>
      <c r="H524" s="109">
        <f t="shared" si="9"/>
        <v>1997</v>
      </c>
      <c r="I524" s="104" t="s">
        <v>2430</v>
      </c>
    </row>
    <row r="525" spans="1:9" ht="12" customHeight="1">
      <c r="A525" s="131" t="s">
        <v>3324</v>
      </c>
      <c r="B525" s="105">
        <v>12355434</v>
      </c>
      <c r="C525" s="105">
        <v>867</v>
      </c>
      <c r="D525" s="132" t="s">
        <v>3325</v>
      </c>
      <c r="E525" s="132" t="s">
        <v>762</v>
      </c>
      <c r="F525" s="105" t="s">
        <v>2396</v>
      </c>
      <c r="G525" s="133">
        <v>30534</v>
      </c>
      <c r="H525" s="109">
        <f t="shared" si="9"/>
        <v>1983</v>
      </c>
      <c r="I525" s="104" t="s">
        <v>649</v>
      </c>
    </row>
    <row r="526" spans="1:9" ht="12" customHeight="1">
      <c r="A526" s="131" t="s">
        <v>3326</v>
      </c>
      <c r="B526" s="105">
        <v>8814070</v>
      </c>
      <c r="C526" s="105">
        <v>1036</v>
      </c>
      <c r="D526" s="132" t="s">
        <v>3327</v>
      </c>
      <c r="E526" s="132" t="s">
        <v>762</v>
      </c>
      <c r="F526" s="105" t="s">
        <v>2396</v>
      </c>
      <c r="G526" s="133">
        <v>25791</v>
      </c>
      <c r="H526" s="109">
        <f t="shared" si="9"/>
        <v>1970</v>
      </c>
      <c r="I526" s="104" t="s">
        <v>2466</v>
      </c>
    </row>
    <row r="527" spans="1:9" ht="12" customHeight="1">
      <c r="A527" s="131" t="s">
        <v>3328</v>
      </c>
      <c r="B527" s="105">
        <v>10515920</v>
      </c>
      <c r="C527" s="105">
        <v>854</v>
      </c>
      <c r="D527" s="132" t="s">
        <v>3329</v>
      </c>
      <c r="E527" s="132" t="s">
        <v>762</v>
      </c>
      <c r="F527" s="105" t="s">
        <v>2396</v>
      </c>
      <c r="G527" s="133">
        <v>27546</v>
      </c>
      <c r="H527" s="109">
        <f t="shared" si="9"/>
        <v>1975</v>
      </c>
      <c r="I527" s="104" t="s">
        <v>2466</v>
      </c>
    </row>
    <row r="528" spans="1:9" ht="12" customHeight="1">
      <c r="A528" s="131" t="s">
        <v>3330</v>
      </c>
      <c r="B528" s="105">
        <v>14430373</v>
      </c>
      <c r="C528" s="105">
        <v>824</v>
      </c>
      <c r="D528" s="132" t="s">
        <v>3331</v>
      </c>
      <c r="E528" s="132" t="s">
        <v>762</v>
      </c>
      <c r="F528" s="105" t="s">
        <v>2396</v>
      </c>
      <c r="G528" s="133">
        <v>33460</v>
      </c>
      <c r="H528" s="109">
        <f t="shared" si="9"/>
        <v>1991</v>
      </c>
      <c r="I528" s="104" t="s">
        <v>2436</v>
      </c>
    </row>
    <row r="529" spans="1:9" ht="12" customHeight="1">
      <c r="A529" s="131" t="s">
        <v>3332</v>
      </c>
      <c r="B529" s="105">
        <v>14582690</v>
      </c>
      <c r="C529" s="105">
        <v>853</v>
      </c>
      <c r="D529" s="132" t="s">
        <v>3333</v>
      </c>
      <c r="E529" s="132" t="s">
        <v>762</v>
      </c>
      <c r="F529" s="105" t="s">
        <v>2396</v>
      </c>
      <c r="G529" s="133">
        <v>32629</v>
      </c>
      <c r="H529" s="109">
        <f t="shared" si="9"/>
        <v>1989</v>
      </c>
      <c r="I529" s="104" t="s">
        <v>649</v>
      </c>
    </row>
    <row r="530" spans="1:9" ht="12" customHeight="1">
      <c r="A530" s="131" t="s">
        <v>3334</v>
      </c>
      <c r="B530" s="105">
        <v>11108978</v>
      </c>
      <c r="C530" s="105">
        <v>852</v>
      </c>
      <c r="D530" s="132" t="s">
        <v>3335</v>
      </c>
      <c r="E530" s="132" t="s">
        <v>762</v>
      </c>
      <c r="F530" s="105" t="s">
        <v>2396</v>
      </c>
      <c r="G530" s="133">
        <v>28262</v>
      </c>
      <c r="H530" s="109">
        <f t="shared" si="9"/>
        <v>1977</v>
      </c>
      <c r="I530" s="104" t="s">
        <v>2466</v>
      </c>
    </row>
    <row r="531" spans="1:9" ht="12" customHeight="1">
      <c r="A531" s="131" t="s">
        <v>3336</v>
      </c>
      <c r="B531" s="105">
        <v>7333713</v>
      </c>
      <c r="C531" s="105">
        <v>851</v>
      </c>
      <c r="D531" s="132" t="s">
        <v>3337</v>
      </c>
      <c r="E531" s="132" t="s">
        <v>762</v>
      </c>
      <c r="F531" s="105" t="s">
        <v>2396</v>
      </c>
      <c r="G531" s="133">
        <v>23789</v>
      </c>
      <c r="H531" s="109">
        <f t="shared" si="9"/>
        <v>1965</v>
      </c>
      <c r="I531" s="104" t="s">
        <v>2466</v>
      </c>
    </row>
    <row r="532" spans="1:9" ht="12" customHeight="1">
      <c r="A532" s="131" t="s">
        <v>3338</v>
      </c>
      <c r="B532" s="105">
        <v>13195127</v>
      </c>
      <c r="C532" s="105">
        <v>830</v>
      </c>
      <c r="D532" s="132" t="s">
        <v>3339</v>
      </c>
      <c r="E532" s="132" t="s">
        <v>762</v>
      </c>
      <c r="F532" s="105" t="s">
        <v>2396</v>
      </c>
      <c r="G532" s="133">
        <v>31837</v>
      </c>
      <c r="H532" s="109">
        <f t="shared" si="9"/>
        <v>1987</v>
      </c>
      <c r="I532" s="104" t="s">
        <v>649</v>
      </c>
    </row>
    <row r="533" spans="1:9" ht="12" customHeight="1">
      <c r="A533" s="131" t="s">
        <v>3340</v>
      </c>
      <c r="B533" s="105">
        <v>14262378</v>
      </c>
      <c r="C533" s="105">
        <v>4049</v>
      </c>
      <c r="D533" s="132" t="s">
        <v>3341</v>
      </c>
      <c r="E533" s="132" t="s">
        <v>762</v>
      </c>
      <c r="F533" s="105" t="s">
        <v>2398</v>
      </c>
      <c r="G533" s="133">
        <v>36191</v>
      </c>
      <c r="H533" s="109">
        <f t="shared" si="9"/>
        <v>1999</v>
      </c>
      <c r="I533" s="104" t="s">
        <v>276</v>
      </c>
    </row>
    <row r="534" spans="1:9" ht="12" customHeight="1">
      <c r="A534" s="131" t="s">
        <v>3342</v>
      </c>
      <c r="B534" s="105">
        <v>10658914</v>
      </c>
      <c r="C534" s="105">
        <v>850</v>
      </c>
      <c r="D534" s="132" t="s">
        <v>3343</v>
      </c>
      <c r="E534" s="132" t="s">
        <v>762</v>
      </c>
      <c r="F534" s="105" t="s">
        <v>2396</v>
      </c>
      <c r="G534" s="133">
        <v>26357</v>
      </c>
      <c r="H534" s="109">
        <f t="shared" si="9"/>
        <v>1972</v>
      </c>
      <c r="I534" s="104" t="s">
        <v>2466</v>
      </c>
    </row>
    <row r="535" spans="1:9" ht="12" customHeight="1">
      <c r="A535" s="131" t="s">
        <v>3344</v>
      </c>
      <c r="B535" s="105">
        <v>11912604</v>
      </c>
      <c r="C535" s="105">
        <v>828</v>
      </c>
      <c r="D535" s="132" t="s">
        <v>3345</v>
      </c>
      <c r="E535" s="132" t="s">
        <v>762</v>
      </c>
      <c r="F535" s="105" t="s">
        <v>2396</v>
      </c>
      <c r="G535" s="133">
        <v>29599</v>
      </c>
      <c r="H535" s="109">
        <f t="shared" si="9"/>
        <v>1981</v>
      </c>
      <c r="I535" s="104" t="s">
        <v>649</v>
      </c>
    </row>
    <row r="536" spans="1:9" ht="12" customHeight="1">
      <c r="A536" s="131" t="s">
        <v>3346</v>
      </c>
      <c r="B536" s="105">
        <v>11723566</v>
      </c>
      <c r="C536" s="105">
        <v>825</v>
      </c>
      <c r="D536" s="132" t="s">
        <v>3347</v>
      </c>
      <c r="E536" s="132" t="s">
        <v>762</v>
      </c>
      <c r="F536" s="105" t="s">
        <v>2396</v>
      </c>
      <c r="G536" s="133">
        <v>29470</v>
      </c>
      <c r="H536" s="109">
        <f t="shared" si="9"/>
        <v>1980</v>
      </c>
      <c r="I536" s="104" t="s">
        <v>649</v>
      </c>
    </row>
    <row r="537" spans="1:9" ht="12" customHeight="1">
      <c r="A537" s="131" t="s">
        <v>1036</v>
      </c>
      <c r="B537" s="105">
        <v>14598331</v>
      </c>
      <c r="C537" s="105">
        <v>246</v>
      </c>
      <c r="D537" s="132" t="s">
        <v>3348</v>
      </c>
      <c r="E537" s="132" t="s">
        <v>762</v>
      </c>
      <c r="F537" s="105" t="s">
        <v>2398</v>
      </c>
      <c r="G537" s="133">
        <v>35000</v>
      </c>
      <c r="H537" s="109">
        <f t="shared" si="9"/>
        <v>1995</v>
      </c>
      <c r="I537" s="104" t="s">
        <v>2420</v>
      </c>
    </row>
    <row r="538" spans="1:9" ht="12" customHeight="1">
      <c r="A538" s="131" t="s">
        <v>3349</v>
      </c>
      <c r="B538" s="105">
        <v>11682610</v>
      </c>
      <c r="C538" s="105">
        <v>865</v>
      </c>
      <c r="D538" s="132" t="s">
        <v>3350</v>
      </c>
      <c r="E538" s="132" t="s">
        <v>762</v>
      </c>
      <c r="F538" s="105" t="s">
        <v>2396</v>
      </c>
      <c r="G538" s="133">
        <v>27555</v>
      </c>
      <c r="H538" s="109">
        <f t="shared" si="9"/>
        <v>1975</v>
      </c>
      <c r="I538" s="104" t="s">
        <v>2466</v>
      </c>
    </row>
    <row r="539" spans="1:9" ht="12" customHeight="1">
      <c r="A539" s="131" t="s">
        <v>3351</v>
      </c>
      <c r="B539" s="105">
        <v>10976622</v>
      </c>
      <c r="C539" s="105">
        <v>1051</v>
      </c>
      <c r="D539" s="132" t="s">
        <v>3352</v>
      </c>
      <c r="E539" s="132" t="s">
        <v>762</v>
      </c>
      <c r="F539" s="105" t="s">
        <v>2396</v>
      </c>
      <c r="G539" s="133">
        <v>28371</v>
      </c>
      <c r="H539" s="109">
        <f t="shared" si="9"/>
        <v>1977</v>
      </c>
      <c r="I539" s="104" t="s">
        <v>2466</v>
      </c>
    </row>
    <row r="540" spans="1:9" ht="12" customHeight="1">
      <c r="A540" s="131" t="s">
        <v>3353</v>
      </c>
      <c r="B540" s="105">
        <v>6182327</v>
      </c>
      <c r="C540" s="105">
        <v>1041</v>
      </c>
      <c r="D540" s="132" t="s">
        <v>3354</v>
      </c>
      <c r="E540" s="132" t="s">
        <v>762</v>
      </c>
      <c r="F540" s="105" t="s">
        <v>2396</v>
      </c>
      <c r="G540" s="133">
        <v>21045</v>
      </c>
      <c r="H540" s="109">
        <f t="shared" si="9"/>
        <v>1957</v>
      </c>
      <c r="I540" s="104" t="s">
        <v>2466</v>
      </c>
    </row>
    <row r="541" spans="1:9" ht="12" customHeight="1">
      <c r="A541" s="131" t="s">
        <v>3355</v>
      </c>
      <c r="B541" s="105">
        <v>13653382</v>
      </c>
      <c r="C541" s="105">
        <v>580</v>
      </c>
      <c r="D541" s="132" t="s">
        <v>3356</v>
      </c>
      <c r="E541" s="132" t="s">
        <v>762</v>
      </c>
      <c r="F541" s="105" t="s">
        <v>2396</v>
      </c>
      <c r="G541" s="133">
        <v>33216</v>
      </c>
      <c r="H541" s="109">
        <f t="shared" si="9"/>
        <v>1990</v>
      </c>
      <c r="I541" s="104" t="s">
        <v>649</v>
      </c>
    </row>
    <row r="542" spans="1:9" ht="12" customHeight="1">
      <c r="A542" s="131" t="s">
        <v>3357</v>
      </c>
      <c r="B542" s="105">
        <v>9349096</v>
      </c>
      <c r="C542" s="105">
        <v>1052</v>
      </c>
      <c r="D542" s="132" t="s">
        <v>3358</v>
      </c>
      <c r="E542" s="132" t="s">
        <v>762</v>
      </c>
      <c r="F542" s="105" t="s">
        <v>2396</v>
      </c>
      <c r="G542" s="133">
        <v>25759</v>
      </c>
      <c r="H542" s="109">
        <f t="shared" si="9"/>
        <v>1970</v>
      </c>
      <c r="I542" s="104" t="s">
        <v>2466</v>
      </c>
    </row>
    <row r="543" spans="1:9" ht="12" customHeight="1">
      <c r="A543" s="131" t="s">
        <v>3359</v>
      </c>
      <c r="B543" s="105">
        <v>13815009</v>
      </c>
      <c r="C543" s="105">
        <v>360</v>
      </c>
      <c r="D543" s="132" t="s">
        <v>3360</v>
      </c>
      <c r="E543" s="132" t="s">
        <v>762</v>
      </c>
      <c r="F543" s="105" t="s">
        <v>2396</v>
      </c>
      <c r="G543" s="133">
        <v>34650</v>
      </c>
      <c r="H543" s="109">
        <f t="shared" si="9"/>
        <v>1994</v>
      </c>
      <c r="I543" s="104" t="s">
        <v>2420</v>
      </c>
    </row>
    <row r="544" spans="1:9" ht="12" customHeight="1">
      <c r="A544" s="131" t="s">
        <v>3361</v>
      </c>
      <c r="B544" s="105">
        <v>8083213</v>
      </c>
      <c r="C544" s="105">
        <v>846</v>
      </c>
      <c r="D544" s="132" t="s">
        <v>3362</v>
      </c>
      <c r="E544" s="132" t="s">
        <v>762</v>
      </c>
      <c r="F544" s="105" t="s">
        <v>2396</v>
      </c>
      <c r="G544" s="133">
        <v>25059</v>
      </c>
      <c r="H544" s="109">
        <f t="shared" si="9"/>
        <v>1968</v>
      </c>
      <c r="I544" s="104" t="s">
        <v>2466</v>
      </c>
    </row>
    <row r="545" spans="1:9" ht="12" customHeight="1">
      <c r="A545" s="131" t="s">
        <v>3363</v>
      </c>
      <c r="B545" s="105">
        <v>11817818</v>
      </c>
      <c r="C545" s="105">
        <v>1035</v>
      </c>
      <c r="D545" s="132" t="s">
        <v>3364</v>
      </c>
      <c r="E545" s="132" t="s">
        <v>762</v>
      </c>
      <c r="F545" s="105" t="s">
        <v>2396</v>
      </c>
      <c r="G545" s="133">
        <v>29329</v>
      </c>
      <c r="H545" s="109">
        <f t="shared" si="9"/>
        <v>1980</v>
      </c>
      <c r="I545" s="104" t="s">
        <v>649</v>
      </c>
    </row>
    <row r="546" spans="1:9" ht="12" customHeight="1">
      <c r="A546" s="131" t="s">
        <v>3365</v>
      </c>
      <c r="B546" s="105">
        <v>5538688</v>
      </c>
      <c r="C546" s="105">
        <v>1034</v>
      </c>
      <c r="D546" s="132" t="s">
        <v>3366</v>
      </c>
      <c r="E546" s="132" t="s">
        <v>762</v>
      </c>
      <c r="F546" s="105" t="s">
        <v>2396</v>
      </c>
      <c r="G546" s="133">
        <v>22185</v>
      </c>
      <c r="H546" s="109">
        <f t="shared" si="9"/>
        <v>1960</v>
      </c>
      <c r="I546" s="104" t="s">
        <v>2466</v>
      </c>
    </row>
    <row r="547" spans="1:9" ht="12" customHeight="1">
      <c r="A547" s="131" t="s">
        <v>3367</v>
      </c>
      <c r="B547" s="105">
        <v>14388290</v>
      </c>
      <c r="C547" s="105">
        <v>680</v>
      </c>
      <c r="D547" s="132" t="s">
        <v>3368</v>
      </c>
      <c r="E547" s="132" t="s">
        <v>762</v>
      </c>
      <c r="F547" s="105" t="s">
        <v>2396</v>
      </c>
      <c r="G547" s="133">
        <v>34004</v>
      </c>
      <c r="H547" s="109">
        <f t="shared" si="9"/>
        <v>1993</v>
      </c>
      <c r="I547" s="104" t="s">
        <v>2436</v>
      </c>
    </row>
    <row r="548" spans="1:9" ht="12" customHeight="1">
      <c r="A548" s="131" t="s">
        <v>3369</v>
      </c>
      <c r="B548" s="105">
        <v>7295144</v>
      </c>
      <c r="C548" s="105">
        <v>842</v>
      </c>
      <c r="D548" s="132" t="s">
        <v>3370</v>
      </c>
      <c r="E548" s="132" t="s">
        <v>762</v>
      </c>
      <c r="F548" s="105" t="s">
        <v>2396</v>
      </c>
      <c r="G548" s="133">
        <v>19910</v>
      </c>
      <c r="H548" s="109">
        <f t="shared" si="9"/>
        <v>1954</v>
      </c>
      <c r="I548" s="104" t="s">
        <v>2466</v>
      </c>
    </row>
    <row r="549" spans="1:9" ht="12" customHeight="1">
      <c r="A549" s="131" t="s">
        <v>3371</v>
      </c>
      <c r="B549" s="105">
        <v>5690868</v>
      </c>
      <c r="C549" s="105">
        <v>841</v>
      </c>
      <c r="D549" s="132" t="s">
        <v>3372</v>
      </c>
      <c r="E549" s="132" t="s">
        <v>762</v>
      </c>
      <c r="F549" s="105" t="s">
        <v>2396</v>
      </c>
      <c r="G549" s="133">
        <v>20685</v>
      </c>
      <c r="H549" s="109">
        <f t="shared" si="9"/>
        <v>1956</v>
      </c>
      <c r="I549" s="104" t="s">
        <v>2466</v>
      </c>
    </row>
    <row r="550" spans="1:9" ht="12" customHeight="1">
      <c r="A550" s="131" t="s">
        <v>3373</v>
      </c>
      <c r="B550" s="105">
        <v>13031122</v>
      </c>
      <c r="C550" s="105">
        <v>631</v>
      </c>
      <c r="D550" s="132" t="s">
        <v>3374</v>
      </c>
      <c r="E550" s="132" t="s">
        <v>762</v>
      </c>
      <c r="F550" s="105" t="s">
        <v>2396</v>
      </c>
      <c r="G550" s="133">
        <v>31490</v>
      </c>
      <c r="H550" s="109">
        <f t="shared" si="9"/>
        <v>1986</v>
      </c>
      <c r="I550" s="104" t="s">
        <v>649</v>
      </c>
    </row>
    <row r="551" spans="1:9" ht="12" customHeight="1">
      <c r="A551" s="131" t="s">
        <v>3375</v>
      </c>
      <c r="B551" s="105">
        <v>14046767</v>
      </c>
      <c r="C551" s="105">
        <v>838</v>
      </c>
      <c r="D551" s="132" t="s">
        <v>3376</v>
      </c>
      <c r="E551" s="132" t="s">
        <v>762</v>
      </c>
      <c r="F551" s="105" t="s">
        <v>2396</v>
      </c>
      <c r="G551" s="133">
        <v>33306</v>
      </c>
      <c r="H551" s="109">
        <f t="shared" si="9"/>
        <v>1991</v>
      </c>
      <c r="I551" s="104" t="s">
        <v>2436</v>
      </c>
    </row>
    <row r="552" spans="1:9" ht="12" customHeight="1">
      <c r="A552" s="131" t="s">
        <v>364</v>
      </c>
      <c r="B552" s="105">
        <v>13274654</v>
      </c>
      <c r="C552" s="105">
        <v>265</v>
      </c>
      <c r="D552" s="132" t="s">
        <v>3377</v>
      </c>
      <c r="E552" s="132" t="s">
        <v>762</v>
      </c>
      <c r="F552" s="105" t="s">
        <v>2398</v>
      </c>
      <c r="G552" s="133">
        <v>31881</v>
      </c>
      <c r="H552" s="109">
        <f t="shared" si="9"/>
        <v>1987</v>
      </c>
      <c r="I552" s="104" t="s">
        <v>649</v>
      </c>
    </row>
    <row r="553" spans="1:9" ht="12" customHeight="1">
      <c r="A553" s="131" t="s">
        <v>3378</v>
      </c>
      <c r="B553" s="105">
        <v>9812265</v>
      </c>
      <c r="C553" s="105">
        <v>837</v>
      </c>
      <c r="D553" s="132" t="s">
        <v>3379</v>
      </c>
      <c r="E553" s="132" t="s">
        <v>762</v>
      </c>
      <c r="F553" s="105" t="s">
        <v>2396</v>
      </c>
      <c r="G553" s="133">
        <v>26004</v>
      </c>
      <c r="H553" s="109">
        <f t="shared" si="9"/>
        <v>1971</v>
      </c>
      <c r="I553" s="104" t="s">
        <v>2466</v>
      </c>
    </row>
    <row r="554" spans="1:9" ht="12" customHeight="1">
      <c r="A554" s="131" t="s">
        <v>3380</v>
      </c>
      <c r="B554" s="105">
        <v>13864208</v>
      </c>
      <c r="C554" s="105">
        <v>947</v>
      </c>
      <c r="D554" s="132" t="s">
        <v>3381</v>
      </c>
      <c r="E554" s="132" t="s">
        <v>762</v>
      </c>
      <c r="F554" s="105" t="s">
        <v>2396</v>
      </c>
      <c r="G554" s="133">
        <v>29822</v>
      </c>
      <c r="H554" s="109">
        <f t="shared" si="9"/>
        <v>1981</v>
      </c>
      <c r="I554" s="104" t="s">
        <v>649</v>
      </c>
    </row>
    <row r="555" spans="1:9" ht="12" customHeight="1">
      <c r="A555" s="131" t="s">
        <v>3382</v>
      </c>
      <c r="B555" s="105">
        <v>7816891</v>
      </c>
      <c r="C555" s="105">
        <v>1033</v>
      </c>
      <c r="D555" s="132" t="s">
        <v>3383</v>
      </c>
      <c r="E555" s="132" t="s">
        <v>762</v>
      </c>
      <c r="F555" s="105" t="s">
        <v>2396</v>
      </c>
      <c r="G555" s="133">
        <v>23524</v>
      </c>
      <c r="H555" s="109">
        <f t="shared" si="9"/>
        <v>1964</v>
      </c>
      <c r="I555" s="104" t="s">
        <v>2466</v>
      </c>
    </row>
    <row r="556" spans="1:9" ht="12" customHeight="1">
      <c r="A556" s="131" t="s">
        <v>3384</v>
      </c>
      <c r="B556" s="105">
        <v>12394214</v>
      </c>
      <c r="C556" s="105">
        <v>1053</v>
      </c>
      <c r="D556" s="132" t="s">
        <v>3385</v>
      </c>
      <c r="E556" s="132" t="s">
        <v>762</v>
      </c>
      <c r="F556" s="105" t="s">
        <v>2396</v>
      </c>
      <c r="G556" s="133">
        <v>30220</v>
      </c>
      <c r="H556" s="109">
        <f t="shared" si="9"/>
        <v>1982</v>
      </c>
      <c r="I556" s="104" t="s">
        <v>649</v>
      </c>
    </row>
    <row r="557" spans="1:9" ht="12" customHeight="1">
      <c r="A557" s="131" t="s">
        <v>3386</v>
      </c>
      <c r="B557" s="105">
        <v>10866977</v>
      </c>
      <c r="C557" s="105">
        <v>665</v>
      </c>
      <c r="D557" s="132" t="s">
        <v>3387</v>
      </c>
      <c r="E557" s="132" t="s">
        <v>762</v>
      </c>
      <c r="F557" s="105" t="s">
        <v>2396</v>
      </c>
      <c r="G557" s="133">
        <v>27356</v>
      </c>
      <c r="H557" s="109">
        <f t="shared" si="9"/>
        <v>1974</v>
      </c>
      <c r="I557" s="104" t="s">
        <v>2466</v>
      </c>
    </row>
    <row r="558" spans="1:9" ht="12" customHeight="1">
      <c r="A558" s="131" t="s">
        <v>2158</v>
      </c>
      <c r="B558" s="105">
        <v>7698351</v>
      </c>
      <c r="C558" s="105">
        <v>1054</v>
      </c>
      <c r="D558" s="132" t="s">
        <v>3388</v>
      </c>
      <c r="E558" s="132" t="s">
        <v>762</v>
      </c>
      <c r="F558" s="105" t="s">
        <v>2398</v>
      </c>
      <c r="G558" s="133">
        <v>23987</v>
      </c>
      <c r="H558" s="109">
        <f t="shared" si="9"/>
        <v>1965</v>
      </c>
      <c r="I558" s="104" t="s">
        <v>2466</v>
      </c>
    </row>
    <row r="559" spans="1:9" ht="12" customHeight="1">
      <c r="A559" s="131" t="s">
        <v>1899</v>
      </c>
      <c r="B559" s="105">
        <v>10413537</v>
      </c>
      <c r="C559" s="105">
        <v>221</v>
      </c>
      <c r="D559" s="132" t="s">
        <v>3389</v>
      </c>
      <c r="E559" s="132" t="s">
        <v>762</v>
      </c>
      <c r="F559" s="105" t="s">
        <v>2398</v>
      </c>
      <c r="G559" s="133">
        <v>26713</v>
      </c>
      <c r="H559" s="109">
        <f t="shared" si="9"/>
        <v>1973</v>
      </c>
      <c r="I559" s="104" t="s">
        <v>2466</v>
      </c>
    </row>
    <row r="560" spans="1:9" ht="12" customHeight="1">
      <c r="A560" s="131" t="s">
        <v>736</v>
      </c>
      <c r="B560" s="105">
        <v>5499808</v>
      </c>
      <c r="C560" s="105">
        <v>264</v>
      </c>
      <c r="D560" s="132" t="s">
        <v>3390</v>
      </c>
      <c r="E560" s="132" t="s">
        <v>762</v>
      </c>
      <c r="F560" s="105" t="s">
        <v>2398</v>
      </c>
      <c r="G560" s="133">
        <v>21923</v>
      </c>
      <c r="H560" s="109">
        <f t="shared" si="9"/>
        <v>1960</v>
      </c>
      <c r="I560" s="104" t="s">
        <v>2466</v>
      </c>
    </row>
    <row r="561" spans="1:9" ht="12" customHeight="1">
      <c r="A561" s="131" t="s">
        <v>3391</v>
      </c>
      <c r="B561" s="105">
        <v>13226114</v>
      </c>
      <c r="C561" s="105">
        <v>1055</v>
      </c>
      <c r="D561" s="132" t="s">
        <v>3392</v>
      </c>
      <c r="E561" s="132" t="s">
        <v>762</v>
      </c>
      <c r="F561" s="105" t="s">
        <v>2398</v>
      </c>
      <c r="G561" s="133">
        <v>31846</v>
      </c>
      <c r="H561" s="109">
        <f t="shared" si="9"/>
        <v>1987</v>
      </c>
      <c r="I561" s="104" t="s">
        <v>649</v>
      </c>
    </row>
    <row r="562" spans="1:9" ht="12" customHeight="1">
      <c r="A562" s="131" t="s">
        <v>3393</v>
      </c>
      <c r="B562" s="105">
        <v>13599906</v>
      </c>
      <c r="C562" s="105">
        <v>1032</v>
      </c>
      <c r="D562" s="132" t="s">
        <v>3394</v>
      </c>
      <c r="E562" s="132" t="s">
        <v>762</v>
      </c>
      <c r="F562" s="105" t="s">
        <v>2396</v>
      </c>
      <c r="G562" s="133">
        <v>32788</v>
      </c>
      <c r="H562" s="109">
        <f t="shared" si="9"/>
        <v>1989</v>
      </c>
      <c r="I562" s="104" t="s">
        <v>649</v>
      </c>
    </row>
    <row r="563" spans="1:9" ht="12" customHeight="1">
      <c r="A563" s="131" t="s">
        <v>3395</v>
      </c>
      <c r="B563" s="105">
        <v>10114830</v>
      </c>
      <c r="C563" s="105">
        <v>834</v>
      </c>
      <c r="D563" s="132" t="s">
        <v>3396</v>
      </c>
      <c r="E563" s="132" t="s">
        <v>762</v>
      </c>
      <c r="F563" s="105" t="s">
        <v>2396</v>
      </c>
      <c r="G563" s="133">
        <v>27030</v>
      </c>
      <c r="H563" s="109">
        <f t="shared" si="9"/>
        <v>1974</v>
      </c>
      <c r="I563" s="104" t="s">
        <v>2466</v>
      </c>
    </row>
    <row r="564" spans="1:9" ht="12" customHeight="1">
      <c r="A564" s="131" t="s">
        <v>3397</v>
      </c>
      <c r="B564" s="105">
        <v>10816387</v>
      </c>
      <c r="C564" s="105">
        <v>833</v>
      </c>
      <c r="D564" s="132" t="s">
        <v>3398</v>
      </c>
      <c r="E564" s="132" t="s">
        <v>762</v>
      </c>
      <c r="F564" s="105" t="s">
        <v>2396</v>
      </c>
      <c r="G564" s="133">
        <v>28078</v>
      </c>
      <c r="H564" s="109">
        <f t="shared" si="9"/>
        <v>1976</v>
      </c>
      <c r="I564" s="104" t="s">
        <v>2466</v>
      </c>
    </row>
    <row r="565" spans="1:9" ht="12" customHeight="1">
      <c r="A565" s="131" t="s">
        <v>3399</v>
      </c>
      <c r="B565" s="105">
        <v>11482306</v>
      </c>
      <c r="C565" s="105">
        <v>1067</v>
      </c>
      <c r="D565" s="132" t="s">
        <v>3400</v>
      </c>
      <c r="E565" s="132" t="s">
        <v>762</v>
      </c>
      <c r="F565" s="105" t="s">
        <v>2396</v>
      </c>
      <c r="G565" s="133">
        <v>28830</v>
      </c>
      <c r="H565" s="109">
        <f t="shared" si="9"/>
        <v>1978</v>
      </c>
      <c r="I565" s="104" t="s">
        <v>649</v>
      </c>
    </row>
    <row r="566" spans="1:9" ht="12" customHeight="1">
      <c r="A566" s="131" t="s">
        <v>3401</v>
      </c>
      <c r="B566" s="105">
        <v>14006255</v>
      </c>
      <c r="C566" s="105">
        <v>826</v>
      </c>
      <c r="D566" s="132" t="s">
        <v>3402</v>
      </c>
      <c r="E566" s="132" t="s">
        <v>762</v>
      </c>
      <c r="F566" s="105" t="s">
        <v>2396</v>
      </c>
      <c r="G566" s="133">
        <v>32520</v>
      </c>
      <c r="H566" s="109">
        <f t="shared" si="9"/>
        <v>1989</v>
      </c>
      <c r="I566" s="104" t="s">
        <v>649</v>
      </c>
    </row>
    <row r="567" spans="1:9" ht="12" customHeight="1">
      <c r="A567" s="131" t="s">
        <v>3403</v>
      </c>
      <c r="B567" s="105">
        <v>10505697</v>
      </c>
      <c r="C567" s="105">
        <v>658</v>
      </c>
      <c r="D567" s="132" t="s">
        <v>3404</v>
      </c>
      <c r="E567" s="132" t="s">
        <v>762</v>
      </c>
      <c r="F567" s="105" t="s">
        <v>2396</v>
      </c>
      <c r="G567" s="133">
        <v>27529</v>
      </c>
      <c r="H567" s="109">
        <f t="shared" si="9"/>
        <v>1975</v>
      </c>
      <c r="I567" s="104" t="s">
        <v>2466</v>
      </c>
    </row>
    <row r="568" spans="1:9" ht="12" customHeight="1">
      <c r="A568" s="131" t="s">
        <v>705</v>
      </c>
      <c r="B568" s="105">
        <v>11028858</v>
      </c>
      <c r="C568" s="105">
        <v>263</v>
      </c>
      <c r="D568" s="132" t="s">
        <v>3405</v>
      </c>
      <c r="E568" s="132" t="s">
        <v>762</v>
      </c>
      <c r="F568" s="105" t="s">
        <v>2398</v>
      </c>
      <c r="G568" s="133">
        <v>28383</v>
      </c>
      <c r="H568" s="109">
        <f t="shared" si="9"/>
        <v>1977</v>
      </c>
      <c r="I568" s="104" t="s">
        <v>2466</v>
      </c>
    </row>
    <row r="569" spans="1:9" ht="12" customHeight="1">
      <c r="A569" s="131" t="s">
        <v>3406</v>
      </c>
      <c r="B569" s="105">
        <v>12217538</v>
      </c>
      <c r="C569" s="105">
        <v>1420</v>
      </c>
      <c r="D569" s="132" t="s">
        <v>3407</v>
      </c>
      <c r="E569" s="132" t="s">
        <v>762</v>
      </c>
      <c r="F569" s="105" t="s">
        <v>2396</v>
      </c>
      <c r="G569" s="133">
        <v>30270</v>
      </c>
      <c r="H569" s="109">
        <f t="shared" si="9"/>
        <v>1982</v>
      </c>
      <c r="I569" s="104" t="s">
        <v>649</v>
      </c>
    </row>
    <row r="570" spans="1:9" ht="12" customHeight="1">
      <c r="A570" s="131" t="s">
        <v>3408</v>
      </c>
      <c r="B570" s="105">
        <v>15444019</v>
      </c>
      <c r="C570" s="105">
        <v>862</v>
      </c>
      <c r="D570" s="132" t="s">
        <v>3409</v>
      </c>
      <c r="E570" s="132" t="s">
        <v>762</v>
      </c>
      <c r="F570" s="105" t="s">
        <v>2396</v>
      </c>
      <c r="G570" s="133">
        <v>25891</v>
      </c>
      <c r="H570" s="109">
        <f t="shared" si="9"/>
        <v>1970</v>
      </c>
      <c r="I570" s="104" t="s">
        <v>2466</v>
      </c>
    </row>
    <row r="571" spans="1:9" ht="12" customHeight="1">
      <c r="A571" s="131" t="s">
        <v>3410</v>
      </c>
      <c r="B571" s="105">
        <v>10544795</v>
      </c>
      <c r="C571" s="105">
        <v>1031</v>
      </c>
      <c r="D571" s="132" t="s">
        <v>3411</v>
      </c>
      <c r="E571" s="132" t="s">
        <v>762</v>
      </c>
      <c r="F571" s="105" t="s">
        <v>2396</v>
      </c>
      <c r="G571" s="133">
        <v>27752</v>
      </c>
      <c r="H571" s="109">
        <f t="shared" si="9"/>
        <v>1975</v>
      </c>
      <c r="I571" s="104" t="s">
        <v>2466</v>
      </c>
    </row>
    <row r="572" spans="1:9" ht="12" customHeight="1">
      <c r="A572" s="131" t="s">
        <v>3412</v>
      </c>
      <c r="B572" s="105">
        <v>12611748</v>
      </c>
      <c r="C572" s="105">
        <v>1030</v>
      </c>
      <c r="D572" s="132" t="s">
        <v>3413</v>
      </c>
      <c r="E572" s="132" t="s">
        <v>762</v>
      </c>
      <c r="F572" s="105" t="s">
        <v>2396</v>
      </c>
      <c r="G572" s="133">
        <v>30512</v>
      </c>
      <c r="H572" s="109">
        <f t="shared" si="9"/>
        <v>1983</v>
      </c>
      <c r="I572" s="104" t="s">
        <v>649</v>
      </c>
    </row>
    <row r="573" spans="1:9" ht="12" customHeight="1">
      <c r="A573" s="131" t="s">
        <v>3414</v>
      </c>
      <c r="B573" s="105">
        <v>11767067</v>
      </c>
      <c r="C573" s="105">
        <v>1190</v>
      </c>
      <c r="D573" s="132" t="s">
        <v>3415</v>
      </c>
      <c r="E573" s="132" t="s">
        <v>762</v>
      </c>
      <c r="F573" s="105" t="s">
        <v>2396</v>
      </c>
      <c r="G573" s="133">
        <v>29458</v>
      </c>
      <c r="H573" s="109">
        <f t="shared" si="9"/>
        <v>1980</v>
      </c>
      <c r="I573" s="104" t="s">
        <v>649</v>
      </c>
    </row>
    <row r="574" spans="1:9" ht="12" customHeight="1">
      <c r="A574" s="131" t="s">
        <v>3416</v>
      </c>
      <c r="B574" s="105">
        <v>6873490</v>
      </c>
      <c r="C574" s="105">
        <v>1005</v>
      </c>
      <c r="D574" s="132" t="s">
        <v>3417</v>
      </c>
      <c r="E574" s="132" t="s">
        <v>762</v>
      </c>
      <c r="F574" s="105" t="s">
        <v>2396</v>
      </c>
      <c r="G574" s="133">
        <v>23744</v>
      </c>
      <c r="H574" s="109">
        <f t="shared" si="9"/>
        <v>1965</v>
      </c>
      <c r="I574" s="104" t="s">
        <v>2466</v>
      </c>
    </row>
    <row r="575" spans="1:9" ht="12" customHeight="1">
      <c r="A575" s="131" t="s">
        <v>3418</v>
      </c>
      <c r="B575" s="105">
        <v>6207697</v>
      </c>
      <c r="C575" s="105">
        <v>904</v>
      </c>
      <c r="D575" s="132" t="s">
        <v>3419</v>
      </c>
      <c r="E575" s="132" t="s">
        <v>3420</v>
      </c>
      <c r="F575" s="105" t="s">
        <v>2396</v>
      </c>
      <c r="G575" s="133">
        <v>22015</v>
      </c>
      <c r="H575" s="109">
        <f t="shared" si="9"/>
        <v>1960</v>
      </c>
      <c r="I575" s="104" t="s">
        <v>2466</v>
      </c>
    </row>
    <row r="576" spans="1:9" ht="12" customHeight="1">
      <c r="A576" s="131" t="s">
        <v>3421</v>
      </c>
      <c r="B576" s="105">
        <v>2240270</v>
      </c>
      <c r="C576" s="105">
        <v>1082</v>
      </c>
      <c r="D576" s="132" t="s">
        <v>3422</v>
      </c>
      <c r="E576" s="132" t="s">
        <v>3420</v>
      </c>
      <c r="F576" s="105" t="s">
        <v>2396</v>
      </c>
      <c r="G576" s="133">
        <v>17812</v>
      </c>
      <c r="H576" s="109">
        <f t="shared" si="9"/>
        <v>1948</v>
      </c>
      <c r="I576" s="104" t="s">
        <v>2466</v>
      </c>
    </row>
    <row r="577" spans="1:9" ht="12" customHeight="1">
      <c r="A577" s="131" t="s">
        <v>3423</v>
      </c>
      <c r="B577" s="105">
        <v>7624064</v>
      </c>
      <c r="C577" s="105">
        <v>902</v>
      </c>
      <c r="D577" s="132" t="s">
        <v>3424</v>
      </c>
      <c r="E577" s="132" t="s">
        <v>3420</v>
      </c>
      <c r="F577" s="105" t="s">
        <v>2396</v>
      </c>
      <c r="G577" s="133">
        <v>23738</v>
      </c>
      <c r="H577" s="109">
        <f t="shared" si="9"/>
        <v>1964</v>
      </c>
      <c r="I577" s="104" t="s">
        <v>2466</v>
      </c>
    </row>
    <row r="578" spans="1:9" ht="12" customHeight="1">
      <c r="A578" s="131" t="s">
        <v>3425</v>
      </c>
      <c r="B578" s="105">
        <v>7273511</v>
      </c>
      <c r="C578" s="105">
        <v>626</v>
      </c>
      <c r="D578" s="132" t="s">
        <v>3426</v>
      </c>
      <c r="E578" s="132" t="s">
        <v>3420</v>
      </c>
      <c r="F578" s="105" t="s">
        <v>2396</v>
      </c>
      <c r="G578" s="133">
        <v>24038</v>
      </c>
      <c r="H578" s="109">
        <f t="shared" si="9"/>
        <v>1965</v>
      </c>
      <c r="I578" s="104" t="s">
        <v>2466</v>
      </c>
    </row>
    <row r="579" spans="1:9" ht="12" customHeight="1">
      <c r="A579" s="131" t="s">
        <v>3427</v>
      </c>
      <c r="B579" s="105">
        <v>4716278</v>
      </c>
      <c r="C579" s="105">
        <v>612</v>
      </c>
      <c r="D579" s="132" t="s">
        <v>3428</v>
      </c>
      <c r="E579" s="132" t="s">
        <v>3420</v>
      </c>
      <c r="F579" s="105" t="s">
        <v>2396</v>
      </c>
      <c r="G579" s="133">
        <v>20435</v>
      </c>
      <c r="H579" s="109">
        <f t="shared" ref="H579:H642" si="10">YEAR(G579)</f>
        <v>1955</v>
      </c>
      <c r="I579" s="104" t="s">
        <v>2466</v>
      </c>
    </row>
    <row r="580" spans="1:9" ht="12" customHeight="1">
      <c r="A580" s="131" t="s">
        <v>3429</v>
      </c>
      <c r="B580" s="105">
        <v>11289599</v>
      </c>
      <c r="C580" s="105">
        <v>625</v>
      </c>
      <c r="D580" s="132" t="s">
        <v>3430</v>
      </c>
      <c r="E580" s="132" t="s">
        <v>3420</v>
      </c>
      <c r="F580" s="105" t="s">
        <v>2396</v>
      </c>
      <c r="G580" s="133">
        <v>28686</v>
      </c>
      <c r="H580" s="109">
        <f t="shared" si="10"/>
        <v>1978</v>
      </c>
      <c r="I580" s="104" t="s">
        <v>2466</v>
      </c>
    </row>
    <row r="581" spans="1:9" ht="12" customHeight="1">
      <c r="A581" s="131" t="s">
        <v>3431</v>
      </c>
      <c r="B581" s="105">
        <v>15148114</v>
      </c>
      <c r="C581" s="105">
        <v>3584</v>
      </c>
      <c r="D581" s="132" t="s">
        <v>3432</v>
      </c>
      <c r="E581" s="132" t="s">
        <v>952</v>
      </c>
      <c r="F581" s="105" t="s">
        <v>2398</v>
      </c>
      <c r="G581" s="133">
        <v>38848</v>
      </c>
      <c r="H581" s="109">
        <f t="shared" si="10"/>
        <v>2006</v>
      </c>
      <c r="I581" s="104" t="s">
        <v>2455</v>
      </c>
    </row>
    <row r="582" spans="1:9" ht="12" customHeight="1">
      <c r="A582" s="131" t="s">
        <v>3433</v>
      </c>
      <c r="B582" s="105">
        <v>10514906</v>
      </c>
      <c r="C582" s="105">
        <v>627</v>
      </c>
      <c r="D582" s="132" t="s">
        <v>3434</v>
      </c>
      <c r="E582" s="132" t="s">
        <v>3420</v>
      </c>
      <c r="F582" s="105" t="s">
        <v>2396</v>
      </c>
      <c r="G582" s="133">
        <v>26959</v>
      </c>
      <c r="H582" s="109">
        <f t="shared" si="10"/>
        <v>1973</v>
      </c>
      <c r="I582" s="104" t="s">
        <v>2466</v>
      </c>
    </row>
    <row r="583" spans="1:9" ht="12" customHeight="1">
      <c r="A583" s="131" t="s">
        <v>3435</v>
      </c>
      <c r="B583" s="105">
        <v>9960822</v>
      </c>
      <c r="C583" s="105">
        <v>901</v>
      </c>
      <c r="D583" s="132" t="s">
        <v>3436</v>
      </c>
      <c r="E583" s="132" t="s">
        <v>3420</v>
      </c>
      <c r="F583" s="105" t="s">
        <v>2396</v>
      </c>
      <c r="G583" s="133">
        <v>24449</v>
      </c>
      <c r="H583" s="109">
        <f t="shared" si="10"/>
        <v>1966</v>
      </c>
      <c r="I583" s="104" t="s">
        <v>2466</v>
      </c>
    </row>
    <row r="584" spans="1:9" ht="12" customHeight="1">
      <c r="A584" s="131" t="s">
        <v>3437</v>
      </c>
      <c r="B584" s="105">
        <v>11096438</v>
      </c>
      <c r="C584" s="105">
        <v>613</v>
      </c>
      <c r="D584" s="132" t="s">
        <v>3438</v>
      </c>
      <c r="E584" s="132" t="s">
        <v>3420</v>
      </c>
      <c r="F584" s="105" t="s">
        <v>2396</v>
      </c>
      <c r="G584" s="133">
        <v>28439</v>
      </c>
      <c r="H584" s="109">
        <f t="shared" si="10"/>
        <v>1977</v>
      </c>
      <c r="I584" s="104" t="s">
        <v>2466</v>
      </c>
    </row>
    <row r="585" spans="1:9" ht="12" customHeight="1">
      <c r="A585" s="131" t="s">
        <v>3439</v>
      </c>
      <c r="B585" s="105">
        <v>12588339</v>
      </c>
      <c r="C585" s="105">
        <v>629</v>
      </c>
      <c r="D585" s="132" t="s">
        <v>3440</v>
      </c>
      <c r="E585" s="132" t="s">
        <v>3420</v>
      </c>
      <c r="F585" s="105" t="s">
        <v>2396</v>
      </c>
      <c r="G585" s="133">
        <v>31030</v>
      </c>
      <c r="H585" s="109">
        <f t="shared" si="10"/>
        <v>1984</v>
      </c>
      <c r="I585" s="104" t="s">
        <v>649</v>
      </c>
    </row>
    <row r="586" spans="1:9" ht="12" customHeight="1">
      <c r="A586" s="131" t="s">
        <v>3441</v>
      </c>
      <c r="B586" s="105">
        <v>11691832</v>
      </c>
      <c r="C586" s="105">
        <v>1081</v>
      </c>
      <c r="D586" s="132" t="s">
        <v>3442</v>
      </c>
      <c r="E586" s="132" t="s">
        <v>3420</v>
      </c>
      <c r="F586" s="105" t="s">
        <v>2396</v>
      </c>
      <c r="G586" s="133">
        <v>28226</v>
      </c>
      <c r="H586" s="109">
        <f t="shared" si="10"/>
        <v>1977</v>
      </c>
      <c r="I586" s="104" t="s">
        <v>2466</v>
      </c>
    </row>
    <row r="587" spans="1:9" ht="12" customHeight="1">
      <c r="A587" s="131" t="s">
        <v>3443</v>
      </c>
      <c r="B587" s="105">
        <v>10049105</v>
      </c>
      <c r="C587" s="105">
        <v>650</v>
      </c>
      <c r="D587" s="132" t="s">
        <v>3444</v>
      </c>
      <c r="E587" s="132" t="s">
        <v>3420</v>
      </c>
      <c r="F587" s="105" t="s">
        <v>2396</v>
      </c>
      <c r="G587" s="133">
        <v>26516</v>
      </c>
      <c r="H587" s="109">
        <f t="shared" si="10"/>
        <v>1972</v>
      </c>
      <c r="I587" s="104" t="s">
        <v>2466</v>
      </c>
    </row>
    <row r="588" spans="1:9" ht="12" customHeight="1">
      <c r="A588" s="131" t="s">
        <v>3445</v>
      </c>
      <c r="B588" s="105">
        <v>7967559</v>
      </c>
      <c r="C588" s="105">
        <v>897</v>
      </c>
      <c r="D588" s="132" t="s">
        <v>3446</v>
      </c>
      <c r="E588" s="132" t="s">
        <v>3420</v>
      </c>
      <c r="F588" s="105" t="s">
        <v>2396</v>
      </c>
      <c r="G588" s="133">
        <v>23043</v>
      </c>
      <c r="H588" s="109">
        <f t="shared" si="10"/>
        <v>1963</v>
      </c>
      <c r="I588" s="104" t="s">
        <v>2466</v>
      </c>
    </row>
    <row r="589" spans="1:9" ht="12" customHeight="1">
      <c r="A589" s="131" t="s">
        <v>3447</v>
      </c>
      <c r="B589" s="105">
        <v>8993089</v>
      </c>
      <c r="C589" s="105">
        <v>731</v>
      </c>
      <c r="D589" s="132" t="s">
        <v>3448</v>
      </c>
      <c r="E589" s="132" t="s">
        <v>3449</v>
      </c>
      <c r="F589" s="105" t="s">
        <v>2396</v>
      </c>
      <c r="G589" s="133">
        <v>24969</v>
      </c>
      <c r="H589" s="109">
        <f t="shared" si="10"/>
        <v>1968</v>
      </c>
      <c r="I589" s="104" t="s">
        <v>2466</v>
      </c>
    </row>
    <row r="590" spans="1:9" ht="12" customHeight="1">
      <c r="A590" s="131" t="s">
        <v>3450</v>
      </c>
      <c r="B590" s="105">
        <v>14037012</v>
      </c>
      <c r="C590" s="105">
        <v>802</v>
      </c>
      <c r="D590" s="132" t="s">
        <v>3451</v>
      </c>
      <c r="E590" s="132" t="s">
        <v>3449</v>
      </c>
      <c r="F590" s="105" t="s">
        <v>2396</v>
      </c>
      <c r="G590" s="133">
        <v>34114</v>
      </c>
      <c r="H590" s="109">
        <f t="shared" si="10"/>
        <v>1993</v>
      </c>
      <c r="I590" s="104" t="s">
        <v>2436</v>
      </c>
    </row>
    <row r="591" spans="1:9" ht="12" customHeight="1">
      <c r="A591" s="131" t="s">
        <v>3452</v>
      </c>
      <c r="B591" s="105">
        <v>7325476</v>
      </c>
      <c r="C591" s="105">
        <v>740</v>
      </c>
      <c r="D591" s="132" t="s">
        <v>3453</v>
      </c>
      <c r="E591" s="132" t="s">
        <v>3449</v>
      </c>
      <c r="F591" s="105" t="s">
        <v>2396</v>
      </c>
      <c r="G591" s="133">
        <v>24264</v>
      </c>
      <c r="H591" s="109">
        <f t="shared" si="10"/>
        <v>1966</v>
      </c>
      <c r="I591" s="104" t="s">
        <v>2466</v>
      </c>
    </row>
    <row r="592" spans="1:9" ht="12" customHeight="1">
      <c r="A592" s="131" t="s">
        <v>3454</v>
      </c>
      <c r="B592" s="105">
        <v>11946968</v>
      </c>
      <c r="C592" s="105">
        <v>1070</v>
      </c>
      <c r="D592" s="132" t="s">
        <v>3455</v>
      </c>
      <c r="E592" s="132" t="s">
        <v>3449</v>
      </c>
      <c r="F592" s="105" t="s">
        <v>2396</v>
      </c>
      <c r="G592" s="133">
        <v>29512</v>
      </c>
      <c r="H592" s="109">
        <f t="shared" si="10"/>
        <v>1980</v>
      </c>
      <c r="I592" s="104" t="s">
        <v>649</v>
      </c>
    </row>
    <row r="593" spans="1:9" ht="12" customHeight="1">
      <c r="A593" s="131" t="s">
        <v>369</v>
      </c>
      <c r="B593" s="105">
        <v>14287301</v>
      </c>
      <c r="C593" s="105">
        <v>4052</v>
      </c>
      <c r="D593" s="132" t="s">
        <v>3456</v>
      </c>
      <c r="E593" s="132" t="s">
        <v>3449</v>
      </c>
      <c r="F593" s="105" t="s">
        <v>2398</v>
      </c>
      <c r="G593" s="133">
        <v>36457</v>
      </c>
      <c r="H593" s="109">
        <f t="shared" si="10"/>
        <v>1999</v>
      </c>
      <c r="I593" s="104" t="s">
        <v>276</v>
      </c>
    </row>
    <row r="594" spans="1:9" ht="12" customHeight="1">
      <c r="A594" s="131" t="s">
        <v>3457</v>
      </c>
      <c r="B594" s="105">
        <v>4549459</v>
      </c>
      <c r="C594" s="105">
        <v>723</v>
      </c>
      <c r="D594" s="132" t="s">
        <v>3458</v>
      </c>
      <c r="E594" s="132" t="s">
        <v>3449</v>
      </c>
      <c r="F594" s="105" t="s">
        <v>2396</v>
      </c>
      <c r="G594" s="133">
        <v>18874</v>
      </c>
      <c r="H594" s="109">
        <f t="shared" si="10"/>
        <v>1951</v>
      </c>
      <c r="I594" s="104" t="s">
        <v>2466</v>
      </c>
    </row>
    <row r="595" spans="1:9" ht="12" customHeight="1">
      <c r="A595" s="131" t="s">
        <v>3459</v>
      </c>
      <c r="B595" s="105">
        <v>14712393</v>
      </c>
      <c r="C595" s="105">
        <v>729</v>
      </c>
      <c r="D595" s="132" t="s">
        <v>3460</v>
      </c>
      <c r="E595" s="132" t="s">
        <v>3449</v>
      </c>
      <c r="F595" s="105" t="s">
        <v>2396</v>
      </c>
      <c r="G595" s="133">
        <v>35395</v>
      </c>
      <c r="H595" s="109">
        <f t="shared" si="10"/>
        <v>1996</v>
      </c>
      <c r="I595" s="104" t="s">
        <v>2430</v>
      </c>
    </row>
    <row r="596" spans="1:9" ht="12" customHeight="1">
      <c r="A596" s="131" t="s">
        <v>3461</v>
      </c>
      <c r="B596" s="105">
        <v>14898742</v>
      </c>
      <c r="C596" s="105">
        <v>3585</v>
      </c>
      <c r="D596" s="132" t="s">
        <v>3462</v>
      </c>
      <c r="E596" s="132" t="s">
        <v>3449</v>
      </c>
      <c r="F596" s="105" t="s">
        <v>2396</v>
      </c>
      <c r="G596" s="133">
        <v>37361</v>
      </c>
      <c r="H596" s="109">
        <f t="shared" si="10"/>
        <v>2002</v>
      </c>
      <c r="I596" s="104" t="s">
        <v>2402</v>
      </c>
    </row>
    <row r="597" spans="1:9" ht="12" customHeight="1">
      <c r="A597" s="131" t="s">
        <v>3463</v>
      </c>
      <c r="B597" s="105">
        <v>7118512</v>
      </c>
      <c r="C597" s="105">
        <v>981</v>
      </c>
      <c r="D597" s="132" t="s">
        <v>3464</v>
      </c>
      <c r="E597" s="132" t="s">
        <v>3449</v>
      </c>
      <c r="F597" s="105" t="s">
        <v>2396</v>
      </c>
      <c r="G597" s="133">
        <v>23591</v>
      </c>
      <c r="H597" s="109">
        <f t="shared" si="10"/>
        <v>1964</v>
      </c>
      <c r="I597" s="104" t="s">
        <v>2466</v>
      </c>
    </row>
    <row r="598" spans="1:9" ht="12" customHeight="1">
      <c r="A598" s="131" t="s">
        <v>3465</v>
      </c>
      <c r="B598" s="105">
        <v>5639979</v>
      </c>
      <c r="C598" s="105">
        <v>993</v>
      </c>
      <c r="D598" s="132" t="s">
        <v>3466</v>
      </c>
      <c r="E598" s="132" t="s">
        <v>3449</v>
      </c>
      <c r="F598" s="105" t="s">
        <v>2396</v>
      </c>
      <c r="G598" s="133">
        <v>22313</v>
      </c>
      <c r="H598" s="109">
        <f t="shared" si="10"/>
        <v>1961</v>
      </c>
      <c r="I598" s="104" t="s">
        <v>2466</v>
      </c>
    </row>
    <row r="599" spans="1:9" ht="12" customHeight="1">
      <c r="A599" s="131" t="s">
        <v>3467</v>
      </c>
      <c r="B599" s="105">
        <v>14628605</v>
      </c>
      <c r="C599" s="105">
        <v>4548</v>
      </c>
      <c r="D599" s="132" t="s">
        <v>3468</v>
      </c>
      <c r="E599" s="132" t="s">
        <v>3449</v>
      </c>
      <c r="F599" s="105" t="s">
        <v>2396</v>
      </c>
      <c r="G599" s="133">
        <v>36985</v>
      </c>
      <c r="H599" s="109">
        <f t="shared" si="10"/>
        <v>2001</v>
      </c>
      <c r="I599" s="104" t="s">
        <v>2399</v>
      </c>
    </row>
    <row r="600" spans="1:9" ht="12" customHeight="1">
      <c r="A600" s="131" t="s">
        <v>3469</v>
      </c>
      <c r="B600" s="105">
        <v>8152854</v>
      </c>
      <c r="C600" s="105">
        <v>794</v>
      </c>
      <c r="D600" s="132" t="s">
        <v>3470</v>
      </c>
      <c r="E600" s="132" t="s">
        <v>3449</v>
      </c>
      <c r="F600" s="105" t="s">
        <v>2396</v>
      </c>
      <c r="G600" s="133">
        <v>21987</v>
      </c>
      <c r="H600" s="109">
        <f t="shared" si="10"/>
        <v>1960</v>
      </c>
      <c r="I600" s="104" t="s">
        <v>2466</v>
      </c>
    </row>
    <row r="601" spans="1:9" ht="12" customHeight="1">
      <c r="A601" s="131" t="s">
        <v>3471</v>
      </c>
      <c r="B601" s="105">
        <v>11751998</v>
      </c>
      <c r="C601" s="105">
        <v>1043</v>
      </c>
      <c r="D601" s="132" t="s">
        <v>3472</v>
      </c>
      <c r="E601" s="132" t="s">
        <v>3449</v>
      </c>
      <c r="F601" s="105" t="s">
        <v>2396</v>
      </c>
      <c r="G601" s="133">
        <v>29433</v>
      </c>
      <c r="H601" s="109">
        <f t="shared" si="10"/>
        <v>1980</v>
      </c>
      <c r="I601" s="104" t="s">
        <v>649</v>
      </c>
    </row>
    <row r="602" spans="1:9" ht="12" customHeight="1">
      <c r="A602" s="131" t="s">
        <v>2007</v>
      </c>
      <c r="B602" s="105">
        <v>15171200</v>
      </c>
      <c r="C602" s="105">
        <v>3580</v>
      </c>
      <c r="D602" s="132" t="s">
        <v>3473</v>
      </c>
      <c r="E602" s="132" t="s">
        <v>3449</v>
      </c>
      <c r="F602" s="105" t="s">
        <v>2398</v>
      </c>
      <c r="G602" s="133">
        <v>37691</v>
      </c>
      <c r="H602" s="109">
        <f t="shared" si="10"/>
        <v>2003</v>
      </c>
      <c r="I602" s="104" t="s">
        <v>2402</v>
      </c>
    </row>
    <row r="603" spans="1:9" ht="12" customHeight="1">
      <c r="A603" s="131" t="s">
        <v>3474</v>
      </c>
      <c r="B603" s="105">
        <v>7812105</v>
      </c>
      <c r="C603" s="105">
        <v>62</v>
      </c>
      <c r="D603" s="132" t="s">
        <v>3475</v>
      </c>
      <c r="E603" s="132" t="s">
        <v>3449</v>
      </c>
      <c r="F603" s="105" t="s">
        <v>2398</v>
      </c>
      <c r="G603" s="133">
        <v>24257</v>
      </c>
      <c r="H603" s="109">
        <f t="shared" si="10"/>
        <v>1966</v>
      </c>
      <c r="I603" s="104" t="s">
        <v>2466</v>
      </c>
    </row>
    <row r="604" spans="1:9" ht="12" customHeight="1">
      <c r="A604" s="131" t="s">
        <v>3476</v>
      </c>
      <c r="B604" s="105">
        <v>14460548</v>
      </c>
      <c r="C604" s="105">
        <v>3583</v>
      </c>
      <c r="D604" s="132" t="s">
        <v>3477</v>
      </c>
      <c r="E604" s="132" t="s">
        <v>3449</v>
      </c>
      <c r="F604" s="105" t="s">
        <v>2396</v>
      </c>
      <c r="G604" s="133">
        <v>37313</v>
      </c>
      <c r="H604" s="109">
        <f t="shared" si="10"/>
        <v>2002</v>
      </c>
      <c r="I604" s="104" t="s">
        <v>2402</v>
      </c>
    </row>
    <row r="605" spans="1:9" ht="12" customHeight="1">
      <c r="A605" s="131" t="s">
        <v>3478</v>
      </c>
      <c r="B605" s="105">
        <v>9877093</v>
      </c>
      <c r="C605" s="105">
        <v>361</v>
      </c>
      <c r="D605" s="132" t="s">
        <v>3479</v>
      </c>
      <c r="E605" s="132" t="s">
        <v>3449</v>
      </c>
      <c r="F605" s="105" t="s">
        <v>2396</v>
      </c>
      <c r="G605" s="133">
        <v>26484</v>
      </c>
      <c r="H605" s="109">
        <f t="shared" si="10"/>
        <v>1972</v>
      </c>
      <c r="I605" s="104" t="s">
        <v>2466</v>
      </c>
    </row>
    <row r="606" spans="1:9" ht="12" customHeight="1">
      <c r="A606" s="131" t="s">
        <v>3480</v>
      </c>
      <c r="B606" s="105">
        <v>15383600</v>
      </c>
      <c r="C606" s="105">
        <v>3586</v>
      </c>
      <c r="D606" s="132" t="s">
        <v>3481</v>
      </c>
      <c r="E606" s="132" t="s">
        <v>3449</v>
      </c>
      <c r="F606" s="105" t="s">
        <v>2396</v>
      </c>
      <c r="G606" s="133">
        <v>37802</v>
      </c>
      <c r="H606" s="109">
        <f t="shared" si="10"/>
        <v>2003</v>
      </c>
      <c r="I606" s="104" t="s">
        <v>2402</v>
      </c>
    </row>
    <row r="607" spans="1:9" ht="12" customHeight="1">
      <c r="A607" s="131" t="s">
        <v>3482</v>
      </c>
      <c r="B607" s="105">
        <v>10485487</v>
      </c>
      <c r="C607" s="105">
        <v>1044</v>
      </c>
      <c r="D607" s="132" t="s">
        <v>3483</v>
      </c>
      <c r="E607" s="132" t="s">
        <v>3449</v>
      </c>
      <c r="F607" s="105" t="s">
        <v>2396</v>
      </c>
      <c r="G607" s="133">
        <v>27602</v>
      </c>
      <c r="H607" s="109">
        <f t="shared" si="10"/>
        <v>1975</v>
      </c>
      <c r="I607" s="104" t="s">
        <v>2466</v>
      </c>
    </row>
    <row r="608" spans="1:9" ht="12" customHeight="1">
      <c r="A608" s="131" t="s">
        <v>3484</v>
      </c>
      <c r="B608" s="105">
        <v>7827634</v>
      </c>
      <c r="C608" s="105">
        <v>635</v>
      </c>
      <c r="D608" s="132" t="s">
        <v>3485</v>
      </c>
      <c r="E608" s="132" t="s">
        <v>3449</v>
      </c>
      <c r="F608" s="105" t="s">
        <v>2396</v>
      </c>
      <c r="G608" s="133">
        <v>24348</v>
      </c>
      <c r="H608" s="109">
        <f t="shared" si="10"/>
        <v>1966</v>
      </c>
      <c r="I608" s="104" t="s">
        <v>2466</v>
      </c>
    </row>
    <row r="609" spans="1:9" ht="12" customHeight="1">
      <c r="A609" s="131" t="s">
        <v>3486</v>
      </c>
      <c r="B609" s="105">
        <v>10279758</v>
      </c>
      <c r="C609" s="105">
        <v>926</v>
      </c>
      <c r="D609" s="132" t="s">
        <v>3487</v>
      </c>
      <c r="E609" s="132" t="s">
        <v>3449</v>
      </c>
      <c r="F609" s="105" t="s">
        <v>2396</v>
      </c>
      <c r="G609" s="133">
        <v>26021</v>
      </c>
      <c r="H609" s="109">
        <f t="shared" si="10"/>
        <v>1971</v>
      </c>
      <c r="I609" s="104" t="s">
        <v>2466</v>
      </c>
    </row>
    <row r="610" spans="1:9" ht="12" customHeight="1">
      <c r="A610" s="131" t="s">
        <v>2001</v>
      </c>
      <c r="B610" s="105">
        <v>14318818</v>
      </c>
      <c r="C610" s="105">
        <v>4546</v>
      </c>
      <c r="D610" s="132" t="s">
        <v>3488</v>
      </c>
      <c r="E610" s="132" t="s">
        <v>3449</v>
      </c>
      <c r="F610" s="105" t="s">
        <v>2398</v>
      </c>
      <c r="G610" s="133">
        <v>37088</v>
      </c>
      <c r="H610" s="109">
        <f t="shared" si="10"/>
        <v>2001</v>
      </c>
      <c r="I610" s="104" t="s">
        <v>2399</v>
      </c>
    </row>
    <row r="611" spans="1:9" ht="12" customHeight="1">
      <c r="A611" s="131" t="s">
        <v>3489</v>
      </c>
      <c r="B611" s="105">
        <v>15325904</v>
      </c>
      <c r="C611" s="105">
        <v>3581</v>
      </c>
      <c r="D611" s="132" t="s">
        <v>3490</v>
      </c>
      <c r="E611" s="132" t="s">
        <v>3449</v>
      </c>
      <c r="F611" s="105" t="s">
        <v>2396</v>
      </c>
      <c r="G611" s="133">
        <v>38004</v>
      </c>
      <c r="H611" s="109">
        <f t="shared" si="10"/>
        <v>2004</v>
      </c>
      <c r="I611" s="104" t="s">
        <v>2455</v>
      </c>
    </row>
    <row r="612" spans="1:9" ht="12" customHeight="1">
      <c r="A612" s="131" t="s">
        <v>3491</v>
      </c>
      <c r="B612" s="105">
        <v>14833724</v>
      </c>
      <c r="C612" s="105">
        <v>3582</v>
      </c>
      <c r="D612" s="132" t="s">
        <v>3492</v>
      </c>
      <c r="E612" s="132" t="s">
        <v>3449</v>
      </c>
      <c r="F612" s="105" t="s">
        <v>2398</v>
      </c>
      <c r="G612" s="133">
        <v>37667</v>
      </c>
      <c r="H612" s="109">
        <f t="shared" si="10"/>
        <v>2003</v>
      </c>
      <c r="I612" s="104" t="s">
        <v>2402</v>
      </c>
    </row>
    <row r="613" spans="1:9" ht="12" customHeight="1">
      <c r="A613" s="131" t="s">
        <v>1377</v>
      </c>
      <c r="B613" s="105">
        <v>14847858</v>
      </c>
      <c r="C613" s="105">
        <v>4547</v>
      </c>
      <c r="D613" s="132" t="s">
        <v>3493</v>
      </c>
      <c r="E613" s="132" t="s">
        <v>3449</v>
      </c>
      <c r="F613" s="105" t="s">
        <v>2398</v>
      </c>
      <c r="G613" s="133">
        <v>36921</v>
      </c>
      <c r="H613" s="109">
        <f t="shared" si="10"/>
        <v>2001</v>
      </c>
      <c r="I613" s="104" t="s">
        <v>2399</v>
      </c>
    </row>
    <row r="614" spans="1:9" ht="12" customHeight="1">
      <c r="A614" s="131" t="s">
        <v>3494</v>
      </c>
      <c r="B614" s="105">
        <v>5016411</v>
      </c>
      <c r="C614" s="105">
        <v>786</v>
      </c>
      <c r="D614" s="132" t="s">
        <v>3495</v>
      </c>
      <c r="E614" s="132" t="s">
        <v>3449</v>
      </c>
      <c r="F614" s="105" t="s">
        <v>2396</v>
      </c>
      <c r="G614" s="133">
        <v>21057</v>
      </c>
      <c r="H614" s="109">
        <f t="shared" si="10"/>
        <v>1957</v>
      </c>
      <c r="I614" s="104" t="s">
        <v>2466</v>
      </c>
    </row>
    <row r="615" spans="1:9" ht="12" customHeight="1">
      <c r="A615" s="131" t="s">
        <v>3496</v>
      </c>
      <c r="B615" s="105">
        <v>10403596</v>
      </c>
      <c r="C615" s="105">
        <v>1045</v>
      </c>
      <c r="D615" s="132" t="s">
        <v>3497</v>
      </c>
      <c r="E615" s="132" t="s">
        <v>3449</v>
      </c>
      <c r="F615" s="105" t="s">
        <v>2396</v>
      </c>
      <c r="G615" s="133">
        <v>26906</v>
      </c>
      <c r="H615" s="109">
        <f t="shared" si="10"/>
        <v>1973</v>
      </c>
      <c r="I615" s="104" t="s">
        <v>2466</v>
      </c>
    </row>
    <row r="616" spans="1:9" ht="12" customHeight="1">
      <c r="A616" s="131" t="s">
        <v>3498</v>
      </c>
      <c r="B616" s="105">
        <v>14740715</v>
      </c>
      <c r="C616" s="105">
        <v>4050</v>
      </c>
      <c r="D616" s="132" t="s">
        <v>3499</v>
      </c>
      <c r="E616" s="132" t="s">
        <v>3449</v>
      </c>
      <c r="F616" s="105" t="s">
        <v>2396</v>
      </c>
      <c r="G616" s="133">
        <v>36427</v>
      </c>
      <c r="H616" s="109">
        <f t="shared" si="10"/>
        <v>1999</v>
      </c>
      <c r="I616" s="104" t="s">
        <v>276</v>
      </c>
    </row>
    <row r="617" spans="1:9" ht="12" customHeight="1">
      <c r="A617" s="131" t="s">
        <v>3500</v>
      </c>
      <c r="B617" s="105">
        <v>14955199</v>
      </c>
      <c r="C617" s="105">
        <v>4458</v>
      </c>
      <c r="D617" s="132" t="s">
        <v>3501</v>
      </c>
      <c r="E617" s="132" t="s">
        <v>3449</v>
      </c>
      <c r="F617" s="105" t="s">
        <v>2396</v>
      </c>
      <c r="G617" s="133">
        <v>37026</v>
      </c>
      <c r="H617" s="109">
        <f t="shared" si="10"/>
        <v>2001</v>
      </c>
      <c r="I617" s="104" t="s">
        <v>2399</v>
      </c>
    </row>
    <row r="618" spans="1:9" ht="12" customHeight="1">
      <c r="A618" s="131" t="s">
        <v>3502</v>
      </c>
      <c r="B618" s="105">
        <v>7775860</v>
      </c>
      <c r="C618" s="105">
        <v>639</v>
      </c>
      <c r="D618" s="132" t="s">
        <v>3503</v>
      </c>
      <c r="E618" s="132" t="s">
        <v>3449</v>
      </c>
      <c r="F618" s="105" t="s">
        <v>2396</v>
      </c>
      <c r="G618" s="133">
        <v>22567</v>
      </c>
      <c r="H618" s="109">
        <f t="shared" si="10"/>
        <v>1961</v>
      </c>
      <c r="I618" s="104" t="s">
        <v>2466</v>
      </c>
    </row>
    <row r="619" spans="1:9" ht="12" customHeight="1">
      <c r="A619" s="131" t="s">
        <v>3504</v>
      </c>
      <c r="B619" s="105">
        <v>10508529</v>
      </c>
      <c r="C619" s="105">
        <v>728</v>
      </c>
      <c r="D619" s="132" t="s">
        <v>3505</v>
      </c>
      <c r="E619" s="132" t="s">
        <v>3449</v>
      </c>
      <c r="F619" s="105" t="s">
        <v>2396</v>
      </c>
      <c r="G619" s="133">
        <v>27446</v>
      </c>
      <c r="H619" s="109">
        <f t="shared" si="10"/>
        <v>1975</v>
      </c>
      <c r="I619" s="104" t="s">
        <v>2466</v>
      </c>
    </row>
    <row r="620" spans="1:9" ht="12" customHeight="1">
      <c r="A620" s="131" t="s">
        <v>3506</v>
      </c>
      <c r="B620" s="105">
        <v>12525981</v>
      </c>
      <c r="C620" s="105">
        <v>255</v>
      </c>
      <c r="D620" s="132" t="s">
        <v>3507</v>
      </c>
      <c r="E620" s="132" t="s">
        <v>3449</v>
      </c>
      <c r="F620" s="105" t="s">
        <v>2398</v>
      </c>
      <c r="G620" s="133">
        <v>25959</v>
      </c>
      <c r="H620" s="109">
        <f t="shared" si="10"/>
        <v>1971</v>
      </c>
      <c r="I620" s="104" t="s">
        <v>2466</v>
      </c>
    </row>
    <row r="621" spans="1:9" ht="12" customHeight="1">
      <c r="A621" s="131" t="s">
        <v>3508</v>
      </c>
      <c r="B621" s="105" t="s">
        <v>3509</v>
      </c>
      <c r="C621" s="105">
        <v>4051</v>
      </c>
      <c r="D621" s="132" t="s">
        <v>3508</v>
      </c>
      <c r="E621" s="132" t="s">
        <v>3449</v>
      </c>
      <c r="F621" s="105" t="s">
        <v>2396</v>
      </c>
      <c r="G621" s="133">
        <v>36016</v>
      </c>
      <c r="H621" s="109">
        <f t="shared" si="10"/>
        <v>1998</v>
      </c>
      <c r="I621" s="104" t="s">
        <v>276</v>
      </c>
    </row>
    <row r="622" spans="1:9" ht="12" customHeight="1">
      <c r="A622" s="131" t="s">
        <v>3510</v>
      </c>
      <c r="B622" s="105">
        <v>8912831</v>
      </c>
      <c r="C622" s="105">
        <v>882</v>
      </c>
      <c r="D622" s="132" t="s">
        <v>3511</v>
      </c>
      <c r="E622" s="132" t="s">
        <v>3512</v>
      </c>
      <c r="F622" s="105" t="s">
        <v>2396</v>
      </c>
      <c r="G622" s="133">
        <v>25529</v>
      </c>
      <c r="H622" s="109">
        <f t="shared" si="10"/>
        <v>1969</v>
      </c>
      <c r="I622" s="104" t="s">
        <v>2466</v>
      </c>
    </row>
    <row r="623" spans="1:9" ht="12" customHeight="1">
      <c r="A623" s="131" t="s">
        <v>1402</v>
      </c>
      <c r="B623" s="105">
        <v>13095954</v>
      </c>
      <c r="C623" s="105">
        <v>205</v>
      </c>
      <c r="D623" s="132" t="s">
        <v>3513</v>
      </c>
      <c r="E623" s="132" t="s">
        <v>3512</v>
      </c>
      <c r="F623" s="105" t="s">
        <v>2398</v>
      </c>
      <c r="G623" s="133">
        <v>32132</v>
      </c>
      <c r="H623" s="109">
        <f t="shared" si="10"/>
        <v>1987</v>
      </c>
      <c r="I623" s="104" t="s">
        <v>649</v>
      </c>
    </row>
    <row r="624" spans="1:9" ht="12" customHeight="1">
      <c r="A624" s="131" t="s">
        <v>3514</v>
      </c>
      <c r="B624" s="105">
        <v>12463644</v>
      </c>
      <c r="C624" s="105">
        <v>881</v>
      </c>
      <c r="D624" s="132" t="s">
        <v>3515</v>
      </c>
      <c r="E624" s="132" t="s">
        <v>3512</v>
      </c>
      <c r="F624" s="105" t="s">
        <v>2396</v>
      </c>
      <c r="G624" s="133">
        <v>24336</v>
      </c>
      <c r="H624" s="109">
        <f t="shared" si="10"/>
        <v>1966</v>
      </c>
      <c r="I624" s="104" t="s">
        <v>2466</v>
      </c>
    </row>
    <row r="625" spans="1:9" ht="12" customHeight="1">
      <c r="A625" s="131" t="s">
        <v>3516</v>
      </c>
      <c r="B625" s="105">
        <v>12698035</v>
      </c>
      <c r="C625" s="105">
        <v>1056</v>
      </c>
      <c r="D625" s="132" t="s">
        <v>3517</v>
      </c>
      <c r="E625" s="132" t="s">
        <v>3512</v>
      </c>
      <c r="F625" s="105" t="s">
        <v>2396</v>
      </c>
      <c r="G625" s="133">
        <v>29647</v>
      </c>
      <c r="H625" s="109">
        <f t="shared" si="10"/>
        <v>1981</v>
      </c>
      <c r="I625" s="104" t="s">
        <v>649</v>
      </c>
    </row>
    <row r="626" spans="1:9" ht="12" customHeight="1">
      <c r="A626" s="131" t="s">
        <v>3518</v>
      </c>
      <c r="B626" s="105">
        <v>7916543</v>
      </c>
      <c r="C626" s="105">
        <v>929</v>
      </c>
      <c r="D626" s="132" t="s">
        <v>3519</v>
      </c>
      <c r="E626" s="132" t="s">
        <v>3512</v>
      </c>
      <c r="F626" s="105" t="s">
        <v>2396</v>
      </c>
      <c r="G626" s="133">
        <v>21855</v>
      </c>
      <c r="H626" s="109">
        <f t="shared" si="10"/>
        <v>1959</v>
      </c>
      <c r="I626" s="104" t="s">
        <v>2466</v>
      </c>
    </row>
    <row r="627" spans="1:9" ht="12" customHeight="1">
      <c r="A627" s="131" t="s">
        <v>3520</v>
      </c>
      <c r="B627" s="105">
        <v>10532867</v>
      </c>
      <c r="C627" s="105">
        <v>879</v>
      </c>
      <c r="D627" s="132" t="s">
        <v>3521</v>
      </c>
      <c r="E627" s="132" t="s">
        <v>3512</v>
      </c>
      <c r="F627" s="105" t="s">
        <v>2396</v>
      </c>
      <c r="G627" s="133">
        <v>27609</v>
      </c>
      <c r="H627" s="109">
        <f t="shared" si="10"/>
        <v>1975</v>
      </c>
      <c r="I627" s="104" t="s">
        <v>2466</v>
      </c>
    </row>
    <row r="628" spans="1:9" ht="12" customHeight="1">
      <c r="A628" s="131" t="s">
        <v>3522</v>
      </c>
      <c r="B628" s="105">
        <v>6679050</v>
      </c>
      <c r="C628" s="105">
        <v>692</v>
      </c>
      <c r="D628" s="132" t="s">
        <v>3523</v>
      </c>
      <c r="E628" s="132" t="s">
        <v>3512</v>
      </c>
      <c r="F628" s="105" t="s">
        <v>2396</v>
      </c>
      <c r="G628" s="133">
        <v>21986</v>
      </c>
      <c r="H628" s="109">
        <f t="shared" si="10"/>
        <v>1960</v>
      </c>
      <c r="I628" s="104" t="s">
        <v>2466</v>
      </c>
    </row>
    <row r="629" spans="1:9" ht="12" customHeight="1">
      <c r="A629" s="131" t="s">
        <v>3524</v>
      </c>
      <c r="B629" s="105">
        <v>13398294</v>
      </c>
      <c r="C629" s="105">
        <v>928</v>
      </c>
      <c r="D629" s="132" t="s">
        <v>3525</v>
      </c>
      <c r="E629" s="132" t="s">
        <v>3512</v>
      </c>
      <c r="F629" s="105" t="s">
        <v>2396</v>
      </c>
      <c r="G629" s="133">
        <v>32269</v>
      </c>
      <c r="H629" s="109">
        <f t="shared" si="10"/>
        <v>1988</v>
      </c>
      <c r="I629" s="104" t="s">
        <v>649</v>
      </c>
    </row>
    <row r="630" spans="1:9" ht="12" customHeight="1">
      <c r="A630" s="131" t="s">
        <v>738</v>
      </c>
      <c r="B630" s="105">
        <v>1399426</v>
      </c>
      <c r="C630" s="105">
        <v>290</v>
      </c>
      <c r="D630" s="132" t="s">
        <v>3526</v>
      </c>
      <c r="E630" s="132" t="s">
        <v>3512</v>
      </c>
      <c r="F630" s="105" t="s">
        <v>2398</v>
      </c>
      <c r="G630" s="133">
        <v>18867</v>
      </c>
      <c r="H630" s="109">
        <f t="shared" si="10"/>
        <v>1951</v>
      </c>
      <c r="I630" s="104" t="s">
        <v>2466</v>
      </c>
    </row>
    <row r="631" spans="1:9" ht="12" customHeight="1">
      <c r="A631" s="131" t="s">
        <v>3527</v>
      </c>
      <c r="B631" s="105">
        <v>13022384</v>
      </c>
      <c r="C631" s="105">
        <v>1003</v>
      </c>
      <c r="D631" s="132" t="s">
        <v>3528</v>
      </c>
      <c r="E631" s="132" t="s">
        <v>3512</v>
      </c>
      <c r="F631" s="105" t="s">
        <v>2396</v>
      </c>
      <c r="G631" s="133">
        <v>31602</v>
      </c>
      <c r="H631" s="109">
        <f t="shared" si="10"/>
        <v>1986</v>
      </c>
      <c r="I631" s="104" t="s">
        <v>649</v>
      </c>
    </row>
    <row r="632" spans="1:9" ht="12" customHeight="1">
      <c r="A632" s="131" t="s">
        <v>590</v>
      </c>
      <c r="B632" s="105">
        <v>7864634</v>
      </c>
      <c r="C632" s="105">
        <v>299</v>
      </c>
      <c r="D632" s="132" t="s">
        <v>3529</v>
      </c>
      <c r="E632" s="132" t="s">
        <v>3512</v>
      </c>
      <c r="F632" s="105" t="s">
        <v>2398</v>
      </c>
      <c r="G632" s="133">
        <v>23782</v>
      </c>
      <c r="H632" s="109">
        <f t="shared" si="10"/>
        <v>1965</v>
      </c>
      <c r="I632" s="104" t="s">
        <v>2466</v>
      </c>
    </row>
    <row r="633" spans="1:9" ht="12" customHeight="1">
      <c r="A633" s="131" t="s">
        <v>3530</v>
      </c>
      <c r="B633" s="105">
        <v>4557520</v>
      </c>
      <c r="C633" s="105">
        <v>968</v>
      </c>
      <c r="D633" s="132" t="s">
        <v>3531</v>
      </c>
      <c r="E633" s="132" t="s">
        <v>3512</v>
      </c>
      <c r="F633" s="105" t="s">
        <v>2396</v>
      </c>
      <c r="G633" s="133">
        <v>17049</v>
      </c>
      <c r="H633" s="109">
        <f t="shared" si="10"/>
        <v>1946</v>
      </c>
      <c r="I633" s="104" t="s">
        <v>2466</v>
      </c>
    </row>
    <row r="634" spans="1:9" ht="12" customHeight="1">
      <c r="A634" s="131" t="s">
        <v>3532</v>
      </c>
      <c r="B634" s="105">
        <v>6639870</v>
      </c>
      <c r="C634" s="105">
        <v>917</v>
      </c>
      <c r="D634" s="132" t="s">
        <v>3533</v>
      </c>
      <c r="E634" s="132" t="s">
        <v>3512</v>
      </c>
      <c r="F634" s="105" t="s">
        <v>2396</v>
      </c>
      <c r="G634" s="133">
        <v>22674</v>
      </c>
      <c r="H634" s="109">
        <f t="shared" si="10"/>
        <v>1962</v>
      </c>
      <c r="I634" s="104" t="s">
        <v>2466</v>
      </c>
    </row>
    <row r="635" spans="1:9" ht="12" customHeight="1">
      <c r="A635" s="131" t="s">
        <v>3534</v>
      </c>
      <c r="B635" s="105">
        <v>5062505</v>
      </c>
      <c r="C635" s="105">
        <v>966</v>
      </c>
      <c r="D635" s="132" t="s">
        <v>3535</v>
      </c>
      <c r="E635" s="132" t="s">
        <v>3512</v>
      </c>
      <c r="F635" s="105" t="s">
        <v>2396</v>
      </c>
      <c r="G635" s="133">
        <v>18412</v>
      </c>
      <c r="H635" s="109">
        <f t="shared" si="10"/>
        <v>1950</v>
      </c>
      <c r="I635" s="104" t="s">
        <v>2466</v>
      </c>
    </row>
    <row r="636" spans="1:9" ht="12" customHeight="1">
      <c r="A636" s="131" t="s">
        <v>3536</v>
      </c>
      <c r="B636" s="105">
        <v>9920051</v>
      </c>
      <c r="C636" s="105">
        <v>289</v>
      </c>
      <c r="D636" s="132" t="s">
        <v>3537</v>
      </c>
      <c r="E636" s="132" t="s">
        <v>3512</v>
      </c>
      <c r="F636" s="105" t="s">
        <v>2398</v>
      </c>
      <c r="G636" s="133">
        <v>26101</v>
      </c>
      <c r="H636" s="109">
        <f t="shared" si="10"/>
        <v>1971</v>
      </c>
      <c r="I636" s="104" t="s">
        <v>2466</v>
      </c>
    </row>
    <row r="637" spans="1:9" ht="12" customHeight="1">
      <c r="A637" s="131" t="s">
        <v>3538</v>
      </c>
      <c r="B637" s="105">
        <v>4719966</v>
      </c>
      <c r="C637" s="105">
        <v>903</v>
      </c>
      <c r="D637" s="132" t="s">
        <v>3539</v>
      </c>
      <c r="E637" s="132" t="s">
        <v>3512</v>
      </c>
      <c r="F637" s="105" t="s">
        <v>2396</v>
      </c>
      <c r="G637" s="133">
        <v>20607</v>
      </c>
      <c r="H637" s="109">
        <f t="shared" si="10"/>
        <v>1956</v>
      </c>
      <c r="I637" s="104" t="s">
        <v>2466</v>
      </c>
    </row>
    <row r="638" spans="1:9" ht="12" customHeight="1">
      <c r="A638" s="131" t="s">
        <v>3540</v>
      </c>
      <c r="B638" s="105">
        <v>5361146</v>
      </c>
      <c r="C638" s="105">
        <v>927</v>
      </c>
      <c r="D638" s="132" t="s">
        <v>3541</v>
      </c>
      <c r="E638" s="132" t="s">
        <v>3512</v>
      </c>
      <c r="F638" s="105" t="s">
        <v>2396</v>
      </c>
      <c r="G638" s="133">
        <v>21946</v>
      </c>
      <c r="H638" s="109">
        <f t="shared" si="10"/>
        <v>1960</v>
      </c>
      <c r="I638" s="104" t="s">
        <v>2466</v>
      </c>
    </row>
    <row r="639" spans="1:9" ht="12" customHeight="1">
      <c r="A639" s="131" t="s">
        <v>3542</v>
      </c>
      <c r="B639" s="105">
        <v>2103460</v>
      </c>
      <c r="C639" s="105">
        <v>960</v>
      </c>
      <c r="D639" s="132" t="s">
        <v>3543</v>
      </c>
      <c r="E639" s="132" t="s">
        <v>3512</v>
      </c>
      <c r="F639" s="105" t="s">
        <v>2396</v>
      </c>
      <c r="G639" s="133">
        <v>16891</v>
      </c>
      <c r="H639" s="109">
        <f t="shared" si="10"/>
        <v>1946</v>
      </c>
      <c r="I639" s="104" t="s">
        <v>2466</v>
      </c>
    </row>
    <row r="640" spans="1:9" ht="12" customHeight="1">
      <c r="A640" s="131" t="s">
        <v>3544</v>
      </c>
      <c r="B640" s="105">
        <v>14238384</v>
      </c>
      <c r="C640" s="105">
        <v>1090</v>
      </c>
      <c r="D640" s="132" t="s">
        <v>3545</v>
      </c>
      <c r="E640" s="132" t="s">
        <v>3512</v>
      </c>
      <c r="F640" s="105" t="s">
        <v>2396</v>
      </c>
      <c r="G640" s="133">
        <v>34740</v>
      </c>
      <c r="H640" s="109">
        <f t="shared" si="10"/>
        <v>1995</v>
      </c>
      <c r="I640" s="104" t="s">
        <v>2420</v>
      </c>
    </row>
    <row r="641" spans="1:9" ht="12" customHeight="1">
      <c r="A641" s="131" t="s">
        <v>3546</v>
      </c>
      <c r="B641" s="105">
        <v>5297305</v>
      </c>
      <c r="C641" s="105">
        <v>956</v>
      </c>
      <c r="D641" s="132" t="s">
        <v>3547</v>
      </c>
      <c r="E641" s="132" t="s">
        <v>3512</v>
      </c>
      <c r="F641" s="105" t="s">
        <v>2396</v>
      </c>
      <c r="G641" s="133">
        <v>20329</v>
      </c>
      <c r="H641" s="109">
        <f t="shared" si="10"/>
        <v>1955</v>
      </c>
      <c r="I641" s="104" t="s">
        <v>2466</v>
      </c>
    </row>
    <row r="642" spans="1:9" ht="12" customHeight="1">
      <c r="A642" s="131" t="s">
        <v>3548</v>
      </c>
      <c r="B642" s="105">
        <v>4545958</v>
      </c>
      <c r="C642" s="105">
        <v>670</v>
      </c>
      <c r="D642" s="132" t="s">
        <v>3549</v>
      </c>
      <c r="E642" s="132" t="s">
        <v>3512</v>
      </c>
      <c r="F642" s="105" t="s">
        <v>2396</v>
      </c>
      <c r="G642" s="133">
        <v>20032</v>
      </c>
      <c r="H642" s="109">
        <f t="shared" si="10"/>
        <v>1954</v>
      </c>
      <c r="I642" s="104" t="s">
        <v>2466</v>
      </c>
    </row>
    <row r="643" spans="1:9" ht="12" customHeight="1">
      <c r="A643" s="131" t="s">
        <v>3550</v>
      </c>
      <c r="B643" s="105">
        <v>7336013</v>
      </c>
      <c r="C643" s="105">
        <v>1079</v>
      </c>
      <c r="D643" s="132" t="s">
        <v>3551</v>
      </c>
      <c r="E643" s="132" t="s">
        <v>3512</v>
      </c>
      <c r="F643" s="105" t="s">
        <v>2396</v>
      </c>
      <c r="G643" s="133">
        <v>20895</v>
      </c>
      <c r="H643" s="109">
        <f t="shared" ref="H643:H706" si="11">YEAR(G643)</f>
        <v>1957</v>
      </c>
      <c r="I643" s="104" t="s">
        <v>2466</v>
      </c>
    </row>
    <row r="644" spans="1:9" ht="12" customHeight="1">
      <c r="A644" s="131" t="s">
        <v>3552</v>
      </c>
      <c r="B644" s="105">
        <v>8162619</v>
      </c>
      <c r="C644" s="105">
        <v>952</v>
      </c>
      <c r="D644" s="132" t="s">
        <v>3553</v>
      </c>
      <c r="E644" s="132" t="s">
        <v>3512</v>
      </c>
      <c r="F644" s="105" t="s">
        <v>2396</v>
      </c>
      <c r="G644" s="133">
        <v>19063</v>
      </c>
      <c r="H644" s="109">
        <f t="shared" si="11"/>
        <v>1952</v>
      </c>
      <c r="I644" s="104" t="s">
        <v>2466</v>
      </c>
    </row>
    <row r="645" spans="1:9" ht="12" customHeight="1">
      <c r="A645" s="131" t="s">
        <v>3554</v>
      </c>
      <c r="B645" s="105">
        <v>7217593</v>
      </c>
      <c r="C645" s="105">
        <v>1019</v>
      </c>
      <c r="D645" s="132" t="s">
        <v>3555</v>
      </c>
      <c r="E645" s="132" t="s">
        <v>3512</v>
      </c>
      <c r="F645" s="105" t="s">
        <v>2396</v>
      </c>
      <c r="G645" s="133">
        <v>22544</v>
      </c>
      <c r="H645" s="109">
        <f t="shared" si="11"/>
        <v>1961</v>
      </c>
      <c r="I645" s="104" t="s">
        <v>2466</v>
      </c>
    </row>
    <row r="646" spans="1:9" ht="12" customHeight="1">
      <c r="A646" s="131" t="s">
        <v>3556</v>
      </c>
      <c r="B646" s="105">
        <v>12227563</v>
      </c>
      <c r="C646" s="105">
        <v>737</v>
      </c>
      <c r="D646" s="132" t="s">
        <v>3557</v>
      </c>
      <c r="E646" s="132" t="s">
        <v>3512</v>
      </c>
      <c r="F646" s="105" t="s">
        <v>2396</v>
      </c>
      <c r="G646" s="133">
        <v>28096</v>
      </c>
      <c r="H646" s="109">
        <f t="shared" si="11"/>
        <v>1976</v>
      </c>
      <c r="I646" s="104" t="s">
        <v>2466</v>
      </c>
    </row>
    <row r="647" spans="1:9" ht="12" customHeight="1">
      <c r="A647" s="131" t="s">
        <v>3558</v>
      </c>
      <c r="B647" s="105">
        <v>4864067</v>
      </c>
      <c r="C647" s="105">
        <v>788</v>
      </c>
      <c r="D647" s="132" t="s">
        <v>3559</v>
      </c>
      <c r="E647" s="132" t="s">
        <v>3512</v>
      </c>
      <c r="F647" s="105" t="s">
        <v>2396</v>
      </c>
      <c r="G647" s="133">
        <v>20624</v>
      </c>
      <c r="H647" s="109">
        <f t="shared" si="11"/>
        <v>1956</v>
      </c>
      <c r="I647" s="104" t="s">
        <v>2466</v>
      </c>
    </row>
    <row r="648" spans="1:9" ht="12" customHeight="1">
      <c r="A648" s="131" t="s">
        <v>3560</v>
      </c>
      <c r="B648" s="105">
        <v>6559226</v>
      </c>
      <c r="C648" s="105">
        <v>274</v>
      </c>
      <c r="D648" s="132" t="s">
        <v>3561</v>
      </c>
      <c r="E648" s="132" t="s">
        <v>3512</v>
      </c>
      <c r="F648" s="105" t="s">
        <v>2398</v>
      </c>
      <c r="G648" s="133">
        <v>23235</v>
      </c>
      <c r="H648" s="109">
        <f t="shared" si="11"/>
        <v>1963</v>
      </c>
      <c r="I648" s="104" t="s">
        <v>2466</v>
      </c>
    </row>
    <row r="649" spans="1:9" ht="12" customHeight="1">
      <c r="A649" s="131" t="s">
        <v>3562</v>
      </c>
      <c r="B649" s="105">
        <v>10982507</v>
      </c>
      <c r="C649" s="105">
        <v>754</v>
      </c>
      <c r="D649" s="132" t="s">
        <v>3563</v>
      </c>
      <c r="E649" s="132" t="s">
        <v>3512</v>
      </c>
      <c r="F649" s="105" t="s">
        <v>2396</v>
      </c>
      <c r="G649" s="133">
        <v>28295</v>
      </c>
      <c r="H649" s="109">
        <f t="shared" si="11"/>
        <v>1977</v>
      </c>
      <c r="I649" s="104" t="s">
        <v>2466</v>
      </c>
    </row>
    <row r="650" spans="1:9" ht="12" customHeight="1">
      <c r="A650" s="131" t="s">
        <v>599</v>
      </c>
      <c r="B650" s="105">
        <v>6952889</v>
      </c>
      <c r="C650" s="105">
        <v>286</v>
      </c>
      <c r="D650" s="132" t="s">
        <v>3564</v>
      </c>
      <c r="E650" s="132" t="s">
        <v>3512</v>
      </c>
      <c r="F650" s="105" t="s">
        <v>2398</v>
      </c>
      <c r="G650" s="133">
        <v>22092</v>
      </c>
      <c r="H650" s="109">
        <f t="shared" si="11"/>
        <v>1960</v>
      </c>
      <c r="I650" s="104" t="s">
        <v>2466</v>
      </c>
    </row>
    <row r="651" spans="1:9" ht="12" customHeight="1">
      <c r="A651" s="131" t="s">
        <v>3565</v>
      </c>
      <c r="B651" s="105">
        <v>3167408</v>
      </c>
      <c r="C651" s="105">
        <v>751</v>
      </c>
      <c r="D651" s="132" t="s">
        <v>3566</v>
      </c>
      <c r="E651" s="132" t="s">
        <v>3512</v>
      </c>
      <c r="F651" s="105" t="s">
        <v>2396</v>
      </c>
      <c r="G651" s="133">
        <v>20174</v>
      </c>
      <c r="H651" s="109">
        <f t="shared" si="11"/>
        <v>1955</v>
      </c>
      <c r="I651" s="104" t="s">
        <v>2466</v>
      </c>
    </row>
    <row r="652" spans="1:9" ht="12" customHeight="1">
      <c r="A652" s="131" t="s">
        <v>3567</v>
      </c>
      <c r="B652" s="105">
        <v>8484421</v>
      </c>
      <c r="C652" s="105">
        <v>666</v>
      </c>
      <c r="D652" s="132" t="s">
        <v>3568</v>
      </c>
      <c r="E652" s="132" t="s">
        <v>3512</v>
      </c>
      <c r="F652" s="105" t="s">
        <v>2396</v>
      </c>
      <c r="G652" s="133">
        <v>25310</v>
      </c>
      <c r="H652" s="109">
        <f t="shared" si="11"/>
        <v>1969</v>
      </c>
      <c r="I652" s="104" t="s">
        <v>2466</v>
      </c>
    </row>
    <row r="653" spans="1:9" ht="12" customHeight="1">
      <c r="A653" s="131" t="s">
        <v>341</v>
      </c>
      <c r="B653" s="105">
        <v>6137089</v>
      </c>
      <c r="C653" s="105">
        <v>256</v>
      </c>
      <c r="D653" s="132" t="s">
        <v>3569</v>
      </c>
      <c r="E653" s="132" t="s">
        <v>3512</v>
      </c>
      <c r="F653" s="105" t="s">
        <v>2398</v>
      </c>
      <c r="G653" s="133">
        <v>21270</v>
      </c>
      <c r="H653" s="109">
        <f t="shared" si="11"/>
        <v>1958</v>
      </c>
      <c r="I653" s="104" t="s">
        <v>2466</v>
      </c>
    </row>
    <row r="654" spans="1:9" ht="12" customHeight="1">
      <c r="A654" s="131" t="s">
        <v>3570</v>
      </c>
      <c r="B654" s="105">
        <v>10061552</v>
      </c>
      <c r="C654" s="105">
        <v>237</v>
      </c>
      <c r="D654" s="132" t="s">
        <v>3571</v>
      </c>
      <c r="E654" s="132" t="s">
        <v>3512</v>
      </c>
      <c r="F654" s="105" t="s">
        <v>2398</v>
      </c>
      <c r="G654" s="133">
        <v>25217</v>
      </c>
      <c r="H654" s="109">
        <f t="shared" si="11"/>
        <v>1969</v>
      </c>
      <c r="I654" s="104" t="s">
        <v>2466</v>
      </c>
    </row>
    <row r="655" spans="1:9" ht="12" customHeight="1">
      <c r="A655" s="131" t="s">
        <v>754</v>
      </c>
      <c r="B655" s="105">
        <v>6478973</v>
      </c>
      <c r="C655" s="105">
        <v>285</v>
      </c>
      <c r="D655" s="132" t="s">
        <v>3572</v>
      </c>
      <c r="E655" s="132" t="s">
        <v>3512</v>
      </c>
      <c r="F655" s="105" t="s">
        <v>2398</v>
      </c>
      <c r="G655" s="133">
        <v>22512</v>
      </c>
      <c r="H655" s="109">
        <f t="shared" si="11"/>
        <v>1961</v>
      </c>
      <c r="I655" s="104" t="s">
        <v>2466</v>
      </c>
    </row>
    <row r="656" spans="1:9" ht="12" customHeight="1">
      <c r="A656" s="131" t="s">
        <v>3573</v>
      </c>
      <c r="B656" s="105">
        <v>10508420</v>
      </c>
      <c r="C656" s="105">
        <v>943</v>
      </c>
      <c r="D656" s="132" t="s">
        <v>3574</v>
      </c>
      <c r="E656" s="132" t="s">
        <v>3512</v>
      </c>
      <c r="F656" s="105" t="s">
        <v>2396</v>
      </c>
      <c r="G656" s="133">
        <v>27753</v>
      </c>
      <c r="H656" s="109">
        <f t="shared" si="11"/>
        <v>1975</v>
      </c>
      <c r="I656" s="104" t="s">
        <v>2466</v>
      </c>
    </row>
    <row r="657" spans="1:9" ht="12" customHeight="1">
      <c r="A657" s="131" t="s">
        <v>3575</v>
      </c>
      <c r="B657" s="105">
        <v>13113567</v>
      </c>
      <c r="C657" s="105">
        <v>942</v>
      </c>
      <c r="D657" s="132" t="s">
        <v>3576</v>
      </c>
      <c r="E657" s="132" t="s">
        <v>3512</v>
      </c>
      <c r="F657" s="105" t="s">
        <v>2396</v>
      </c>
      <c r="G657" s="133">
        <v>25827</v>
      </c>
      <c r="H657" s="109">
        <f t="shared" si="11"/>
        <v>1970</v>
      </c>
      <c r="I657" s="104" t="s">
        <v>2466</v>
      </c>
    </row>
    <row r="658" spans="1:9" ht="12" customHeight="1">
      <c r="A658" s="131" t="s">
        <v>3577</v>
      </c>
      <c r="B658" s="105">
        <v>11402416</v>
      </c>
      <c r="C658" s="105">
        <v>1020</v>
      </c>
      <c r="D658" s="132" t="s">
        <v>3578</v>
      </c>
      <c r="E658" s="132" t="s">
        <v>3512</v>
      </c>
      <c r="F658" s="105" t="s">
        <v>2396</v>
      </c>
      <c r="G658" s="133">
        <v>27012</v>
      </c>
      <c r="H658" s="109">
        <f t="shared" si="11"/>
        <v>1973</v>
      </c>
      <c r="I658" s="104" t="s">
        <v>2466</v>
      </c>
    </row>
    <row r="659" spans="1:9" ht="12" customHeight="1">
      <c r="A659" s="131" t="s">
        <v>3579</v>
      </c>
      <c r="B659" s="105">
        <v>6198604</v>
      </c>
      <c r="C659" s="105">
        <v>939</v>
      </c>
      <c r="D659" s="132" t="s">
        <v>3580</v>
      </c>
      <c r="E659" s="132" t="s">
        <v>3512</v>
      </c>
      <c r="F659" s="105" t="s">
        <v>2396</v>
      </c>
      <c r="G659" s="133">
        <v>22268</v>
      </c>
      <c r="H659" s="109">
        <f t="shared" si="11"/>
        <v>1960</v>
      </c>
      <c r="I659" s="104" t="s">
        <v>2466</v>
      </c>
    </row>
    <row r="660" spans="1:9" ht="12" customHeight="1">
      <c r="A660" s="131" t="s">
        <v>3581</v>
      </c>
      <c r="B660" s="105">
        <v>5662460</v>
      </c>
      <c r="C660" s="105">
        <v>938</v>
      </c>
      <c r="D660" s="132" t="s">
        <v>3582</v>
      </c>
      <c r="E660" s="132" t="s">
        <v>3512</v>
      </c>
      <c r="F660" s="105" t="s">
        <v>2396</v>
      </c>
      <c r="G660" s="133">
        <v>22704</v>
      </c>
      <c r="H660" s="109">
        <f t="shared" si="11"/>
        <v>1962</v>
      </c>
      <c r="I660" s="104" t="s">
        <v>2466</v>
      </c>
    </row>
    <row r="661" spans="1:9" ht="12" customHeight="1">
      <c r="A661" s="131" t="s">
        <v>541</v>
      </c>
      <c r="B661" s="105">
        <v>1198653</v>
      </c>
      <c r="C661" s="105">
        <v>236</v>
      </c>
      <c r="D661" s="132" t="s">
        <v>3583</v>
      </c>
      <c r="E661" s="132" t="s">
        <v>3512</v>
      </c>
      <c r="F661" s="105" t="s">
        <v>2398</v>
      </c>
      <c r="G661" s="133">
        <v>14754</v>
      </c>
      <c r="H661" s="109">
        <f t="shared" si="11"/>
        <v>1940</v>
      </c>
      <c r="I661" s="104" t="s">
        <v>2466</v>
      </c>
    </row>
    <row r="662" spans="1:9" ht="12" customHeight="1">
      <c r="A662" s="131" t="s">
        <v>3584</v>
      </c>
      <c r="B662" s="105">
        <v>13204792</v>
      </c>
      <c r="C662" s="105">
        <v>85</v>
      </c>
      <c r="D662" s="132" t="s">
        <v>3585</v>
      </c>
      <c r="E662" s="132" t="s">
        <v>772</v>
      </c>
      <c r="F662" s="105" t="s">
        <v>2398</v>
      </c>
      <c r="G662" s="133">
        <v>31813</v>
      </c>
      <c r="H662" s="109">
        <f t="shared" si="11"/>
        <v>1987</v>
      </c>
      <c r="I662" s="104" t="s">
        <v>649</v>
      </c>
    </row>
    <row r="663" spans="1:9" ht="12" customHeight="1">
      <c r="A663" s="131" t="s">
        <v>1003</v>
      </c>
      <c r="B663" s="105">
        <v>13357684</v>
      </c>
      <c r="C663" s="105">
        <v>121</v>
      </c>
      <c r="D663" s="132" t="s">
        <v>3586</v>
      </c>
      <c r="E663" s="132" t="s">
        <v>772</v>
      </c>
      <c r="F663" s="105" t="s">
        <v>2398</v>
      </c>
      <c r="G663" s="133">
        <v>32255</v>
      </c>
      <c r="H663" s="109">
        <f t="shared" si="11"/>
        <v>1988</v>
      </c>
      <c r="I663" s="104" t="s">
        <v>649</v>
      </c>
    </row>
    <row r="664" spans="1:9" ht="12" customHeight="1">
      <c r="A664" s="131" t="s">
        <v>3587</v>
      </c>
      <c r="B664" s="105">
        <v>14865144</v>
      </c>
      <c r="C664" s="105">
        <v>341</v>
      </c>
      <c r="D664" s="132" t="s">
        <v>3588</v>
      </c>
      <c r="E664" s="132" t="s">
        <v>772</v>
      </c>
      <c r="F664" s="105" t="s">
        <v>2396</v>
      </c>
      <c r="G664" s="133">
        <v>34686</v>
      </c>
      <c r="H664" s="109">
        <f t="shared" si="11"/>
        <v>1994</v>
      </c>
      <c r="I664" s="104" t="s">
        <v>2420</v>
      </c>
    </row>
    <row r="665" spans="1:9" ht="12" customHeight="1">
      <c r="A665" s="131" t="s">
        <v>940</v>
      </c>
      <c r="B665" s="105">
        <v>14546430</v>
      </c>
      <c r="C665" s="105">
        <v>70</v>
      </c>
      <c r="D665" s="132" t="s">
        <v>3589</v>
      </c>
      <c r="E665" s="132" t="s">
        <v>772</v>
      </c>
      <c r="F665" s="105" t="s">
        <v>2398</v>
      </c>
      <c r="G665" s="133">
        <v>34553</v>
      </c>
      <c r="H665" s="109">
        <f t="shared" si="11"/>
        <v>1994</v>
      </c>
      <c r="I665" s="104" t="s">
        <v>2420</v>
      </c>
    </row>
    <row r="666" spans="1:9" ht="12" customHeight="1">
      <c r="A666" s="131" t="s">
        <v>665</v>
      </c>
      <c r="B666" s="105">
        <v>13424364</v>
      </c>
      <c r="C666" s="105">
        <v>99</v>
      </c>
      <c r="D666" s="132" t="s">
        <v>3590</v>
      </c>
      <c r="E666" s="132" t="s">
        <v>772</v>
      </c>
      <c r="F666" s="105" t="s">
        <v>2398</v>
      </c>
      <c r="G666" s="133">
        <v>33168</v>
      </c>
      <c r="H666" s="109">
        <f t="shared" si="11"/>
        <v>1990</v>
      </c>
      <c r="I666" s="104" t="s">
        <v>649</v>
      </c>
    </row>
    <row r="667" spans="1:9" ht="12" customHeight="1">
      <c r="A667" s="131" t="s">
        <v>1013</v>
      </c>
      <c r="B667" s="105">
        <v>13982030</v>
      </c>
      <c r="C667" s="105">
        <v>159</v>
      </c>
      <c r="D667" s="132" t="s">
        <v>3591</v>
      </c>
      <c r="E667" s="132" t="s">
        <v>772</v>
      </c>
      <c r="F667" s="105" t="s">
        <v>2398</v>
      </c>
      <c r="G667" s="133">
        <v>33119</v>
      </c>
      <c r="H667" s="109">
        <f t="shared" si="11"/>
        <v>1990</v>
      </c>
      <c r="I667" s="104" t="s">
        <v>649</v>
      </c>
    </row>
    <row r="668" spans="1:9" ht="12" customHeight="1">
      <c r="A668" s="131" t="s">
        <v>3592</v>
      </c>
      <c r="B668" s="105">
        <v>14694965</v>
      </c>
      <c r="C668" s="105">
        <v>4047</v>
      </c>
      <c r="D668" s="132" t="s">
        <v>3593</v>
      </c>
      <c r="E668" s="132" t="s">
        <v>772</v>
      </c>
      <c r="F668" s="105" t="s">
        <v>2396</v>
      </c>
      <c r="G668" s="133">
        <v>35455</v>
      </c>
      <c r="H668" s="109">
        <f t="shared" si="11"/>
        <v>1997</v>
      </c>
      <c r="I668" s="104" t="s">
        <v>2430</v>
      </c>
    </row>
    <row r="669" spans="1:9" ht="12" customHeight="1">
      <c r="A669" s="131" t="s">
        <v>593</v>
      </c>
      <c r="B669" s="105">
        <v>13942295</v>
      </c>
      <c r="C669" s="105">
        <v>72</v>
      </c>
      <c r="D669" s="132" t="s">
        <v>3594</v>
      </c>
      <c r="E669" s="132" t="s">
        <v>772</v>
      </c>
      <c r="F669" s="105" t="s">
        <v>2398</v>
      </c>
      <c r="G669" s="133">
        <v>33386</v>
      </c>
      <c r="H669" s="109">
        <f t="shared" si="11"/>
        <v>1991</v>
      </c>
      <c r="I669" s="104" t="s">
        <v>2436</v>
      </c>
    </row>
    <row r="670" spans="1:9" ht="12" customHeight="1">
      <c r="A670" s="131" t="s">
        <v>3595</v>
      </c>
      <c r="B670" s="105">
        <v>6089376</v>
      </c>
      <c r="C670" s="105">
        <v>1355</v>
      </c>
      <c r="D670" s="132" t="s">
        <v>3596</v>
      </c>
      <c r="E670" s="132" t="s">
        <v>772</v>
      </c>
      <c r="F670" s="105" t="s">
        <v>2396</v>
      </c>
      <c r="G670" s="133">
        <v>22185</v>
      </c>
      <c r="H670" s="109">
        <f t="shared" si="11"/>
        <v>1960</v>
      </c>
      <c r="I670" s="104" t="s">
        <v>2466</v>
      </c>
    </row>
    <row r="671" spans="1:9" ht="12" customHeight="1">
      <c r="A671" s="131" t="s">
        <v>3597</v>
      </c>
      <c r="B671" s="105">
        <v>14133227</v>
      </c>
      <c r="C671" s="105">
        <v>372</v>
      </c>
      <c r="D671" s="132" t="s">
        <v>3598</v>
      </c>
      <c r="E671" s="132" t="s">
        <v>772</v>
      </c>
      <c r="F671" s="105" t="s">
        <v>2396</v>
      </c>
      <c r="G671" s="133">
        <v>33887</v>
      </c>
      <c r="H671" s="109">
        <f t="shared" si="11"/>
        <v>1992</v>
      </c>
      <c r="I671" s="104" t="s">
        <v>2436</v>
      </c>
    </row>
    <row r="672" spans="1:9" ht="12" customHeight="1">
      <c r="A672" s="131" t="s">
        <v>3599</v>
      </c>
      <c r="B672" s="105">
        <v>13390996</v>
      </c>
      <c r="C672" s="105">
        <v>398</v>
      </c>
      <c r="D672" s="132" t="s">
        <v>3600</v>
      </c>
      <c r="E672" s="132" t="s">
        <v>772</v>
      </c>
      <c r="F672" s="105" t="s">
        <v>2396</v>
      </c>
      <c r="G672" s="133">
        <v>32619</v>
      </c>
      <c r="H672" s="109">
        <f t="shared" si="11"/>
        <v>1989</v>
      </c>
      <c r="I672" s="104" t="s">
        <v>649</v>
      </c>
    </row>
    <row r="673" spans="1:9" ht="12" customHeight="1">
      <c r="A673" s="131" t="s">
        <v>704</v>
      </c>
      <c r="B673" s="105">
        <v>12861790</v>
      </c>
      <c r="C673" s="105">
        <v>162</v>
      </c>
      <c r="D673" s="132" t="s">
        <v>3601</v>
      </c>
      <c r="E673" s="132" t="s">
        <v>772</v>
      </c>
      <c r="F673" s="105" t="s">
        <v>2398</v>
      </c>
      <c r="G673" s="133">
        <v>31612</v>
      </c>
      <c r="H673" s="109">
        <f t="shared" si="11"/>
        <v>1986</v>
      </c>
      <c r="I673" s="104" t="s">
        <v>649</v>
      </c>
    </row>
    <row r="674" spans="1:9" ht="12" customHeight="1">
      <c r="A674" s="131" t="s">
        <v>3602</v>
      </c>
      <c r="B674" s="105">
        <v>13897213</v>
      </c>
      <c r="C674" s="105">
        <v>1112</v>
      </c>
      <c r="D674" s="132" t="s">
        <v>3603</v>
      </c>
      <c r="E674" s="132" t="s">
        <v>772</v>
      </c>
      <c r="F674" s="105" t="s">
        <v>2396</v>
      </c>
      <c r="G674" s="133">
        <v>34172</v>
      </c>
      <c r="H674" s="109">
        <f t="shared" si="11"/>
        <v>1993</v>
      </c>
      <c r="I674" s="104" t="s">
        <v>2436</v>
      </c>
    </row>
    <row r="675" spans="1:9" ht="12" customHeight="1">
      <c r="A675" s="131" t="s">
        <v>3604</v>
      </c>
      <c r="B675" s="105">
        <v>13172368</v>
      </c>
      <c r="C675" s="105">
        <v>509</v>
      </c>
      <c r="D675" s="132" t="s">
        <v>3605</v>
      </c>
      <c r="E675" s="132" t="s">
        <v>772</v>
      </c>
      <c r="F675" s="105" t="s">
        <v>2396</v>
      </c>
      <c r="G675" s="133">
        <v>32064</v>
      </c>
      <c r="H675" s="109">
        <f t="shared" si="11"/>
        <v>1987</v>
      </c>
      <c r="I675" s="104" t="s">
        <v>649</v>
      </c>
    </row>
    <row r="676" spans="1:9" ht="12" customHeight="1">
      <c r="A676" s="131" t="s">
        <v>3606</v>
      </c>
      <c r="B676" s="105">
        <v>13233275</v>
      </c>
      <c r="C676" s="105">
        <v>489</v>
      </c>
      <c r="D676" s="132" t="s">
        <v>3607</v>
      </c>
      <c r="E676" s="132" t="s">
        <v>772</v>
      </c>
      <c r="F676" s="105" t="s">
        <v>2396</v>
      </c>
      <c r="G676" s="133">
        <v>31915</v>
      </c>
      <c r="H676" s="109">
        <f t="shared" si="11"/>
        <v>1987</v>
      </c>
      <c r="I676" s="104" t="s">
        <v>649</v>
      </c>
    </row>
    <row r="677" spans="1:9" ht="12" customHeight="1">
      <c r="A677" s="131" t="s">
        <v>3608</v>
      </c>
      <c r="B677" s="105">
        <v>9891857</v>
      </c>
      <c r="C677" s="105">
        <v>496</v>
      </c>
      <c r="D677" s="132" t="s">
        <v>3609</v>
      </c>
      <c r="E677" s="132" t="s">
        <v>772</v>
      </c>
      <c r="F677" s="105" t="s">
        <v>2396</v>
      </c>
      <c r="G677" s="133">
        <v>26365</v>
      </c>
      <c r="H677" s="109">
        <f t="shared" si="11"/>
        <v>1972</v>
      </c>
      <c r="I677" s="104" t="s">
        <v>2466</v>
      </c>
    </row>
    <row r="678" spans="1:9" ht="12" customHeight="1">
      <c r="A678" s="131" t="s">
        <v>3610</v>
      </c>
      <c r="B678" s="105">
        <v>11673323</v>
      </c>
      <c r="C678" s="105">
        <v>1074</v>
      </c>
      <c r="D678" s="132" t="s">
        <v>3611</v>
      </c>
      <c r="E678" s="132" t="s">
        <v>772</v>
      </c>
      <c r="F678" s="105" t="s">
        <v>2396</v>
      </c>
      <c r="G678" s="133">
        <v>29234</v>
      </c>
      <c r="H678" s="109">
        <f t="shared" si="11"/>
        <v>1980</v>
      </c>
      <c r="I678" s="104" t="s">
        <v>649</v>
      </c>
    </row>
    <row r="679" spans="1:9" ht="12" customHeight="1">
      <c r="A679" s="131" t="s">
        <v>542</v>
      </c>
      <c r="B679" s="105">
        <v>15091961</v>
      </c>
      <c r="C679" s="105">
        <v>4043</v>
      </c>
      <c r="D679" s="132" t="s">
        <v>3612</v>
      </c>
      <c r="E679" s="132" t="s">
        <v>772</v>
      </c>
      <c r="F679" s="105" t="s">
        <v>2398</v>
      </c>
      <c r="G679" s="133">
        <v>35571</v>
      </c>
      <c r="H679" s="109">
        <f t="shared" si="11"/>
        <v>1997</v>
      </c>
      <c r="I679" s="104" t="s">
        <v>2430</v>
      </c>
    </row>
    <row r="680" spans="1:9" ht="12" customHeight="1">
      <c r="A680" s="131" t="s">
        <v>3613</v>
      </c>
      <c r="B680" s="105">
        <v>14238844</v>
      </c>
      <c r="C680" s="105">
        <v>383</v>
      </c>
      <c r="D680" s="132" t="s">
        <v>3614</v>
      </c>
      <c r="E680" s="132" t="s">
        <v>772</v>
      </c>
      <c r="F680" s="105" t="s">
        <v>2396</v>
      </c>
      <c r="G680" s="133">
        <v>33679</v>
      </c>
      <c r="H680" s="109">
        <f t="shared" si="11"/>
        <v>1992</v>
      </c>
      <c r="I680" s="104" t="s">
        <v>2436</v>
      </c>
    </row>
    <row r="681" spans="1:9" ht="12" customHeight="1">
      <c r="A681" s="131" t="s">
        <v>3615</v>
      </c>
      <c r="B681" s="105">
        <v>9975204</v>
      </c>
      <c r="C681" s="105">
        <v>497</v>
      </c>
      <c r="D681" s="132" t="s">
        <v>3616</v>
      </c>
      <c r="E681" s="132" t="s">
        <v>772</v>
      </c>
      <c r="F681" s="105" t="s">
        <v>2396</v>
      </c>
      <c r="G681" s="133">
        <v>26090</v>
      </c>
      <c r="H681" s="109">
        <f t="shared" si="11"/>
        <v>1971</v>
      </c>
      <c r="I681" s="104" t="s">
        <v>2466</v>
      </c>
    </row>
    <row r="682" spans="1:9" ht="12" customHeight="1">
      <c r="A682" s="131" t="s">
        <v>3617</v>
      </c>
      <c r="B682" s="105">
        <v>8323933</v>
      </c>
      <c r="C682" s="105">
        <v>1356</v>
      </c>
      <c r="D682" s="132" t="s">
        <v>3617</v>
      </c>
      <c r="E682" s="132" t="s">
        <v>772</v>
      </c>
      <c r="F682" s="105" t="s">
        <v>2396</v>
      </c>
      <c r="G682" s="133">
        <v>21406</v>
      </c>
      <c r="H682" s="109">
        <f t="shared" si="11"/>
        <v>1958</v>
      </c>
      <c r="I682" s="104" t="s">
        <v>2466</v>
      </c>
    </row>
    <row r="683" spans="1:9" ht="12" customHeight="1">
      <c r="A683" s="131" t="s">
        <v>3618</v>
      </c>
      <c r="B683" s="105">
        <v>14360074</v>
      </c>
      <c r="C683" s="105">
        <v>403</v>
      </c>
      <c r="D683" s="132" t="s">
        <v>3619</v>
      </c>
      <c r="E683" s="132" t="s">
        <v>772</v>
      </c>
      <c r="F683" s="105" t="s">
        <v>2396</v>
      </c>
      <c r="G683" s="133">
        <v>34120</v>
      </c>
      <c r="H683" s="109">
        <f t="shared" si="11"/>
        <v>1993</v>
      </c>
      <c r="I683" s="104" t="s">
        <v>2436</v>
      </c>
    </row>
    <row r="684" spans="1:9" ht="12" customHeight="1">
      <c r="A684" s="131" t="s">
        <v>3620</v>
      </c>
      <c r="B684" s="105">
        <v>14417944</v>
      </c>
      <c r="C684" s="105">
        <v>543</v>
      </c>
      <c r="D684" s="132" t="s">
        <v>3621</v>
      </c>
      <c r="E684" s="132" t="s">
        <v>772</v>
      </c>
      <c r="F684" s="105" t="s">
        <v>2396</v>
      </c>
      <c r="G684" s="133">
        <v>35103</v>
      </c>
      <c r="H684" s="109">
        <f t="shared" si="11"/>
        <v>1996</v>
      </c>
      <c r="I684" s="104" t="s">
        <v>2430</v>
      </c>
    </row>
    <row r="685" spans="1:9" ht="12" customHeight="1">
      <c r="A685" s="131" t="s">
        <v>3622</v>
      </c>
      <c r="B685" s="105">
        <v>14503065</v>
      </c>
      <c r="C685" s="105">
        <v>301</v>
      </c>
      <c r="D685" s="132" t="s">
        <v>3623</v>
      </c>
      <c r="E685" s="132" t="s">
        <v>772</v>
      </c>
      <c r="F685" s="105" t="s">
        <v>2396</v>
      </c>
      <c r="G685" s="133">
        <v>34452</v>
      </c>
      <c r="H685" s="109">
        <f t="shared" si="11"/>
        <v>1994</v>
      </c>
      <c r="I685" s="104" t="s">
        <v>2420</v>
      </c>
    </row>
    <row r="686" spans="1:9" ht="12" customHeight="1">
      <c r="A686" s="131" t="s">
        <v>3624</v>
      </c>
      <c r="B686" s="105">
        <v>85212233</v>
      </c>
      <c r="C686" s="105">
        <v>4044</v>
      </c>
      <c r="D686" s="132" t="s">
        <v>3625</v>
      </c>
      <c r="E686" s="132" t="s">
        <v>772</v>
      </c>
      <c r="F686" s="105" t="s">
        <v>2396</v>
      </c>
      <c r="G686" s="133">
        <v>35957</v>
      </c>
      <c r="H686" s="109">
        <f t="shared" si="11"/>
        <v>1998</v>
      </c>
      <c r="I686" s="104" t="s">
        <v>276</v>
      </c>
    </row>
    <row r="687" spans="1:9" ht="12" customHeight="1">
      <c r="A687" s="131" t="s">
        <v>3626</v>
      </c>
      <c r="B687" s="105">
        <v>14349486</v>
      </c>
      <c r="C687" s="105">
        <v>406</v>
      </c>
      <c r="D687" s="132" t="s">
        <v>3627</v>
      </c>
      <c r="E687" s="132" t="s">
        <v>772</v>
      </c>
      <c r="F687" s="105" t="s">
        <v>2396</v>
      </c>
      <c r="G687" s="133">
        <v>33978</v>
      </c>
      <c r="H687" s="109">
        <f t="shared" si="11"/>
        <v>1993</v>
      </c>
      <c r="I687" s="104" t="s">
        <v>2436</v>
      </c>
    </row>
    <row r="688" spans="1:9" ht="12" customHeight="1">
      <c r="A688" s="131" t="s">
        <v>3628</v>
      </c>
      <c r="B688" s="105">
        <v>10064800</v>
      </c>
      <c r="C688" s="105">
        <v>353</v>
      </c>
      <c r="D688" s="132" t="s">
        <v>3629</v>
      </c>
      <c r="E688" s="132" t="s">
        <v>772</v>
      </c>
      <c r="F688" s="105" t="s">
        <v>2396</v>
      </c>
      <c r="G688" s="133">
        <v>26346</v>
      </c>
      <c r="H688" s="109">
        <f t="shared" si="11"/>
        <v>1972</v>
      </c>
      <c r="I688" s="104" t="s">
        <v>2466</v>
      </c>
    </row>
    <row r="689" spans="1:9" ht="12" customHeight="1">
      <c r="A689" s="131" t="s">
        <v>935</v>
      </c>
      <c r="B689" s="105">
        <v>14849648</v>
      </c>
      <c r="C689" s="105">
        <v>4048</v>
      </c>
      <c r="D689" s="132" t="s">
        <v>3630</v>
      </c>
      <c r="E689" s="132" t="s">
        <v>772</v>
      </c>
      <c r="F689" s="105" t="s">
        <v>2398</v>
      </c>
      <c r="G689" s="133">
        <v>35599</v>
      </c>
      <c r="H689" s="109">
        <f t="shared" si="11"/>
        <v>1997</v>
      </c>
      <c r="I689" s="104" t="s">
        <v>2430</v>
      </c>
    </row>
    <row r="690" spans="1:9" ht="12" customHeight="1">
      <c r="A690" s="131" t="s">
        <v>3631</v>
      </c>
      <c r="B690" s="105">
        <v>10747669</v>
      </c>
      <c r="C690" s="105">
        <v>1073</v>
      </c>
      <c r="D690" s="132" t="s">
        <v>3632</v>
      </c>
      <c r="E690" s="132" t="s">
        <v>772</v>
      </c>
      <c r="F690" s="105" t="s">
        <v>2396</v>
      </c>
      <c r="G690" s="133">
        <v>27953</v>
      </c>
      <c r="H690" s="109">
        <f t="shared" si="11"/>
        <v>1976</v>
      </c>
      <c r="I690" s="104" t="s">
        <v>2466</v>
      </c>
    </row>
    <row r="691" spans="1:9" ht="12" customHeight="1">
      <c r="A691" s="131" t="s">
        <v>3633</v>
      </c>
      <c r="B691" s="105">
        <v>13448797</v>
      </c>
      <c r="C691" s="105">
        <v>178</v>
      </c>
      <c r="D691" s="132" t="s">
        <v>3634</v>
      </c>
      <c r="E691" s="132" t="s">
        <v>3635</v>
      </c>
      <c r="F691" s="105" t="s">
        <v>2396</v>
      </c>
      <c r="G691" s="133">
        <v>32488</v>
      </c>
      <c r="H691" s="109">
        <f t="shared" si="11"/>
        <v>1988</v>
      </c>
      <c r="I691" s="104" t="s">
        <v>649</v>
      </c>
    </row>
    <row r="692" spans="1:9" ht="12" customHeight="1">
      <c r="A692" s="131" t="s">
        <v>3636</v>
      </c>
      <c r="B692" s="105">
        <v>13390945</v>
      </c>
      <c r="C692" s="105">
        <v>677</v>
      </c>
      <c r="D692" s="132" t="s">
        <v>3637</v>
      </c>
      <c r="E692" s="132" t="s">
        <v>3635</v>
      </c>
      <c r="F692" s="105" t="s">
        <v>2396</v>
      </c>
      <c r="G692" s="133">
        <v>32484</v>
      </c>
      <c r="H692" s="109">
        <f t="shared" si="11"/>
        <v>1988</v>
      </c>
      <c r="I692" s="104" t="s">
        <v>649</v>
      </c>
    </row>
    <row r="693" spans="1:9" ht="12" customHeight="1">
      <c r="A693" s="131" t="s">
        <v>3638</v>
      </c>
      <c r="B693" s="105">
        <v>13819248</v>
      </c>
      <c r="C693" s="105">
        <v>748</v>
      </c>
      <c r="D693" s="132" t="s">
        <v>3639</v>
      </c>
      <c r="E693" s="132" t="s">
        <v>3635</v>
      </c>
      <c r="F693" s="105" t="s">
        <v>2396</v>
      </c>
      <c r="G693" s="133">
        <v>33223</v>
      </c>
      <c r="H693" s="109">
        <f t="shared" si="11"/>
        <v>1990</v>
      </c>
      <c r="I693" s="104" t="s">
        <v>649</v>
      </c>
    </row>
    <row r="694" spans="1:9" ht="12" customHeight="1">
      <c r="A694" s="131" t="s">
        <v>3640</v>
      </c>
      <c r="B694" s="105">
        <v>12547276</v>
      </c>
      <c r="C694" s="105">
        <v>996</v>
      </c>
      <c r="D694" s="132" t="s">
        <v>3641</v>
      </c>
      <c r="E694" s="132" t="s">
        <v>3635</v>
      </c>
      <c r="F694" s="105" t="s">
        <v>2396</v>
      </c>
      <c r="G694" s="133">
        <v>30898</v>
      </c>
      <c r="H694" s="109">
        <f t="shared" si="11"/>
        <v>1984</v>
      </c>
      <c r="I694" s="104" t="s">
        <v>649</v>
      </c>
    </row>
    <row r="695" spans="1:9" ht="12" customHeight="1">
      <c r="A695" s="131" t="s">
        <v>3642</v>
      </c>
      <c r="B695" s="105">
        <v>14030642</v>
      </c>
      <c r="C695" s="105">
        <v>228</v>
      </c>
      <c r="D695" s="132" t="s">
        <v>3643</v>
      </c>
      <c r="E695" s="132" t="s">
        <v>3635</v>
      </c>
      <c r="F695" s="105" t="s">
        <v>2398</v>
      </c>
      <c r="G695" s="133">
        <v>33645</v>
      </c>
      <c r="H695" s="109">
        <f t="shared" si="11"/>
        <v>1992</v>
      </c>
      <c r="I695" s="104" t="s">
        <v>2436</v>
      </c>
    </row>
    <row r="696" spans="1:9" ht="12" customHeight="1">
      <c r="A696" s="131" t="s">
        <v>3644</v>
      </c>
      <c r="B696" s="105">
        <v>14476215</v>
      </c>
      <c r="C696" s="105">
        <v>210</v>
      </c>
      <c r="D696" s="132" t="s">
        <v>3645</v>
      </c>
      <c r="E696" s="132" t="s">
        <v>3635</v>
      </c>
      <c r="F696" s="105" t="s">
        <v>2398</v>
      </c>
      <c r="G696" s="133">
        <v>35275</v>
      </c>
      <c r="H696" s="109">
        <f t="shared" si="11"/>
        <v>1996</v>
      </c>
      <c r="I696" s="104" t="s">
        <v>2430</v>
      </c>
    </row>
    <row r="697" spans="1:9" ht="12" customHeight="1">
      <c r="A697" s="131" t="s">
        <v>3646</v>
      </c>
      <c r="B697" s="105">
        <v>13263794</v>
      </c>
      <c r="C697" s="105">
        <v>990</v>
      </c>
      <c r="D697" s="132" t="s">
        <v>3647</v>
      </c>
      <c r="E697" s="132" t="s">
        <v>3635</v>
      </c>
      <c r="F697" s="105" t="s">
        <v>2396</v>
      </c>
      <c r="G697" s="133">
        <v>31533</v>
      </c>
      <c r="H697" s="109">
        <f t="shared" si="11"/>
        <v>1986</v>
      </c>
      <c r="I697" s="104" t="s">
        <v>649</v>
      </c>
    </row>
    <row r="698" spans="1:9" ht="12" customHeight="1">
      <c r="A698" s="131" t="s">
        <v>3648</v>
      </c>
      <c r="B698" s="105" t="s">
        <v>3649</v>
      </c>
      <c r="C698" s="105">
        <v>222</v>
      </c>
      <c r="D698" s="132" t="s">
        <v>3650</v>
      </c>
      <c r="E698" s="132" t="s">
        <v>3635</v>
      </c>
      <c r="F698" s="105" t="s">
        <v>2398</v>
      </c>
      <c r="G698" s="133">
        <v>33338</v>
      </c>
      <c r="H698" s="109">
        <f t="shared" si="11"/>
        <v>1991</v>
      </c>
      <c r="I698" s="104" t="s">
        <v>2436</v>
      </c>
    </row>
    <row r="699" spans="1:9" ht="12" customHeight="1">
      <c r="A699" s="131" t="s">
        <v>3651</v>
      </c>
      <c r="B699" s="105">
        <v>11891900</v>
      </c>
      <c r="C699" s="105">
        <v>1191</v>
      </c>
      <c r="D699" s="132" t="s">
        <v>3652</v>
      </c>
      <c r="E699" s="132" t="s">
        <v>3635</v>
      </c>
      <c r="F699" s="105" t="s">
        <v>2396</v>
      </c>
      <c r="G699" s="133">
        <v>29807</v>
      </c>
      <c r="H699" s="109">
        <f t="shared" si="11"/>
        <v>1981</v>
      </c>
      <c r="I699" s="104" t="s">
        <v>649</v>
      </c>
    </row>
    <row r="700" spans="1:9" ht="12" customHeight="1">
      <c r="A700" s="131" t="s">
        <v>3653</v>
      </c>
      <c r="B700" s="105">
        <v>14171567</v>
      </c>
      <c r="C700" s="105">
        <v>224</v>
      </c>
      <c r="D700" s="132" t="s">
        <v>3654</v>
      </c>
      <c r="E700" s="132" t="s">
        <v>3635</v>
      </c>
      <c r="F700" s="105" t="s">
        <v>2398</v>
      </c>
      <c r="G700" s="133">
        <v>33776</v>
      </c>
      <c r="H700" s="109">
        <f t="shared" si="11"/>
        <v>1992</v>
      </c>
      <c r="I700" s="104" t="s">
        <v>2436</v>
      </c>
    </row>
    <row r="701" spans="1:9" ht="12" customHeight="1">
      <c r="A701" s="131" t="s">
        <v>3655</v>
      </c>
      <c r="B701" s="105">
        <v>13795542</v>
      </c>
      <c r="C701" s="105">
        <v>223</v>
      </c>
      <c r="D701" s="132" t="s">
        <v>3656</v>
      </c>
      <c r="E701" s="132" t="s">
        <v>3635</v>
      </c>
      <c r="F701" s="105" t="s">
        <v>2398</v>
      </c>
      <c r="G701" s="133">
        <v>33092</v>
      </c>
      <c r="H701" s="109">
        <f t="shared" si="11"/>
        <v>1990</v>
      </c>
      <c r="I701" s="104" t="s">
        <v>649</v>
      </c>
    </row>
    <row r="702" spans="1:9" ht="12" customHeight="1">
      <c r="A702" s="131" t="s">
        <v>3657</v>
      </c>
      <c r="B702" s="105">
        <v>13629016</v>
      </c>
      <c r="C702" s="105">
        <v>220</v>
      </c>
      <c r="D702" s="132" t="s">
        <v>3658</v>
      </c>
      <c r="E702" s="132" t="s">
        <v>3635</v>
      </c>
      <c r="F702" s="105" t="s">
        <v>2398</v>
      </c>
      <c r="G702" s="133">
        <v>32804</v>
      </c>
      <c r="H702" s="109">
        <f t="shared" si="11"/>
        <v>1989</v>
      </c>
      <c r="I702" s="104" t="s">
        <v>649</v>
      </c>
    </row>
    <row r="703" spans="1:9" ht="12" customHeight="1">
      <c r="A703" s="131" t="s">
        <v>3659</v>
      </c>
      <c r="B703" s="105">
        <v>13105866</v>
      </c>
      <c r="C703" s="105">
        <v>989</v>
      </c>
      <c r="D703" s="132" t="s">
        <v>3660</v>
      </c>
      <c r="E703" s="132" t="s">
        <v>3635</v>
      </c>
      <c r="F703" s="105" t="s">
        <v>2396</v>
      </c>
      <c r="G703" s="133">
        <v>32428</v>
      </c>
      <c r="H703" s="109">
        <f t="shared" si="11"/>
        <v>1988</v>
      </c>
      <c r="I703" s="104" t="s">
        <v>649</v>
      </c>
    </row>
    <row r="704" spans="1:9" ht="12" customHeight="1">
      <c r="A704" s="131" t="s">
        <v>3661</v>
      </c>
      <c r="B704" s="105">
        <v>9498465</v>
      </c>
      <c r="C704" s="105">
        <v>652</v>
      </c>
      <c r="D704" s="132" t="s">
        <v>3662</v>
      </c>
      <c r="E704" s="132" t="s">
        <v>3663</v>
      </c>
      <c r="F704" s="105" t="s">
        <v>2396</v>
      </c>
      <c r="G704" s="133">
        <v>26058</v>
      </c>
      <c r="H704" s="109">
        <f t="shared" si="11"/>
        <v>1971</v>
      </c>
      <c r="I704" s="104" t="s">
        <v>2466</v>
      </c>
    </row>
    <row r="705" spans="1:9" ht="12" customHeight="1">
      <c r="A705" s="131" t="s">
        <v>3664</v>
      </c>
      <c r="B705" s="105">
        <v>2206776</v>
      </c>
      <c r="C705" s="105">
        <v>695</v>
      </c>
      <c r="D705" s="132" t="s">
        <v>3665</v>
      </c>
      <c r="E705" s="132" t="s">
        <v>3663</v>
      </c>
      <c r="F705" s="105" t="s">
        <v>2396</v>
      </c>
      <c r="G705" s="133">
        <v>18361</v>
      </c>
      <c r="H705" s="109">
        <f t="shared" si="11"/>
        <v>1950</v>
      </c>
      <c r="I705" s="104" t="s">
        <v>2466</v>
      </c>
    </row>
    <row r="706" spans="1:9" ht="12" customHeight="1">
      <c r="A706" s="131" t="s">
        <v>3666</v>
      </c>
      <c r="B706" s="105">
        <v>5146602</v>
      </c>
      <c r="C706" s="105">
        <v>876</v>
      </c>
      <c r="D706" s="132" t="s">
        <v>3667</v>
      </c>
      <c r="E706" s="132" t="s">
        <v>3663</v>
      </c>
      <c r="F706" s="105" t="s">
        <v>2396</v>
      </c>
      <c r="G706" s="133">
        <v>18084</v>
      </c>
      <c r="H706" s="109">
        <f t="shared" si="11"/>
        <v>1949</v>
      </c>
      <c r="I706" s="104" t="s">
        <v>2466</v>
      </c>
    </row>
    <row r="707" spans="1:9" ht="12" customHeight="1">
      <c r="A707" s="131" t="s">
        <v>3668</v>
      </c>
      <c r="B707" s="105">
        <v>2249655</v>
      </c>
      <c r="C707" s="105">
        <v>1057</v>
      </c>
      <c r="D707" s="132" t="s">
        <v>3669</v>
      </c>
      <c r="E707" s="132" t="s">
        <v>3663</v>
      </c>
      <c r="F707" s="105" t="s">
        <v>2396</v>
      </c>
      <c r="G707" s="133">
        <v>14305</v>
      </c>
      <c r="H707" s="109">
        <f t="shared" ref="H707:H770" si="12">YEAR(G707)</f>
        <v>1939</v>
      </c>
      <c r="I707" s="104" t="s">
        <v>2466</v>
      </c>
    </row>
    <row r="708" spans="1:9" ht="12" customHeight="1">
      <c r="A708" s="131" t="s">
        <v>3670</v>
      </c>
      <c r="B708" s="105">
        <v>10905965</v>
      </c>
      <c r="C708" s="105">
        <v>678</v>
      </c>
      <c r="D708" s="132" t="s">
        <v>3671</v>
      </c>
      <c r="E708" s="132" t="s">
        <v>3663</v>
      </c>
      <c r="F708" s="105" t="s">
        <v>2396</v>
      </c>
      <c r="G708" s="133">
        <v>25832</v>
      </c>
      <c r="H708" s="109">
        <f t="shared" si="12"/>
        <v>1970</v>
      </c>
      <c r="I708" s="104" t="s">
        <v>2466</v>
      </c>
    </row>
    <row r="709" spans="1:9" ht="12" customHeight="1">
      <c r="A709" s="131" t="s">
        <v>3672</v>
      </c>
      <c r="B709" s="105">
        <v>4900160</v>
      </c>
      <c r="C709" s="105">
        <v>918</v>
      </c>
      <c r="D709" s="132" t="s">
        <v>3673</v>
      </c>
      <c r="E709" s="132" t="s">
        <v>3663</v>
      </c>
      <c r="F709" s="105" t="s">
        <v>2396</v>
      </c>
      <c r="G709" s="133">
        <v>20182</v>
      </c>
      <c r="H709" s="109">
        <f t="shared" si="12"/>
        <v>1955</v>
      </c>
      <c r="I709" s="104" t="s">
        <v>2466</v>
      </c>
    </row>
    <row r="710" spans="1:9" ht="12" customHeight="1">
      <c r="A710" s="131" t="s">
        <v>3674</v>
      </c>
      <c r="B710" s="105">
        <v>8875306</v>
      </c>
      <c r="C710" s="105">
        <v>714</v>
      </c>
      <c r="D710" s="132" t="s">
        <v>3675</v>
      </c>
      <c r="E710" s="132" t="s">
        <v>3663</v>
      </c>
      <c r="F710" s="105" t="s">
        <v>2396</v>
      </c>
      <c r="G710" s="133">
        <v>25817</v>
      </c>
      <c r="H710" s="109">
        <f t="shared" si="12"/>
        <v>1970</v>
      </c>
      <c r="I710" s="104" t="s">
        <v>2466</v>
      </c>
    </row>
    <row r="711" spans="1:9" ht="12" customHeight="1">
      <c r="A711" s="131" t="s">
        <v>3676</v>
      </c>
      <c r="B711" s="105">
        <v>10562492</v>
      </c>
      <c r="C711" s="105">
        <v>674</v>
      </c>
      <c r="D711" s="132" t="s">
        <v>3677</v>
      </c>
      <c r="E711" s="132" t="s">
        <v>3663</v>
      </c>
      <c r="F711" s="105" t="s">
        <v>2396</v>
      </c>
      <c r="G711" s="133">
        <v>25766</v>
      </c>
      <c r="H711" s="109">
        <f t="shared" si="12"/>
        <v>1970</v>
      </c>
      <c r="I711" s="104" t="s">
        <v>2466</v>
      </c>
    </row>
    <row r="712" spans="1:9" ht="12" customHeight="1">
      <c r="A712" s="131" t="s">
        <v>3678</v>
      </c>
      <c r="B712" s="105">
        <v>12421385</v>
      </c>
      <c r="C712" s="105">
        <v>1083</v>
      </c>
      <c r="D712" s="132" t="s">
        <v>3679</v>
      </c>
      <c r="E712" s="132" t="s">
        <v>3663</v>
      </c>
      <c r="F712" s="105" t="s">
        <v>2396</v>
      </c>
      <c r="G712" s="133">
        <v>30623</v>
      </c>
      <c r="H712" s="109">
        <f t="shared" si="12"/>
        <v>1983</v>
      </c>
      <c r="I712" s="104" t="s">
        <v>649</v>
      </c>
    </row>
    <row r="713" spans="1:9" ht="12" customHeight="1">
      <c r="A713" s="131" t="s">
        <v>3680</v>
      </c>
      <c r="B713" s="105">
        <v>10075840</v>
      </c>
      <c r="C713" s="105">
        <v>1084</v>
      </c>
      <c r="D713" s="132" t="s">
        <v>3681</v>
      </c>
      <c r="E713" s="132" t="s">
        <v>3663</v>
      </c>
      <c r="F713" s="105" t="s">
        <v>2396</v>
      </c>
      <c r="G713" s="133">
        <v>25403</v>
      </c>
      <c r="H713" s="109">
        <f t="shared" si="12"/>
        <v>1969</v>
      </c>
      <c r="I713" s="104" t="s">
        <v>2466</v>
      </c>
    </row>
    <row r="714" spans="1:9" ht="12" customHeight="1">
      <c r="A714" s="131" t="s">
        <v>3682</v>
      </c>
      <c r="B714" s="105">
        <v>9008671</v>
      </c>
      <c r="C714" s="105">
        <v>709</v>
      </c>
      <c r="D714" s="132" t="s">
        <v>3683</v>
      </c>
      <c r="E714" s="132" t="s">
        <v>3663</v>
      </c>
      <c r="F714" s="105" t="s">
        <v>2396</v>
      </c>
      <c r="G714" s="133">
        <v>25344</v>
      </c>
      <c r="H714" s="109">
        <f t="shared" si="12"/>
        <v>1969</v>
      </c>
      <c r="I714" s="104" t="s">
        <v>2466</v>
      </c>
    </row>
    <row r="715" spans="1:9" ht="12" customHeight="1">
      <c r="A715" s="131" t="s">
        <v>3684</v>
      </c>
      <c r="B715" s="105">
        <v>9806860</v>
      </c>
      <c r="C715" s="105">
        <v>1022</v>
      </c>
      <c r="D715" s="132" t="s">
        <v>3685</v>
      </c>
      <c r="E715" s="132" t="s">
        <v>3663</v>
      </c>
      <c r="F715" s="105" t="s">
        <v>2396</v>
      </c>
      <c r="G715" s="133">
        <v>26201</v>
      </c>
      <c r="H715" s="109">
        <f t="shared" si="12"/>
        <v>1971</v>
      </c>
      <c r="I715" s="104" t="s">
        <v>2466</v>
      </c>
    </row>
    <row r="716" spans="1:9" ht="12" customHeight="1">
      <c r="A716" s="131" t="s">
        <v>3686</v>
      </c>
      <c r="B716" s="105">
        <v>10905971</v>
      </c>
      <c r="C716" s="105">
        <v>1091</v>
      </c>
      <c r="D716" s="132" t="s">
        <v>3687</v>
      </c>
      <c r="E716" s="132" t="s">
        <v>3663</v>
      </c>
      <c r="F716" s="105" t="s">
        <v>2396</v>
      </c>
      <c r="G716" s="133">
        <v>27974</v>
      </c>
      <c r="H716" s="109">
        <f t="shared" si="12"/>
        <v>1976</v>
      </c>
      <c r="I716" s="104" t="s">
        <v>2466</v>
      </c>
    </row>
    <row r="717" spans="1:9" ht="12" customHeight="1">
      <c r="A717" s="131" t="s">
        <v>3688</v>
      </c>
      <c r="B717" s="105">
        <v>4622050</v>
      </c>
      <c r="C717" s="105">
        <v>700</v>
      </c>
      <c r="D717" s="132" t="s">
        <v>3689</v>
      </c>
      <c r="E717" s="132" t="s">
        <v>3663</v>
      </c>
      <c r="F717" s="105" t="s">
        <v>2396</v>
      </c>
      <c r="G717" s="133">
        <v>19234</v>
      </c>
      <c r="H717" s="109">
        <f t="shared" si="12"/>
        <v>1952</v>
      </c>
      <c r="I717" s="104" t="s">
        <v>2466</v>
      </c>
    </row>
    <row r="718" spans="1:9" ht="12" customHeight="1">
      <c r="A718" s="131" t="s">
        <v>3690</v>
      </c>
      <c r="B718" s="105">
        <v>10231447</v>
      </c>
      <c r="C718" s="105">
        <v>819</v>
      </c>
      <c r="D718" s="132" t="s">
        <v>3691</v>
      </c>
      <c r="E718" s="132" t="s">
        <v>3663</v>
      </c>
      <c r="F718" s="105" t="s">
        <v>2396</v>
      </c>
      <c r="G718" s="133">
        <v>25779</v>
      </c>
      <c r="H718" s="109">
        <f t="shared" si="12"/>
        <v>1970</v>
      </c>
      <c r="I718" s="104" t="s">
        <v>2466</v>
      </c>
    </row>
    <row r="719" spans="1:9" ht="12" customHeight="1">
      <c r="A719" s="131" t="s">
        <v>3692</v>
      </c>
      <c r="B719" s="105">
        <v>6838371</v>
      </c>
      <c r="C719" s="105">
        <v>1023</v>
      </c>
      <c r="D719" s="132" t="s">
        <v>3693</v>
      </c>
      <c r="E719" s="132" t="s">
        <v>3663</v>
      </c>
      <c r="F719" s="105" t="s">
        <v>2396</v>
      </c>
      <c r="G719" s="133">
        <v>20883</v>
      </c>
      <c r="H719" s="109">
        <f t="shared" si="12"/>
        <v>1957</v>
      </c>
      <c r="I719" s="104" t="s">
        <v>2466</v>
      </c>
    </row>
    <row r="720" spans="1:9" ht="12" customHeight="1">
      <c r="A720" s="131" t="s">
        <v>3694</v>
      </c>
      <c r="B720" s="105">
        <v>9686807</v>
      </c>
      <c r="C720" s="105">
        <v>806</v>
      </c>
      <c r="D720" s="132" t="s">
        <v>3695</v>
      </c>
      <c r="E720" s="132" t="s">
        <v>3663</v>
      </c>
      <c r="F720" s="105" t="s">
        <v>2396</v>
      </c>
      <c r="G720" s="133">
        <v>23143</v>
      </c>
      <c r="H720" s="109">
        <f t="shared" si="12"/>
        <v>1963</v>
      </c>
      <c r="I720" s="104" t="s">
        <v>2466</v>
      </c>
    </row>
    <row r="721" spans="1:9" ht="12" customHeight="1">
      <c r="A721" s="131" t="s">
        <v>3696</v>
      </c>
      <c r="B721" s="105">
        <v>11906549</v>
      </c>
      <c r="C721" s="105">
        <v>1021</v>
      </c>
      <c r="D721" s="132" t="s">
        <v>3697</v>
      </c>
      <c r="E721" s="132" t="s">
        <v>3663</v>
      </c>
      <c r="F721" s="105" t="s">
        <v>2396</v>
      </c>
      <c r="G721" s="133">
        <v>29327</v>
      </c>
      <c r="H721" s="109">
        <f t="shared" si="12"/>
        <v>1980</v>
      </c>
      <c r="I721" s="104" t="s">
        <v>649</v>
      </c>
    </row>
    <row r="722" spans="1:9" ht="12" customHeight="1">
      <c r="A722" s="131" t="s">
        <v>3698</v>
      </c>
      <c r="B722" s="105">
        <v>2186474</v>
      </c>
      <c r="C722" s="105">
        <v>911</v>
      </c>
      <c r="D722" s="132" t="s">
        <v>3699</v>
      </c>
      <c r="E722" s="132" t="s">
        <v>3663</v>
      </c>
      <c r="F722" s="105" t="s">
        <v>2396</v>
      </c>
      <c r="G722" s="133">
        <v>19505</v>
      </c>
      <c r="H722" s="109">
        <f t="shared" si="12"/>
        <v>1953</v>
      </c>
      <c r="I722" s="104" t="s">
        <v>2466</v>
      </c>
    </row>
    <row r="723" spans="1:9" ht="12" customHeight="1">
      <c r="A723" s="131" t="s">
        <v>3700</v>
      </c>
      <c r="B723" s="105">
        <v>6919663</v>
      </c>
      <c r="C723" s="105">
        <v>807</v>
      </c>
      <c r="D723" s="132" t="s">
        <v>3701</v>
      </c>
      <c r="E723" s="132" t="s">
        <v>3663</v>
      </c>
      <c r="F723" s="105" t="s">
        <v>2396</v>
      </c>
      <c r="G723" s="133">
        <v>23925</v>
      </c>
      <c r="H723" s="109">
        <f t="shared" si="12"/>
        <v>1965</v>
      </c>
      <c r="I723" s="104" t="s">
        <v>2466</v>
      </c>
    </row>
    <row r="724" spans="1:9" ht="12" customHeight="1">
      <c r="A724" s="131" t="s">
        <v>3702</v>
      </c>
      <c r="B724" s="105" t="s">
        <v>3703</v>
      </c>
      <c r="C724" s="105">
        <v>1078</v>
      </c>
      <c r="D724" s="132" t="s">
        <v>3704</v>
      </c>
      <c r="E724" s="132" t="s">
        <v>3663</v>
      </c>
      <c r="F724" s="105" t="s">
        <v>2396</v>
      </c>
      <c r="G724" s="133">
        <v>17495</v>
      </c>
      <c r="H724" s="109">
        <f t="shared" si="12"/>
        <v>1947</v>
      </c>
      <c r="I724" s="104" t="s">
        <v>2466</v>
      </c>
    </row>
    <row r="725" spans="1:9" ht="12" customHeight="1">
      <c r="A725" s="131" t="s">
        <v>3705</v>
      </c>
      <c r="B725" s="105">
        <v>9311541</v>
      </c>
      <c r="C725" s="105">
        <v>621</v>
      </c>
      <c r="D725" s="132" t="s">
        <v>3706</v>
      </c>
      <c r="E725" s="132" t="s">
        <v>3663</v>
      </c>
      <c r="F725" s="105" t="s">
        <v>2396</v>
      </c>
      <c r="G725" s="133">
        <v>25399</v>
      </c>
      <c r="H725" s="109">
        <f t="shared" si="12"/>
        <v>1969</v>
      </c>
      <c r="I725" s="104" t="s">
        <v>2466</v>
      </c>
    </row>
    <row r="726" spans="1:9" ht="12" customHeight="1">
      <c r="A726" s="131" t="s">
        <v>2383</v>
      </c>
      <c r="B726" s="105">
        <v>8111567</v>
      </c>
      <c r="C726" s="105">
        <v>1001</v>
      </c>
      <c r="D726" s="132" t="s">
        <v>3707</v>
      </c>
      <c r="E726" s="132" t="s">
        <v>3663</v>
      </c>
      <c r="F726" s="105" t="s">
        <v>2398</v>
      </c>
      <c r="G726" s="133">
        <v>24916</v>
      </c>
      <c r="H726" s="109">
        <f t="shared" si="12"/>
        <v>1968</v>
      </c>
      <c r="I726" s="104" t="s">
        <v>2466</v>
      </c>
    </row>
    <row r="727" spans="1:9" ht="12" customHeight="1">
      <c r="A727" s="131" t="s">
        <v>3708</v>
      </c>
      <c r="B727" s="105">
        <v>6333214</v>
      </c>
      <c r="C727" s="105">
        <v>206</v>
      </c>
      <c r="D727" s="132" t="s">
        <v>3709</v>
      </c>
      <c r="E727" s="132" t="s">
        <v>3663</v>
      </c>
      <c r="F727" s="105" t="s">
        <v>2398</v>
      </c>
      <c r="G727" s="133">
        <v>19201</v>
      </c>
      <c r="H727" s="109">
        <f t="shared" si="12"/>
        <v>1952</v>
      </c>
      <c r="I727" s="104" t="s">
        <v>2466</v>
      </c>
    </row>
    <row r="728" spans="1:9" ht="12" customHeight="1">
      <c r="A728" s="131" t="s">
        <v>3710</v>
      </c>
      <c r="B728" s="105">
        <v>6286175</v>
      </c>
      <c r="C728" s="105">
        <v>653</v>
      </c>
      <c r="D728" s="132" t="s">
        <v>3711</v>
      </c>
      <c r="E728" s="132" t="s">
        <v>3663</v>
      </c>
      <c r="F728" s="105" t="s">
        <v>2396</v>
      </c>
      <c r="G728" s="133">
        <v>23123</v>
      </c>
      <c r="H728" s="109">
        <f t="shared" si="12"/>
        <v>1963</v>
      </c>
      <c r="I728" s="104" t="s">
        <v>2466</v>
      </c>
    </row>
    <row r="729" spans="1:9" ht="12" customHeight="1">
      <c r="A729" s="131" t="s">
        <v>3712</v>
      </c>
      <c r="B729" s="105">
        <v>11096782</v>
      </c>
      <c r="C729" s="105">
        <v>663</v>
      </c>
      <c r="D729" s="132" t="s">
        <v>3713</v>
      </c>
      <c r="E729" s="132" t="s">
        <v>3663</v>
      </c>
      <c r="F729" s="105" t="s">
        <v>2396</v>
      </c>
      <c r="G729" s="133">
        <v>28336</v>
      </c>
      <c r="H729" s="109">
        <f t="shared" si="12"/>
        <v>1977</v>
      </c>
      <c r="I729" s="104" t="s">
        <v>2466</v>
      </c>
    </row>
    <row r="730" spans="1:9" ht="12" customHeight="1">
      <c r="A730" s="131" t="s">
        <v>3714</v>
      </c>
      <c r="B730" s="105">
        <v>11225612</v>
      </c>
      <c r="C730" s="105">
        <v>1085</v>
      </c>
      <c r="D730" s="132" t="s">
        <v>3715</v>
      </c>
      <c r="E730" s="132" t="s">
        <v>3663</v>
      </c>
      <c r="F730" s="105" t="s">
        <v>2396</v>
      </c>
      <c r="G730" s="133">
        <v>28798</v>
      </c>
      <c r="H730" s="109">
        <f t="shared" si="12"/>
        <v>1978</v>
      </c>
      <c r="I730" s="104" t="s">
        <v>649</v>
      </c>
    </row>
    <row r="731" spans="1:9" ht="12" customHeight="1">
      <c r="A731" s="131" t="s">
        <v>3716</v>
      </c>
      <c r="B731" s="105">
        <v>6619038</v>
      </c>
      <c r="C731" s="105">
        <v>1058</v>
      </c>
      <c r="D731" s="132" t="s">
        <v>3717</v>
      </c>
      <c r="E731" s="132" t="s">
        <v>3663</v>
      </c>
      <c r="F731" s="105" t="s">
        <v>2396</v>
      </c>
      <c r="G731" s="133">
        <v>22697</v>
      </c>
      <c r="H731" s="109">
        <f t="shared" si="12"/>
        <v>1962</v>
      </c>
      <c r="I731" s="104" t="s">
        <v>2466</v>
      </c>
    </row>
    <row r="732" spans="1:9" ht="12" customHeight="1">
      <c r="A732" s="131" t="s">
        <v>3718</v>
      </c>
      <c r="B732" s="105">
        <v>12462012</v>
      </c>
      <c r="C732" s="105">
        <v>600</v>
      </c>
      <c r="D732" s="132" t="s">
        <v>3719</v>
      </c>
      <c r="E732" s="132" t="s">
        <v>3663</v>
      </c>
      <c r="F732" s="105" t="s">
        <v>2396</v>
      </c>
      <c r="G732" s="133">
        <v>30571</v>
      </c>
      <c r="H732" s="109">
        <f t="shared" si="12"/>
        <v>1983</v>
      </c>
      <c r="I732" s="104" t="s">
        <v>649</v>
      </c>
    </row>
    <row r="733" spans="1:9" ht="12" customHeight="1">
      <c r="A733" s="131" t="s">
        <v>3720</v>
      </c>
      <c r="B733" s="105">
        <v>11713081</v>
      </c>
      <c r="C733" s="105">
        <v>689</v>
      </c>
      <c r="D733" s="132" t="s">
        <v>3721</v>
      </c>
      <c r="E733" s="132" t="s">
        <v>3663</v>
      </c>
      <c r="F733" s="105" t="s">
        <v>2396</v>
      </c>
      <c r="G733" s="133">
        <v>29290</v>
      </c>
      <c r="H733" s="109">
        <f t="shared" si="12"/>
        <v>1980</v>
      </c>
      <c r="I733" s="104" t="s">
        <v>649</v>
      </c>
    </row>
    <row r="734" spans="1:9" ht="12" customHeight="1">
      <c r="A734" s="131" t="s">
        <v>3722</v>
      </c>
      <c r="B734" s="105">
        <v>5575047</v>
      </c>
      <c r="C734" s="105">
        <v>713</v>
      </c>
      <c r="D734" s="132" t="s">
        <v>3723</v>
      </c>
      <c r="E734" s="132" t="s">
        <v>3663</v>
      </c>
      <c r="F734" s="105" t="s">
        <v>2396</v>
      </c>
      <c r="G734" s="133">
        <v>21946</v>
      </c>
      <c r="H734" s="109">
        <f t="shared" si="12"/>
        <v>1960</v>
      </c>
      <c r="I734" s="104" t="s">
        <v>2466</v>
      </c>
    </row>
    <row r="735" spans="1:9" ht="12" customHeight="1">
      <c r="A735" s="131" t="s">
        <v>3724</v>
      </c>
      <c r="B735" s="105">
        <v>8156588</v>
      </c>
      <c r="C735" s="105">
        <v>1024</v>
      </c>
      <c r="D735" s="132" t="s">
        <v>3725</v>
      </c>
      <c r="E735" s="132" t="s">
        <v>3663</v>
      </c>
      <c r="F735" s="105" t="s">
        <v>2396</v>
      </c>
      <c r="G735" s="133">
        <v>22901</v>
      </c>
      <c r="H735" s="109">
        <f t="shared" si="12"/>
        <v>1962</v>
      </c>
      <c r="I735" s="104" t="s">
        <v>2466</v>
      </c>
    </row>
    <row r="736" spans="1:9" ht="12" customHeight="1">
      <c r="A736" s="131" t="s">
        <v>3726</v>
      </c>
      <c r="B736" s="105">
        <v>10314539</v>
      </c>
      <c r="C736" s="105">
        <v>1088</v>
      </c>
      <c r="D736" s="132" t="s">
        <v>3727</v>
      </c>
      <c r="E736" s="132" t="s">
        <v>3663</v>
      </c>
      <c r="F736" s="105" t="s">
        <v>2396</v>
      </c>
      <c r="G736" s="133">
        <v>27054</v>
      </c>
      <c r="H736" s="109">
        <f t="shared" si="12"/>
        <v>1974</v>
      </c>
      <c r="I736" s="104" t="s">
        <v>2466</v>
      </c>
    </row>
    <row r="737" spans="1:9" ht="12" customHeight="1">
      <c r="A737" s="131" t="s">
        <v>3728</v>
      </c>
      <c r="B737" s="105">
        <v>12353778</v>
      </c>
      <c r="C737" s="105">
        <v>661</v>
      </c>
      <c r="D737" s="132" t="s">
        <v>3729</v>
      </c>
      <c r="E737" s="132" t="s">
        <v>3663</v>
      </c>
      <c r="F737" s="105" t="s">
        <v>2396</v>
      </c>
      <c r="G737" s="133">
        <v>29938</v>
      </c>
      <c r="H737" s="109">
        <f t="shared" si="12"/>
        <v>1981</v>
      </c>
      <c r="I737" s="104" t="s">
        <v>649</v>
      </c>
    </row>
    <row r="738" spans="1:9" ht="12" customHeight="1">
      <c r="A738" s="131" t="s">
        <v>3730</v>
      </c>
      <c r="B738" s="105">
        <v>12203231</v>
      </c>
      <c r="C738" s="105">
        <v>1025</v>
      </c>
      <c r="D738" s="132" t="s">
        <v>3731</v>
      </c>
      <c r="E738" s="132" t="s">
        <v>3663</v>
      </c>
      <c r="F738" s="105" t="s">
        <v>2396</v>
      </c>
      <c r="G738" s="133">
        <v>30175</v>
      </c>
      <c r="H738" s="109">
        <f t="shared" si="12"/>
        <v>1982</v>
      </c>
      <c r="I738" s="104" t="s">
        <v>649</v>
      </c>
    </row>
    <row r="739" spans="1:9" ht="12" customHeight="1">
      <c r="A739" s="131" t="s">
        <v>3732</v>
      </c>
      <c r="B739" s="105">
        <v>12857905</v>
      </c>
      <c r="C739" s="105">
        <v>1192</v>
      </c>
      <c r="D739" s="132" t="s">
        <v>3733</v>
      </c>
      <c r="E739" s="132" t="s">
        <v>3734</v>
      </c>
      <c r="F739" s="105" t="s">
        <v>2396</v>
      </c>
      <c r="G739" s="133">
        <v>31331</v>
      </c>
      <c r="H739" s="109">
        <f t="shared" si="12"/>
        <v>1985</v>
      </c>
      <c r="I739" s="104" t="s">
        <v>649</v>
      </c>
    </row>
    <row r="740" spans="1:9" ht="12" customHeight="1">
      <c r="A740" s="131" t="s">
        <v>3735</v>
      </c>
      <c r="B740" s="105">
        <v>6502867</v>
      </c>
      <c r="C740" s="105">
        <v>749</v>
      </c>
      <c r="D740" s="132" t="s">
        <v>3736</v>
      </c>
      <c r="E740" s="132" t="s">
        <v>3734</v>
      </c>
      <c r="F740" s="105" t="s">
        <v>2396</v>
      </c>
      <c r="G740" s="133">
        <v>23317</v>
      </c>
      <c r="H740" s="109">
        <f t="shared" si="12"/>
        <v>1963</v>
      </c>
      <c r="I740" s="104" t="s">
        <v>2466</v>
      </c>
    </row>
    <row r="741" spans="1:9" ht="12" customHeight="1">
      <c r="A741" s="131" t="s">
        <v>3737</v>
      </c>
      <c r="B741" s="105">
        <v>13782027</v>
      </c>
      <c r="C741" s="105">
        <v>573</v>
      </c>
      <c r="D741" s="132" t="s">
        <v>3738</v>
      </c>
      <c r="E741" s="132" t="s">
        <v>3734</v>
      </c>
      <c r="F741" s="105" t="s">
        <v>2396</v>
      </c>
      <c r="G741" s="133">
        <v>32921</v>
      </c>
      <c r="H741" s="109">
        <f t="shared" si="12"/>
        <v>1990</v>
      </c>
      <c r="I741" s="104" t="s">
        <v>649</v>
      </c>
    </row>
    <row r="742" spans="1:9" ht="12" customHeight="1">
      <c r="A742" s="131" t="s">
        <v>3739</v>
      </c>
      <c r="B742" s="105">
        <v>8594620</v>
      </c>
      <c r="C742" s="105">
        <v>747</v>
      </c>
      <c r="D742" s="132" t="s">
        <v>3740</v>
      </c>
      <c r="E742" s="132" t="s">
        <v>3734</v>
      </c>
      <c r="F742" s="105" t="s">
        <v>2396</v>
      </c>
      <c r="G742" s="133">
        <v>25058</v>
      </c>
      <c r="H742" s="109">
        <f t="shared" si="12"/>
        <v>1968</v>
      </c>
      <c r="I742" s="104" t="s">
        <v>2466</v>
      </c>
    </row>
    <row r="743" spans="1:9" ht="12" customHeight="1">
      <c r="A743" s="131" t="s">
        <v>3741</v>
      </c>
      <c r="B743" s="105">
        <v>12645026</v>
      </c>
      <c r="C743" s="105">
        <v>708</v>
      </c>
      <c r="D743" s="132" t="s">
        <v>3742</v>
      </c>
      <c r="E743" s="132" t="s">
        <v>3734</v>
      </c>
      <c r="F743" s="105" t="s">
        <v>2396</v>
      </c>
      <c r="G743" s="133">
        <v>30763</v>
      </c>
      <c r="H743" s="109">
        <f t="shared" si="12"/>
        <v>1984</v>
      </c>
      <c r="I743" s="104" t="s">
        <v>649</v>
      </c>
    </row>
    <row r="744" spans="1:9" ht="12" customHeight="1">
      <c r="A744" s="131" t="s">
        <v>3743</v>
      </c>
      <c r="B744" s="105">
        <v>6927512</v>
      </c>
      <c r="C744" s="105">
        <v>647</v>
      </c>
      <c r="D744" s="132" t="s">
        <v>3744</v>
      </c>
      <c r="E744" s="132" t="s">
        <v>3734</v>
      </c>
      <c r="F744" s="105" t="s">
        <v>2396</v>
      </c>
      <c r="G744" s="133">
        <v>23325</v>
      </c>
      <c r="H744" s="109">
        <f t="shared" si="12"/>
        <v>1963</v>
      </c>
      <c r="I744" s="104" t="s">
        <v>2466</v>
      </c>
    </row>
    <row r="745" spans="1:9" ht="12" customHeight="1">
      <c r="A745" s="131" t="s">
        <v>3745</v>
      </c>
      <c r="B745" s="105">
        <v>8103515</v>
      </c>
      <c r="C745" s="105">
        <v>741</v>
      </c>
      <c r="D745" s="132" t="s">
        <v>3746</v>
      </c>
      <c r="E745" s="132" t="s">
        <v>3734</v>
      </c>
      <c r="F745" s="105" t="s">
        <v>2396</v>
      </c>
      <c r="G745" s="133">
        <v>24782</v>
      </c>
      <c r="H745" s="109">
        <f t="shared" si="12"/>
        <v>1967</v>
      </c>
      <c r="I745" s="104" t="s">
        <v>2466</v>
      </c>
    </row>
    <row r="746" spans="1:9" ht="12" customHeight="1">
      <c r="A746" s="131" t="s">
        <v>3747</v>
      </c>
      <c r="B746" s="105">
        <v>13457736</v>
      </c>
      <c r="C746" s="105">
        <v>483</v>
      </c>
      <c r="D746" s="132" t="s">
        <v>3748</v>
      </c>
      <c r="E746" s="132" t="s">
        <v>3734</v>
      </c>
      <c r="F746" s="105" t="s">
        <v>2396</v>
      </c>
      <c r="G746" s="133">
        <v>31861</v>
      </c>
      <c r="H746" s="109">
        <f t="shared" si="12"/>
        <v>1987</v>
      </c>
      <c r="I746" s="104" t="s">
        <v>649</v>
      </c>
    </row>
    <row r="747" spans="1:9" ht="12" customHeight="1">
      <c r="A747" s="131" t="s">
        <v>3749</v>
      </c>
      <c r="B747" s="105">
        <v>11053558</v>
      </c>
      <c r="C747" s="105">
        <v>972</v>
      </c>
      <c r="D747" s="132" t="s">
        <v>3750</v>
      </c>
      <c r="E747" s="132" t="s">
        <v>3734</v>
      </c>
      <c r="F747" s="105" t="s">
        <v>2396</v>
      </c>
      <c r="G747" s="133">
        <v>28446</v>
      </c>
      <c r="H747" s="109">
        <f t="shared" si="12"/>
        <v>1977</v>
      </c>
      <c r="I747" s="104" t="s">
        <v>2466</v>
      </c>
    </row>
    <row r="748" spans="1:9" ht="12" customHeight="1">
      <c r="A748" s="131" t="s">
        <v>3751</v>
      </c>
      <c r="B748" s="105">
        <v>15133626</v>
      </c>
      <c r="C748" s="105">
        <v>4054</v>
      </c>
      <c r="D748" s="132" t="s">
        <v>3752</v>
      </c>
      <c r="E748" s="132" t="s">
        <v>752</v>
      </c>
      <c r="F748" s="105" t="s">
        <v>2396</v>
      </c>
      <c r="G748" s="133">
        <v>36273</v>
      </c>
      <c r="H748" s="109">
        <f t="shared" si="12"/>
        <v>1999</v>
      </c>
      <c r="I748" s="104" t="s">
        <v>276</v>
      </c>
    </row>
    <row r="749" spans="1:9" ht="12" customHeight="1">
      <c r="A749" s="131" t="s">
        <v>3753</v>
      </c>
      <c r="B749" s="105">
        <v>13425257</v>
      </c>
      <c r="C749" s="105">
        <v>1185</v>
      </c>
      <c r="D749" s="132" t="s">
        <v>3754</v>
      </c>
      <c r="E749" s="132" t="s">
        <v>952</v>
      </c>
      <c r="F749" s="105" t="s">
        <v>2396</v>
      </c>
      <c r="G749" s="133">
        <v>32431</v>
      </c>
      <c r="H749" s="109">
        <f t="shared" si="12"/>
        <v>1988</v>
      </c>
      <c r="I749" s="104" t="s">
        <v>649</v>
      </c>
    </row>
    <row r="750" spans="1:9" ht="12" customHeight="1">
      <c r="A750" s="131" t="s">
        <v>1403</v>
      </c>
      <c r="B750" s="105">
        <v>11939348</v>
      </c>
      <c r="C750" s="105">
        <v>208</v>
      </c>
      <c r="D750" s="132" t="s">
        <v>3755</v>
      </c>
      <c r="E750" s="132" t="s">
        <v>952</v>
      </c>
      <c r="F750" s="105" t="s">
        <v>2398</v>
      </c>
      <c r="G750" s="133">
        <v>29349</v>
      </c>
      <c r="H750" s="109">
        <f t="shared" si="12"/>
        <v>1980</v>
      </c>
      <c r="I750" s="104" t="s">
        <v>649</v>
      </c>
    </row>
    <row r="751" spans="1:9" ht="12" customHeight="1">
      <c r="A751" s="131" t="s">
        <v>2150</v>
      </c>
      <c r="B751" s="105">
        <v>14791073</v>
      </c>
      <c r="C751" s="105">
        <v>4616</v>
      </c>
      <c r="D751" s="132" t="s">
        <v>3756</v>
      </c>
      <c r="E751" s="132" t="s">
        <v>952</v>
      </c>
      <c r="F751" s="105" t="s">
        <v>2398</v>
      </c>
      <c r="G751" s="133">
        <v>36902</v>
      </c>
      <c r="H751" s="109">
        <f t="shared" si="12"/>
        <v>2001</v>
      </c>
      <c r="I751" s="104" t="s">
        <v>2399</v>
      </c>
    </row>
    <row r="752" spans="1:9" ht="12" customHeight="1">
      <c r="A752" s="131" t="s">
        <v>3757</v>
      </c>
      <c r="B752" s="105">
        <v>15092261</v>
      </c>
      <c r="C752" s="105">
        <v>3587</v>
      </c>
      <c r="D752" s="132" t="s">
        <v>3758</v>
      </c>
      <c r="E752" s="132" t="s">
        <v>952</v>
      </c>
      <c r="F752" s="105" t="s">
        <v>2396</v>
      </c>
      <c r="G752" s="133">
        <v>37671</v>
      </c>
      <c r="H752" s="109">
        <f t="shared" si="12"/>
        <v>2003</v>
      </c>
      <c r="I752" s="104" t="s">
        <v>2402</v>
      </c>
    </row>
    <row r="753" spans="1:9" ht="12" customHeight="1">
      <c r="A753" s="131" t="s">
        <v>3759</v>
      </c>
      <c r="B753" s="105">
        <v>15072176</v>
      </c>
      <c r="C753" s="105">
        <v>3588</v>
      </c>
      <c r="D753" s="132" t="s">
        <v>3760</v>
      </c>
      <c r="E753" s="132" t="s">
        <v>952</v>
      </c>
      <c r="F753" s="105" t="s">
        <v>2398</v>
      </c>
      <c r="G753" s="133">
        <v>38462</v>
      </c>
      <c r="H753" s="109">
        <f t="shared" si="12"/>
        <v>2005</v>
      </c>
      <c r="I753" s="104" t="s">
        <v>2455</v>
      </c>
    </row>
    <row r="754" spans="1:9" ht="12" customHeight="1">
      <c r="A754" s="131" t="s">
        <v>1384</v>
      </c>
      <c r="B754" s="105">
        <v>14424173</v>
      </c>
      <c r="C754" s="105">
        <v>3589</v>
      </c>
      <c r="D754" s="132" t="s">
        <v>3761</v>
      </c>
      <c r="E754" s="132" t="s">
        <v>952</v>
      </c>
      <c r="F754" s="105" t="s">
        <v>2398</v>
      </c>
      <c r="G754" s="133">
        <v>37610</v>
      </c>
      <c r="H754" s="109">
        <f t="shared" si="12"/>
        <v>2002</v>
      </c>
      <c r="I754" s="104" t="s">
        <v>2402</v>
      </c>
    </row>
    <row r="755" spans="1:9" ht="12" customHeight="1">
      <c r="A755" s="131" t="s">
        <v>3762</v>
      </c>
      <c r="B755" s="105">
        <v>15193688</v>
      </c>
      <c r="C755" s="105">
        <v>3590</v>
      </c>
      <c r="D755" s="132" t="s">
        <v>3763</v>
      </c>
      <c r="E755" s="132" t="s">
        <v>952</v>
      </c>
      <c r="F755" s="105" t="s">
        <v>2396</v>
      </c>
      <c r="G755" s="133">
        <v>38334</v>
      </c>
      <c r="H755" s="109">
        <f t="shared" si="12"/>
        <v>2004</v>
      </c>
      <c r="I755" s="104" t="s">
        <v>2455</v>
      </c>
    </row>
    <row r="756" spans="1:9" ht="12" customHeight="1">
      <c r="A756" s="131" t="s">
        <v>3764</v>
      </c>
      <c r="B756" s="105">
        <v>14430409</v>
      </c>
      <c r="C756" s="105">
        <v>4549</v>
      </c>
      <c r="D756" s="132" t="s">
        <v>3765</v>
      </c>
      <c r="E756" s="132" t="s">
        <v>952</v>
      </c>
      <c r="F756" s="105" t="s">
        <v>2396</v>
      </c>
      <c r="G756" s="133">
        <v>36582</v>
      </c>
      <c r="H756" s="109">
        <f t="shared" si="12"/>
        <v>2000</v>
      </c>
      <c r="I756" s="104" t="s">
        <v>2399</v>
      </c>
    </row>
    <row r="757" spans="1:9" ht="12" customHeight="1">
      <c r="A757" s="131" t="s">
        <v>3766</v>
      </c>
      <c r="B757" s="105">
        <v>14433252</v>
      </c>
      <c r="C757" s="105">
        <v>4053</v>
      </c>
      <c r="D757" s="132" t="s">
        <v>3767</v>
      </c>
      <c r="E757" s="132" t="s">
        <v>952</v>
      </c>
      <c r="F757" s="105" t="s">
        <v>2396</v>
      </c>
      <c r="G757" s="133">
        <v>35849</v>
      </c>
      <c r="H757" s="109">
        <f t="shared" si="12"/>
        <v>1998</v>
      </c>
      <c r="I757" s="104" t="s">
        <v>276</v>
      </c>
    </row>
    <row r="758" spans="1:9" ht="12" customHeight="1">
      <c r="A758" s="131" t="s">
        <v>3768</v>
      </c>
      <c r="B758" s="105">
        <v>15133672</v>
      </c>
      <c r="C758" s="105">
        <v>4550</v>
      </c>
      <c r="D758" s="132" t="s">
        <v>3769</v>
      </c>
      <c r="E758" s="132" t="s">
        <v>952</v>
      </c>
      <c r="F758" s="105" t="s">
        <v>2396</v>
      </c>
      <c r="G758" s="133">
        <v>36508</v>
      </c>
      <c r="H758" s="109">
        <f t="shared" si="12"/>
        <v>1999</v>
      </c>
      <c r="I758" s="104" t="s">
        <v>276</v>
      </c>
    </row>
    <row r="759" spans="1:9" ht="12" customHeight="1">
      <c r="A759" s="131" t="s">
        <v>3770</v>
      </c>
      <c r="B759" s="105">
        <v>11280222</v>
      </c>
      <c r="C759" s="105">
        <v>1095</v>
      </c>
      <c r="D759" s="132" t="s">
        <v>3771</v>
      </c>
      <c r="E759" s="132" t="s">
        <v>3663</v>
      </c>
      <c r="F759" s="105" t="s">
        <v>2396</v>
      </c>
      <c r="G759" s="133">
        <v>28180</v>
      </c>
      <c r="H759" s="109">
        <f t="shared" si="12"/>
        <v>1977</v>
      </c>
      <c r="I759" s="104" t="s">
        <v>2466</v>
      </c>
    </row>
    <row r="760" spans="1:9" ht="12" customHeight="1">
      <c r="A760" s="131" t="s">
        <v>347</v>
      </c>
      <c r="B760" s="105">
        <v>14963705</v>
      </c>
      <c r="C760" s="105">
        <v>4055</v>
      </c>
      <c r="D760" s="132" t="s">
        <v>3772</v>
      </c>
      <c r="E760" s="132" t="s">
        <v>1019</v>
      </c>
      <c r="F760" s="105" t="s">
        <v>2398</v>
      </c>
      <c r="G760" s="133">
        <v>36124</v>
      </c>
      <c r="H760" s="109">
        <f t="shared" si="12"/>
        <v>1998</v>
      </c>
      <c r="I760" s="104" t="s">
        <v>276</v>
      </c>
    </row>
    <row r="761" spans="1:9" ht="12" customHeight="1">
      <c r="A761" s="131" t="s">
        <v>930</v>
      </c>
      <c r="B761" s="105">
        <v>14761812</v>
      </c>
      <c r="C761" s="105">
        <v>250</v>
      </c>
      <c r="D761" s="132" t="s">
        <v>3773</v>
      </c>
      <c r="E761" s="132" t="s">
        <v>1019</v>
      </c>
      <c r="F761" s="105" t="s">
        <v>2398</v>
      </c>
      <c r="G761" s="133">
        <v>35443</v>
      </c>
      <c r="H761" s="109">
        <f t="shared" si="12"/>
        <v>1997</v>
      </c>
      <c r="I761" s="104" t="s">
        <v>2430</v>
      </c>
    </row>
    <row r="762" spans="1:9" ht="12" customHeight="1">
      <c r="A762" s="131" t="s">
        <v>3774</v>
      </c>
      <c r="B762" s="105">
        <v>13741466</v>
      </c>
      <c r="C762" s="105">
        <v>507</v>
      </c>
      <c r="D762" s="132" t="s">
        <v>3775</v>
      </c>
      <c r="E762" s="132" t="s">
        <v>752</v>
      </c>
      <c r="F762" s="105" t="s">
        <v>2396</v>
      </c>
      <c r="G762" s="133">
        <v>34761</v>
      </c>
      <c r="H762" s="109">
        <f t="shared" si="12"/>
        <v>1995</v>
      </c>
      <c r="I762" s="104" t="s">
        <v>2420</v>
      </c>
    </row>
    <row r="763" spans="1:9" ht="12" customHeight="1">
      <c r="A763" s="131" t="s">
        <v>3776</v>
      </c>
      <c r="B763" s="105">
        <v>12412480</v>
      </c>
      <c r="C763" s="105">
        <v>1099</v>
      </c>
      <c r="D763" s="132" t="s">
        <v>3777</v>
      </c>
      <c r="E763" s="132" t="s">
        <v>752</v>
      </c>
      <c r="F763" s="105" t="s">
        <v>2396</v>
      </c>
      <c r="G763" s="133">
        <v>30602</v>
      </c>
      <c r="H763" s="109">
        <f t="shared" si="12"/>
        <v>1983</v>
      </c>
      <c r="I763" s="104" t="s">
        <v>649</v>
      </c>
    </row>
    <row r="764" spans="1:9" ht="12" customHeight="1">
      <c r="A764" s="131" t="s">
        <v>3778</v>
      </c>
      <c r="B764" s="105">
        <v>6470281</v>
      </c>
      <c r="C764" s="105">
        <v>1097</v>
      </c>
      <c r="D764" s="132" t="s">
        <v>3779</v>
      </c>
      <c r="E764" s="132" t="s">
        <v>752</v>
      </c>
      <c r="F764" s="105" t="s">
        <v>2396</v>
      </c>
      <c r="G764" s="133">
        <v>23359</v>
      </c>
      <c r="H764" s="109">
        <f t="shared" si="12"/>
        <v>1963</v>
      </c>
      <c r="I764" s="104" t="s">
        <v>2466</v>
      </c>
    </row>
    <row r="765" spans="1:9" ht="12" customHeight="1">
      <c r="A765" s="131" t="s">
        <v>3780</v>
      </c>
      <c r="B765" s="105">
        <v>107225980</v>
      </c>
      <c r="C765" s="105">
        <v>1098</v>
      </c>
      <c r="D765" s="132" t="s">
        <v>3781</v>
      </c>
      <c r="E765" s="132" t="s">
        <v>762</v>
      </c>
      <c r="F765" s="105" t="s">
        <v>2398</v>
      </c>
      <c r="G765" s="133">
        <v>27835</v>
      </c>
      <c r="H765" s="109">
        <f t="shared" si="12"/>
        <v>1976</v>
      </c>
      <c r="I765" s="104" t="s">
        <v>2466</v>
      </c>
    </row>
    <row r="766" spans="1:9" ht="12" customHeight="1">
      <c r="A766" s="131" t="s">
        <v>3782</v>
      </c>
      <c r="B766" s="105">
        <v>15065979</v>
      </c>
      <c r="C766" s="105">
        <v>3591</v>
      </c>
      <c r="D766" s="132" t="s">
        <v>3783</v>
      </c>
      <c r="E766" s="132" t="s">
        <v>1019</v>
      </c>
      <c r="F766" s="105" t="s">
        <v>2396</v>
      </c>
      <c r="G766" s="133">
        <v>38102</v>
      </c>
      <c r="H766" s="109">
        <f t="shared" si="12"/>
        <v>2004</v>
      </c>
      <c r="I766" s="104" t="s">
        <v>2455</v>
      </c>
    </row>
    <row r="767" spans="1:9" ht="12" customHeight="1">
      <c r="A767" s="131" t="s">
        <v>722</v>
      </c>
      <c r="B767" s="105">
        <v>14245444</v>
      </c>
      <c r="C767" s="105">
        <v>164</v>
      </c>
      <c r="D767" s="132" t="s">
        <v>3784</v>
      </c>
      <c r="E767" s="132" t="s">
        <v>1019</v>
      </c>
      <c r="F767" s="105" t="s">
        <v>2398</v>
      </c>
      <c r="G767" s="133">
        <v>34584</v>
      </c>
      <c r="H767" s="109">
        <f t="shared" si="12"/>
        <v>1994</v>
      </c>
      <c r="I767" s="104" t="s">
        <v>2420</v>
      </c>
    </row>
    <row r="768" spans="1:9" ht="12" customHeight="1">
      <c r="A768" s="131" t="s">
        <v>3785</v>
      </c>
      <c r="B768" s="105">
        <v>10850781</v>
      </c>
      <c r="C768" s="105">
        <v>1142</v>
      </c>
      <c r="D768" s="132" t="s">
        <v>3786</v>
      </c>
      <c r="E768" s="132" t="s">
        <v>3512</v>
      </c>
      <c r="F768" s="105" t="s">
        <v>2396</v>
      </c>
      <c r="G768" s="133">
        <v>27830</v>
      </c>
      <c r="H768" s="109">
        <f t="shared" si="12"/>
        <v>1976</v>
      </c>
      <c r="I768" s="104" t="s">
        <v>2466</v>
      </c>
    </row>
    <row r="769" spans="1:9" ht="12" customHeight="1">
      <c r="A769" s="131" t="s">
        <v>3787</v>
      </c>
      <c r="B769" s="105">
        <v>11702618</v>
      </c>
      <c r="C769" s="105">
        <v>1144</v>
      </c>
      <c r="D769" s="132" t="s">
        <v>3788</v>
      </c>
      <c r="E769" s="132" t="s">
        <v>3449</v>
      </c>
      <c r="F769" s="105" t="s">
        <v>2396</v>
      </c>
      <c r="G769" s="133">
        <v>29161</v>
      </c>
      <c r="H769" s="109">
        <f t="shared" si="12"/>
        <v>1979</v>
      </c>
      <c r="I769" s="104" t="s">
        <v>649</v>
      </c>
    </row>
    <row r="770" spans="1:9" ht="12" customHeight="1">
      <c r="A770" s="131" t="s">
        <v>3789</v>
      </c>
      <c r="B770" s="105">
        <v>14629001</v>
      </c>
      <c r="C770" s="105">
        <v>4056</v>
      </c>
      <c r="D770" s="132" t="s">
        <v>3790</v>
      </c>
      <c r="E770" s="132" t="s">
        <v>952</v>
      </c>
      <c r="F770" s="105" t="s">
        <v>2396</v>
      </c>
      <c r="G770" s="133">
        <v>35801</v>
      </c>
      <c r="H770" s="109">
        <f t="shared" si="12"/>
        <v>1998</v>
      </c>
      <c r="I770" s="104" t="s">
        <v>276</v>
      </c>
    </row>
    <row r="771" spans="1:9" ht="12" customHeight="1">
      <c r="A771" s="131" t="s">
        <v>3791</v>
      </c>
      <c r="B771" s="105">
        <v>13611674</v>
      </c>
      <c r="C771" s="105">
        <v>1189</v>
      </c>
      <c r="D771" s="132" t="s">
        <v>3792</v>
      </c>
      <c r="E771" s="132" t="s">
        <v>952</v>
      </c>
      <c r="F771" s="105" t="s">
        <v>2396</v>
      </c>
      <c r="G771" s="133">
        <v>32511</v>
      </c>
      <c r="H771" s="109">
        <f t="shared" ref="H771:H834" si="13">YEAR(G771)</f>
        <v>1989</v>
      </c>
      <c r="I771" s="104" t="s">
        <v>649</v>
      </c>
    </row>
    <row r="772" spans="1:9" ht="12" customHeight="1">
      <c r="A772" s="131" t="s">
        <v>3793</v>
      </c>
      <c r="B772" s="105">
        <v>11241748</v>
      </c>
      <c r="C772" s="105">
        <v>809</v>
      </c>
      <c r="D772" s="132" t="s">
        <v>3794</v>
      </c>
      <c r="E772" s="132" t="s">
        <v>952</v>
      </c>
      <c r="F772" s="105" t="s">
        <v>2396</v>
      </c>
      <c r="G772" s="133">
        <v>28816</v>
      </c>
      <c r="H772" s="109">
        <f t="shared" si="13"/>
        <v>1978</v>
      </c>
      <c r="I772" s="104" t="s">
        <v>649</v>
      </c>
    </row>
    <row r="773" spans="1:9" ht="12" customHeight="1">
      <c r="A773" s="131" t="s">
        <v>949</v>
      </c>
      <c r="B773" s="105">
        <v>14221011</v>
      </c>
      <c r="C773" s="105">
        <v>44</v>
      </c>
      <c r="D773" s="132" t="s">
        <v>3795</v>
      </c>
      <c r="E773" s="132" t="s">
        <v>952</v>
      </c>
      <c r="F773" s="105" t="s">
        <v>2398</v>
      </c>
      <c r="G773" s="133">
        <v>33714</v>
      </c>
      <c r="H773" s="109">
        <f t="shared" si="13"/>
        <v>1992</v>
      </c>
      <c r="I773" s="104" t="s">
        <v>2436</v>
      </c>
    </row>
    <row r="774" spans="1:9" ht="12" customHeight="1">
      <c r="A774" s="131" t="s">
        <v>3796</v>
      </c>
      <c r="B774" s="105">
        <v>15120097</v>
      </c>
      <c r="C774" s="105">
        <v>4057</v>
      </c>
      <c r="D774" s="132" t="s">
        <v>3797</v>
      </c>
      <c r="E774" s="132" t="s">
        <v>952</v>
      </c>
      <c r="F774" s="105" t="s">
        <v>2396</v>
      </c>
      <c r="G774" s="133">
        <v>36166</v>
      </c>
      <c r="H774" s="109">
        <f t="shared" si="13"/>
        <v>1999</v>
      </c>
      <c r="I774" s="104" t="s">
        <v>276</v>
      </c>
    </row>
    <row r="775" spans="1:9" ht="12" customHeight="1">
      <c r="A775" s="131" t="s">
        <v>1994</v>
      </c>
      <c r="B775" s="105">
        <v>14458861</v>
      </c>
      <c r="C775" s="105">
        <v>4617</v>
      </c>
      <c r="D775" s="132" t="s">
        <v>3798</v>
      </c>
      <c r="E775" s="132" t="s">
        <v>3449</v>
      </c>
      <c r="F775" s="105" t="s">
        <v>2398</v>
      </c>
      <c r="G775" s="133">
        <v>36653</v>
      </c>
      <c r="H775" s="109">
        <f t="shared" si="13"/>
        <v>2000</v>
      </c>
      <c r="I775" s="104" t="s">
        <v>2399</v>
      </c>
    </row>
    <row r="776" spans="1:9" ht="12" customHeight="1">
      <c r="A776" s="131" t="s">
        <v>3799</v>
      </c>
      <c r="B776" s="105">
        <v>14690100</v>
      </c>
      <c r="C776" s="105">
        <v>3592</v>
      </c>
      <c r="D776" s="132" t="s">
        <v>3800</v>
      </c>
      <c r="E776" s="132" t="s">
        <v>3449</v>
      </c>
      <c r="F776" s="105" t="s">
        <v>2398</v>
      </c>
      <c r="G776" s="133">
        <v>37445</v>
      </c>
      <c r="H776" s="109">
        <f t="shared" si="13"/>
        <v>2002</v>
      </c>
      <c r="I776" s="104" t="s">
        <v>2402</v>
      </c>
    </row>
    <row r="777" spans="1:9" ht="12" customHeight="1">
      <c r="A777" s="131" t="s">
        <v>3801</v>
      </c>
      <c r="B777" s="105">
        <v>13028245</v>
      </c>
      <c r="C777" s="105">
        <v>1147</v>
      </c>
      <c r="D777" s="132" t="s">
        <v>3802</v>
      </c>
      <c r="E777" s="132" t="s">
        <v>3008</v>
      </c>
      <c r="F777" s="105" t="s">
        <v>2396</v>
      </c>
      <c r="G777" s="133">
        <v>31290</v>
      </c>
      <c r="H777" s="109">
        <f t="shared" si="13"/>
        <v>1985</v>
      </c>
      <c r="I777" s="104" t="s">
        <v>649</v>
      </c>
    </row>
    <row r="778" spans="1:9" ht="12" customHeight="1">
      <c r="A778" s="131" t="s">
        <v>3803</v>
      </c>
      <c r="B778" s="105">
        <v>13733808</v>
      </c>
      <c r="C778" s="105">
        <v>1161</v>
      </c>
      <c r="D778" s="132" t="s">
        <v>3804</v>
      </c>
      <c r="E778" s="132" t="s">
        <v>3512</v>
      </c>
      <c r="F778" s="105" t="s">
        <v>2396</v>
      </c>
      <c r="G778" s="133">
        <v>32760</v>
      </c>
      <c r="H778" s="109">
        <f t="shared" si="13"/>
        <v>1989</v>
      </c>
      <c r="I778" s="104" t="s">
        <v>649</v>
      </c>
    </row>
    <row r="779" spans="1:9" ht="12" customHeight="1">
      <c r="A779" s="131" t="s">
        <v>3805</v>
      </c>
      <c r="B779" s="105">
        <v>15437829</v>
      </c>
      <c r="C779" s="105">
        <v>3593</v>
      </c>
      <c r="D779" s="132" t="s">
        <v>3806</v>
      </c>
      <c r="E779" s="132" t="s">
        <v>952</v>
      </c>
      <c r="F779" s="105" t="s">
        <v>2398</v>
      </c>
      <c r="G779" s="133">
        <v>38560</v>
      </c>
      <c r="H779" s="109">
        <f t="shared" si="13"/>
        <v>2005</v>
      </c>
      <c r="I779" s="104" t="s">
        <v>2455</v>
      </c>
    </row>
    <row r="780" spans="1:9" ht="12" customHeight="1">
      <c r="A780" s="131" t="s">
        <v>3807</v>
      </c>
      <c r="B780" s="105">
        <v>15010057</v>
      </c>
      <c r="C780" s="105">
        <v>3594</v>
      </c>
      <c r="D780" s="132" t="s">
        <v>3808</v>
      </c>
      <c r="E780" s="132" t="s">
        <v>952</v>
      </c>
      <c r="F780" s="105" t="s">
        <v>2396</v>
      </c>
      <c r="G780" s="133">
        <v>38575</v>
      </c>
      <c r="H780" s="109">
        <f t="shared" si="13"/>
        <v>2005</v>
      </c>
      <c r="I780" s="104" t="s">
        <v>2455</v>
      </c>
    </row>
    <row r="781" spans="1:9" ht="12" customHeight="1">
      <c r="A781" s="131" t="s">
        <v>3809</v>
      </c>
      <c r="B781" s="105">
        <v>15409275</v>
      </c>
      <c r="C781" s="105">
        <v>3595</v>
      </c>
      <c r="D781" s="132" t="s">
        <v>3810</v>
      </c>
      <c r="E781" s="132" t="s">
        <v>937</v>
      </c>
      <c r="F781" s="105" t="s">
        <v>2398</v>
      </c>
      <c r="G781" s="133">
        <v>38101</v>
      </c>
      <c r="H781" s="109">
        <f t="shared" si="13"/>
        <v>2004</v>
      </c>
      <c r="I781" s="104" t="s">
        <v>2455</v>
      </c>
    </row>
    <row r="782" spans="1:9" ht="12" customHeight="1">
      <c r="A782" s="131" t="s">
        <v>3811</v>
      </c>
      <c r="B782" s="105">
        <v>8107424</v>
      </c>
      <c r="C782" s="105">
        <v>1162</v>
      </c>
      <c r="D782" s="132" t="s">
        <v>3812</v>
      </c>
      <c r="E782" s="132" t="s">
        <v>952</v>
      </c>
      <c r="F782" s="105" t="s">
        <v>2396</v>
      </c>
      <c r="G782" s="133">
        <v>25008</v>
      </c>
      <c r="H782" s="109">
        <f t="shared" si="13"/>
        <v>1968</v>
      </c>
      <c r="I782" s="104" t="s">
        <v>2466</v>
      </c>
    </row>
    <row r="783" spans="1:9" ht="12" customHeight="1">
      <c r="A783" s="131" t="s">
        <v>2175</v>
      </c>
      <c r="B783" s="105">
        <v>8542382</v>
      </c>
      <c r="C783" s="105">
        <v>1174</v>
      </c>
      <c r="D783" s="132" t="s">
        <v>3813</v>
      </c>
      <c r="E783" s="132" t="s">
        <v>952</v>
      </c>
      <c r="F783" s="105" t="s">
        <v>2398</v>
      </c>
      <c r="G783" s="133">
        <v>25389</v>
      </c>
      <c r="H783" s="109">
        <f t="shared" si="13"/>
        <v>1969</v>
      </c>
      <c r="I783" s="104" t="s">
        <v>2466</v>
      </c>
    </row>
    <row r="784" spans="1:9" ht="12" customHeight="1">
      <c r="A784" s="131" t="s">
        <v>3814</v>
      </c>
      <c r="B784" s="105">
        <v>9889643</v>
      </c>
      <c r="C784" s="105">
        <v>1175</v>
      </c>
      <c r="D784" s="132" t="s">
        <v>3815</v>
      </c>
      <c r="E784" s="132" t="s">
        <v>952</v>
      </c>
      <c r="F784" s="105" t="s">
        <v>2396</v>
      </c>
      <c r="G784" s="133">
        <v>26633</v>
      </c>
      <c r="H784" s="109">
        <f t="shared" si="13"/>
        <v>1972</v>
      </c>
      <c r="I784" s="104" t="s">
        <v>2466</v>
      </c>
    </row>
    <row r="785" spans="1:9" ht="12" customHeight="1">
      <c r="A785" s="131" t="s">
        <v>3816</v>
      </c>
      <c r="B785" s="105">
        <v>14952538</v>
      </c>
      <c r="C785" s="105">
        <v>508</v>
      </c>
      <c r="D785" s="132" t="s">
        <v>3817</v>
      </c>
      <c r="E785" s="132" t="s">
        <v>937</v>
      </c>
      <c r="F785" s="105" t="s">
        <v>2396</v>
      </c>
      <c r="G785" s="133">
        <v>35074</v>
      </c>
      <c r="H785" s="109">
        <f t="shared" si="13"/>
        <v>1996</v>
      </c>
      <c r="I785" s="104" t="s">
        <v>2430</v>
      </c>
    </row>
    <row r="786" spans="1:9" ht="12" customHeight="1">
      <c r="A786" s="131" t="s">
        <v>1411</v>
      </c>
      <c r="B786" s="105">
        <v>14995982</v>
      </c>
      <c r="C786" s="105">
        <v>166</v>
      </c>
      <c r="D786" s="132" t="s">
        <v>3818</v>
      </c>
      <c r="E786" s="132" t="s">
        <v>937</v>
      </c>
      <c r="F786" s="105" t="s">
        <v>2398</v>
      </c>
      <c r="G786" s="133">
        <v>35157</v>
      </c>
      <c r="H786" s="109">
        <f t="shared" si="13"/>
        <v>1996</v>
      </c>
      <c r="I786" s="104" t="s">
        <v>2430</v>
      </c>
    </row>
    <row r="787" spans="1:9" ht="12" customHeight="1">
      <c r="A787" s="131" t="s">
        <v>3819</v>
      </c>
      <c r="B787" s="105">
        <v>15141983</v>
      </c>
      <c r="C787" s="105">
        <v>4618</v>
      </c>
      <c r="D787" s="132" t="s">
        <v>3820</v>
      </c>
      <c r="E787" s="132" t="s">
        <v>1019</v>
      </c>
      <c r="F787" s="105" t="s">
        <v>2396</v>
      </c>
      <c r="G787" s="133">
        <v>37134</v>
      </c>
      <c r="H787" s="109">
        <f t="shared" si="13"/>
        <v>2001</v>
      </c>
      <c r="I787" s="104" t="s">
        <v>2399</v>
      </c>
    </row>
    <row r="788" spans="1:9" ht="12" customHeight="1">
      <c r="A788" s="131" t="s">
        <v>3821</v>
      </c>
      <c r="B788" s="105">
        <v>14815292</v>
      </c>
      <c r="C788" s="105">
        <v>3596</v>
      </c>
      <c r="D788" s="132" t="s">
        <v>3822</v>
      </c>
      <c r="E788" s="132" t="s">
        <v>1019</v>
      </c>
      <c r="F788" s="105" t="s">
        <v>2398</v>
      </c>
      <c r="G788" s="133">
        <v>37594</v>
      </c>
      <c r="H788" s="109">
        <f t="shared" si="13"/>
        <v>2002</v>
      </c>
      <c r="I788" s="104" t="s">
        <v>2402</v>
      </c>
    </row>
    <row r="789" spans="1:9" ht="12" customHeight="1">
      <c r="A789" s="131" t="s">
        <v>3823</v>
      </c>
      <c r="B789" s="105">
        <v>15673848</v>
      </c>
      <c r="C789" s="105">
        <v>3597</v>
      </c>
      <c r="D789" s="132" t="s">
        <v>3824</v>
      </c>
      <c r="E789" s="132" t="s">
        <v>1019</v>
      </c>
      <c r="F789" s="105" t="s">
        <v>2398</v>
      </c>
      <c r="G789" s="133">
        <v>37430</v>
      </c>
      <c r="H789" s="109">
        <f t="shared" si="13"/>
        <v>2002</v>
      </c>
      <c r="I789" s="104" t="s">
        <v>2402</v>
      </c>
    </row>
    <row r="790" spans="1:9" ht="12" customHeight="1">
      <c r="A790" s="131" t="s">
        <v>3825</v>
      </c>
      <c r="B790" s="105">
        <v>12144800</v>
      </c>
      <c r="C790" s="105">
        <v>493</v>
      </c>
      <c r="D790" s="132" t="s">
        <v>3826</v>
      </c>
      <c r="E790" s="132" t="s">
        <v>752</v>
      </c>
      <c r="F790" s="105" t="s">
        <v>2396</v>
      </c>
      <c r="G790" s="133">
        <v>30075</v>
      </c>
      <c r="H790" s="109">
        <f t="shared" si="13"/>
        <v>1982</v>
      </c>
      <c r="I790" s="104" t="s">
        <v>649</v>
      </c>
    </row>
    <row r="791" spans="1:9" ht="12" customHeight="1">
      <c r="A791" s="131" t="s">
        <v>3827</v>
      </c>
      <c r="B791" s="105">
        <v>13331294</v>
      </c>
      <c r="C791" s="105">
        <v>1177</v>
      </c>
      <c r="D791" s="132" t="s">
        <v>3828</v>
      </c>
      <c r="E791" s="132" t="s">
        <v>3019</v>
      </c>
      <c r="F791" s="105" t="s">
        <v>2396</v>
      </c>
      <c r="G791" s="133">
        <v>28589</v>
      </c>
      <c r="H791" s="109">
        <f t="shared" si="13"/>
        <v>1978</v>
      </c>
      <c r="I791" s="104" t="s">
        <v>2466</v>
      </c>
    </row>
    <row r="792" spans="1:9" ht="12" customHeight="1">
      <c r="A792" s="131" t="s">
        <v>3829</v>
      </c>
      <c r="B792" s="105">
        <v>11724073</v>
      </c>
      <c r="C792" s="105">
        <v>1178</v>
      </c>
      <c r="D792" s="132" t="s">
        <v>3830</v>
      </c>
      <c r="E792" s="132" t="s">
        <v>3019</v>
      </c>
      <c r="F792" s="105" t="s">
        <v>2398</v>
      </c>
      <c r="G792" s="133">
        <v>29233</v>
      </c>
      <c r="H792" s="109">
        <f t="shared" si="13"/>
        <v>1980</v>
      </c>
      <c r="I792" s="104" t="s">
        <v>649</v>
      </c>
    </row>
    <row r="793" spans="1:9" ht="12" customHeight="1">
      <c r="A793" s="131" t="s">
        <v>339</v>
      </c>
      <c r="B793" s="105">
        <v>15140288</v>
      </c>
      <c r="C793" s="105">
        <v>4058</v>
      </c>
      <c r="D793" s="132" t="s">
        <v>3831</v>
      </c>
      <c r="E793" s="132" t="s">
        <v>772</v>
      </c>
      <c r="F793" s="105" t="s">
        <v>2398</v>
      </c>
      <c r="G793" s="133">
        <v>36477</v>
      </c>
      <c r="H793" s="109">
        <f t="shared" si="13"/>
        <v>1999</v>
      </c>
      <c r="I793" s="104" t="s">
        <v>276</v>
      </c>
    </row>
    <row r="794" spans="1:9" ht="12" customHeight="1">
      <c r="A794" s="131" t="s">
        <v>3832</v>
      </c>
      <c r="B794" s="105">
        <v>14958057</v>
      </c>
      <c r="C794" s="105">
        <v>4619</v>
      </c>
      <c r="D794" s="132" t="s">
        <v>3833</v>
      </c>
      <c r="E794" s="132" t="s">
        <v>772</v>
      </c>
      <c r="F794" s="105" t="s">
        <v>2396</v>
      </c>
      <c r="G794" s="133">
        <v>36857</v>
      </c>
      <c r="H794" s="109">
        <f t="shared" si="13"/>
        <v>2000</v>
      </c>
      <c r="I794" s="104" t="s">
        <v>2399</v>
      </c>
    </row>
    <row r="795" spans="1:9" ht="12" customHeight="1">
      <c r="A795" s="131" t="s">
        <v>928</v>
      </c>
      <c r="B795" s="105">
        <v>14689611</v>
      </c>
      <c r="C795" s="105">
        <v>114</v>
      </c>
      <c r="D795" s="132" t="s">
        <v>3834</v>
      </c>
      <c r="E795" s="132" t="s">
        <v>772</v>
      </c>
      <c r="F795" s="105" t="s">
        <v>2398</v>
      </c>
      <c r="G795" s="133">
        <v>34644</v>
      </c>
      <c r="H795" s="109">
        <f t="shared" si="13"/>
        <v>1994</v>
      </c>
      <c r="I795" s="104" t="s">
        <v>2420</v>
      </c>
    </row>
    <row r="796" spans="1:9" ht="12" customHeight="1">
      <c r="A796" s="131" t="s">
        <v>1425</v>
      </c>
      <c r="B796" s="105">
        <v>15169615</v>
      </c>
      <c r="C796" s="105">
        <v>4620</v>
      </c>
      <c r="D796" s="132" t="s">
        <v>3835</v>
      </c>
      <c r="E796" s="132" t="s">
        <v>772</v>
      </c>
      <c r="F796" s="105" t="s">
        <v>2398</v>
      </c>
      <c r="G796" s="133">
        <v>37155</v>
      </c>
      <c r="H796" s="109">
        <f t="shared" si="13"/>
        <v>2001</v>
      </c>
      <c r="I796" s="104" t="s">
        <v>2399</v>
      </c>
    </row>
    <row r="797" spans="1:9" ht="12" customHeight="1">
      <c r="A797" s="131" t="s">
        <v>1373</v>
      </c>
      <c r="B797" s="105">
        <v>15120579</v>
      </c>
      <c r="C797" s="105">
        <v>4621</v>
      </c>
      <c r="D797" s="132" t="s">
        <v>3836</v>
      </c>
      <c r="E797" s="132" t="s">
        <v>772</v>
      </c>
      <c r="F797" s="105" t="s">
        <v>2398</v>
      </c>
      <c r="G797" s="133">
        <v>36551</v>
      </c>
      <c r="H797" s="109">
        <f t="shared" si="13"/>
        <v>2000</v>
      </c>
      <c r="I797" s="104" t="s">
        <v>2399</v>
      </c>
    </row>
    <row r="798" spans="1:9" ht="12" customHeight="1">
      <c r="A798" s="131" t="s">
        <v>3837</v>
      </c>
      <c r="B798" s="105">
        <v>14782166</v>
      </c>
      <c r="C798" s="105">
        <v>4059</v>
      </c>
      <c r="D798" s="132" t="s">
        <v>3838</v>
      </c>
      <c r="E798" s="132" t="s">
        <v>772</v>
      </c>
      <c r="F798" s="105" t="s">
        <v>2396</v>
      </c>
      <c r="G798" s="133">
        <v>35977</v>
      </c>
      <c r="H798" s="109">
        <f t="shared" si="13"/>
        <v>1998</v>
      </c>
      <c r="I798" s="104" t="s">
        <v>276</v>
      </c>
    </row>
    <row r="799" spans="1:9" ht="12" customHeight="1">
      <c r="A799" s="131" t="s">
        <v>2132</v>
      </c>
      <c r="B799" s="105">
        <v>15141431</v>
      </c>
      <c r="C799" s="105">
        <v>4622</v>
      </c>
      <c r="D799" s="132" t="s">
        <v>3839</v>
      </c>
      <c r="E799" s="132" t="s">
        <v>772</v>
      </c>
      <c r="F799" s="105" t="s">
        <v>2398</v>
      </c>
      <c r="G799" s="133">
        <v>37062</v>
      </c>
      <c r="H799" s="109">
        <f t="shared" si="13"/>
        <v>2001</v>
      </c>
      <c r="I799" s="104" t="s">
        <v>2399</v>
      </c>
    </row>
    <row r="800" spans="1:9" ht="12" customHeight="1">
      <c r="A800" s="131" t="s">
        <v>1904</v>
      </c>
      <c r="B800" s="105">
        <v>14149971</v>
      </c>
      <c r="C800" s="105">
        <v>19</v>
      </c>
      <c r="D800" s="132" t="s">
        <v>3840</v>
      </c>
      <c r="E800" s="132" t="s">
        <v>752</v>
      </c>
      <c r="F800" s="105" t="s">
        <v>2398</v>
      </c>
      <c r="G800" s="133">
        <v>33828</v>
      </c>
      <c r="H800" s="109">
        <f t="shared" si="13"/>
        <v>1992</v>
      </c>
      <c r="I800" s="104" t="s">
        <v>2436</v>
      </c>
    </row>
    <row r="801" spans="1:9" ht="12" customHeight="1">
      <c r="A801" s="131" t="s">
        <v>3841</v>
      </c>
      <c r="B801" s="105">
        <v>6608886</v>
      </c>
      <c r="C801" s="105">
        <v>679</v>
      </c>
      <c r="D801" s="132" t="s">
        <v>3842</v>
      </c>
      <c r="E801" s="132" t="s">
        <v>752</v>
      </c>
      <c r="F801" s="105" t="s">
        <v>2396</v>
      </c>
      <c r="G801" s="133">
        <v>22607</v>
      </c>
      <c r="H801" s="109">
        <f t="shared" si="13"/>
        <v>1961</v>
      </c>
      <c r="I801" s="104" t="s">
        <v>2466</v>
      </c>
    </row>
    <row r="802" spans="1:9" ht="12" customHeight="1">
      <c r="A802" s="131" t="s">
        <v>3843</v>
      </c>
      <c r="B802" s="105">
        <v>10270162</v>
      </c>
      <c r="C802" s="105">
        <v>433</v>
      </c>
      <c r="D802" s="132" t="s">
        <v>3844</v>
      </c>
      <c r="E802" s="132" t="s">
        <v>752</v>
      </c>
      <c r="F802" s="105" t="s">
        <v>2396</v>
      </c>
      <c r="G802" s="133">
        <v>26833</v>
      </c>
      <c r="H802" s="109">
        <f t="shared" si="13"/>
        <v>1973</v>
      </c>
      <c r="I802" s="104" t="s">
        <v>2466</v>
      </c>
    </row>
    <row r="803" spans="1:9" ht="12" customHeight="1">
      <c r="A803" s="131" t="s">
        <v>3845</v>
      </c>
      <c r="B803" s="105">
        <v>14620263</v>
      </c>
      <c r="C803" s="105">
        <v>3598</v>
      </c>
      <c r="D803" s="132" t="s">
        <v>3846</v>
      </c>
      <c r="E803" s="132" t="s">
        <v>3449</v>
      </c>
      <c r="F803" s="105" t="s">
        <v>2398</v>
      </c>
      <c r="G803" s="133">
        <v>37503</v>
      </c>
      <c r="H803" s="109">
        <f t="shared" si="13"/>
        <v>2002</v>
      </c>
      <c r="I803" s="104" t="s">
        <v>2402</v>
      </c>
    </row>
    <row r="804" spans="1:9" ht="12" customHeight="1">
      <c r="A804" s="131" t="s">
        <v>3847</v>
      </c>
      <c r="B804" s="105">
        <v>14833720</v>
      </c>
      <c r="C804" s="105">
        <v>3599</v>
      </c>
      <c r="D804" s="132" t="s">
        <v>3848</v>
      </c>
      <c r="E804" s="132" t="s">
        <v>3449</v>
      </c>
      <c r="F804" s="105" t="s">
        <v>2396</v>
      </c>
      <c r="G804" s="133">
        <v>37667</v>
      </c>
      <c r="H804" s="109">
        <f t="shared" si="13"/>
        <v>2003</v>
      </c>
      <c r="I804" s="104" t="s">
        <v>2402</v>
      </c>
    </row>
    <row r="805" spans="1:9" ht="12" customHeight="1">
      <c r="A805" s="131" t="s">
        <v>3849</v>
      </c>
      <c r="B805" s="105">
        <v>14742258</v>
      </c>
      <c r="C805" s="105">
        <v>3600</v>
      </c>
      <c r="D805" s="132" t="s">
        <v>3850</v>
      </c>
      <c r="E805" s="132" t="s">
        <v>3449</v>
      </c>
      <c r="F805" s="105" t="s">
        <v>2398</v>
      </c>
      <c r="G805" s="133">
        <v>37713</v>
      </c>
      <c r="H805" s="109">
        <f t="shared" si="13"/>
        <v>2003</v>
      </c>
      <c r="I805" s="104" t="s">
        <v>2402</v>
      </c>
    </row>
    <row r="806" spans="1:9" ht="12" customHeight="1">
      <c r="A806" s="131" t="s">
        <v>3851</v>
      </c>
      <c r="B806" s="105">
        <v>14742248</v>
      </c>
      <c r="C806" s="105">
        <v>3601</v>
      </c>
      <c r="D806" s="132" t="s">
        <v>3852</v>
      </c>
      <c r="E806" s="132" t="s">
        <v>3449</v>
      </c>
      <c r="F806" s="105" t="s">
        <v>2398</v>
      </c>
      <c r="G806" s="133">
        <v>37713</v>
      </c>
      <c r="H806" s="109">
        <f t="shared" si="13"/>
        <v>2003</v>
      </c>
      <c r="I806" s="104" t="s">
        <v>2402</v>
      </c>
    </row>
    <row r="807" spans="1:9" ht="12" customHeight="1">
      <c r="A807" s="131" t="s">
        <v>3853</v>
      </c>
      <c r="B807" s="105">
        <v>30037418</v>
      </c>
      <c r="C807" s="105">
        <v>3602</v>
      </c>
      <c r="D807" s="132" t="s">
        <v>3854</v>
      </c>
      <c r="E807" s="132" t="s">
        <v>752</v>
      </c>
      <c r="F807" s="105" t="s">
        <v>2396</v>
      </c>
      <c r="G807" s="133">
        <v>38471</v>
      </c>
      <c r="H807" s="109">
        <f t="shared" si="13"/>
        <v>2005</v>
      </c>
      <c r="I807" s="104" t="s">
        <v>2455</v>
      </c>
    </row>
    <row r="808" spans="1:9" ht="12" customHeight="1">
      <c r="A808" s="131" t="s">
        <v>3855</v>
      </c>
      <c r="B808" s="105">
        <v>15197689</v>
      </c>
      <c r="C808" s="105">
        <v>3603</v>
      </c>
      <c r="D808" s="132" t="s">
        <v>3856</v>
      </c>
      <c r="E808" s="132" t="s">
        <v>752</v>
      </c>
      <c r="F808" s="105" t="s">
        <v>2396</v>
      </c>
      <c r="G808" s="133">
        <v>38665</v>
      </c>
      <c r="H808" s="109">
        <f t="shared" si="13"/>
        <v>2005</v>
      </c>
      <c r="I808" s="104" t="s">
        <v>2455</v>
      </c>
    </row>
    <row r="809" spans="1:9" ht="12" customHeight="1">
      <c r="A809" s="131" t="s">
        <v>3857</v>
      </c>
      <c r="B809" s="105">
        <v>11468800</v>
      </c>
      <c r="C809" s="105">
        <v>1186</v>
      </c>
      <c r="D809" s="132" t="s">
        <v>3858</v>
      </c>
      <c r="E809" s="132" t="s">
        <v>752</v>
      </c>
      <c r="F809" s="105" t="s">
        <v>2396</v>
      </c>
      <c r="G809" s="133">
        <v>29086</v>
      </c>
      <c r="H809" s="109">
        <f t="shared" si="13"/>
        <v>1979</v>
      </c>
      <c r="I809" s="104" t="s">
        <v>649</v>
      </c>
    </row>
    <row r="810" spans="1:9" ht="12" customHeight="1">
      <c r="A810" s="131" t="s">
        <v>3859</v>
      </c>
      <c r="B810" s="105">
        <v>10229862</v>
      </c>
      <c r="C810" s="105">
        <v>1184</v>
      </c>
      <c r="D810" s="132" t="s">
        <v>3860</v>
      </c>
      <c r="E810" s="132" t="s">
        <v>937</v>
      </c>
      <c r="F810" s="105" t="s">
        <v>2396</v>
      </c>
      <c r="G810" s="133">
        <v>25204</v>
      </c>
      <c r="H810" s="109">
        <f t="shared" si="13"/>
        <v>1969</v>
      </c>
      <c r="I810" s="104" t="s">
        <v>2466</v>
      </c>
    </row>
    <row r="811" spans="1:9" ht="12" customHeight="1">
      <c r="A811" s="131" t="s">
        <v>3861</v>
      </c>
      <c r="B811" s="105">
        <v>15153002</v>
      </c>
      <c r="C811" s="105">
        <v>3607</v>
      </c>
      <c r="D811" s="132" t="s">
        <v>3862</v>
      </c>
      <c r="E811" s="132" t="s">
        <v>937</v>
      </c>
      <c r="F811" s="105" t="s">
        <v>2396</v>
      </c>
      <c r="G811" s="133">
        <v>37328</v>
      </c>
      <c r="H811" s="109">
        <f t="shared" si="13"/>
        <v>2002</v>
      </c>
      <c r="I811" s="104" t="s">
        <v>2402</v>
      </c>
    </row>
    <row r="812" spans="1:9" ht="12" customHeight="1">
      <c r="A812" s="131" t="s">
        <v>3863</v>
      </c>
      <c r="B812" s="105">
        <v>13196583</v>
      </c>
      <c r="C812" s="105">
        <v>1187</v>
      </c>
      <c r="D812" s="132" t="s">
        <v>3864</v>
      </c>
      <c r="E812" s="132" t="s">
        <v>937</v>
      </c>
      <c r="F812" s="105" t="s">
        <v>2396</v>
      </c>
      <c r="G812" s="133">
        <v>31826</v>
      </c>
      <c r="H812" s="109">
        <f t="shared" si="13"/>
        <v>1987</v>
      </c>
      <c r="I812" s="104" t="s">
        <v>649</v>
      </c>
    </row>
    <row r="813" spans="1:9" ht="12" customHeight="1">
      <c r="A813" s="131" t="s">
        <v>3865</v>
      </c>
      <c r="B813" s="105">
        <v>12367746</v>
      </c>
      <c r="C813" s="105">
        <v>1188</v>
      </c>
      <c r="D813" s="132" t="s">
        <v>3866</v>
      </c>
      <c r="E813" s="132" t="s">
        <v>937</v>
      </c>
      <c r="F813" s="105" t="s">
        <v>2396</v>
      </c>
      <c r="G813" s="133">
        <v>30490</v>
      </c>
      <c r="H813" s="109">
        <f t="shared" si="13"/>
        <v>1983</v>
      </c>
      <c r="I813" s="104" t="s">
        <v>649</v>
      </c>
    </row>
    <row r="814" spans="1:9" ht="12" customHeight="1">
      <c r="A814" s="131" t="s">
        <v>3867</v>
      </c>
      <c r="B814" s="105">
        <v>15070100</v>
      </c>
      <c r="C814" s="105">
        <v>3606</v>
      </c>
      <c r="D814" s="132" t="s">
        <v>3868</v>
      </c>
      <c r="E814" s="132" t="s">
        <v>3449</v>
      </c>
      <c r="F814" s="105" t="s">
        <v>2398</v>
      </c>
      <c r="G814" s="133">
        <v>37652</v>
      </c>
      <c r="H814" s="109">
        <f t="shared" si="13"/>
        <v>2003</v>
      </c>
      <c r="I814" s="104" t="s">
        <v>2402</v>
      </c>
    </row>
    <row r="815" spans="1:9" ht="12" customHeight="1">
      <c r="A815" s="131" t="s">
        <v>1972</v>
      </c>
      <c r="B815" s="105">
        <v>14424077</v>
      </c>
      <c r="C815" s="105">
        <v>3605</v>
      </c>
      <c r="D815" s="132" t="s">
        <v>3869</v>
      </c>
      <c r="E815" s="132" t="s">
        <v>752</v>
      </c>
      <c r="F815" s="105" t="s">
        <v>2398</v>
      </c>
      <c r="G815" s="133">
        <v>37760</v>
      </c>
      <c r="H815" s="109">
        <f t="shared" si="13"/>
        <v>2003</v>
      </c>
      <c r="I815" s="104" t="s">
        <v>2402</v>
      </c>
    </row>
    <row r="816" spans="1:9" ht="12" customHeight="1">
      <c r="A816" s="131" t="s">
        <v>3870</v>
      </c>
      <c r="B816" s="105">
        <v>15688814</v>
      </c>
      <c r="C816" s="105">
        <v>3604</v>
      </c>
      <c r="D816" s="132" t="s">
        <v>3871</v>
      </c>
      <c r="E816" s="132" t="s">
        <v>752</v>
      </c>
      <c r="F816" s="105" t="s">
        <v>2398</v>
      </c>
      <c r="G816" s="133">
        <v>38483</v>
      </c>
      <c r="H816" s="109">
        <f t="shared" si="13"/>
        <v>2005</v>
      </c>
      <c r="I816" s="104" t="s">
        <v>2455</v>
      </c>
    </row>
    <row r="817" spans="1:9" ht="12" customHeight="1">
      <c r="A817" s="131" t="s">
        <v>3872</v>
      </c>
      <c r="B817" s="105">
        <v>13972760</v>
      </c>
      <c r="C817" s="105">
        <v>347</v>
      </c>
      <c r="D817" s="132" t="s">
        <v>3873</v>
      </c>
      <c r="E817" s="132" t="s">
        <v>1019</v>
      </c>
      <c r="F817" s="105" t="s">
        <v>2396</v>
      </c>
      <c r="G817" s="133">
        <v>33533</v>
      </c>
      <c r="H817" s="109">
        <f t="shared" si="13"/>
        <v>1991</v>
      </c>
      <c r="I817" s="104" t="s">
        <v>2436</v>
      </c>
    </row>
    <row r="818" spans="1:9" ht="12" customHeight="1">
      <c r="A818" s="131" t="s">
        <v>3874</v>
      </c>
      <c r="B818" s="105">
        <v>14378568</v>
      </c>
      <c r="C818" s="105">
        <v>1180</v>
      </c>
      <c r="D818" s="132" t="s">
        <v>3875</v>
      </c>
      <c r="E818" s="132" t="s">
        <v>937</v>
      </c>
      <c r="F818" s="105" t="s">
        <v>2396</v>
      </c>
      <c r="G818" s="133">
        <v>33671</v>
      </c>
      <c r="H818" s="109">
        <f t="shared" si="13"/>
        <v>1992</v>
      </c>
      <c r="I818" s="104" t="s">
        <v>2436</v>
      </c>
    </row>
    <row r="819" spans="1:9" ht="12" customHeight="1">
      <c r="A819" s="131" t="s">
        <v>3876</v>
      </c>
      <c r="B819" s="105">
        <v>5518120</v>
      </c>
      <c r="C819" s="105">
        <v>602</v>
      </c>
      <c r="D819" s="132" t="s">
        <v>3877</v>
      </c>
      <c r="E819" s="132" t="s">
        <v>3663</v>
      </c>
      <c r="F819" s="105" t="s">
        <v>2396</v>
      </c>
      <c r="G819" s="133">
        <v>21793</v>
      </c>
      <c r="H819" s="109">
        <f t="shared" si="13"/>
        <v>1959</v>
      </c>
      <c r="I819" s="104" t="s">
        <v>2466</v>
      </c>
    </row>
    <row r="820" spans="1:9" ht="12" customHeight="1">
      <c r="A820" s="131" t="s">
        <v>3878</v>
      </c>
      <c r="B820" s="105">
        <v>8041667</v>
      </c>
      <c r="C820" s="105">
        <v>724</v>
      </c>
      <c r="D820" s="132" t="s">
        <v>3879</v>
      </c>
      <c r="E820" s="132" t="s">
        <v>3512</v>
      </c>
      <c r="F820" s="105" t="s">
        <v>2396</v>
      </c>
      <c r="G820" s="133">
        <v>24502</v>
      </c>
      <c r="H820" s="109">
        <f t="shared" si="13"/>
        <v>1967</v>
      </c>
      <c r="I820" s="104" t="s">
        <v>2466</v>
      </c>
    </row>
    <row r="821" spans="1:9" ht="12" customHeight="1">
      <c r="A821" s="131" t="s">
        <v>1971</v>
      </c>
      <c r="B821" s="105">
        <v>14765548</v>
      </c>
      <c r="C821" s="105">
        <v>3608</v>
      </c>
      <c r="D821" s="132" t="s">
        <v>3880</v>
      </c>
      <c r="E821" s="132" t="s">
        <v>772</v>
      </c>
      <c r="F821" s="105" t="s">
        <v>2398</v>
      </c>
      <c r="G821" s="133">
        <v>37316</v>
      </c>
      <c r="H821" s="109">
        <f t="shared" si="13"/>
        <v>2002</v>
      </c>
      <c r="I821" s="104" t="s">
        <v>2402</v>
      </c>
    </row>
    <row r="822" spans="1:9" ht="12" customHeight="1">
      <c r="A822" s="131" t="s">
        <v>3881</v>
      </c>
      <c r="B822" s="105">
        <v>13752227</v>
      </c>
      <c r="C822" s="105">
        <v>1118</v>
      </c>
      <c r="D822" s="132" t="s">
        <v>3881</v>
      </c>
      <c r="E822" s="132" t="s">
        <v>772</v>
      </c>
      <c r="F822" s="105" t="s">
        <v>2396</v>
      </c>
      <c r="G822" s="133">
        <v>33064</v>
      </c>
      <c r="H822" s="109">
        <f t="shared" si="13"/>
        <v>1990</v>
      </c>
      <c r="I822" s="104" t="s">
        <v>649</v>
      </c>
    </row>
    <row r="823" spans="1:9" ht="12" customHeight="1">
      <c r="A823" s="131" t="s">
        <v>3882</v>
      </c>
      <c r="B823" s="105">
        <v>15438521</v>
      </c>
      <c r="C823" s="105">
        <v>3612</v>
      </c>
      <c r="D823" s="132" t="s">
        <v>3883</v>
      </c>
      <c r="E823" s="132" t="s">
        <v>752</v>
      </c>
      <c r="F823" s="105" t="s">
        <v>2396</v>
      </c>
      <c r="G823" s="133">
        <v>38416</v>
      </c>
      <c r="H823" s="109">
        <f t="shared" si="13"/>
        <v>2005</v>
      </c>
      <c r="I823" s="104" t="s">
        <v>2455</v>
      </c>
    </row>
    <row r="824" spans="1:9" ht="12" customHeight="1">
      <c r="A824" s="131" t="s">
        <v>3884</v>
      </c>
      <c r="B824" s="105">
        <v>15581233</v>
      </c>
      <c r="C824" s="105">
        <v>3613</v>
      </c>
      <c r="D824" s="132" t="s">
        <v>3885</v>
      </c>
      <c r="E824" s="132" t="s">
        <v>752</v>
      </c>
      <c r="F824" s="105" t="s">
        <v>2396</v>
      </c>
      <c r="G824" s="133">
        <v>38986</v>
      </c>
      <c r="H824" s="109">
        <f t="shared" si="13"/>
        <v>2006</v>
      </c>
      <c r="I824" s="104" t="s">
        <v>2455</v>
      </c>
    </row>
    <row r="825" spans="1:9" ht="12" customHeight="1">
      <c r="A825" s="131" t="s">
        <v>1389</v>
      </c>
      <c r="B825" s="105">
        <v>15278365</v>
      </c>
      <c r="C825" s="105">
        <v>4026</v>
      </c>
      <c r="D825" s="132" t="s">
        <v>3886</v>
      </c>
      <c r="E825" s="132" t="s">
        <v>952</v>
      </c>
      <c r="F825" s="105" t="s">
        <v>2398</v>
      </c>
      <c r="G825" s="133">
        <v>36429</v>
      </c>
      <c r="H825" s="109">
        <f t="shared" si="13"/>
        <v>1999</v>
      </c>
      <c r="I825" s="104" t="s">
        <v>276</v>
      </c>
    </row>
    <row r="826" spans="1:9" ht="12" customHeight="1">
      <c r="A826" s="131" t="s">
        <v>3887</v>
      </c>
      <c r="B826" s="105">
        <v>14018615</v>
      </c>
      <c r="C826" s="105">
        <v>730</v>
      </c>
      <c r="D826" s="132" t="s">
        <v>3888</v>
      </c>
      <c r="E826" s="132" t="s">
        <v>937</v>
      </c>
      <c r="F826" s="105" t="s">
        <v>2396</v>
      </c>
      <c r="G826" s="133">
        <v>32952</v>
      </c>
      <c r="H826" s="109">
        <f t="shared" si="13"/>
        <v>1990</v>
      </c>
      <c r="I826" s="104" t="s">
        <v>649</v>
      </c>
    </row>
    <row r="827" spans="1:9" ht="12" customHeight="1">
      <c r="A827" s="131" t="s">
        <v>3889</v>
      </c>
      <c r="B827" s="105">
        <v>14655711</v>
      </c>
      <c r="C827" s="105">
        <v>326</v>
      </c>
      <c r="D827" s="132" t="s">
        <v>3890</v>
      </c>
      <c r="E827" s="132" t="s">
        <v>772</v>
      </c>
      <c r="F827" s="105" t="s">
        <v>2396</v>
      </c>
      <c r="G827" s="133">
        <v>34190</v>
      </c>
      <c r="H827" s="109">
        <f t="shared" si="13"/>
        <v>1993</v>
      </c>
      <c r="I827" s="104" t="s">
        <v>2436</v>
      </c>
    </row>
    <row r="828" spans="1:9" ht="12" customHeight="1">
      <c r="A828" s="131" t="s">
        <v>666</v>
      </c>
      <c r="B828" s="105">
        <v>14237154</v>
      </c>
      <c r="C828" s="105">
        <v>163</v>
      </c>
      <c r="D828" s="132" t="s">
        <v>3891</v>
      </c>
      <c r="E828" s="132" t="s">
        <v>772</v>
      </c>
      <c r="F828" s="105" t="s">
        <v>2398</v>
      </c>
      <c r="G828" s="133">
        <v>33371</v>
      </c>
      <c r="H828" s="109">
        <f t="shared" si="13"/>
        <v>1991</v>
      </c>
      <c r="I828" s="104" t="s">
        <v>2436</v>
      </c>
    </row>
    <row r="829" spans="1:9" ht="12" customHeight="1">
      <c r="A829" s="131" t="s">
        <v>3892</v>
      </c>
      <c r="B829" s="105">
        <v>13495866</v>
      </c>
      <c r="C829" s="105">
        <v>1115</v>
      </c>
      <c r="D829" s="132" t="s">
        <v>3893</v>
      </c>
      <c r="E829" s="132" t="s">
        <v>772</v>
      </c>
      <c r="F829" s="105" t="s">
        <v>2396</v>
      </c>
      <c r="G829" s="133">
        <v>32563</v>
      </c>
      <c r="H829" s="109">
        <f t="shared" si="13"/>
        <v>1989</v>
      </c>
      <c r="I829" s="104" t="s">
        <v>649</v>
      </c>
    </row>
    <row r="830" spans="1:9" ht="12" customHeight="1">
      <c r="A830" s="131" t="s">
        <v>1385</v>
      </c>
      <c r="B830" s="105">
        <v>14548797</v>
      </c>
      <c r="C830" s="105">
        <v>3609</v>
      </c>
      <c r="D830" s="132" t="s">
        <v>3894</v>
      </c>
      <c r="E830" s="132" t="s">
        <v>772</v>
      </c>
      <c r="F830" s="105" t="s">
        <v>2398</v>
      </c>
      <c r="G830" s="133">
        <v>37502</v>
      </c>
      <c r="H830" s="109">
        <f t="shared" si="13"/>
        <v>2002</v>
      </c>
      <c r="I830" s="104" t="s">
        <v>2402</v>
      </c>
    </row>
    <row r="831" spans="1:9" ht="12" customHeight="1">
      <c r="A831" s="131" t="s">
        <v>967</v>
      </c>
      <c r="B831" s="105">
        <v>11499736</v>
      </c>
      <c r="C831" s="105">
        <v>9</v>
      </c>
      <c r="D831" s="132" t="s">
        <v>3895</v>
      </c>
      <c r="E831" s="132" t="s">
        <v>752</v>
      </c>
      <c r="F831" s="105" t="s">
        <v>2398</v>
      </c>
      <c r="G831" s="133">
        <v>29219</v>
      </c>
      <c r="H831" s="109">
        <f t="shared" si="13"/>
        <v>1979</v>
      </c>
      <c r="I831" s="104" t="s">
        <v>649</v>
      </c>
    </row>
    <row r="832" spans="1:9" ht="12" customHeight="1">
      <c r="A832" s="131" t="s">
        <v>3896</v>
      </c>
      <c r="B832" s="105">
        <v>12935502</v>
      </c>
      <c r="C832" s="105">
        <v>338</v>
      </c>
      <c r="D832" s="132" t="s">
        <v>3897</v>
      </c>
      <c r="E832" s="132" t="s">
        <v>952</v>
      </c>
      <c r="F832" s="105" t="s">
        <v>2396</v>
      </c>
      <c r="G832" s="133">
        <v>31495</v>
      </c>
      <c r="H832" s="109">
        <f t="shared" si="13"/>
        <v>1986</v>
      </c>
      <c r="I832" s="104" t="s">
        <v>649</v>
      </c>
    </row>
    <row r="833" spans="1:9" ht="12" customHeight="1">
      <c r="A833" s="131" t="s">
        <v>3898</v>
      </c>
      <c r="B833" s="105">
        <v>14709914</v>
      </c>
      <c r="C833" s="105">
        <v>4027</v>
      </c>
      <c r="D833" s="132" t="s">
        <v>3899</v>
      </c>
      <c r="E833" s="132" t="s">
        <v>952</v>
      </c>
      <c r="F833" s="105" t="s">
        <v>2396</v>
      </c>
      <c r="G833" s="133">
        <v>36157</v>
      </c>
      <c r="H833" s="109">
        <f t="shared" si="13"/>
        <v>1998</v>
      </c>
      <c r="I833" s="104" t="s">
        <v>276</v>
      </c>
    </row>
    <row r="834" spans="1:9" ht="12" customHeight="1">
      <c r="A834" s="131" t="s">
        <v>3900</v>
      </c>
      <c r="B834" s="105">
        <v>15133673</v>
      </c>
      <c r="C834" s="105">
        <v>3610</v>
      </c>
      <c r="D834" s="132" t="s">
        <v>3901</v>
      </c>
      <c r="E834" s="132" t="s">
        <v>952</v>
      </c>
      <c r="F834" s="105" t="s">
        <v>2396</v>
      </c>
      <c r="G834" s="133">
        <v>37950</v>
      </c>
      <c r="H834" s="109">
        <f t="shared" si="13"/>
        <v>2003</v>
      </c>
      <c r="I834" s="104" t="s">
        <v>2402</v>
      </c>
    </row>
    <row r="835" spans="1:9" ht="12" customHeight="1">
      <c r="A835" s="131" t="s">
        <v>3902</v>
      </c>
      <c r="B835" s="105">
        <v>14737044</v>
      </c>
      <c r="C835" s="105">
        <v>3611</v>
      </c>
      <c r="D835" s="132" t="s">
        <v>3903</v>
      </c>
      <c r="E835" s="132" t="s">
        <v>952</v>
      </c>
      <c r="F835" s="105" t="s">
        <v>2396</v>
      </c>
      <c r="G835" s="133">
        <v>37384</v>
      </c>
      <c r="H835" s="109">
        <f t="shared" ref="H835:H898" si="14">YEAR(G835)</f>
        <v>2002</v>
      </c>
      <c r="I835" s="104" t="s">
        <v>2402</v>
      </c>
    </row>
    <row r="836" spans="1:9" ht="12" customHeight="1">
      <c r="A836" s="131" t="s">
        <v>3904</v>
      </c>
      <c r="B836" s="105">
        <v>10850697</v>
      </c>
      <c r="C836" s="105">
        <v>1195</v>
      </c>
      <c r="D836" s="132" t="s">
        <v>3905</v>
      </c>
      <c r="E836" s="132" t="s">
        <v>952</v>
      </c>
      <c r="F836" s="105" t="s">
        <v>2398</v>
      </c>
      <c r="G836" s="133">
        <v>27771</v>
      </c>
      <c r="H836" s="109">
        <f t="shared" si="14"/>
        <v>1976</v>
      </c>
      <c r="I836" s="104" t="s">
        <v>2466</v>
      </c>
    </row>
    <row r="837" spans="1:9" ht="12" customHeight="1">
      <c r="A837" s="131" t="s">
        <v>3906</v>
      </c>
      <c r="B837" s="105">
        <v>14003527</v>
      </c>
      <c r="C837" s="105">
        <v>562</v>
      </c>
      <c r="D837" s="132" t="s">
        <v>3907</v>
      </c>
      <c r="E837" s="132" t="s">
        <v>3734</v>
      </c>
      <c r="F837" s="105" t="s">
        <v>2396</v>
      </c>
      <c r="G837" s="133">
        <v>33235</v>
      </c>
      <c r="H837" s="109">
        <f t="shared" si="14"/>
        <v>1990</v>
      </c>
      <c r="I837" s="104" t="s">
        <v>649</v>
      </c>
    </row>
    <row r="838" spans="1:9" ht="12" customHeight="1">
      <c r="A838" s="131" t="s">
        <v>3908</v>
      </c>
      <c r="B838" s="105">
        <v>14468717</v>
      </c>
      <c r="C838" s="105">
        <v>875</v>
      </c>
      <c r="D838" s="132" t="s">
        <v>3909</v>
      </c>
      <c r="E838" s="132" t="s">
        <v>1019</v>
      </c>
      <c r="F838" s="105" t="s">
        <v>2396</v>
      </c>
      <c r="G838" s="133">
        <v>34919</v>
      </c>
      <c r="H838" s="109">
        <f t="shared" si="14"/>
        <v>1995</v>
      </c>
      <c r="I838" s="104" t="s">
        <v>2420</v>
      </c>
    </row>
    <row r="839" spans="1:9" ht="12" customHeight="1">
      <c r="A839" s="131" t="s">
        <v>3910</v>
      </c>
      <c r="B839" s="105">
        <v>15220094</v>
      </c>
      <c r="C839" s="105">
        <v>893</v>
      </c>
      <c r="D839" s="132" t="s">
        <v>3911</v>
      </c>
      <c r="E839" s="132" t="s">
        <v>1019</v>
      </c>
      <c r="F839" s="105" t="s">
        <v>2396</v>
      </c>
      <c r="G839" s="133">
        <v>34998</v>
      </c>
      <c r="H839" s="109">
        <f t="shared" si="14"/>
        <v>1995</v>
      </c>
      <c r="I839" s="104" t="s">
        <v>2420</v>
      </c>
    </row>
    <row r="840" spans="1:9" ht="12" customHeight="1">
      <c r="A840" s="131" t="s">
        <v>3912</v>
      </c>
      <c r="B840" s="105">
        <v>15126881</v>
      </c>
      <c r="C840" s="105">
        <v>4028</v>
      </c>
      <c r="D840" s="132" t="s">
        <v>3913</v>
      </c>
      <c r="E840" s="132" t="s">
        <v>1019</v>
      </c>
      <c r="F840" s="105" t="s">
        <v>2396</v>
      </c>
      <c r="G840" s="133">
        <v>36269</v>
      </c>
      <c r="H840" s="109">
        <f t="shared" si="14"/>
        <v>1999</v>
      </c>
      <c r="I840" s="104" t="s">
        <v>276</v>
      </c>
    </row>
    <row r="841" spans="1:9" ht="12" customHeight="1">
      <c r="A841" s="131" t="s">
        <v>3914</v>
      </c>
      <c r="B841" s="105">
        <v>9816353</v>
      </c>
      <c r="C841" s="105">
        <v>1196</v>
      </c>
      <c r="D841" s="132" t="s">
        <v>3915</v>
      </c>
      <c r="E841" s="132" t="s">
        <v>3019</v>
      </c>
      <c r="F841" s="105" t="s">
        <v>2396</v>
      </c>
      <c r="G841" s="133">
        <v>25362</v>
      </c>
      <c r="H841" s="109">
        <f t="shared" si="14"/>
        <v>1969</v>
      </c>
      <c r="I841" s="104" t="s">
        <v>2466</v>
      </c>
    </row>
    <row r="842" spans="1:9" ht="12" customHeight="1">
      <c r="A842" s="131" t="s">
        <v>3916</v>
      </c>
      <c r="B842" s="105">
        <v>15113229</v>
      </c>
      <c r="C842" s="105">
        <v>4623</v>
      </c>
      <c r="D842" s="132" t="s">
        <v>3917</v>
      </c>
      <c r="E842" s="132" t="s">
        <v>1019</v>
      </c>
      <c r="F842" s="105" t="s">
        <v>2396</v>
      </c>
      <c r="G842" s="133">
        <v>36541</v>
      </c>
      <c r="H842" s="109">
        <f t="shared" si="14"/>
        <v>2000</v>
      </c>
      <c r="I842" s="104" t="s">
        <v>2399</v>
      </c>
    </row>
    <row r="843" spans="1:9" ht="12" customHeight="1">
      <c r="A843" s="131" t="s">
        <v>3918</v>
      </c>
      <c r="B843" s="105">
        <v>12035453</v>
      </c>
      <c r="C843" s="105">
        <v>1197</v>
      </c>
      <c r="D843" s="132" t="s">
        <v>3919</v>
      </c>
      <c r="E843" s="132" t="s">
        <v>3512</v>
      </c>
      <c r="F843" s="105" t="s">
        <v>2396</v>
      </c>
      <c r="G843" s="133">
        <v>25528</v>
      </c>
      <c r="H843" s="109">
        <f t="shared" si="14"/>
        <v>1969</v>
      </c>
      <c r="I843" s="104" t="s">
        <v>2466</v>
      </c>
    </row>
    <row r="844" spans="1:9" ht="12" customHeight="1">
      <c r="A844" s="131" t="s">
        <v>3920</v>
      </c>
      <c r="B844" s="105">
        <v>13863792</v>
      </c>
      <c r="C844" s="105">
        <v>1113</v>
      </c>
      <c r="D844" s="132" t="s">
        <v>3921</v>
      </c>
      <c r="E844" s="132" t="s">
        <v>772</v>
      </c>
      <c r="F844" s="105" t="s">
        <v>2396</v>
      </c>
      <c r="G844" s="133">
        <v>33462</v>
      </c>
      <c r="H844" s="109">
        <f t="shared" si="14"/>
        <v>1991</v>
      </c>
      <c r="I844" s="104" t="s">
        <v>2436</v>
      </c>
    </row>
    <row r="845" spans="1:9" ht="12" customHeight="1">
      <c r="A845" s="131" t="s">
        <v>3922</v>
      </c>
      <c r="B845" s="105">
        <v>8132611</v>
      </c>
      <c r="C845" s="105">
        <v>451</v>
      </c>
      <c r="D845" s="132" t="s">
        <v>3923</v>
      </c>
      <c r="E845" s="132" t="s">
        <v>772</v>
      </c>
      <c r="F845" s="105" t="s">
        <v>2396</v>
      </c>
      <c r="G845" s="133">
        <v>25135</v>
      </c>
      <c r="H845" s="109">
        <f t="shared" si="14"/>
        <v>1968</v>
      </c>
      <c r="I845" s="104" t="s">
        <v>2466</v>
      </c>
    </row>
    <row r="846" spans="1:9" ht="12" customHeight="1">
      <c r="A846" s="131" t="s">
        <v>334</v>
      </c>
      <c r="B846" s="105">
        <v>11799056</v>
      </c>
      <c r="C846" s="105">
        <v>160</v>
      </c>
      <c r="D846" s="132" t="s">
        <v>3924</v>
      </c>
      <c r="E846" s="132" t="s">
        <v>772</v>
      </c>
      <c r="F846" s="105" t="s">
        <v>2398</v>
      </c>
      <c r="G846" s="133">
        <v>29188</v>
      </c>
      <c r="H846" s="109">
        <f t="shared" si="14"/>
        <v>1979</v>
      </c>
      <c r="I846" s="104" t="s">
        <v>649</v>
      </c>
    </row>
    <row r="847" spans="1:9" ht="12" customHeight="1">
      <c r="A847" s="131" t="s">
        <v>829</v>
      </c>
      <c r="B847" s="105">
        <v>12816079</v>
      </c>
      <c r="C847" s="105">
        <v>179</v>
      </c>
      <c r="D847" s="132" t="s">
        <v>3925</v>
      </c>
      <c r="E847" s="132" t="s">
        <v>772</v>
      </c>
      <c r="F847" s="105" t="s">
        <v>2398</v>
      </c>
      <c r="G847" s="133">
        <v>31188</v>
      </c>
      <c r="H847" s="109">
        <f t="shared" si="14"/>
        <v>1985</v>
      </c>
      <c r="I847" s="104" t="s">
        <v>649</v>
      </c>
    </row>
    <row r="848" spans="1:9" ht="12" customHeight="1">
      <c r="A848" s="131" t="s">
        <v>3926</v>
      </c>
      <c r="B848" s="105">
        <v>12830340</v>
      </c>
      <c r="C848" s="105">
        <v>544</v>
      </c>
      <c r="D848" s="132" t="s">
        <v>3927</v>
      </c>
      <c r="E848" s="132" t="s">
        <v>772</v>
      </c>
      <c r="F848" s="105" t="s">
        <v>2396</v>
      </c>
      <c r="G848" s="133">
        <v>31223</v>
      </c>
      <c r="H848" s="109">
        <f t="shared" si="14"/>
        <v>1985</v>
      </c>
      <c r="I848" s="104" t="s">
        <v>649</v>
      </c>
    </row>
    <row r="849" spans="1:9" ht="12" customHeight="1">
      <c r="A849" s="131" t="s">
        <v>3928</v>
      </c>
      <c r="B849" s="105">
        <v>12569500</v>
      </c>
      <c r="C849" s="105">
        <v>1107</v>
      </c>
      <c r="D849" s="132" t="s">
        <v>3929</v>
      </c>
      <c r="E849" s="132" t="s">
        <v>772</v>
      </c>
      <c r="F849" s="105" t="s">
        <v>2396</v>
      </c>
      <c r="G849" s="133">
        <v>30846</v>
      </c>
      <c r="H849" s="109">
        <f t="shared" si="14"/>
        <v>1984</v>
      </c>
      <c r="I849" s="104" t="s">
        <v>649</v>
      </c>
    </row>
    <row r="850" spans="1:9" ht="12" customHeight="1">
      <c r="A850" s="131" t="s">
        <v>3930</v>
      </c>
      <c r="B850" s="105">
        <v>14001112</v>
      </c>
      <c r="C850" s="105">
        <v>1116</v>
      </c>
      <c r="D850" s="132" t="s">
        <v>3931</v>
      </c>
      <c r="E850" s="132" t="s">
        <v>772</v>
      </c>
      <c r="F850" s="105" t="s">
        <v>2396</v>
      </c>
      <c r="G850" s="133">
        <v>33425</v>
      </c>
      <c r="H850" s="109">
        <f t="shared" si="14"/>
        <v>1991</v>
      </c>
      <c r="I850" s="104" t="s">
        <v>2436</v>
      </c>
    </row>
    <row r="851" spans="1:9" ht="12" customHeight="1">
      <c r="A851" s="131" t="s">
        <v>3932</v>
      </c>
      <c r="B851" s="105">
        <v>12300439</v>
      </c>
      <c r="C851" s="105">
        <v>314</v>
      </c>
      <c r="D851" s="132" t="s">
        <v>3933</v>
      </c>
      <c r="E851" s="132" t="s">
        <v>772</v>
      </c>
      <c r="F851" s="105" t="s">
        <v>2396</v>
      </c>
      <c r="G851" s="133">
        <v>30858</v>
      </c>
      <c r="H851" s="109">
        <f t="shared" si="14"/>
        <v>1984</v>
      </c>
      <c r="I851" s="104" t="s">
        <v>649</v>
      </c>
    </row>
    <row r="852" spans="1:9" ht="12" customHeight="1">
      <c r="A852" s="131" t="s">
        <v>1014</v>
      </c>
      <c r="B852" s="105">
        <v>13924591</v>
      </c>
      <c r="C852" s="105">
        <v>113</v>
      </c>
      <c r="D852" s="132" t="s">
        <v>3934</v>
      </c>
      <c r="E852" s="132" t="s">
        <v>772</v>
      </c>
      <c r="F852" s="105" t="s">
        <v>2398</v>
      </c>
      <c r="G852" s="133">
        <v>33433</v>
      </c>
      <c r="H852" s="109">
        <f t="shared" si="14"/>
        <v>1991</v>
      </c>
      <c r="I852" s="104" t="s">
        <v>2436</v>
      </c>
    </row>
    <row r="853" spans="1:9" ht="12" customHeight="1">
      <c r="A853" s="131" t="s">
        <v>769</v>
      </c>
      <c r="B853" s="105">
        <v>11853452</v>
      </c>
      <c r="C853" s="105">
        <v>241</v>
      </c>
      <c r="D853" s="132" t="s">
        <v>3935</v>
      </c>
      <c r="E853" s="132" t="s">
        <v>772</v>
      </c>
      <c r="F853" s="105" t="s">
        <v>2398</v>
      </c>
      <c r="G853" s="133">
        <v>28581</v>
      </c>
      <c r="H853" s="109">
        <f t="shared" si="14"/>
        <v>1978</v>
      </c>
      <c r="I853" s="104" t="s">
        <v>2466</v>
      </c>
    </row>
    <row r="854" spans="1:9" ht="12" customHeight="1">
      <c r="A854" s="131" t="s">
        <v>3936</v>
      </c>
      <c r="B854" s="105">
        <v>6388480</v>
      </c>
      <c r="C854" s="105">
        <v>1198</v>
      </c>
      <c r="D854" s="132" t="s">
        <v>3937</v>
      </c>
      <c r="E854" s="132" t="s">
        <v>3420</v>
      </c>
      <c r="F854" s="105" t="s">
        <v>2398</v>
      </c>
      <c r="G854" s="133">
        <v>21190</v>
      </c>
      <c r="H854" s="109">
        <f t="shared" si="14"/>
        <v>1958</v>
      </c>
      <c r="I854" s="104" t="s">
        <v>2466</v>
      </c>
    </row>
    <row r="855" spans="1:9" ht="12" customHeight="1">
      <c r="A855" s="131" t="s">
        <v>710</v>
      </c>
      <c r="B855" s="105">
        <v>13981264</v>
      </c>
      <c r="C855" s="105">
        <v>147</v>
      </c>
      <c r="D855" s="132" t="s">
        <v>3938</v>
      </c>
      <c r="E855" s="132" t="s">
        <v>752</v>
      </c>
      <c r="F855" s="105" t="s">
        <v>2398</v>
      </c>
      <c r="G855" s="133">
        <v>33532</v>
      </c>
      <c r="H855" s="109">
        <f t="shared" si="14"/>
        <v>1991</v>
      </c>
      <c r="I855" s="104" t="s">
        <v>2436</v>
      </c>
    </row>
    <row r="856" spans="1:9" ht="12" customHeight="1">
      <c r="A856" s="131" t="s">
        <v>3939</v>
      </c>
      <c r="B856" s="105">
        <v>14325010</v>
      </c>
      <c r="C856" s="105">
        <v>615</v>
      </c>
      <c r="D856" s="132" t="s">
        <v>3940</v>
      </c>
      <c r="E856" s="132" t="s">
        <v>1019</v>
      </c>
      <c r="F856" s="105" t="s">
        <v>2396</v>
      </c>
      <c r="G856" s="133">
        <v>35633</v>
      </c>
      <c r="H856" s="109">
        <f t="shared" si="14"/>
        <v>1997</v>
      </c>
      <c r="I856" s="104" t="s">
        <v>2430</v>
      </c>
    </row>
    <row r="857" spans="1:9" ht="12" customHeight="1">
      <c r="A857" s="131" t="s">
        <v>2047</v>
      </c>
      <c r="B857" s="105">
        <v>14816385</v>
      </c>
      <c r="C857" s="105">
        <v>4624</v>
      </c>
      <c r="D857" s="132" t="s">
        <v>3941</v>
      </c>
      <c r="E857" s="132" t="s">
        <v>752</v>
      </c>
      <c r="F857" s="105" t="s">
        <v>2398</v>
      </c>
      <c r="G857" s="133">
        <v>37232</v>
      </c>
      <c r="H857" s="109">
        <f t="shared" si="14"/>
        <v>2001</v>
      </c>
      <c r="I857" s="104" t="s">
        <v>2399</v>
      </c>
    </row>
    <row r="858" spans="1:9" ht="12" customHeight="1">
      <c r="A858" s="131" t="s">
        <v>3942</v>
      </c>
      <c r="B858" s="105">
        <v>15111369</v>
      </c>
      <c r="C858" s="105">
        <v>513</v>
      </c>
      <c r="D858" s="132" t="s">
        <v>3943</v>
      </c>
      <c r="E858" s="132" t="s">
        <v>952</v>
      </c>
      <c r="F858" s="105" t="s">
        <v>2396</v>
      </c>
      <c r="G858" s="133">
        <v>35621</v>
      </c>
      <c r="H858" s="109">
        <f t="shared" si="14"/>
        <v>1997</v>
      </c>
      <c r="I858" s="104" t="s">
        <v>2430</v>
      </c>
    </row>
    <row r="859" spans="1:9" ht="12" customHeight="1">
      <c r="A859" s="131" t="s">
        <v>3944</v>
      </c>
      <c r="B859" s="105">
        <v>6091100</v>
      </c>
      <c r="C859" s="105">
        <v>743</v>
      </c>
      <c r="D859" s="132" t="s">
        <v>3945</v>
      </c>
      <c r="E859" s="132" t="s">
        <v>3734</v>
      </c>
      <c r="F859" s="105" t="s">
        <v>2396</v>
      </c>
      <c r="G859" s="133">
        <v>22540</v>
      </c>
      <c r="H859" s="109">
        <f t="shared" si="14"/>
        <v>1961</v>
      </c>
      <c r="I859" s="104" t="s">
        <v>2466</v>
      </c>
    </row>
    <row r="860" spans="1:9" ht="12" customHeight="1">
      <c r="A860" s="131" t="s">
        <v>2305</v>
      </c>
      <c r="B860" s="105">
        <v>12519981</v>
      </c>
      <c r="C860" s="105">
        <v>1199</v>
      </c>
      <c r="D860" s="132" t="s">
        <v>3946</v>
      </c>
      <c r="E860" s="132" t="s">
        <v>762</v>
      </c>
      <c r="F860" s="105" t="s">
        <v>2398</v>
      </c>
      <c r="G860" s="133">
        <v>31044</v>
      </c>
      <c r="H860" s="109">
        <f t="shared" si="14"/>
        <v>1984</v>
      </c>
      <c r="I860" s="104" t="s">
        <v>649</v>
      </c>
    </row>
    <row r="861" spans="1:9" ht="12" customHeight="1">
      <c r="A861" s="131" t="s">
        <v>3947</v>
      </c>
      <c r="B861" s="105">
        <v>11493759</v>
      </c>
      <c r="C861" s="105">
        <v>1200</v>
      </c>
      <c r="D861" s="132" t="s">
        <v>3948</v>
      </c>
      <c r="E861" s="132" t="s">
        <v>762</v>
      </c>
      <c r="F861" s="105" t="s">
        <v>2396</v>
      </c>
      <c r="G861" s="133">
        <v>28874</v>
      </c>
      <c r="H861" s="109">
        <f t="shared" si="14"/>
        <v>1979</v>
      </c>
      <c r="I861" s="104" t="s">
        <v>649</v>
      </c>
    </row>
    <row r="862" spans="1:9" ht="12" customHeight="1">
      <c r="A862" s="131" t="s">
        <v>3949</v>
      </c>
      <c r="B862" s="105">
        <v>11637334</v>
      </c>
      <c r="C862" s="105">
        <v>1201</v>
      </c>
      <c r="D862" s="132" t="s">
        <v>3950</v>
      </c>
      <c r="E862" s="132" t="s">
        <v>3236</v>
      </c>
      <c r="F862" s="105" t="s">
        <v>2398</v>
      </c>
      <c r="G862" s="133">
        <v>28435</v>
      </c>
      <c r="H862" s="109">
        <f t="shared" si="14"/>
        <v>1977</v>
      </c>
      <c r="I862" s="104" t="s">
        <v>2466</v>
      </c>
    </row>
    <row r="863" spans="1:9" ht="12" customHeight="1">
      <c r="A863" s="131" t="s">
        <v>3951</v>
      </c>
      <c r="B863" s="105">
        <v>11715909</v>
      </c>
      <c r="C863" s="105">
        <v>1202</v>
      </c>
      <c r="D863" s="132" t="s">
        <v>3952</v>
      </c>
      <c r="E863" s="132" t="s">
        <v>2884</v>
      </c>
      <c r="F863" s="105" t="s">
        <v>2398</v>
      </c>
      <c r="G863" s="133">
        <v>29438</v>
      </c>
      <c r="H863" s="109">
        <f t="shared" si="14"/>
        <v>1980</v>
      </c>
      <c r="I863" s="104" t="s">
        <v>649</v>
      </c>
    </row>
    <row r="864" spans="1:9" ht="12" customHeight="1">
      <c r="A864" s="131" t="s">
        <v>3953</v>
      </c>
      <c r="B864" s="105">
        <v>11790729</v>
      </c>
      <c r="C864" s="105">
        <v>578</v>
      </c>
      <c r="D864" s="132" t="s">
        <v>3954</v>
      </c>
      <c r="E864" s="132" t="s">
        <v>1019</v>
      </c>
      <c r="F864" s="105" t="s">
        <v>2396</v>
      </c>
      <c r="G864" s="133">
        <v>29191</v>
      </c>
      <c r="H864" s="109">
        <f t="shared" si="14"/>
        <v>1979</v>
      </c>
      <c r="I864" s="104" t="s">
        <v>649</v>
      </c>
    </row>
    <row r="865" spans="1:9" ht="12" customHeight="1">
      <c r="A865" s="131" t="s">
        <v>2130</v>
      </c>
      <c r="B865" s="105">
        <v>15036183</v>
      </c>
      <c r="C865" s="105">
        <v>3614</v>
      </c>
      <c r="D865" s="132" t="s">
        <v>3955</v>
      </c>
      <c r="E865" s="132" t="s">
        <v>1019</v>
      </c>
      <c r="F865" s="105" t="s">
        <v>2398</v>
      </c>
      <c r="G865" s="133">
        <v>37290</v>
      </c>
      <c r="H865" s="109">
        <f t="shared" si="14"/>
        <v>2002</v>
      </c>
      <c r="I865" s="104" t="s">
        <v>2402</v>
      </c>
    </row>
    <row r="866" spans="1:9" ht="12" customHeight="1">
      <c r="A866" s="131" t="s">
        <v>3956</v>
      </c>
      <c r="B866" s="105">
        <v>15160438</v>
      </c>
      <c r="C866" s="105">
        <v>3615</v>
      </c>
      <c r="D866" s="132" t="s">
        <v>3957</v>
      </c>
      <c r="E866" s="132" t="s">
        <v>1019</v>
      </c>
      <c r="F866" s="105" t="s">
        <v>2398</v>
      </c>
      <c r="G866" s="133">
        <v>37258</v>
      </c>
      <c r="H866" s="109">
        <f t="shared" si="14"/>
        <v>2002</v>
      </c>
      <c r="I866" s="104" t="s">
        <v>2402</v>
      </c>
    </row>
    <row r="867" spans="1:9" ht="12" customHeight="1">
      <c r="A867" s="131" t="s">
        <v>3958</v>
      </c>
      <c r="B867" s="105">
        <v>14494542</v>
      </c>
      <c r="C867" s="105">
        <v>109</v>
      </c>
      <c r="D867" s="132" t="s">
        <v>3959</v>
      </c>
      <c r="E867" s="132" t="s">
        <v>1019</v>
      </c>
      <c r="F867" s="105" t="s">
        <v>2398</v>
      </c>
      <c r="G867" s="133">
        <v>34240</v>
      </c>
      <c r="H867" s="109">
        <f t="shared" si="14"/>
        <v>1993</v>
      </c>
      <c r="I867" s="104" t="s">
        <v>2436</v>
      </c>
    </row>
    <row r="868" spans="1:9" ht="12" customHeight="1">
      <c r="A868" s="131" t="s">
        <v>3960</v>
      </c>
      <c r="B868" s="105">
        <v>11263275</v>
      </c>
      <c r="C868" s="105">
        <v>240</v>
      </c>
      <c r="D868" s="132" t="s">
        <v>3961</v>
      </c>
      <c r="E868" s="132" t="s">
        <v>3236</v>
      </c>
      <c r="F868" s="105" t="s">
        <v>2398</v>
      </c>
      <c r="G868" s="133">
        <v>28571</v>
      </c>
      <c r="H868" s="109">
        <f t="shared" si="14"/>
        <v>1978</v>
      </c>
      <c r="I868" s="104" t="s">
        <v>2466</v>
      </c>
    </row>
    <row r="869" spans="1:9" ht="12" customHeight="1">
      <c r="A869" s="131" t="s">
        <v>3962</v>
      </c>
      <c r="B869" s="105">
        <v>13923898</v>
      </c>
      <c r="C869" s="105">
        <v>197</v>
      </c>
      <c r="D869" s="132" t="s">
        <v>3963</v>
      </c>
      <c r="E869" s="132" t="s">
        <v>752</v>
      </c>
      <c r="F869" s="105" t="s">
        <v>2398</v>
      </c>
      <c r="G869" s="133">
        <v>33426</v>
      </c>
      <c r="H869" s="109">
        <f t="shared" si="14"/>
        <v>1991</v>
      </c>
      <c r="I869" s="104" t="s">
        <v>2436</v>
      </c>
    </row>
    <row r="870" spans="1:9" ht="12" customHeight="1">
      <c r="A870" s="131" t="s">
        <v>3964</v>
      </c>
      <c r="B870" s="105">
        <v>14351097</v>
      </c>
      <c r="C870" s="105">
        <v>568</v>
      </c>
      <c r="D870" s="132" t="s">
        <v>3965</v>
      </c>
      <c r="E870" s="132" t="s">
        <v>752</v>
      </c>
      <c r="F870" s="105" t="s">
        <v>2396</v>
      </c>
      <c r="G870" s="133">
        <v>35706</v>
      </c>
      <c r="H870" s="109">
        <f t="shared" si="14"/>
        <v>1997</v>
      </c>
      <c r="I870" s="104" t="s">
        <v>2430</v>
      </c>
    </row>
    <row r="871" spans="1:9" ht="12" customHeight="1">
      <c r="A871" s="131" t="s">
        <v>3966</v>
      </c>
      <c r="B871" s="105">
        <v>15138173</v>
      </c>
      <c r="C871" s="105">
        <v>4625</v>
      </c>
      <c r="D871" s="132" t="s">
        <v>3967</v>
      </c>
      <c r="E871" s="132" t="s">
        <v>1019</v>
      </c>
      <c r="F871" s="105" t="s">
        <v>2396</v>
      </c>
      <c r="G871" s="133">
        <v>37162</v>
      </c>
      <c r="H871" s="109">
        <f t="shared" si="14"/>
        <v>2001</v>
      </c>
      <c r="I871" s="104" t="s">
        <v>2399</v>
      </c>
    </row>
    <row r="872" spans="1:9" ht="12" customHeight="1">
      <c r="A872" s="131" t="s">
        <v>2178</v>
      </c>
      <c r="B872" s="105">
        <v>14326002</v>
      </c>
      <c r="C872" s="105">
        <v>157</v>
      </c>
      <c r="D872" s="132" t="s">
        <v>3968</v>
      </c>
      <c r="E872" s="132" t="s">
        <v>1019</v>
      </c>
      <c r="F872" s="105" t="s">
        <v>2398</v>
      </c>
      <c r="G872" s="133">
        <v>35720</v>
      </c>
      <c r="H872" s="109">
        <f t="shared" si="14"/>
        <v>1997</v>
      </c>
      <c r="I872" s="104" t="s">
        <v>2430</v>
      </c>
    </row>
    <row r="873" spans="1:9" ht="12" customHeight="1">
      <c r="A873" s="131" t="s">
        <v>2179</v>
      </c>
      <c r="B873" s="105">
        <v>14930254</v>
      </c>
      <c r="C873" s="105">
        <v>156</v>
      </c>
      <c r="D873" s="132" t="s">
        <v>3969</v>
      </c>
      <c r="E873" s="132" t="s">
        <v>1019</v>
      </c>
      <c r="F873" s="105" t="s">
        <v>2398</v>
      </c>
      <c r="G873" s="133">
        <v>35752</v>
      </c>
      <c r="H873" s="109">
        <f t="shared" si="14"/>
        <v>1997</v>
      </c>
      <c r="I873" s="104" t="s">
        <v>2430</v>
      </c>
    </row>
    <row r="874" spans="1:9" ht="12" customHeight="1">
      <c r="A874" s="131" t="s">
        <v>3970</v>
      </c>
      <c r="B874" s="105">
        <v>13171512</v>
      </c>
      <c r="C874" s="105">
        <v>782</v>
      </c>
      <c r="D874" s="132" t="s">
        <v>3971</v>
      </c>
      <c r="E874" s="132" t="s">
        <v>3236</v>
      </c>
      <c r="F874" s="105" t="s">
        <v>2396</v>
      </c>
      <c r="G874" s="133">
        <v>31478</v>
      </c>
      <c r="H874" s="109">
        <f t="shared" si="14"/>
        <v>1986</v>
      </c>
      <c r="I874" s="104" t="s">
        <v>649</v>
      </c>
    </row>
    <row r="875" spans="1:9" ht="12" customHeight="1">
      <c r="A875" s="131" t="s">
        <v>3972</v>
      </c>
      <c r="B875" s="105">
        <v>6491145</v>
      </c>
      <c r="C875" s="105">
        <v>1204</v>
      </c>
      <c r="D875" s="132" t="s">
        <v>3973</v>
      </c>
      <c r="E875" s="132" t="s">
        <v>952</v>
      </c>
      <c r="F875" s="105" t="s">
        <v>2396</v>
      </c>
      <c r="G875" s="133">
        <v>23334</v>
      </c>
      <c r="H875" s="109">
        <f t="shared" si="14"/>
        <v>1963</v>
      </c>
      <c r="I875" s="104" t="s">
        <v>2466</v>
      </c>
    </row>
    <row r="876" spans="1:9" ht="12" customHeight="1">
      <c r="A876" s="131" t="s">
        <v>3974</v>
      </c>
      <c r="B876" s="105">
        <v>10678454</v>
      </c>
      <c r="C876" s="105">
        <v>1205</v>
      </c>
      <c r="D876" s="132" t="s">
        <v>3975</v>
      </c>
      <c r="E876" s="132" t="s">
        <v>952</v>
      </c>
      <c r="F876" s="105" t="s">
        <v>2396</v>
      </c>
      <c r="G876" s="133">
        <v>26732</v>
      </c>
      <c r="H876" s="109">
        <f t="shared" si="14"/>
        <v>1973</v>
      </c>
      <c r="I876" s="104" t="s">
        <v>2466</v>
      </c>
    </row>
    <row r="877" spans="1:9" ht="12" customHeight="1">
      <c r="A877" s="131" t="s">
        <v>3976</v>
      </c>
      <c r="B877" s="105">
        <v>6486399</v>
      </c>
      <c r="C877" s="105">
        <v>1206</v>
      </c>
      <c r="D877" s="132" t="s">
        <v>3977</v>
      </c>
      <c r="E877" s="132" t="s">
        <v>952</v>
      </c>
      <c r="F877" s="105" t="s">
        <v>2398</v>
      </c>
      <c r="G877" s="133">
        <v>23624</v>
      </c>
      <c r="H877" s="109">
        <f t="shared" si="14"/>
        <v>1964</v>
      </c>
      <c r="I877" s="104" t="s">
        <v>2466</v>
      </c>
    </row>
    <row r="878" spans="1:9" ht="12" customHeight="1">
      <c r="A878" s="131" t="s">
        <v>3978</v>
      </c>
      <c r="B878" s="105" t="s">
        <v>3979</v>
      </c>
      <c r="C878" s="105">
        <v>1207</v>
      </c>
      <c r="D878" s="132" t="s">
        <v>3980</v>
      </c>
      <c r="E878" s="132" t="s">
        <v>952</v>
      </c>
      <c r="F878" s="105" t="s">
        <v>2396</v>
      </c>
      <c r="G878" s="133">
        <v>23899</v>
      </c>
      <c r="H878" s="109">
        <f t="shared" si="14"/>
        <v>1965</v>
      </c>
      <c r="I878" s="104" t="s">
        <v>2466</v>
      </c>
    </row>
    <row r="879" spans="1:9" ht="12" customHeight="1">
      <c r="A879" s="131" t="s">
        <v>3981</v>
      </c>
      <c r="B879" s="105">
        <v>11527002</v>
      </c>
      <c r="C879" s="105">
        <v>1208</v>
      </c>
      <c r="D879" s="132" t="s">
        <v>3982</v>
      </c>
      <c r="E879" s="132" t="s">
        <v>952</v>
      </c>
      <c r="F879" s="105" t="s">
        <v>2398</v>
      </c>
      <c r="G879" s="133">
        <v>28929</v>
      </c>
      <c r="H879" s="109">
        <f t="shared" si="14"/>
        <v>1979</v>
      </c>
      <c r="I879" s="104" t="s">
        <v>649</v>
      </c>
    </row>
    <row r="880" spans="1:9" ht="12" customHeight="1">
      <c r="A880" s="131" t="s">
        <v>3983</v>
      </c>
      <c r="B880" s="105">
        <v>10397950</v>
      </c>
      <c r="C880" s="105">
        <v>242</v>
      </c>
      <c r="D880" s="132" t="s">
        <v>3984</v>
      </c>
      <c r="E880" s="132" t="s">
        <v>3512</v>
      </c>
      <c r="F880" s="105" t="s">
        <v>2398</v>
      </c>
      <c r="G880" s="133">
        <v>27097</v>
      </c>
      <c r="H880" s="109">
        <f t="shared" si="14"/>
        <v>1974</v>
      </c>
      <c r="I880" s="104" t="s">
        <v>2466</v>
      </c>
    </row>
    <row r="881" spans="1:9" ht="12" customHeight="1">
      <c r="A881" s="131" t="s">
        <v>3985</v>
      </c>
      <c r="B881" s="105">
        <v>10279741</v>
      </c>
      <c r="C881" s="105">
        <v>1209</v>
      </c>
      <c r="D881" s="132" t="s">
        <v>3986</v>
      </c>
      <c r="E881" s="132" t="s">
        <v>2884</v>
      </c>
      <c r="F881" s="105" t="s">
        <v>2398</v>
      </c>
      <c r="G881" s="133">
        <v>27158</v>
      </c>
      <c r="H881" s="109">
        <f t="shared" si="14"/>
        <v>1974</v>
      </c>
      <c r="I881" s="104" t="s">
        <v>2466</v>
      </c>
    </row>
    <row r="882" spans="1:9" ht="12" customHeight="1">
      <c r="A882" s="131" t="s">
        <v>3987</v>
      </c>
      <c r="B882" s="105">
        <v>13971232</v>
      </c>
      <c r="C882" s="105">
        <v>1210</v>
      </c>
      <c r="D882" s="132" t="s">
        <v>3988</v>
      </c>
      <c r="E882" s="132" t="s">
        <v>2884</v>
      </c>
      <c r="F882" s="105" t="s">
        <v>2398</v>
      </c>
      <c r="G882" s="133">
        <v>33366</v>
      </c>
      <c r="H882" s="109">
        <f t="shared" si="14"/>
        <v>1991</v>
      </c>
      <c r="I882" s="104" t="s">
        <v>2436</v>
      </c>
    </row>
    <row r="883" spans="1:9" ht="12" customHeight="1">
      <c r="A883" s="131" t="s">
        <v>3989</v>
      </c>
      <c r="B883" s="105">
        <v>14593498</v>
      </c>
      <c r="C883" s="105">
        <v>3618</v>
      </c>
      <c r="D883" s="132" t="s">
        <v>3990</v>
      </c>
      <c r="E883" s="132" t="s">
        <v>752</v>
      </c>
      <c r="F883" s="105" t="s">
        <v>2396</v>
      </c>
      <c r="G883" s="133">
        <v>37852</v>
      </c>
      <c r="H883" s="109">
        <f t="shared" si="14"/>
        <v>2003</v>
      </c>
      <c r="I883" s="104" t="s">
        <v>2402</v>
      </c>
    </row>
    <row r="884" spans="1:9" ht="12" customHeight="1">
      <c r="A884" s="131" t="s">
        <v>2022</v>
      </c>
      <c r="B884" s="105">
        <v>10640550</v>
      </c>
      <c r="C884" s="105">
        <v>1211</v>
      </c>
      <c r="D884" s="132" t="s">
        <v>3991</v>
      </c>
      <c r="E884" s="132" t="s">
        <v>952</v>
      </c>
      <c r="F884" s="105" t="s">
        <v>2398</v>
      </c>
      <c r="G884" s="133">
        <v>26177</v>
      </c>
      <c r="H884" s="109">
        <f t="shared" si="14"/>
        <v>1971</v>
      </c>
      <c r="I884" s="104" t="s">
        <v>2466</v>
      </c>
    </row>
    <row r="885" spans="1:9" ht="12" customHeight="1">
      <c r="A885" s="131" t="s">
        <v>3992</v>
      </c>
      <c r="B885" s="105">
        <v>10540579</v>
      </c>
      <c r="C885" s="105">
        <v>1212</v>
      </c>
      <c r="D885" s="132" t="s">
        <v>3993</v>
      </c>
      <c r="E885" s="132" t="s">
        <v>772</v>
      </c>
      <c r="F885" s="105" t="s">
        <v>2398</v>
      </c>
      <c r="G885" s="133">
        <v>26674</v>
      </c>
      <c r="H885" s="109">
        <f t="shared" si="14"/>
        <v>1973</v>
      </c>
      <c r="I885" s="104" t="s">
        <v>2466</v>
      </c>
    </row>
    <row r="886" spans="1:9" ht="12" customHeight="1">
      <c r="A886" s="131" t="s">
        <v>3994</v>
      </c>
      <c r="B886" s="105">
        <v>9318602</v>
      </c>
      <c r="C886" s="105">
        <v>1213</v>
      </c>
      <c r="D886" s="132" t="s">
        <v>3994</v>
      </c>
      <c r="E886" s="132" t="s">
        <v>3019</v>
      </c>
      <c r="F886" s="105" t="s">
        <v>2396</v>
      </c>
      <c r="G886" s="133">
        <v>23630</v>
      </c>
      <c r="H886" s="109">
        <f t="shared" si="14"/>
        <v>1964</v>
      </c>
      <c r="I886" s="104" t="s">
        <v>2466</v>
      </c>
    </row>
    <row r="887" spans="1:9" ht="12" customHeight="1">
      <c r="A887" s="131" t="s">
        <v>3995</v>
      </c>
      <c r="B887" s="105">
        <v>6869607</v>
      </c>
      <c r="C887" s="105">
        <v>1223</v>
      </c>
      <c r="D887" s="132" t="s">
        <v>3996</v>
      </c>
      <c r="E887" s="132" t="s">
        <v>1019</v>
      </c>
      <c r="F887" s="105" t="s">
        <v>2398</v>
      </c>
      <c r="G887" s="133">
        <v>23649</v>
      </c>
      <c r="H887" s="109">
        <f t="shared" si="14"/>
        <v>1964</v>
      </c>
      <c r="I887" s="104" t="s">
        <v>2466</v>
      </c>
    </row>
    <row r="888" spans="1:9" ht="12" customHeight="1">
      <c r="A888" s="131" t="s">
        <v>3997</v>
      </c>
      <c r="B888" s="105">
        <v>13430927</v>
      </c>
      <c r="C888" s="105">
        <v>1224</v>
      </c>
      <c r="D888" s="132" t="s">
        <v>3998</v>
      </c>
      <c r="E888" s="132" t="s">
        <v>1019</v>
      </c>
      <c r="F888" s="105" t="s">
        <v>2398</v>
      </c>
      <c r="G888" s="133">
        <v>32284</v>
      </c>
      <c r="H888" s="109">
        <f t="shared" si="14"/>
        <v>1988</v>
      </c>
      <c r="I888" s="104" t="s">
        <v>649</v>
      </c>
    </row>
    <row r="889" spans="1:9" ht="12" customHeight="1">
      <c r="A889" s="131" t="s">
        <v>3999</v>
      </c>
      <c r="B889" s="105">
        <v>30438974</v>
      </c>
      <c r="C889" s="105">
        <v>3619</v>
      </c>
      <c r="D889" s="132" t="s">
        <v>4000</v>
      </c>
      <c r="E889" s="132" t="s">
        <v>937</v>
      </c>
      <c r="F889" s="105" t="s">
        <v>2398</v>
      </c>
      <c r="G889" s="133">
        <v>38287</v>
      </c>
      <c r="H889" s="109">
        <f t="shared" si="14"/>
        <v>2004</v>
      </c>
      <c r="I889" s="104" t="s">
        <v>2455</v>
      </c>
    </row>
    <row r="890" spans="1:9" ht="12" customHeight="1">
      <c r="A890" s="131" t="s">
        <v>327</v>
      </c>
      <c r="B890" s="105">
        <v>14471771</v>
      </c>
      <c r="C890" s="105">
        <v>4626</v>
      </c>
      <c r="D890" s="132" t="s">
        <v>4001</v>
      </c>
      <c r="E890" s="132" t="s">
        <v>937</v>
      </c>
      <c r="F890" s="105" t="s">
        <v>2398</v>
      </c>
      <c r="G890" s="133">
        <v>36810</v>
      </c>
      <c r="H890" s="109">
        <f t="shared" si="14"/>
        <v>2000</v>
      </c>
      <c r="I890" s="104" t="s">
        <v>2399</v>
      </c>
    </row>
    <row r="891" spans="1:9" ht="12" customHeight="1">
      <c r="A891" s="131" t="s">
        <v>4002</v>
      </c>
      <c r="B891" s="105">
        <v>14498541</v>
      </c>
      <c r="C891" s="105">
        <v>4628</v>
      </c>
      <c r="D891" s="132" t="s">
        <v>4003</v>
      </c>
      <c r="E891" s="132" t="s">
        <v>937</v>
      </c>
      <c r="F891" s="105" t="s">
        <v>2396</v>
      </c>
      <c r="G891" s="133">
        <v>36810</v>
      </c>
      <c r="H891" s="109">
        <f t="shared" si="14"/>
        <v>2000</v>
      </c>
      <c r="I891" s="104" t="s">
        <v>2399</v>
      </c>
    </row>
    <row r="892" spans="1:9" ht="12" customHeight="1">
      <c r="A892" s="131" t="s">
        <v>2328</v>
      </c>
      <c r="B892" s="105">
        <v>15183466</v>
      </c>
      <c r="C892" s="105">
        <v>4631</v>
      </c>
      <c r="D892" s="132" t="s">
        <v>4004</v>
      </c>
      <c r="E892" s="132" t="s">
        <v>937</v>
      </c>
      <c r="F892" s="105" t="s">
        <v>2398</v>
      </c>
      <c r="G892" s="133">
        <v>37120</v>
      </c>
      <c r="H892" s="109">
        <f t="shared" si="14"/>
        <v>2001</v>
      </c>
      <c r="I892" s="104" t="s">
        <v>2399</v>
      </c>
    </row>
    <row r="893" spans="1:9" ht="12" customHeight="1">
      <c r="A893" s="131" t="s">
        <v>4005</v>
      </c>
      <c r="B893" s="105">
        <v>14510560</v>
      </c>
      <c r="C893" s="105">
        <v>1221</v>
      </c>
      <c r="D893" s="132" t="s">
        <v>4006</v>
      </c>
      <c r="E893" s="132" t="s">
        <v>1019</v>
      </c>
      <c r="F893" s="105" t="s">
        <v>2396</v>
      </c>
      <c r="G893" s="133">
        <v>34451</v>
      </c>
      <c r="H893" s="109">
        <f t="shared" si="14"/>
        <v>1994</v>
      </c>
      <c r="I893" s="104" t="s">
        <v>2420</v>
      </c>
    </row>
    <row r="894" spans="1:9" ht="12" customHeight="1">
      <c r="A894" s="131" t="s">
        <v>4007</v>
      </c>
      <c r="B894" s="105">
        <v>11630639</v>
      </c>
      <c r="C894" s="105">
        <v>1214</v>
      </c>
      <c r="D894" s="132" t="s">
        <v>4008</v>
      </c>
      <c r="E894" s="132" t="s">
        <v>919</v>
      </c>
      <c r="F894" s="105" t="s">
        <v>2398</v>
      </c>
      <c r="G894" s="133">
        <v>29022</v>
      </c>
      <c r="H894" s="109">
        <f t="shared" si="14"/>
        <v>1979</v>
      </c>
      <c r="I894" s="104" t="s">
        <v>649</v>
      </c>
    </row>
    <row r="895" spans="1:9" ht="12" customHeight="1">
      <c r="A895" s="131" t="s">
        <v>4009</v>
      </c>
      <c r="B895" s="105">
        <v>13806551</v>
      </c>
      <c r="C895" s="105">
        <v>520</v>
      </c>
      <c r="D895" s="132" t="s">
        <v>4010</v>
      </c>
      <c r="E895" s="132" t="s">
        <v>952</v>
      </c>
      <c r="F895" s="105" t="s">
        <v>2396</v>
      </c>
      <c r="G895" s="133">
        <v>33158</v>
      </c>
      <c r="H895" s="109">
        <f t="shared" si="14"/>
        <v>1990</v>
      </c>
      <c r="I895" s="104" t="s">
        <v>649</v>
      </c>
    </row>
    <row r="896" spans="1:9" ht="12" customHeight="1">
      <c r="A896" s="131" t="s">
        <v>4011</v>
      </c>
      <c r="B896" s="105">
        <v>14568768</v>
      </c>
      <c r="C896" s="105">
        <v>1222</v>
      </c>
      <c r="D896" s="132" t="s">
        <v>4012</v>
      </c>
      <c r="E896" s="132" t="s">
        <v>952</v>
      </c>
      <c r="F896" s="105" t="s">
        <v>2396</v>
      </c>
      <c r="G896" s="133">
        <v>34776</v>
      </c>
      <c r="H896" s="109">
        <f t="shared" si="14"/>
        <v>1995</v>
      </c>
      <c r="I896" s="104" t="s">
        <v>2420</v>
      </c>
    </row>
    <row r="897" spans="1:9" ht="12" customHeight="1">
      <c r="A897" s="131" t="s">
        <v>4013</v>
      </c>
      <c r="B897" s="105">
        <v>11697170</v>
      </c>
      <c r="C897" s="105">
        <v>1215</v>
      </c>
      <c r="D897" s="132" t="s">
        <v>4014</v>
      </c>
      <c r="E897" s="132" t="s">
        <v>952</v>
      </c>
      <c r="F897" s="105" t="s">
        <v>2398</v>
      </c>
      <c r="G897" s="133">
        <v>29574</v>
      </c>
      <c r="H897" s="109">
        <f t="shared" si="14"/>
        <v>1980</v>
      </c>
      <c r="I897" s="104" t="s">
        <v>649</v>
      </c>
    </row>
    <row r="898" spans="1:9" ht="12" customHeight="1">
      <c r="A898" s="131" t="s">
        <v>4015</v>
      </c>
      <c r="B898" s="105">
        <v>15144447</v>
      </c>
      <c r="C898" s="105">
        <v>4040</v>
      </c>
      <c r="D898" s="132" t="s">
        <v>4016</v>
      </c>
      <c r="E898" s="132" t="s">
        <v>1019</v>
      </c>
      <c r="F898" s="105" t="s">
        <v>2396</v>
      </c>
      <c r="G898" s="133">
        <v>36473</v>
      </c>
      <c r="H898" s="109">
        <f t="shared" si="14"/>
        <v>1999</v>
      </c>
      <c r="I898" s="104" t="s">
        <v>276</v>
      </c>
    </row>
    <row r="899" spans="1:9" ht="12" customHeight="1">
      <c r="A899" s="131" t="s">
        <v>4017</v>
      </c>
      <c r="B899" s="105">
        <v>15142533</v>
      </c>
      <c r="C899" s="105">
        <v>4630</v>
      </c>
      <c r="D899" s="132" t="s">
        <v>4018</v>
      </c>
      <c r="E899" s="132" t="s">
        <v>1019</v>
      </c>
      <c r="F899" s="105" t="s">
        <v>2396</v>
      </c>
      <c r="G899" s="133">
        <v>36571</v>
      </c>
      <c r="H899" s="109">
        <f t="shared" ref="H899:H962" si="15">YEAR(G899)</f>
        <v>2000</v>
      </c>
      <c r="I899" s="104" t="s">
        <v>2399</v>
      </c>
    </row>
    <row r="900" spans="1:9" ht="12" customHeight="1">
      <c r="A900" s="131" t="s">
        <v>4019</v>
      </c>
      <c r="B900" s="105">
        <v>15126178</v>
      </c>
      <c r="C900" s="105">
        <v>4041</v>
      </c>
      <c r="D900" s="132" t="s">
        <v>4020</v>
      </c>
      <c r="E900" s="132" t="s">
        <v>1019</v>
      </c>
      <c r="F900" s="105" t="s">
        <v>2396</v>
      </c>
      <c r="G900" s="133">
        <v>36500</v>
      </c>
      <c r="H900" s="109">
        <f t="shared" si="15"/>
        <v>1999</v>
      </c>
      <c r="I900" s="104" t="s">
        <v>276</v>
      </c>
    </row>
    <row r="901" spans="1:9" ht="12" customHeight="1">
      <c r="A901" s="131" t="s">
        <v>4021</v>
      </c>
      <c r="B901" s="105">
        <v>15118911</v>
      </c>
      <c r="C901" s="105">
        <v>4627</v>
      </c>
      <c r="D901" s="132" t="s">
        <v>4022</v>
      </c>
      <c r="E901" s="132" t="s">
        <v>1019</v>
      </c>
      <c r="F901" s="105" t="s">
        <v>2396</v>
      </c>
      <c r="G901" s="133">
        <v>36707</v>
      </c>
      <c r="H901" s="109">
        <f t="shared" si="15"/>
        <v>2000</v>
      </c>
      <c r="I901" s="104" t="s">
        <v>2399</v>
      </c>
    </row>
    <row r="902" spans="1:9" ht="12" customHeight="1">
      <c r="A902" s="131" t="s">
        <v>1975</v>
      </c>
      <c r="B902" s="105">
        <v>14938627</v>
      </c>
      <c r="C902" s="105">
        <v>155</v>
      </c>
      <c r="D902" s="132" t="s">
        <v>4023</v>
      </c>
      <c r="E902" s="132" t="s">
        <v>752</v>
      </c>
      <c r="F902" s="105" t="s">
        <v>2398</v>
      </c>
      <c r="G902" s="133">
        <v>35172</v>
      </c>
      <c r="H902" s="109">
        <f t="shared" si="15"/>
        <v>1996</v>
      </c>
      <c r="I902" s="104" t="s">
        <v>2430</v>
      </c>
    </row>
    <row r="903" spans="1:9" ht="12" customHeight="1">
      <c r="A903" s="131" t="s">
        <v>4024</v>
      </c>
      <c r="B903" s="105">
        <v>15180502</v>
      </c>
      <c r="C903" s="105">
        <v>3639</v>
      </c>
      <c r="D903" s="132" t="s">
        <v>4025</v>
      </c>
      <c r="E903" s="132" t="s">
        <v>752</v>
      </c>
      <c r="F903" s="105" t="s">
        <v>2396</v>
      </c>
      <c r="G903" s="133">
        <v>38073</v>
      </c>
      <c r="H903" s="109">
        <f t="shared" si="15"/>
        <v>2004</v>
      </c>
      <c r="I903" s="104" t="s">
        <v>2455</v>
      </c>
    </row>
    <row r="904" spans="1:9" ht="12" customHeight="1">
      <c r="A904" s="131" t="s">
        <v>2050</v>
      </c>
      <c r="B904" s="105">
        <v>14367497</v>
      </c>
      <c r="C904" s="105">
        <v>4629</v>
      </c>
      <c r="D904" s="132" t="s">
        <v>4026</v>
      </c>
      <c r="E904" s="132" t="s">
        <v>937</v>
      </c>
      <c r="F904" s="105" t="s">
        <v>2398</v>
      </c>
      <c r="G904" s="133">
        <v>37232</v>
      </c>
      <c r="H904" s="109">
        <f t="shared" si="15"/>
        <v>2001</v>
      </c>
      <c r="I904" s="104" t="s">
        <v>2399</v>
      </c>
    </row>
    <row r="905" spans="1:9" ht="12" customHeight="1">
      <c r="A905" s="131" t="s">
        <v>4027</v>
      </c>
      <c r="B905" s="105">
        <v>13564943</v>
      </c>
      <c r="C905" s="105">
        <v>1216</v>
      </c>
      <c r="D905" s="132" t="s">
        <v>4028</v>
      </c>
      <c r="E905" s="132" t="s">
        <v>3663</v>
      </c>
      <c r="F905" s="105" t="s">
        <v>2396</v>
      </c>
      <c r="G905" s="133">
        <v>25953</v>
      </c>
      <c r="H905" s="109">
        <f t="shared" si="15"/>
        <v>1971</v>
      </c>
      <c r="I905" s="104" t="s">
        <v>2466</v>
      </c>
    </row>
    <row r="906" spans="1:9" ht="12" customHeight="1">
      <c r="A906" s="131" t="s">
        <v>4029</v>
      </c>
      <c r="B906" s="105">
        <v>9199210</v>
      </c>
      <c r="C906" s="105">
        <v>594</v>
      </c>
      <c r="D906" s="132" t="s">
        <v>4030</v>
      </c>
      <c r="E906" s="132" t="s">
        <v>3663</v>
      </c>
      <c r="F906" s="105" t="s">
        <v>2396</v>
      </c>
      <c r="G906" s="133">
        <v>25426</v>
      </c>
      <c r="H906" s="109">
        <f t="shared" si="15"/>
        <v>1969</v>
      </c>
      <c r="I906" s="104" t="s">
        <v>2466</v>
      </c>
    </row>
    <row r="907" spans="1:9" ht="12" customHeight="1">
      <c r="A907" s="131" t="s">
        <v>4031</v>
      </c>
      <c r="B907" s="105">
        <v>7736044</v>
      </c>
      <c r="C907" s="105">
        <v>1217</v>
      </c>
      <c r="D907" s="132" t="s">
        <v>4032</v>
      </c>
      <c r="E907" s="132" t="s">
        <v>3663</v>
      </c>
      <c r="F907" s="105" t="s">
        <v>2398</v>
      </c>
      <c r="G907" s="133">
        <v>24662</v>
      </c>
      <c r="H907" s="109">
        <f t="shared" si="15"/>
        <v>1967</v>
      </c>
      <c r="I907" s="104" t="s">
        <v>2466</v>
      </c>
    </row>
    <row r="908" spans="1:9" ht="12" customHeight="1">
      <c r="A908" s="131" t="s">
        <v>734</v>
      </c>
      <c r="B908" s="105">
        <v>8550737</v>
      </c>
      <c r="C908" s="105">
        <v>1218</v>
      </c>
      <c r="D908" s="132" t="s">
        <v>4033</v>
      </c>
      <c r="E908" s="132" t="s">
        <v>3663</v>
      </c>
      <c r="F908" s="105" t="s">
        <v>2398</v>
      </c>
      <c r="G908" s="133">
        <v>25019</v>
      </c>
      <c r="H908" s="109">
        <f t="shared" si="15"/>
        <v>1968</v>
      </c>
      <c r="I908" s="104" t="s">
        <v>2466</v>
      </c>
    </row>
    <row r="909" spans="1:9" ht="12" customHeight="1">
      <c r="A909" s="131" t="s">
        <v>4034</v>
      </c>
      <c r="B909" s="105">
        <v>13452007</v>
      </c>
      <c r="C909" s="105">
        <v>1219</v>
      </c>
      <c r="D909" s="132" t="s">
        <v>4035</v>
      </c>
      <c r="E909" s="132" t="s">
        <v>3663</v>
      </c>
      <c r="F909" s="105" t="s">
        <v>2398</v>
      </c>
      <c r="G909" s="133">
        <v>32800</v>
      </c>
      <c r="H909" s="109">
        <f t="shared" si="15"/>
        <v>1989</v>
      </c>
      <c r="I909" s="104" t="s">
        <v>649</v>
      </c>
    </row>
    <row r="910" spans="1:9" ht="12" customHeight="1">
      <c r="A910" s="131" t="s">
        <v>4036</v>
      </c>
      <c r="B910" s="105">
        <v>11974539</v>
      </c>
      <c r="C910" s="105">
        <v>1220</v>
      </c>
      <c r="D910" s="132" t="s">
        <v>4037</v>
      </c>
      <c r="E910" s="132" t="s">
        <v>3663</v>
      </c>
      <c r="F910" s="105" t="s">
        <v>2398</v>
      </c>
      <c r="G910" s="133">
        <v>29950</v>
      </c>
      <c r="H910" s="109">
        <f t="shared" si="15"/>
        <v>1981</v>
      </c>
      <c r="I910" s="104" t="s">
        <v>649</v>
      </c>
    </row>
    <row r="911" spans="1:9" ht="12" customHeight="1">
      <c r="A911" s="131" t="s">
        <v>4038</v>
      </c>
      <c r="B911" s="105">
        <v>14937350</v>
      </c>
      <c r="C911" s="105">
        <v>1225</v>
      </c>
      <c r="D911" s="132" t="s">
        <v>4039</v>
      </c>
      <c r="E911" s="132" t="s">
        <v>3019</v>
      </c>
      <c r="F911" s="105" t="s">
        <v>2396</v>
      </c>
      <c r="G911" s="133">
        <v>34422</v>
      </c>
      <c r="H911" s="109">
        <f t="shared" si="15"/>
        <v>1994</v>
      </c>
      <c r="I911" s="104" t="s">
        <v>2420</v>
      </c>
    </row>
    <row r="912" spans="1:9" ht="12" customHeight="1">
      <c r="A912" s="131" t="s">
        <v>2170</v>
      </c>
      <c r="B912" s="105">
        <v>12369712</v>
      </c>
      <c r="C912" s="105">
        <v>1226</v>
      </c>
      <c r="D912" s="132" t="s">
        <v>4040</v>
      </c>
      <c r="E912" s="132" t="s">
        <v>3019</v>
      </c>
      <c r="F912" s="105" t="s">
        <v>2398</v>
      </c>
      <c r="G912" s="133">
        <v>30632</v>
      </c>
      <c r="H912" s="109">
        <f t="shared" si="15"/>
        <v>1983</v>
      </c>
      <c r="I912" s="104" t="s">
        <v>649</v>
      </c>
    </row>
    <row r="913" spans="1:9" ht="12" customHeight="1">
      <c r="A913" s="131" t="s">
        <v>4041</v>
      </c>
      <c r="B913" s="105">
        <v>14773240</v>
      </c>
      <c r="C913" s="105">
        <v>4042</v>
      </c>
      <c r="D913" s="132" t="s">
        <v>4042</v>
      </c>
      <c r="E913" s="132" t="s">
        <v>937</v>
      </c>
      <c r="F913" s="105" t="s">
        <v>2396</v>
      </c>
      <c r="G913" s="133">
        <v>35577</v>
      </c>
      <c r="H913" s="109">
        <f t="shared" si="15"/>
        <v>1997</v>
      </c>
      <c r="I913" s="104" t="s">
        <v>2430</v>
      </c>
    </row>
    <row r="914" spans="1:9" ht="12" customHeight="1">
      <c r="A914" s="131" t="s">
        <v>4043</v>
      </c>
      <c r="B914" s="105">
        <v>15092725</v>
      </c>
      <c r="C914" s="105">
        <v>4632</v>
      </c>
      <c r="D914" s="132" t="s">
        <v>4044</v>
      </c>
      <c r="E914" s="132" t="s">
        <v>752</v>
      </c>
      <c r="F914" s="105" t="s">
        <v>2396</v>
      </c>
      <c r="G914" s="133">
        <v>37090</v>
      </c>
      <c r="H914" s="109">
        <f t="shared" si="15"/>
        <v>2001</v>
      </c>
      <c r="I914" s="104" t="s">
        <v>2399</v>
      </c>
    </row>
    <row r="915" spans="1:9" ht="12" customHeight="1">
      <c r="A915" s="131" t="s">
        <v>4045</v>
      </c>
      <c r="B915" s="105">
        <v>10569395</v>
      </c>
      <c r="C915" s="105">
        <v>1228</v>
      </c>
      <c r="D915" s="132" t="s">
        <v>4046</v>
      </c>
      <c r="E915" s="132" t="s">
        <v>952</v>
      </c>
      <c r="F915" s="105" t="s">
        <v>2398</v>
      </c>
      <c r="G915" s="133">
        <v>27617</v>
      </c>
      <c r="H915" s="109">
        <f t="shared" si="15"/>
        <v>1975</v>
      </c>
      <c r="I915" s="104" t="s">
        <v>2466</v>
      </c>
    </row>
    <row r="916" spans="1:9" ht="12" customHeight="1">
      <c r="A916" s="131" t="s">
        <v>4047</v>
      </c>
      <c r="B916" s="105">
        <v>15074812</v>
      </c>
      <c r="C916" s="105">
        <v>3641</v>
      </c>
      <c r="D916" s="132" t="s">
        <v>4048</v>
      </c>
      <c r="E916" s="132" t="s">
        <v>952</v>
      </c>
      <c r="F916" s="105" t="s">
        <v>2398</v>
      </c>
      <c r="G916" s="133">
        <v>38744</v>
      </c>
      <c r="H916" s="109">
        <f t="shared" si="15"/>
        <v>2006</v>
      </c>
      <c r="I916" s="104" t="s">
        <v>2455</v>
      </c>
    </row>
    <row r="917" spans="1:9" ht="12" customHeight="1">
      <c r="A917" s="131" t="s">
        <v>4049</v>
      </c>
      <c r="B917" s="105">
        <v>15227379</v>
      </c>
      <c r="C917" s="105">
        <v>3642</v>
      </c>
      <c r="D917" s="132" t="s">
        <v>4050</v>
      </c>
      <c r="E917" s="132" t="s">
        <v>952</v>
      </c>
      <c r="F917" s="105" t="s">
        <v>2396</v>
      </c>
      <c r="G917" s="133">
        <v>37636</v>
      </c>
      <c r="H917" s="109">
        <f t="shared" si="15"/>
        <v>2003</v>
      </c>
      <c r="I917" s="104" t="s">
        <v>2402</v>
      </c>
    </row>
    <row r="918" spans="1:9" ht="12" customHeight="1">
      <c r="A918" s="131" t="s">
        <v>4051</v>
      </c>
      <c r="B918" s="105">
        <v>12578315</v>
      </c>
      <c r="C918" s="105">
        <v>1729</v>
      </c>
      <c r="D918" s="132" t="s">
        <v>4052</v>
      </c>
      <c r="E918" s="132" t="s">
        <v>2981</v>
      </c>
      <c r="F918" s="105" t="s">
        <v>2396</v>
      </c>
      <c r="G918" s="133">
        <v>30636</v>
      </c>
      <c r="H918" s="109">
        <f t="shared" si="15"/>
        <v>1983</v>
      </c>
      <c r="I918" s="104" t="s">
        <v>649</v>
      </c>
    </row>
    <row r="919" spans="1:9" ht="12" customHeight="1">
      <c r="A919" s="131" t="s">
        <v>4053</v>
      </c>
      <c r="B919" s="105">
        <v>12811914</v>
      </c>
      <c r="C919" s="105">
        <v>1731</v>
      </c>
      <c r="D919" s="132" t="s">
        <v>4054</v>
      </c>
      <c r="E919" s="132" t="s">
        <v>2981</v>
      </c>
      <c r="F919" s="105" t="s">
        <v>2396</v>
      </c>
      <c r="G919" s="133">
        <v>30969</v>
      </c>
      <c r="H919" s="109">
        <f t="shared" si="15"/>
        <v>1984</v>
      </c>
      <c r="I919" s="104" t="s">
        <v>649</v>
      </c>
    </row>
    <row r="920" spans="1:9" ht="12" customHeight="1">
      <c r="A920" s="131" t="s">
        <v>4055</v>
      </c>
      <c r="B920" s="105">
        <v>14557297</v>
      </c>
      <c r="C920" s="105">
        <v>4061</v>
      </c>
      <c r="D920" s="132" t="s">
        <v>4056</v>
      </c>
      <c r="E920" s="132" t="s">
        <v>952</v>
      </c>
      <c r="F920" s="105" t="s">
        <v>2396</v>
      </c>
      <c r="G920" s="133">
        <v>35714</v>
      </c>
      <c r="H920" s="109">
        <f t="shared" si="15"/>
        <v>1997</v>
      </c>
      <c r="I920" s="104" t="s">
        <v>2430</v>
      </c>
    </row>
    <row r="921" spans="1:9" ht="12" customHeight="1">
      <c r="A921" s="131" t="s">
        <v>2094</v>
      </c>
      <c r="B921" s="105">
        <v>13018157</v>
      </c>
      <c r="C921" s="105">
        <v>154</v>
      </c>
      <c r="D921" s="132" t="s">
        <v>4057</v>
      </c>
      <c r="E921" s="132" t="s">
        <v>1019</v>
      </c>
      <c r="F921" s="105" t="s">
        <v>2398</v>
      </c>
      <c r="G921" s="133">
        <v>31643</v>
      </c>
      <c r="H921" s="109">
        <f t="shared" si="15"/>
        <v>1986</v>
      </c>
      <c r="I921" s="104" t="s">
        <v>649</v>
      </c>
    </row>
    <row r="922" spans="1:9" ht="12" customHeight="1">
      <c r="A922" s="131" t="s">
        <v>2046</v>
      </c>
      <c r="B922" s="105">
        <v>14512276</v>
      </c>
      <c r="C922" s="105">
        <v>4635</v>
      </c>
      <c r="D922" s="132" t="s">
        <v>4058</v>
      </c>
      <c r="E922" s="132" t="s">
        <v>1019</v>
      </c>
      <c r="F922" s="105" t="s">
        <v>2398</v>
      </c>
      <c r="G922" s="133">
        <v>37217</v>
      </c>
      <c r="H922" s="109">
        <f t="shared" si="15"/>
        <v>2001</v>
      </c>
      <c r="I922" s="104" t="s">
        <v>2399</v>
      </c>
    </row>
    <row r="923" spans="1:9" ht="12" customHeight="1">
      <c r="A923" s="131" t="s">
        <v>2040</v>
      </c>
      <c r="B923" s="105">
        <v>14940319</v>
      </c>
      <c r="C923" s="105">
        <v>4062</v>
      </c>
      <c r="D923" s="132" t="s">
        <v>4059</v>
      </c>
      <c r="E923" s="132" t="s">
        <v>1019</v>
      </c>
      <c r="F923" s="105" t="s">
        <v>2398</v>
      </c>
      <c r="G923" s="133">
        <v>36317</v>
      </c>
      <c r="H923" s="109">
        <f t="shared" si="15"/>
        <v>1999</v>
      </c>
      <c r="I923" s="104" t="s">
        <v>276</v>
      </c>
    </row>
    <row r="924" spans="1:9" ht="12" customHeight="1">
      <c r="A924" s="131" t="s">
        <v>4060</v>
      </c>
      <c r="B924" s="105">
        <v>14940309</v>
      </c>
      <c r="C924" s="105">
        <v>3640</v>
      </c>
      <c r="D924" s="132" t="s">
        <v>4061</v>
      </c>
      <c r="E924" s="132" t="s">
        <v>1019</v>
      </c>
      <c r="F924" s="105" t="s">
        <v>2398</v>
      </c>
      <c r="G924" s="133">
        <v>37334</v>
      </c>
      <c r="H924" s="109">
        <f t="shared" si="15"/>
        <v>2002</v>
      </c>
      <c r="I924" s="104" t="s">
        <v>2402</v>
      </c>
    </row>
    <row r="925" spans="1:9" ht="12" customHeight="1">
      <c r="A925" s="131" t="s">
        <v>2027</v>
      </c>
      <c r="B925" s="105">
        <v>15135684</v>
      </c>
      <c r="C925" s="105">
        <v>4633</v>
      </c>
      <c r="D925" s="132" t="s">
        <v>4062</v>
      </c>
      <c r="E925" s="132" t="s">
        <v>1019</v>
      </c>
      <c r="F925" s="105" t="s">
        <v>2398</v>
      </c>
      <c r="G925" s="133">
        <v>36990</v>
      </c>
      <c r="H925" s="109">
        <f t="shared" si="15"/>
        <v>2001</v>
      </c>
      <c r="I925" s="104" t="s">
        <v>2399</v>
      </c>
    </row>
    <row r="926" spans="1:9" ht="12" customHeight="1">
      <c r="A926" s="131" t="s">
        <v>4063</v>
      </c>
      <c r="B926" s="105">
        <v>14965856</v>
      </c>
      <c r="C926" s="105">
        <v>4060</v>
      </c>
      <c r="D926" s="132" t="s">
        <v>4064</v>
      </c>
      <c r="E926" s="132" t="s">
        <v>937</v>
      </c>
      <c r="F926" s="105" t="s">
        <v>2396</v>
      </c>
      <c r="G926" s="133">
        <v>35859</v>
      </c>
      <c r="H926" s="109">
        <f t="shared" si="15"/>
        <v>1998</v>
      </c>
      <c r="I926" s="104" t="s">
        <v>276</v>
      </c>
    </row>
    <row r="927" spans="1:9" ht="12" customHeight="1">
      <c r="A927" s="131" t="s">
        <v>4065</v>
      </c>
      <c r="B927" s="105">
        <v>14257102</v>
      </c>
      <c r="C927" s="105">
        <v>4073</v>
      </c>
      <c r="D927" s="132" t="s">
        <v>4066</v>
      </c>
      <c r="E927" s="132" t="s">
        <v>937</v>
      </c>
      <c r="F927" s="105" t="s">
        <v>2396</v>
      </c>
      <c r="G927" s="133">
        <v>36334</v>
      </c>
      <c r="H927" s="109">
        <f t="shared" si="15"/>
        <v>1999</v>
      </c>
      <c r="I927" s="104" t="s">
        <v>276</v>
      </c>
    </row>
    <row r="928" spans="1:9" ht="12" customHeight="1">
      <c r="A928" s="131" t="s">
        <v>4067</v>
      </c>
      <c r="B928" s="105">
        <v>14548276</v>
      </c>
      <c r="C928" s="105">
        <v>4067</v>
      </c>
      <c r="D928" s="132" t="s">
        <v>4068</v>
      </c>
      <c r="E928" s="132" t="s">
        <v>937</v>
      </c>
      <c r="F928" s="105" t="s">
        <v>2396</v>
      </c>
      <c r="G928" s="133">
        <v>36165</v>
      </c>
      <c r="H928" s="109">
        <f t="shared" si="15"/>
        <v>1999</v>
      </c>
      <c r="I928" s="104" t="s">
        <v>276</v>
      </c>
    </row>
    <row r="929" spans="1:9" ht="12" customHeight="1">
      <c r="A929" s="131" t="s">
        <v>4069</v>
      </c>
      <c r="B929" s="105">
        <v>14528046</v>
      </c>
      <c r="C929" s="105">
        <v>4072</v>
      </c>
      <c r="D929" s="132" t="s">
        <v>4070</v>
      </c>
      <c r="E929" s="132" t="s">
        <v>937</v>
      </c>
      <c r="F929" s="105" t="s">
        <v>2396</v>
      </c>
      <c r="G929" s="133">
        <v>36239</v>
      </c>
      <c r="H929" s="109">
        <f t="shared" si="15"/>
        <v>1999</v>
      </c>
      <c r="I929" s="104" t="s">
        <v>276</v>
      </c>
    </row>
    <row r="930" spans="1:9" ht="12" customHeight="1">
      <c r="A930" s="131" t="s">
        <v>4071</v>
      </c>
      <c r="B930" s="105">
        <v>15157701</v>
      </c>
      <c r="C930" s="105">
        <v>4068</v>
      </c>
      <c r="D930" s="132" t="s">
        <v>4072</v>
      </c>
      <c r="E930" s="132" t="s">
        <v>937</v>
      </c>
      <c r="F930" s="105" t="s">
        <v>2396</v>
      </c>
      <c r="G930" s="133">
        <v>35975</v>
      </c>
      <c r="H930" s="109">
        <f t="shared" si="15"/>
        <v>1998</v>
      </c>
      <c r="I930" s="104" t="s">
        <v>276</v>
      </c>
    </row>
    <row r="931" spans="1:9" ht="12" customHeight="1">
      <c r="A931" s="131" t="s">
        <v>2058</v>
      </c>
      <c r="B931" s="105">
        <v>15131885</v>
      </c>
      <c r="C931" s="105">
        <v>4069</v>
      </c>
      <c r="D931" s="132" t="s">
        <v>4073</v>
      </c>
      <c r="E931" s="132" t="s">
        <v>1019</v>
      </c>
      <c r="F931" s="105" t="s">
        <v>2398</v>
      </c>
      <c r="G931" s="133">
        <v>35979</v>
      </c>
      <c r="H931" s="109">
        <f t="shared" si="15"/>
        <v>1998</v>
      </c>
      <c r="I931" s="104" t="s">
        <v>276</v>
      </c>
    </row>
    <row r="932" spans="1:9" ht="12" customHeight="1">
      <c r="A932" s="131" t="s">
        <v>4074</v>
      </c>
      <c r="B932" s="105">
        <v>15142940</v>
      </c>
      <c r="C932" s="105">
        <v>4070</v>
      </c>
      <c r="D932" s="132" t="s">
        <v>4075</v>
      </c>
      <c r="E932" s="132" t="s">
        <v>1019</v>
      </c>
      <c r="F932" s="105" t="s">
        <v>2396</v>
      </c>
      <c r="G932" s="133">
        <v>35856</v>
      </c>
      <c r="H932" s="109">
        <f t="shared" si="15"/>
        <v>1998</v>
      </c>
      <c r="I932" s="104" t="s">
        <v>276</v>
      </c>
    </row>
    <row r="933" spans="1:9" ht="12" customHeight="1">
      <c r="A933" s="131" t="s">
        <v>2197</v>
      </c>
      <c r="B933" s="105">
        <v>14753734</v>
      </c>
      <c r="C933" s="105">
        <v>4071</v>
      </c>
      <c r="D933" s="132" t="s">
        <v>4076</v>
      </c>
      <c r="E933" s="132" t="s">
        <v>1019</v>
      </c>
      <c r="F933" s="105" t="s">
        <v>2398</v>
      </c>
      <c r="G933" s="133">
        <v>36076</v>
      </c>
      <c r="H933" s="109">
        <f t="shared" si="15"/>
        <v>1998</v>
      </c>
      <c r="I933" s="104" t="s">
        <v>276</v>
      </c>
    </row>
    <row r="934" spans="1:9" ht="12" customHeight="1">
      <c r="A934" s="131" t="s">
        <v>4077</v>
      </c>
      <c r="B934" s="105">
        <v>15175200</v>
      </c>
      <c r="C934" s="105">
        <v>4636</v>
      </c>
      <c r="D934" s="132" t="s">
        <v>4078</v>
      </c>
      <c r="E934" s="132" t="s">
        <v>752</v>
      </c>
      <c r="F934" s="105" t="s">
        <v>2396</v>
      </c>
      <c r="G934" s="133">
        <v>37147</v>
      </c>
      <c r="H934" s="109">
        <f t="shared" si="15"/>
        <v>2001</v>
      </c>
      <c r="I934" s="104" t="s">
        <v>2399</v>
      </c>
    </row>
    <row r="935" spans="1:9" ht="12" customHeight="1">
      <c r="A935" s="131" t="s">
        <v>4079</v>
      </c>
      <c r="B935" s="105">
        <v>14218173</v>
      </c>
      <c r="C935" s="105">
        <v>4637</v>
      </c>
      <c r="D935" s="132" t="s">
        <v>4080</v>
      </c>
      <c r="E935" s="132" t="s">
        <v>752</v>
      </c>
      <c r="F935" s="105" t="s">
        <v>2396</v>
      </c>
      <c r="G935" s="133">
        <v>36745</v>
      </c>
      <c r="H935" s="109">
        <f t="shared" si="15"/>
        <v>2000</v>
      </c>
      <c r="I935" s="104" t="s">
        <v>2399</v>
      </c>
    </row>
    <row r="936" spans="1:9" ht="12" customHeight="1">
      <c r="A936" s="131" t="s">
        <v>4081</v>
      </c>
      <c r="B936" s="105">
        <v>14733280</v>
      </c>
      <c r="C936" s="105">
        <v>4063</v>
      </c>
      <c r="D936" s="132" t="s">
        <v>4082</v>
      </c>
      <c r="E936" s="132" t="s">
        <v>1019</v>
      </c>
      <c r="F936" s="105" t="s">
        <v>2396</v>
      </c>
      <c r="G936" s="133">
        <v>36376</v>
      </c>
      <c r="H936" s="109">
        <f t="shared" si="15"/>
        <v>1999</v>
      </c>
      <c r="I936" s="104" t="s">
        <v>276</v>
      </c>
    </row>
    <row r="937" spans="1:9" ht="12" customHeight="1">
      <c r="A937" s="131" t="s">
        <v>2059</v>
      </c>
      <c r="B937" s="105">
        <v>14750144</v>
      </c>
      <c r="C937" s="105">
        <v>4064</v>
      </c>
      <c r="D937" s="132" t="s">
        <v>4083</v>
      </c>
      <c r="E937" s="132" t="s">
        <v>1019</v>
      </c>
      <c r="F937" s="105" t="s">
        <v>2398</v>
      </c>
      <c r="G937" s="133">
        <v>35915</v>
      </c>
      <c r="H937" s="109">
        <f t="shared" si="15"/>
        <v>1998</v>
      </c>
      <c r="I937" s="104" t="s">
        <v>276</v>
      </c>
    </row>
    <row r="938" spans="1:9" ht="12" customHeight="1">
      <c r="A938" s="131" t="s">
        <v>2199</v>
      </c>
      <c r="B938" s="105">
        <v>14151805</v>
      </c>
      <c r="C938" s="105">
        <v>4065</v>
      </c>
      <c r="D938" s="132" t="s">
        <v>4084</v>
      </c>
      <c r="E938" s="132" t="s">
        <v>1019</v>
      </c>
      <c r="F938" s="105" t="s">
        <v>2398</v>
      </c>
      <c r="G938" s="133">
        <v>35953</v>
      </c>
      <c r="H938" s="109">
        <f t="shared" si="15"/>
        <v>1998</v>
      </c>
      <c r="I938" s="104" t="s">
        <v>276</v>
      </c>
    </row>
    <row r="939" spans="1:9" ht="11.5" customHeight="1">
      <c r="A939" s="131" t="s">
        <v>4085</v>
      </c>
      <c r="B939" s="105">
        <v>14470113</v>
      </c>
      <c r="C939" s="105">
        <v>4066</v>
      </c>
      <c r="D939" s="132" t="s">
        <v>4086</v>
      </c>
      <c r="E939" s="132" t="s">
        <v>1019</v>
      </c>
      <c r="F939" s="105" t="s">
        <v>2396</v>
      </c>
      <c r="G939" s="133">
        <v>35801</v>
      </c>
      <c r="H939" s="109">
        <f t="shared" si="15"/>
        <v>1998</v>
      </c>
      <c r="I939" s="104" t="s">
        <v>276</v>
      </c>
    </row>
    <row r="940" spans="1:9" ht="11.5" customHeight="1">
      <c r="A940" s="131" t="s">
        <v>4087</v>
      </c>
      <c r="B940" s="105">
        <v>14712429</v>
      </c>
      <c r="C940" s="105">
        <v>4640</v>
      </c>
      <c r="D940" s="132" t="s">
        <v>4088</v>
      </c>
      <c r="E940" s="132" t="s">
        <v>752</v>
      </c>
      <c r="F940" s="105" t="s">
        <v>2396</v>
      </c>
      <c r="G940" s="133">
        <v>36894</v>
      </c>
      <c r="H940" s="109">
        <f t="shared" si="15"/>
        <v>2001</v>
      </c>
      <c r="I940" s="104" t="s">
        <v>2399</v>
      </c>
    </row>
    <row r="941" spans="1:9" ht="11.5" customHeight="1">
      <c r="A941" s="131" t="s">
        <v>4089</v>
      </c>
      <c r="B941" s="105">
        <v>15127374</v>
      </c>
      <c r="C941" s="105">
        <v>4639</v>
      </c>
      <c r="D941" s="132" t="s">
        <v>4090</v>
      </c>
      <c r="E941" s="132" t="s">
        <v>752</v>
      </c>
      <c r="F941" s="105" t="s">
        <v>2396</v>
      </c>
      <c r="G941" s="133">
        <v>36663</v>
      </c>
      <c r="H941" s="109">
        <f t="shared" si="15"/>
        <v>2000</v>
      </c>
      <c r="I941" s="104" t="s">
        <v>2399</v>
      </c>
    </row>
    <row r="942" spans="1:9" ht="11.5" customHeight="1">
      <c r="A942" s="131" t="s">
        <v>4091</v>
      </c>
      <c r="B942" s="105">
        <v>14526328</v>
      </c>
      <c r="C942" s="105">
        <v>4638</v>
      </c>
      <c r="D942" s="132" t="s">
        <v>4092</v>
      </c>
      <c r="E942" s="132" t="s">
        <v>752</v>
      </c>
      <c r="F942" s="105" t="s">
        <v>2396</v>
      </c>
      <c r="G942" s="133">
        <v>36663</v>
      </c>
      <c r="H942" s="109">
        <f t="shared" si="15"/>
        <v>2000</v>
      </c>
      <c r="I942" s="104" t="s">
        <v>2399</v>
      </c>
    </row>
    <row r="943" spans="1:9" ht="11.5" customHeight="1">
      <c r="A943" s="131" t="s">
        <v>4093</v>
      </c>
      <c r="B943" s="105">
        <v>14838082</v>
      </c>
      <c r="C943" s="105">
        <v>3643</v>
      </c>
      <c r="D943" s="132" t="s">
        <v>4094</v>
      </c>
      <c r="E943" s="132" t="s">
        <v>752</v>
      </c>
      <c r="F943" s="105" t="s">
        <v>2396</v>
      </c>
      <c r="G943" s="133">
        <v>37599</v>
      </c>
      <c r="H943" s="109">
        <f t="shared" si="15"/>
        <v>2002</v>
      </c>
      <c r="I943" s="104" t="s">
        <v>2402</v>
      </c>
    </row>
    <row r="944" spans="1:9" ht="11.5" customHeight="1">
      <c r="A944" s="131" t="s">
        <v>1423</v>
      </c>
      <c r="B944" s="105">
        <v>14247291</v>
      </c>
      <c r="C944" s="105">
        <v>4075</v>
      </c>
      <c r="D944" s="132" t="s">
        <v>4095</v>
      </c>
      <c r="E944" s="132" t="s">
        <v>752</v>
      </c>
      <c r="F944" s="105" t="s">
        <v>2398</v>
      </c>
      <c r="G944" s="133">
        <v>36335</v>
      </c>
      <c r="H944" s="109">
        <f t="shared" si="15"/>
        <v>1999</v>
      </c>
      <c r="I944" s="104" t="s">
        <v>276</v>
      </c>
    </row>
    <row r="945" spans="1:9" ht="11.5" customHeight="1">
      <c r="A945" s="131" t="s">
        <v>2198</v>
      </c>
      <c r="B945" s="105">
        <v>14860528</v>
      </c>
      <c r="C945" s="105">
        <v>4076</v>
      </c>
      <c r="D945" s="132" t="s">
        <v>4096</v>
      </c>
      <c r="E945" s="132" t="s">
        <v>1019</v>
      </c>
      <c r="F945" s="105" t="s">
        <v>2398</v>
      </c>
      <c r="G945" s="133">
        <v>35881</v>
      </c>
      <c r="H945" s="109">
        <f t="shared" si="15"/>
        <v>1998</v>
      </c>
      <c r="I945" s="104" t="s">
        <v>276</v>
      </c>
    </row>
    <row r="946" spans="1:9" ht="11.5" customHeight="1">
      <c r="A946" s="131" t="s">
        <v>4097</v>
      </c>
      <c r="B946" s="105">
        <v>15142391</v>
      </c>
      <c r="C946" s="105">
        <v>4641</v>
      </c>
      <c r="D946" s="132" t="s">
        <v>4098</v>
      </c>
      <c r="E946" s="132" t="s">
        <v>1019</v>
      </c>
      <c r="F946" s="105" t="s">
        <v>2396</v>
      </c>
      <c r="G946" s="133">
        <v>36739</v>
      </c>
      <c r="H946" s="109">
        <f t="shared" si="15"/>
        <v>2000</v>
      </c>
      <c r="I946" s="104" t="s">
        <v>2399</v>
      </c>
    </row>
    <row r="947" spans="1:9" ht="11.5" customHeight="1">
      <c r="A947" s="131" t="s">
        <v>2060</v>
      </c>
      <c r="B947" s="105">
        <v>15152005</v>
      </c>
      <c r="C947" s="105">
        <v>4077</v>
      </c>
      <c r="D947" s="132" t="s">
        <v>4099</v>
      </c>
      <c r="E947" s="132" t="s">
        <v>937</v>
      </c>
      <c r="F947" s="105" t="s">
        <v>2398</v>
      </c>
      <c r="G947" s="133">
        <v>35796</v>
      </c>
      <c r="H947" s="109">
        <f t="shared" si="15"/>
        <v>1998</v>
      </c>
      <c r="I947" s="104" t="s">
        <v>276</v>
      </c>
    </row>
    <row r="948" spans="1:9" ht="11.5" customHeight="1">
      <c r="A948" s="131" t="s">
        <v>4100</v>
      </c>
      <c r="B948" s="105">
        <v>14735827</v>
      </c>
      <c r="C948" s="105">
        <v>3644</v>
      </c>
      <c r="D948" s="132" t="s">
        <v>4101</v>
      </c>
      <c r="E948" s="132" t="s">
        <v>752</v>
      </c>
      <c r="F948" s="105" t="s">
        <v>2396</v>
      </c>
      <c r="G948" s="133">
        <v>37449</v>
      </c>
      <c r="H948" s="109">
        <f t="shared" si="15"/>
        <v>2002</v>
      </c>
      <c r="I948" s="104" t="s">
        <v>2402</v>
      </c>
    </row>
    <row r="949" spans="1:9" ht="11.5" customHeight="1">
      <c r="A949" s="131" t="s">
        <v>284</v>
      </c>
      <c r="B949" s="105">
        <v>14536358</v>
      </c>
      <c r="C949" s="105">
        <v>143</v>
      </c>
      <c r="D949" s="132" t="s">
        <v>4102</v>
      </c>
      <c r="E949" s="132" t="s">
        <v>1019</v>
      </c>
      <c r="F949" s="105" t="s">
        <v>2398</v>
      </c>
      <c r="G949" s="133">
        <v>35334</v>
      </c>
      <c r="H949" s="109">
        <f t="shared" si="15"/>
        <v>1996</v>
      </c>
      <c r="I949" s="104" t="s">
        <v>2430</v>
      </c>
    </row>
    <row r="950" spans="1:9" ht="11.5" customHeight="1">
      <c r="A950" s="131" t="s">
        <v>2076</v>
      </c>
      <c r="B950" s="105">
        <v>15144460</v>
      </c>
      <c r="C950" s="105">
        <v>4642</v>
      </c>
      <c r="D950" s="132" t="s">
        <v>4103</v>
      </c>
      <c r="E950" s="132" t="s">
        <v>1019</v>
      </c>
      <c r="F950" s="105" t="s">
        <v>2398</v>
      </c>
      <c r="G950" s="133">
        <v>36790</v>
      </c>
      <c r="H950" s="109">
        <f t="shared" si="15"/>
        <v>2000</v>
      </c>
      <c r="I950" s="104" t="s">
        <v>2399</v>
      </c>
    </row>
    <row r="951" spans="1:9" ht="11.5" customHeight="1">
      <c r="A951" s="131" t="s">
        <v>4104</v>
      </c>
      <c r="B951" s="105">
        <v>14762135</v>
      </c>
      <c r="C951" s="105">
        <v>1229</v>
      </c>
      <c r="D951" s="132" t="s">
        <v>4105</v>
      </c>
      <c r="E951" s="132" t="s">
        <v>1019</v>
      </c>
      <c r="F951" s="105" t="s">
        <v>2396</v>
      </c>
      <c r="G951" s="133">
        <v>35726</v>
      </c>
      <c r="H951" s="109">
        <f t="shared" si="15"/>
        <v>1997</v>
      </c>
      <c r="I951" s="104" t="s">
        <v>2430</v>
      </c>
    </row>
    <row r="952" spans="1:9" ht="11.5" customHeight="1">
      <c r="A952" s="131" t="s">
        <v>4106</v>
      </c>
      <c r="B952" s="105">
        <v>15143929</v>
      </c>
      <c r="C952" s="105">
        <v>4078</v>
      </c>
      <c r="D952" s="132" t="s">
        <v>4107</v>
      </c>
      <c r="E952" s="132" t="s">
        <v>1019</v>
      </c>
      <c r="F952" s="105" t="s">
        <v>2396</v>
      </c>
      <c r="G952" s="133">
        <v>36298</v>
      </c>
      <c r="H952" s="109">
        <f t="shared" si="15"/>
        <v>1999</v>
      </c>
      <c r="I952" s="104" t="s">
        <v>276</v>
      </c>
    </row>
    <row r="953" spans="1:9" ht="11.5" customHeight="1">
      <c r="A953" s="131" t="s">
        <v>4108</v>
      </c>
      <c r="B953" s="105">
        <v>11300038</v>
      </c>
      <c r="C953" s="105">
        <v>1230</v>
      </c>
      <c r="D953" s="132" t="s">
        <v>4109</v>
      </c>
      <c r="E953" s="132" t="s">
        <v>952</v>
      </c>
      <c r="F953" s="105" t="s">
        <v>2398</v>
      </c>
      <c r="G953" s="133">
        <v>28669</v>
      </c>
      <c r="H953" s="109">
        <f t="shared" si="15"/>
        <v>1978</v>
      </c>
      <c r="I953" s="104" t="s">
        <v>2466</v>
      </c>
    </row>
    <row r="954" spans="1:9" ht="11.5" customHeight="1">
      <c r="A954" s="131" t="s">
        <v>4110</v>
      </c>
      <c r="B954" s="105">
        <v>14411705</v>
      </c>
      <c r="C954" s="105">
        <v>4643</v>
      </c>
      <c r="D954" s="132" t="s">
        <v>4111</v>
      </c>
      <c r="E954" s="132" t="s">
        <v>952</v>
      </c>
      <c r="F954" s="105" t="s">
        <v>2396</v>
      </c>
      <c r="G954" s="133">
        <v>36770</v>
      </c>
      <c r="H954" s="109">
        <f t="shared" si="15"/>
        <v>2000</v>
      </c>
      <c r="I954" s="104" t="s">
        <v>2399</v>
      </c>
    </row>
    <row r="955" spans="1:9" ht="11.5" customHeight="1">
      <c r="A955" s="131" t="s">
        <v>4112</v>
      </c>
      <c r="B955" s="105">
        <v>14785552</v>
      </c>
      <c r="C955" s="105">
        <v>4079</v>
      </c>
      <c r="D955" s="132" t="s">
        <v>4113</v>
      </c>
      <c r="E955" s="132" t="s">
        <v>1019</v>
      </c>
      <c r="F955" s="105" t="s">
        <v>2398</v>
      </c>
      <c r="G955" s="133">
        <v>36175</v>
      </c>
      <c r="H955" s="109">
        <f t="shared" si="15"/>
        <v>1999</v>
      </c>
      <c r="I955" s="104" t="s">
        <v>276</v>
      </c>
    </row>
    <row r="956" spans="1:9" ht="11.5" customHeight="1">
      <c r="A956" s="131" t="s">
        <v>4114</v>
      </c>
      <c r="B956" s="105">
        <v>13263056</v>
      </c>
      <c r="C956" s="105">
        <v>1794</v>
      </c>
      <c r="D956" s="132" t="s">
        <v>4115</v>
      </c>
      <c r="E956" s="132" t="s">
        <v>4116</v>
      </c>
      <c r="F956" s="105" t="s">
        <v>2396</v>
      </c>
      <c r="G956" s="133">
        <v>29897</v>
      </c>
      <c r="H956" s="109">
        <f t="shared" si="15"/>
        <v>1981</v>
      </c>
      <c r="I956" s="104" t="s">
        <v>649</v>
      </c>
    </row>
    <row r="957" spans="1:9" ht="11.5" customHeight="1">
      <c r="A957" s="131" t="s">
        <v>4117</v>
      </c>
      <c r="B957" s="105">
        <v>13747317</v>
      </c>
      <c r="C957" s="105">
        <v>1757</v>
      </c>
      <c r="D957" s="132" t="s">
        <v>4118</v>
      </c>
      <c r="E957" s="132" t="s">
        <v>4116</v>
      </c>
      <c r="F957" s="105" t="s">
        <v>2396</v>
      </c>
      <c r="G957" s="133">
        <v>31753</v>
      </c>
      <c r="H957" s="109">
        <f t="shared" si="15"/>
        <v>1986</v>
      </c>
      <c r="I957" s="104" t="s">
        <v>649</v>
      </c>
    </row>
    <row r="958" spans="1:9" ht="11.5" customHeight="1">
      <c r="A958" s="131" t="s">
        <v>4119</v>
      </c>
      <c r="B958" s="105">
        <v>13769551</v>
      </c>
      <c r="C958" s="105">
        <v>1172</v>
      </c>
      <c r="D958" s="132" t="s">
        <v>4120</v>
      </c>
      <c r="E958" s="132" t="s">
        <v>952</v>
      </c>
      <c r="F958" s="105" t="s">
        <v>2396</v>
      </c>
      <c r="G958" s="133">
        <v>33268</v>
      </c>
      <c r="H958" s="109">
        <f t="shared" si="15"/>
        <v>1991</v>
      </c>
      <c r="I958" s="104" t="s">
        <v>2436</v>
      </c>
    </row>
    <row r="959" spans="1:9" ht="11.5" customHeight="1">
      <c r="A959" s="131" t="s">
        <v>4121</v>
      </c>
      <c r="B959" s="105">
        <v>14839297</v>
      </c>
      <c r="C959" s="105">
        <v>3645</v>
      </c>
      <c r="D959" s="132" t="s">
        <v>4122</v>
      </c>
      <c r="E959" s="132" t="s">
        <v>752</v>
      </c>
      <c r="F959" s="105" t="s">
        <v>2396</v>
      </c>
      <c r="G959" s="133">
        <v>37584</v>
      </c>
      <c r="H959" s="109">
        <f t="shared" si="15"/>
        <v>2002</v>
      </c>
      <c r="I959" s="104" t="s">
        <v>2402</v>
      </c>
    </row>
    <row r="960" spans="1:9" ht="11.5" customHeight="1">
      <c r="A960" s="131" t="s">
        <v>4123</v>
      </c>
      <c r="B960" s="105">
        <v>10519904</v>
      </c>
      <c r="C960" s="105">
        <v>1231</v>
      </c>
      <c r="D960" s="132" t="s">
        <v>4124</v>
      </c>
      <c r="E960" s="132" t="s">
        <v>3663</v>
      </c>
      <c r="F960" s="105" t="s">
        <v>2396</v>
      </c>
      <c r="G960" s="133">
        <v>27603</v>
      </c>
      <c r="H960" s="109">
        <f t="shared" si="15"/>
        <v>1975</v>
      </c>
      <c r="I960" s="104" t="s">
        <v>2466</v>
      </c>
    </row>
    <row r="961" spans="1:9" ht="11.5" customHeight="1">
      <c r="A961" s="131" t="s">
        <v>4125</v>
      </c>
      <c r="B961" s="105">
        <v>4813184</v>
      </c>
      <c r="C961" s="105">
        <v>1236</v>
      </c>
      <c r="D961" s="132" t="s">
        <v>4126</v>
      </c>
      <c r="E961" s="132" t="s">
        <v>3512</v>
      </c>
      <c r="F961" s="105" t="s">
        <v>2396</v>
      </c>
      <c r="G961" s="133">
        <v>19090</v>
      </c>
      <c r="H961" s="109">
        <f t="shared" si="15"/>
        <v>1952</v>
      </c>
      <c r="I961" s="104" t="s">
        <v>2466</v>
      </c>
    </row>
    <row r="962" spans="1:9" ht="11.5" customHeight="1">
      <c r="A962" s="131" t="s">
        <v>4127</v>
      </c>
      <c r="B962" s="105">
        <v>14419202</v>
      </c>
      <c r="C962" s="105">
        <v>4644</v>
      </c>
      <c r="D962" s="132" t="s">
        <v>4128</v>
      </c>
      <c r="E962" s="132" t="s">
        <v>772</v>
      </c>
      <c r="F962" s="105" t="s">
        <v>2396</v>
      </c>
      <c r="G962" s="133">
        <v>36588</v>
      </c>
      <c r="H962" s="109">
        <f t="shared" si="15"/>
        <v>2000</v>
      </c>
      <c r="I962" s="104" t="s">
        <v>2399</v>
      </c>
    </row>
    <row r="963" spans="1:9" ht="11.5" customHeight="1">
      <c r="A963" s="131" t="s">
        <v>4129</v>
      </c>
      <c r="B963" s="105">
        <v>14829033</v>
      </c>
      <c r="C963" s="105">
        <v>4645</v>
      </c>
      <c r="D963" s="132" t="s">
        <v>4130</v>
      </c>
      <c r="E963" s="132" t="s">
        <v>772</v>
      </c>
      <c r="F963" s="105" t="s">
        <v>2396</v>
      </c>
      <c r="G963" s="133">
        <v>36571</v>
      </c>
      <c r="H963" s="109">
        <f t="shared" ref="H963:H1026" si="16">YEAR(G963)</f>
        <v>2000</v>
      </c>
      <c r="I963" s="104" t="s">
        <v>2399</v>
      </c>
    </row>
    <row r="964" spans="1:9" ht="11.5" customHeight="1">
      <c r="A964" s="131" t="s">
        <v>4131</v>
      </c>
      <c r="B964" s="105">
        <v>14946265</v>
      </c>
      <c r="C964" s="105">
        <v>4080</v>
      </c>
      <c r="D964" s="132" t="s">
        <v>4132</v>
      </c>
      <c r="E964" s="132" t="s">
        <v>772</v>
      </c>
      <c r="F964" s="105" t="s">
        <v>2396</v>
      </c>
      <c r="G964" s="133">
        <v>36499</v>
      </c>
      <c r="H964" s="109">
        <f t="shared" si="16"/>
        <v>1999</v>
      </c>
      <c r="I964" s="104" t="s">
        <v>276</v>
      </c>
    </row>
    <row r="965" spans="1:9" ht="11.5" customHeight="1">
      <c r="A965" s="131" t="s">
        <v>4133</v>
      </c>
      <c r="B965" s="105">
        <v>15141968</v>
      </c>
      <c r="C965" s="105">
        <v>3646</v>
      </c>
      <c r="D965" s="132" t="s">
        <v>4134</v>
      </c>
      <c r="E965" s="132" t="s">
        <v>772</v>
      </c>
      <c r="F965" s="105" t="s">
        <v>2396</v>
      </c>
      <c r="G965" s="133">
        <v>37268</v>
      </c>
      <c r="H965" s="109">
        <f t="shared" si="16"/>
        <v>2002</v>
      </c>
      <c r="I965" s="104" t="s">
        <v>2402</v>
      </c>
    </row>
    <row r="966" spans="1:9" ht="11.5" customHeight="1">
      <c r="A966" s="131" t="s">
        <v>4135</v>
      </c>
      <c r="B966" s="105">
        <v>15201307</v>
      </c>
      <c r="C966" s="105">
        <v>3647</v>
      </c>
      <c r="D966" s="132" t="s">
        <v>4136</v>
      </c>
      <c r="E966" s="132" t="s">
        <v>772</v>
      </c>
      <c r="F966" s="105" t="s">
        <v>2396</v>
      </c>
      <c r="G966" s="133">
        <v>37486</v>
      </c>
      <c r="H966" s="109">
        <f t="shared" si="16"/>
        <v>2002</v>
      </c>
      <c r="I966" s="104" t="s">
        <v>2402</v>
      </c>
    </row>
    <row r="967" spans="1:9" ht="11.5" customHeight="1">
      <c r="A967" s="131" t="s">
        <v>4137</v>
      </c>
      <c r="B967" s="105">
        <v>15110214</v>
      </c>
      <c r="C967" s="105">
        <v>3648</v>
      </c>
      <c r="D967" s="132" t="s">
        <v>4138</v>
      </c>
      <c r="E967" s="132" t="s">
        <v>772</v>
      </c>
      <c r="F967" s="105" t="s">
        <v>2396</v>
      </c>
      <c r="G967" s="133">
        <v>37542</v>
      </c>
      <c r="H967" s="109">
        <f t="shared" si="16"/>
        <v>2002</v>
      </c>
      <c r="I967" s="104" t="s">
        <v>2402</v>
      </c>
    </row>
    <row r="968" spans="1:9" ht="11.5" customHeight="1">
      <c r="A968" s="131" t="s">
        <v>4139</v>
      </c>
      <c r="B968" s="105">
        <v>15153080</v>
      </c>
      <c r="C968" s="105">
        <v>3649</v>
      </c>
      <c r="D968" s="132" t="s">
        <v>4140</v>
      </c>
      <c r="E968" s="132" t="s">
        <v>772</v>
      </c>
      <c r="F968" s="105" t="s">
        <v>2396</v>
      </c>
      <c r="G968" s="133">
        <v>37294</v>
      </c>
      <c r="H968" s="109">
        <f t="shared" si="16"/>
        <v>2002</v>
      </c>
      <c r="I968" s="104" t="s">
        <v>2402</v>
      </c>
    </row>
    <row r="969" spans="1:9" ht="11.5" customHeight="1">
      <c r="A969" s="131" t="s">
        <v>4141</v>
      </c>
      <c r="B969" s="105">
        <v>15072498</v>
      </c>
      <c r="C969" s="105">
        <v>3650</v>
      </c>
      <c r="D969" s="132" t="s">
        <v>4142</v>
      </c>
      <c r="E969" s="132" t="s">
        <v>772</v>
      </c>
      <c r="F969" s="105" t="s">
        <v>2398</v>
      </c>
      <c r="G969" s="133">
        <v>37369</v>
      </c>
      <c r="H969" s="109">
        <f t="shared" si="16"/>
        <v>2002</v>
      </c>
      <c r="I969" s="104" t="s">
        <v>2402</v>
      </c>
    </row>
    <row r="970" spans="1:9" ht="11.5" customHeight="1">
      <c r="A970" s="131" t="s">
        <v>4143</v>
      </c>
      <c r="B970" s="105">
        <v>14949938</v>
      </c>
      <c r="C970" s="105">
        <v>3651</v>
      </c>
      <c r="D970" s="132" t="s">
        <v>4144</v>
      </c>
      <c r="E970" s="132" t="s">
        <v>772</v>
      </c>
      <c r="F970" s="105" t="s">
        <v>2396</v>
      </c>
      <c r="G970" s="133">
        <v>37355</v>
      </c>
      <c r="H970" s="109">
        <f t="shared" si="16"/>
        <v>2002</v>
      </c>
      <c r="I970" s="104" t="s">
        <v>2402</v>
      </c>
    </row>
    <row r="971" spans="1:9" ht="11.5" customHeight="1">
      <c r="A971" s="131" t="s">
        <v>2133</v>
      </c>
      <c r="B971" s="105">
        <v>14536360</v>
      </c>
      <c r="C971" s="105">
        <v>3652</v>
      </c>
      <c r="D971" s="132" t="s">
        <v>4145</v>
      </c>
      <c r="E971" s="132" t="s">
        <v>772</v>
      </c>
      <c r="F971" s="105" t="s">
        <v>2398</v>
      </c>
      <c r="G971" s="133">
        <v>37490</v>
      </c>
      <c r="H971" s="109">
        <f t="shared" si="16"/>
        <v>2002</v>
      </c>
      <c r="I971" s="104" t="s">
        <v>2402</v>
      </c>
    </row>
    <row r="972" spans="1:9" ht="11.5" customHeight="1">
      <c r="A972" s="131" t="s">
        <v>4146</v>
      </c>
      <c r="B972" s="105">
        <v>14506168</v>
      </c>
      <c r="C972" s="105">
        <v>3653</v>
      </c>
      <c r="D972" s="132" t="s">
        <v>4147</v>
      </c>
      <c r="E972" s="132" t="s">
        <v>772</v>
      </c>
      <c r="F972" s="105" t="s">
        <v>2396</v>
      </c>
      <c r="G972" s="133">
        <v>37686</v>
      </c>
      <c r="H972" s="109">
        <f t="shared" si="16"/>
        <v>2003</v>
      </c>
      <c r="I972" s="104" t="s">
        <v>2402</v>
      </c>
    </row>
    <row r="973" spans="1:9" ht="11.5" customHeight="1">
      <c r="A973" s="131" t="s">
        <v>4148</v>
      </c>
      <c r="B973" s="105">
        <v>14547223</v>
      </c>
      <c r="C973" s="105">
        <v>3654</v>
      </c>
      <c r="D973" s="132" t="s">
        <v>4149</v>
      </c>
      <c r="E973" s="132" t="s">
        <v>772</v>
      </c>
      <c r="F973" s="105" t="s">
        <v>2396</v>
      </c>
      <c r="G973" s="133">
        <v>37383</v>
      </c>
      <c r="H973" s="109">
        <f t="shared" si="16"/>
        <v>2002</v>
      </c>
      <c r="I973" s="104" t="s">
        <v>2402</v>
      </c>
    </row>
    <row r="974" spans="1:9" ht="11.5" customHeight="1">
      <c r="A974" s="131" t="s">
        <v>654</v>
      </c>
      <c r="B974" s="105">
        <v>14933299</v>
      </c>
      <c r="C974" s="105">
        <v>4646</v>
      </c>
      <c r="D974" s="132" t="s">
        <v>4150</v>
      </c>
      <c r="E974" s="132" t="s">
        <v>752</v>
      </c>
      <c r="F974" s="105" t="s">
        <v>2398</v>
      </c>
      <c r="G974" s="133">
        <v>36529</v>
      </c>
      <c r="H974" s="109">
        <f t="shared" si="16"/>
        <v>2000</v>
      </c>
      <c r="I974" s="104" t="s">
        <v>2399</v>
      </c>
    </row>
    <row r="975" spans="1:9" ht="11.5" customHeight="1">
      <c r="A975" s="131" t="s">
        <v>4151</v>
      </c>
      <c r="B975" s="105">
        <v>15141749</v>
      </c>
      <c r="C975" s="105">
        <v>4647</v>
      </c>
      <c r="D975" s="132" t="s">
        <v>4152</v>
      </c>
      <c r="E975" s="132" t="s">
        <v>937</v>
      </c>
      <c r="F975" s="105" t="s">
        <v>2396</v>
      </c>
      <c r="G975" s="133">
        <v>36580</v>
      </c>
      <c r="H975" s="109">
        <f t="shared" si="16"/>
        <v>2000</v>
      </c>
      <c r="I975" s="104" t="s">
        <v>2399</v>
      </c>
    </row>
    <row r="976" spans="1:9" ht="11.5" customHeight="1">
      <c r="A976" s="131" t="s">
        <v>2129</v>
      </c>
      <c r="B976" s="105">
        <v>14383887</v>
      </c>
      <c r="C976" s="105">
        <v>4648</v>
      </c>
      <c r="D976" s="132" t="s">
        <v>4153</v>
      </c>
      <c r="E976" s="132" t="s">
        <v>937</v>
      </c>
      <c r="F976" s="105" t="s">
        <v>2398</v>
      </c>
      <c r="G976" s="133">
        <v>37126</v>
      </c>
      <c r="H976" s="109">
        <f t="shared" si="16"/>
        <v>2001</v>
      </c>
      <c r="I976" s="104" t="s">
        <v>2399</v>
      </c>
    </row>
    <row r="977" spans="1:9" ht="11.5" customHeight="1">
      <c r="A977" s="131" t="s">
        <v>1404</v>
      </c>
      <c r="B977" s="105">
        <v>14169240</v>
      </c>
      <c r="C977" s="105">
        <v>4649</v>
      </c>
      <c r="D977" s="132" t="s">
        <v>4154</v>
      </c>
      <c r="E977" s="132" t="s">
        <v>937</v>
      </c>
      <c r="F977" s="105" t="s">
        <v>2398</v>
      </c>
      <c r="G977" s="133">
        <v>36655</v>
      </c>
      <c r="H977" s="109">
        <f t="shared" si="16"/>
        <v>2000</v>
      </c>
      <c r="I977" s="104" t="s">
        <v>2399</v>
      </c>
    </row>
    <row r="978" spans="1:9" ht="11.5" customHeight="1">
      <c r="A978" s="131" t="s">
        <v>2125</v>
      </c>
      <c r="B978" s="105">
        <v>14714104</v>
      </c>
      <c r="C978" s="105">
        <v>4650</v>
      </c>
      <c r="D978" s="132" t="s">
        <v>4155</v>
      </c>
      <c r="E978" s="132" t="s">
        <v>937</v>
      </c>
      <c r="F978" s="105" t="s">
        <v>2398</v>
      </c>
      <c r="G978" s="133">
        <v>36981</v>
      </c>
      <c r="H978" s="109">
        <f t="shared" si="16"/>
        <v>2001</v>
      </c>
      <c r="I978" s="104" t="s">
        <v>2399</v>
      </c>
    </row>
    <row r="979" spans="1:9" ht="11.5" customHeight="1">
      <c r="A979" s="131" t="s">
        <v>4156</v>
      </c>
      <c r="B979" s="105">
        <v>15120060</v>
      </c>
      <c r="C979" s="105">
        <v>3655</v>
      </c>
      <c r="D979" s="132" t="s">
        <v>4157</v>
      </c>
      <c r="E979" s="132" t="s">
        <v>772</v>
      </c>
      <c r="F979" s="105" t="s">
        <v>2396</v>
      </c>
      <c r="G979" s="133">
        <v>37426</v>
      </c>
      <c r="H979" s="109">
        <f t="shared" si="16"/>
        <v>2002</v>
      </c>
      <c r="I979" s="104" t="s">
        <v>2402</v>
      </c>
    </row>
    <row r="980" spans="1:9" ht="11.5" customHeight="1">
      <c r="A980" s="131" t="s">
        <v>4158</v>
      </c>
      <c r="B980" s="105">
        <v>13761835</v>
      </c>
      <c r="C980" s="105">
        <v>1232</v>
      </c>
      <c r="D980" s="132" t="s">
        <v>4159</v>
      </c>
      <c r="E980" s="132" t="s">
        <v>772</v>
      </c>
      <c r="F980" s="105" t="s">
        <v>2396</v>
      </c>
      <c r="G980" s="133">
        <v>33028</v>
      </c>
      <c r="H980" s="109">
        <f t="shared" si="16"/>
        <v>1990</v>
      </c>
      <c r="I980" s="104" t="s">
        <v>649</v>
      </c>
    </row>
    <row r="981" spans="1:9" ht="11.5" customHeight="1">
      <c r="A981" s="131" t="s">
        <v>4160</v>
      </c>
      <c r="B981" s="105">
        <v>9674126</v>
      </c>
      <c r="C981" s="105">
        <v>1233</v>
      </c>
      <c r="D981" s="132" t="s">
        <v>4161</v>
      </c>
      <c r="E981" s="132" t="s">
        <v>3019</v>
      </c>
      <c r="F981" s="105" t="s">
        <v>2396</v>
      </c>
      <c r="G981" s="133">
        <v>25892</v>
      </c>
      <c r="H981" s="109">
        <f t="shared" si="16"/>
        <v>1970</v>
      </c>
      <c r="I981" s="104" t="s">
        <v>2466</v>
      </c>
    </row>
    <row r="982" spans="1:9" ht="11.5" customHeight="1">
      <c r="A982" s="131" t="s">
        <v>4162</v>
      </c>
      <c r="B982" s="105">
        <v>10547946</v>
      </c>
      <c r="C982" s="105">
        <v>1234</v>
      </c>
      <c r="D982" s="132" t="s">
        <v>4163</v>
      </c>
      <c r="E982" s="132" t="s">
        <v>3019</v>
      </c>
      <c r="F982" s="105" t="s">
        <v>2398</v>
      </c>
      <c r="G982" s="133">
        <v>27618</v>
      </c>
      <c r="H982" s="109">
        <f t="shared" si="16"/>
        <v>1975</v>
      </c>
      <c r="I982" s="104" t="s">
        <v>2466</v>
      </c>
    </row>
    <row r="983" spans="1:9" ht="11.5" customHeight="1">
      <c r="A983" s="131" t="s">
        <v>4164</v>
      </c>
      <c r="B983" s="105">
        <v>10850736</v>
      </c>
      <c r="C983" s="105">
        <v>1235</v>
      </c>
      <c r="D983" s="132" t="s">
        <v>4165</v>
      </c>
      <c r="E983" s="132" t="s">
        <v>3019</v>
      </c>
      <c r="F983" s="105" t="s">
        <v>2396</v>
      </c>
      <c r="G983" s="133">
        <v>27721</v>
      </c>
      <c r="H983" s="109">
        <f t="shared" si="16"/>
        <v>1975</v>
      </c>
      <c r="I983" s="104" t="s">
        <v>2466</v>
      </c>
    </row>
    <row r="984" spans="1:9" ht="11.5" customHeight="1">
      <c r="A984" s="131" t="s">
        <v>4166</v>
      </c>
      <c r="B984" s="105">
        <v>15147092</v>
      </c>
      <c r="C984" s="105">
        <v>3656</v>
      </c>
      <c r="D984" s="132" t="s">
        <v>4167</v>
      </c>
      <c r="E984" s="132" t="s">
        <v>772</v>
      </c>
      <c r="F984" s="105" t="s">
        <v>2398</v>
      </c>
      <c r="G984" s="133">
        <v>37280</v>
      </c>
      <c r="H984" s="109">
        <f t="shared" si="16"/>
        <v>2002</v>
      </c>
      <c r="I984" s="104" t="s">
        <v>2402</v>
      </c>
    </row>
    <row r="985" spans="1:9" ht="11.5" customHeight="1">
      <c r="A985" s="131" t="s">
        <v>4168</v>
      </c>
      <c r="B985" s="105">
        <v>15007978</v>
      </c>
      <c r="C985" s="105">
        <v>4651</v>
      </c>
      <c r="D985" s="132" t="s">
        <v>4169</v>
      </c>
      <c r="E985" s="132" t="s">
        <v>772</v>
      </c>
      <c r="F985" s="105" t="s">
        <v>2398</v>
      </c>
      <c r="G985" s="133">
        <v>36902</v>
      </c>
      <c r="H985" s="109">
        <f t="shared" si="16"/>
        <v>2001</v>
      </c>
      <c r="I985" s="104" t="s">
        <v>2399</v>
      </c>
    </row>
    <row r="986" spans="1:9" ht="11.5" customHeight="1">
      <c r="A986" s="131" t="s">
        <v>4170</v>
      </c>
      <c r="B986" s="105">
        <v>15152222</v>
      </c>
      <c r="C986" s="105">
        <v>4081</v>
      </c>
      <c r="D986" s="132" t="s">
        <v>4171</v>
      </c>
      <c r="E986" s="132" t="s">
        <v>772</v>
      </c>
      <c r="F986" s="105" t="s">
        <v>2396</v>
      </c>
      <c r="G986" s="133">
        <v>36477</v>
      </c>
      <c r="H986" s="109">
        <f t="shared" si="16"/>
        <v>1999</v>
      </c>
      <c r="I986" s="104" t="s">
        <v>276</v>
      </c>
    </row>
    <row r="987" spans="1:9" ht="11.5" customHeight="1">
      <c r="A987" s="131" t="s">
        <v>4172</v>
      </c>
      <c r="B987" s="105">
        <v>15144692</v>
      </c>
      <c r="C987" s="105">
        <v>4652</v>
      </c>
      <c r="D987" s="132" t="s">
        <v>4173</v>
      </c>
      <c r="E987" s="132" t="s">
        <v>772</v>
      </c>
      <c r="F987" s="105" t="s">
        <v>2396</v>
      </c>
      <c r="G987" s="133">
        <v>36642</v>
      </c>
      <c r="H987" s="109">
        <f t="shared" si="16"/>
        <v>2000</v>
      </c>
      <c r="I987" s="104" t="s">
        <v>2399</v>
      </c>
    </row>
    <row r="988" spans="1:9" ht="11.5" customHeight="1">
      <c r="A988" s="131" t="s">
        <v>4174</v>
      </c>
      <c r="B988" s="105">
        <v>14411841</v>
      </c>
      <c r="C988" s="105">
        <v>3657</v>
      </c>
      <c r="D988" s="132" t="s">
        <v>4175</v>
      </c>
      <c r="E988" s="132" t="s">
        <v>772</v>
      </c>
      <c r="F988" s="105" t="s">
        <v>2396</v>
      </c>
      <c r="G988" s="133">
        <v>37518</v>
      </c>
      <c r="H988" s="109">
        <f t="shared" si="16"/>
        <v>2002</v>
      </c>
      <c r="I988" s="104" t="s">
        <v>2402</v>
      </c>
    </row>
    <row r="989" spans="1:9" ht="11.5" customHeight="1">
      <c r="A989" s="131" t="s">
        <v>4176</v>
      </c>
      <c r="B989" s="105">
        <v>14744033</v>
      </c>
      <c r="C989" s="105">
        <v>3658</v>
      </c>
      <c r="D989" s="132" t="s">
        <v>4177</v>
      </c>
      <c r="E989" s="132" t="s">
        <v>4178</v>
      </c>
      <c r="F989" s="105" t="s">
        <v>2398</v>
      </c>
      <c r="G989" s="133">
        <v>37610</v>
      </c>
      <c r="H989" s="109">
        <f t="shared" si="16"/>
        <v>2002</v>
      </c>
      <c r="I989" s="104" t="s">
        <v>2402</v>
      </c>
    </row>
    <row r="990" spans="1:9" ht="11.5" customHeight="1">
      <c r="A990" s="131" t="s">
        <v>4179</v>
      </c>
      <c r="B990" s="105">
        <v>15169794</v>
      </c>
      <c r="C990" s="105">
        <v>3659</v>
      </c>
      <c r="D990" s="132" t="s">
        <v>4180</v>
      </c>
      <c r="E990" s="132" t="s">
        <v>4178</v>
      </c>
      <c r="F990" s="105" t="s">
        <v>2398</v>
      </c>
      <c r="G990" s="133">
        <v>37451</v>
      </c>
      <c r="H990" s="109">
        <f t="shared" si="16"/>
        <v>2002</v>
      </c>
      <c r="I990" s="104" t="s">
        <v>2402</v>
      </c>
    </row>
    <row r="991" spans="1:9" ht="11.5" customHeight="1">
      <c r="A991" s="131" t="s">
        <v>4181</v>
      </c>
      <c r="B991" s="105">
        <v>15144625</v>
      </c>
      <c r="C991" s="105">
        <v>4653</v>
      </c>
      <c r="D991" s="132" t="s">
        <v>4182</v>
      </c>
      <c r="E991" s="132" t="s">
        <v>4178</v>
      </c>
      <c r="F991" s="105" t="s">
        <v>2398</v>
      </c>
      <c r="G991" s="133">
        <v>36811</v>
      </c>
      <c r="H991" s="109">
        <f t="shared" si="16"/>
        <v>2000</v>
      </c>
      <c r="I991" s="104" t="s">
        <v>2399</v>
      </c>
    </row>
    <row r="992" spans="1:9" ht="11.5" customHeight="1">
      <c r="A992" s="131" t="s">
        <v>4183</v>
      </c>
      <c r="B992" s="105">
        <v>14813446</v>
      </c>
      <c r="C992" s="105">
        <v>3660</v>
      </c>
      <c r="D992" s="132" t="s">
        <v>4184</v>
      </c>
      <c r="E992" s="132" t="s">
        <v>4178</v>
      </c>
      <c r="F992" s="105" t="s">
        <v>2396</v>
      </c>
      <c r="G992" s="133">
        <v>37370</v>
      </c>
      <c r="H992" s="109">
        <f t="shared" si="16"/>
        <v>2002</v>
      </c>
      <c r="I992" s="104" t="s">
        <v>2402</v>
      </c>
    </row>
    <row r="993" spans="1:9" ht="11.5" customHeight="1">
      <c r="A993" s="131" t="s">
        <v>4185</v>
      </c>
      <c r="B993" s="105">
        <v>15130401</v>
      </c>
      <c r="C993" s="105">
        <v>4654</v>
      </c>
      <c r="D993" s="132" t="s">
        <v>4186</v>
      </c>
      <c r="E993" s="132" t="s">
        <v>4178</v>
      </c>
      <c r="F993" s="105" t="s">
        <v>2396</v>
      </c>
      <c r="G993" s="133">
        <v>37008</v>
      </c>
      <c r="H993" s="109">
        <f t="shared" si="16"/>
        <v>2001</v>
      </c>
      <c r="I993" s="104" t="s">
        <v>2399</v>
      </c>
    </row>
    <row r="994" spans="1:9" ht="11.5" customHeight="1">
      <c r="A994" s="131" t="s">
        <v>4187</v>
      </c>
      <c r="B994" s="105">
        <v>15396688</v>
      </c>
      <c r="C994" s="105">
        <v>3661</v>
      </c>
      <c r="D994" s="132" t="s">
        <v>4188</v>
      </c>
      <c r="E994" s="132" t="s">
        <v>4178</v>
      </c>
      <c r="F994" s="105" t="s">
        <v>2396</v>
      </c>
      <c r="G994" s="133">
        <v>37478</v>
      </c>
      <c r="H994" s="109">
        <f t="shared" si="16"/>
        <v>2002</v>
      </c>
      <c r="I994" s="104" t="s">
        <v>2402</v>
      </c>
    </row>
    <row r="995" spans="1:9" ht="11.5" customHeight="1">
      <c r="A995" s="131" t="s">
        <v>4189</v>
      </c>
      <c r="B995" s="105">
        <v>14973433</v>
      </c>
      <c r="C995" s="105">
        <v>4655</v>
      </c>
      <c r="D995" s="132" t="s">
        <v>4190</v>
      </c>
      <c r="E995" s="132" t="s">
        <v>4178</v>
      </c>
      <c r="F995" s="105" t="s">
        <v>2396</v>
      </c>
      <c r="G995" s="133">
        <v>37212</v>
      </c>
      <c r="H995" s="109">
        <f t="shared" si="16"/>
        <v>2001</v>
      </c>
      <c r="I995" s="104" t="s">
        <v>2399</v>
      </c>
    </row>
    <row r="996" spans="1:9" ht="11.5" customHeight="1">
      <c r="A996" s="131" t="s">
        <v>4191</v>
      </c>
      <c r="B996" s="105">
        <v>15141569</v>
      </c>
      <c r="C996" s="105">
        <v>4082</v>
      </c>
      <c r="D996" s="132" t="s">
        <v>4192</v>
      </c>
      <c r="E996" s="132" t="s">
        <v>4178</v>
      </c>
      <c r="F996" s="105" t="s">
        <v>2396</v>
      </c>
      <c r="G996" s="133">
        <v>36141</v>
      </c>
      <c r="H996" s="109">
        <f t="shared" si="16"/>
        <v>1998</v>
      </c>
      <c r="I996" s="104" t="s">
        <v>276</v>
      </c>
    </row>
    <row r="997" spans="1:9" ht="11.5" customHeight="1">
      <c r="A997" s="131" t="s">
        <v>4193</v>
      </c>
      <c r="B997" s="105">
        <v>14502347</v>
      </c>
      <c r="C997" s="105">
        <v>4656</v>
      </c>
      <c r="D997" s="132" t="s">
        <v>4194</v>
      </c>
      <c r="E997" s="132" t="s">
        <v>4178</v>
      </c>
      <c r="F997" s="105" t="s">
        <v>2398</v>
      </c>
      <c r="G997" s="133">
        <v>37167</v>
      </c>
      <c r="H997" s="109">
        <f t="shared" si="16"/>
        <v>2001</v>
      </c>
      <c r="I997" s="104" t="s">
        <v>2399</v>
      </c>
    </row>
    <row r="998" spans="1:9" ht="11.5" customHeight="1">
      <c r="A998" s="131" t="s">
        <v>2127</v>
      </c>
      <c r="B998" s="105">
        <v>15193500</v>
      </c>
      <c r="C998" s="105">
        <v>4657</v>
      </c>
      <c r="D998" s="132" t="s">
        <v>4195</v>
      </c>
      <c r="E998" s="132" t="s">
        <v>4178</v>
      </c>
      <c r="F998" s="105" t="s">
        <v>2398</v>
      </c>
      <c r="G998" s="133">
        <v>36582</v>
      </c>
      <c r="H998" s="109">
        <f t="shared" si="16"/>
        <v>2000</v>
      </c>
      <c r="I998" s="104" t="s">
        <v>2399</v>
      </c>
    </row>
    <row r="999" spans="1:9" ht="11.5" customHeight="1">
      <c r="A999" s="131" t="s">
        <v>532</v>
      </c>
      <c r="B999" s="105">
        <v>14610815</v>
      </c>
      <c r="C999" s="105">
        <v>135</v>
      </c>
      <c r="D999" s="132" t="s">
        <v>4196</v>
      </c>
      <c r="E999" s="132" t="s">
        <v>772</v>
      </c>
      <c r="F999" s="105" t="s">
        <v>2398</v>
      </c>
      <c r="G999" s="133">
        <v>34569</v>
      </c>
      <c r="H999" s="109">
        <f t="shared" si="16"/>
        <v>1994</v>
      </c>
      <c r="I999" s="104" t="s">
        <v>2420</v>
      </c>
    </row>
    <row r="1000" spans="1:9" ht="11.5" customHeight="1">
      <c r="A1000" s="131" t="s">
        <v>1417</v>
      </c>
      <c r="B1000" s="105">
        <v>14563059</v>
      </c>
      <c r="C1000" s="105">
        <v>136</v>
      </c>
      <c r="D1000" s="132" t="s">
        <v>4197</v>
      </c>
      <c r="E1000" s="132" t="s">
        <v>772</v>
      </c>
      <c r="F1000" s="105" t="s">
        <v>2398</v>
      </c>
      <c r="G1000" s="133">
        <v>34898</v>
      </c>
      <c r="H1000" s="109">
        <f t="shared" si="16"/>
        <v>1995</v>
      </c>
      <c r="I1000" s="104" t="s">
        <v>2420</v>
      </c>
    </row>
    <row r="1001" spans="1:9" ht="11.5" customHeight="1">
      <c r="A1001" s="131" t="s">
        <v>4198</v>
      </c>
      <c r="B1001" s="105">
        <v>14496535</v>
      </c>
      <c r="C1001" s="105">
        <v>1245</v>
      </c>
      <c r="D1001" s="132" t="s">
        <v>4199</v>
      </c>
      <c r="E1001" s="132" t="s">
        <v>772</v>
      </c>
      <c r="F1001" s="105" t="s">
        <v>2396</v>
      </c>
      <c r="G1001" s="133">
        <v>34414</v>
      </c>
      <c r="H1001" s="109">
        <f t="shared" si="16"/>
        <v>1994</v>
      </c>
      <c r="I1001" s="104" t="s">
        <v>2420</v>
      </c>
    </row>
    <row r="1002" spans="1:9" ht="11.5" customHeight="1">
      <c r="A1002" s="131" t="s">
        <v>4200</v>
      </c>
      <c r="B1002" s="105">
        <v>14259944</v>
      </c>
      <c r="C1002" s="105">
        <v>1244</v>
      </c>
      <c r="D1002" s="132" t="s">
        <v>4201</v>
      </c>
      <c r="E1002" s="132" t="s">
        <v>772</v>
      </c>
      <c r="F1002" s="105" t="s">
        <v>2396</v>
      </c>
      <c r="G1002" s="133">
        <v>34691</v>
      </c>
      <c r="H1002" s="109">
        <f t="shared" si="16"/>
        <v>1994</v>
      </c>
      <c r="I1002" s="104" t="s">
        <v>2420</v>
      </c>
    </row>
    <row r="1003" spans="1:9" ht="11.5" customHeight="1">
      <c r="A1003" s="131" t="s">
        <v>4202</v>
      </c>
      <c r="B1003" s="105">
        <v>15176841</v>
      </c>
      <c r="C1003" s="105">
        <v>1243</v>
      </c>
      <c r="D1003" s="132" t="s">
        <v>4203</v>
      </c>
      <c r="E1003" s="132" t="s">
        <v>772</v>
      </c>
      <c r="F1003" s="105" t="s">
        <v>2396</v>
      </c>
      <c r="G1003" s="133">
        <v>35431</v>
      </c>
      <c r="H1003" s="109">
        <f t="shared" si="16"/>
        <v>1997</v>
      </c>
      <c r="I1003" s="104" t="s">
        <v>2430</v>
      </c>
    </row>
    <row r="1004" spans="1:9" ht="11.5" customHeight="1">
      <c r="A1004" s="131" t="s">
        <v>4204</v>
      </c>
      <c r="B1004" s="105">
        <v>14363847</v>
      </c>
      <c r="C1004" s="105">
        <v>1246</v>
      </c>
      <c r="D1004" s="132" t="s">
        <v>4205</v>
      </c>
      <c r="E1004" s="132" t="s">
        <v>772</v>
      </c>
      <c r="F1004" s="105" t="s">
        <v>2396</v>
      </c>
      <c r="G1004" s="133">
        <v>35305</v>
      </c>
      <c r="H1004" s="109">
        <f t="shared" si="16"/>
        <v>1996</v>
      </c>
      <c r="I1004" s="104" t="s">
        <v>2430</v>
      </c>
    </row>
    <row r="1005" spans="1:9" ht="11.5" customHeight="1">
      <c r="A1005" s="131" t="s">
        <v>4206</v>
      </c>
      <c r="B1005" s="105">
        <v>14617036</v>
      </c>
      <c r="C1005" s="105">
        <v>1242</v>
      </c>
      <c r="D1005" s="132" t="s">
        <v>4207</v>
      </c>
      <c r="E1005" s="132" t="s">
        <v>772</v>
      </c>
      <c r="F1005" s="105" t="s">
        <v>2396</v>
      </c>
      <c r="G1005" s="133">
        <v>35577</v>
      </c>
      <c r="H1005" s="109">
        <f t="shared" si="16"/>
        <v>1997</v>
      </c>
      <c r="I1005" s="104" t="s">
        <v>2430</v>
      </c>
    </row>
    <row r="1006" spans="1:9" ht="11.5" customHeight="1">
      <c r="A1006" s="131" t="s">
        <v>4208</v>
      </c>
      <c r="B1006" s="105">
        <v>15062189</v>
      </c>
      <c r="C1006" s="105">
        <v>1241</v>
      </c>
      <c r="D1006" s="132" t="s">
        <v>4209</v>
      </c>
      <c r="E1006" s="132" t="s">
        <v>772</v>
      </c>
      <c r="F1006" s="105" t="s">
        <v>2396</v>
      </c>
      <c r="G1006" s="133">
        <v>35493</v>
      </c>
      <c r="H1006" s="109">
        <f t="shared" si="16"/>
        <v>1997</v>
      </c>
      <c r="I1006" s="104" t="s">
        <v>2430</v>
      </c>
    </row>
    <row r="1007" spans="1:9" ht="11.5" customHeight="1">
      <c r="A1007" s="131" t="s">
        <v>4210</v>
      </c>
      <c r="B1007" s="105">
        <v>15125285</v>
      </c>
      <c r="C1007" s="105">
        <v>1240</v>
      </c>
      <c r="D1007" s="132" t="s">
        <v>4211</v>
      </c>
      <c r="E1007" s="132" t="s">
        <v>772</v>
      </c>
      <c r="F1007" s="105" t="s">
        <v>2396</v>
      </c>
      <c r="G1007" s="133">
        <v>35485</v>
      </c>
      <c r="H1007" s="109">
        <f t="shared" si="16"/>
        <v>1997</v>
      </c>
      <c r="I1007" s="104" t="s">
        <v>2430</v>
      </c>
    </row>
    <row r="1008" spans="1:9" ht="11.5" customHeight="1">
      <c r="A1008" s="131" t="s">
        <v>4212</v>
      </c>
      <c r="B1008" s="105">
        <v>14417702</v>
      </c>
      <c r="C1008" s="105">
        <v>1239</v>
      </c>
      <c r="D1008" s="132" t="s">
        <v>4213</v>
      </c>
      <c r="E1008" s="132" t="s">
        <v>772</v>
      </c>
      <c r="F1008" s="105" t="s">
        <v>2396</v>
      </c>
      <c r="G1008" s="133">
        <v>35776</v>
      </c>
      <c r="H1008" s="109">
        <f t="shared" si="16"/>
        <v>1997</v>
      </c>
      <c r="I1008" s="104" t="s">
        <v>2430</v>
      </c>
    </row>
    <row r="1009" spans="1:9" ht="11.5" customHeight="1">
      <c r="A1009" s="131" t="s">
        <v>4214</v>
      </c>
      <c r="B1009" s="105">
        <v>14496513</v>
      </c>
      <c r="C1009" s="105">
        <v>1238</v>
      </c>
      <c r="D1009" s="132" t="s">
        <v>4215</v>
      </c>
      <c r="E1009" s="132" t="s">
        <v>772</v>
      </c>
      <c r="F1009" s="105" t="s">
        <v>2396</v>
      </c>
      <c r="G1009" s="133">
        <v>35582</v>
      </c>
      <c r="H1009" s="109">
        <f t="shared" si="16"/>
        <v>1997</v>
      </c>
      <c r="I1009" s="104" t="s">
        <v>2430</v>
      </c>
    </row>
    <row r="1010" spans="1:9" ht="11.5" customHeight="1">
      <c r="A1010" s="131" t="s">
        <v>931</v>
      </c>
      <c r="B1010" s="105">
        <v>14384554</v>
      </c>
      <c r="C1010" s="105">
        <v>4083</v>
      </c>
      <c r="D1010" s="132" t="s">
        <v>4216</v>
      </c>
      <c r="E1010" s="132" t="s">
        <v>772</v>
      </c>
      <c r="F1010" s="105" t="s">
        <v>2398</v>
      </c>
      <c r="G1010" s="133">
        <v>35983</v>
      </c>
      <c r="H1010" s="109">
        <f t="shared" si="16"/>
        <v>1998</v>
      </c>
      <c r="I1010" s="104" t="s">
        <v>276</v>
      </c>
    </row>
    <row r="1011" spans="1:9" ht="11.5" customHeight="1">
      <c r="A1011" s="131" t="s">
        <v>2196</v>
      </c>
      <c r="B1011" s="105">
        <v>15135696</v>
      </c>
      <c r="C1011" s="105">
        <v>4085</v>
      </c>
      <c r="D1011" s="132" t="s">
        <v>4217</v>
      </c>
      <c r="E1011" s="132" t="s">
        <v>772</v>
      </c>
      <c r="F1011" s="105" t="s">
        <v>2398</v>
      </c>
      <c r="G1011" s="133">
        <v>36507</v>
      </c>
      <c r="H1011" s="109">
        <f t="shared" si="16"/>
        <v>1999</v>
      </c>
      <c r="I1011" s="104" t="s">
        <v>276</v>
      </c>
    </row>
    <row r="1012" spans="1:9" ht="11.5" customHeight="1">
      <c r="A1012" s="131" t="s">
        <v>14</v>
      </c>
      <c r="B1012" s="105">
        <v>15157388</v>
      </c>
      <c r="C1012" s="105">
        <v>4086</v>
      </c>
      <c r="D1012" s="132" t="s">
        <v>4218</v>
      </c>
      <c r="E1012" s="132" t="s">
        <v>772</v>
      </c>
      <c r="F1012" s="105" t="s">
        <v>2398</v>
      </c>
      <c r="G1012" s="133">
        <v>36168</v>
      </c>
      <c r="H1012" s="109">
        <f t="shared" si="16"/>
        <v>1999</v>
      </c>
      <c r="I1012" s="104" t="s">
        <v>276</v>
      </c>
    </row>
    <row r="1013" spans="1:9" ht="11.5" customHeight="1">
      <c r="A1013" s="131" t="s">
        <v>4219</v>
      </c>
      <c r="B1013" s="105">
        <v>15167741</v>
      </c>
      <c r="C1013" s="105">
        <v>4087</v>
      </c>
      <c r="D1013" s="132" t="s">
        <v>4220</v>
      </c>
      <c r="E1013" s="132" t="s">
        <v>772</v>
      </c>
      <c r="F1013" s="105" t="s">
        <v>2396</v>
      </c>
      <c r="G1013" s="133">
        <v>36182</v>
      </c>
      <c r="H1013" s="109">
        <f t="shared" si="16"/>
        <v>1999</v>
      </c>
      <c r="I1013" s="104" t="s">
        <v>276</v>
      </c>
    </row>
    <row r="1014" spans="1:9" ht="11.5" customHeight="1">
      <c r="A1014" s="131" t="s">
        <v>4221</v>
      </c>
      <c r="B1014" s="105">
        <v>14347601</v>
      </c>
      <c r="C1014" s="105">
        <v>4084</v>
      </c>
      <c r="D1014" s="132" t="s">
        <v>4222</v>
      </c>
      <c r="E1014" s="132" t="s">
        <v>772</v>
      </c>
      <c r="F1014" s="105" t="s">
        <v>2396</v>
      </c>
      <c r="G1014" s="133">
        <v>36447</v>
      </c>
      <c r="H1014" s="109">
        <f t="shared" si="16"/>
        <v>1999</v>
      </c>
      <c r="I1014" s="104" t="s">
        <v>276</v>
      </c>
    </row>
    <row r="1015" spans="1:9" ht="11.5" customHeight="1">
      <c r="A1015" s="131" t="s">
        <v>4223</v>
      </c>
      <c r="B1015" s="105">
        <v>15156638</v>
      </c>
      <c r="C1015" s="105">
        <v>4658</v>
      </c>
      <c r="D1015" s="132" t="s">
        <v>4224</v>
      </c>
      <c r="E1015" s="132" t="s">
        <v>772</v>
      </c>
      <c r="F1015" s="105" t="s">
        <v>2396</v>
      </c>
      <c r="G1015" s="133">
        <v>36882</v>
      </c>
      <c r="H1015" s="109">
        <f t="shared" si="16"/>
        <v>2000</v>
      </c>
      <c r="I1015" s="104" t="s">
        <v>2399</v>
      </c>
    </row>
    <row r="1016" spans="1:9" ht="11.5" customHeight="1">
      <c r="A1016" s="131" t="s">
        <v>1374</v>
      </c>
      <c r="B1016" s="105">
        <v>15111384</v>
      </c>
      <c r="C1016" s="105">
        <v>4659</v>
      </c>
      <c r="D1016" s="132" t="s">
        <v>4225</v>
      </c>
      <c r="E1016" s="132" t="s">
        <v>772</v>
      </c>
      <c r="F1016" s="105" t="s">
        <v>2398</v>
      </c>
      <c r="G1016" s="133">
        <v>36825</v>
      </c>
      <c r="H1016" s="109">
        <f t="shared" si="16"/>
        <v>2000</v>
      </c>
      <c r="I1016" s="104" t="s">
        <v>2399</v>
      </c>
    </row>
    <row r="1017" spans="1:9" ht="11.5" customHeight="1">
      <c r="A1017" s="131" t="s">
        <v>4226</v>
      </c>
      <c r="B1017" s="105">
        <v>15133720</v>
      </c>
      <c r="C1017" s="105">
        <v>4660</v>
      </c>
      <c r="D1017" s="132" t="s">
        <v>4227</v>
      </c>
      <c r="E1017" s="132" t="s">
        <v>772</v>
      </c>
      <c r="F1017" s="105" t="s">
        <v>2398</v>
      </c>
      <c r="G1017" s="133">
        <v>36554</v>
      </c>
      <c r="H1017" s="109">
        <f t="shared" si="16"/>
        <v>2000</v>
      </c>
      <c r="I1017" s="104" t="s">
        <v>2399</v>
      </c>
    </row>
    <row r="1018" spans="1:9" ht="11.5" customHeight="1">
      <c r="A1018" s="131" t="s">
        <v>1029</v>
      </c>
      <c r="B1018" s="105">
        <v>14706827</v>
      </c>
      <c r="C1018" s="105">
        <v>4661</v>
      </c>
      <c r="D1018" s="132" t="s">
        <v>4228</v>
      </c>
      <c r="E1018" s="132" t="s">
        <v>772</v>
      </c>
      <c r="F1018" s="105" t="s">
        <v>2398</v>
      </c>
      <c r="G1018" s="133">
        <v>36792</v>
      </c>
      <c r="H1018" s="109">
        <f t="shared" si="16"/>
        <v>2000</v>
      </c>
      <c r="I1018" s="104" t="s">
        <v>2399</v>
      </c>
    </row>
    <row r="1019" spans="1:9" ht="11.5" customHeight="1">
      <c r="A1019" s="131" t="s">
        <v>2067</v>
      </c>
      <c r="B1019" s="105">
        <v>14898219</v>
      </c>
      <c r="C1019" s="105">
        <v>139</v>
      </c>
      <c r="D1019" s="132" t="s">
        <v>4229</v>
      </c>
      <c r="E1019" s="132" t="s">
        <v>772</v>
      </c>
      <c r="F1019" s="105" t="s">
        <v>2398</v>
      </c>
      <c r="G1019" s="133">
        <v>35110</v>
      </c>
      <c r="H1019" s="109">
        <f t="shared" si="16"/>
        <v>1996</v>
      </c>
      <c r="I1019" s="104" t="s">
        <v>2430</v>
      </c>
    </row>
    <row r="1020" spans="1:9" ht="11.5" customHeight="1">
      <c r="A1020" s="131" t="s">
        <v>4230</v>
      </c>
      <c r="B1020" s="105">
        <v>15092320</v>
      </c>
      <c r="C1020" s="105">
        <v>4088</v>
      </c>
      <c r="D1020" s="132" t="s">
        <v>4231</v>
      </c>
      <c r="E1020" s="132" t="s">
        <v>772</v>
      </c>
      <c r="F1020" s="105" t="s">
        <v>2396</v>
      </c>
      <c r="G1020" s="133">
        <v>36071</v>
      </c>
      <c r="H1020" s="109">
        <f t="shared" si="16"/>
        <v>1998</v>
      </c>
      <c r="I1020" s="104" t="s">
        <v>276</v>
      </c>
    </row>
    <row r="1021" spans="1:9" ht="11.5" customHeight="1">
      <c r="A1021" s="131" t="s">
        <v>4232</v>
      </c>
      <c r="B1021" s="105">
        <v>14831218</v>
      </c>
      <c r="C1021" s="105">
        <v>1237</v>
      </c>
      <c r="D1021" s="132" t="s">
        <v>4233</v>
      </c>
      <c r="E1021" s="132" t="s">
        <v>772</v>
      </c>
      <c r="F1021" s="105" t="s">
        <v>2396</v>
      </c>
      <c r="G1021" s="133">
        <v>35794</v>
      </c>
      <c r="H1021" s="109">
        <f t="shared" si="16"/>
        <v>1997</v>
      </c>
      <c r="I1021" s="104" t="s">
        <v>2430</v>
      </c>
    </row>
    <row r="1022" spans="1:9" ht="11.5" customHeight="1">
      <c r="A1022" s="131" t="s">
        <v>966</v>
      </c>
      <c r="B1022" s="105">
        <v>13457136</v>
      </c>
      <c r="C1022" s="105">
        <v>132</v>
      </c>
      <c r="D1022" s="132" t="s">
        <v>4234</v>
      </c>
      <c r="E1022" s="132" t="s">
        <v>752</v>
      </c>
      <c r="F1022" s="105" t="s">
        <v>2398</v>
      </c>
      <c r="G1022" s="133">
        <v>31737</v>
      </c>
      <c r="H1022" s="109">
        <f t="shared" si="16"/>
        <v>1986</v>
      </c>
      <c r="I1022" s="104" t="s">
        <v>649</v>
      </c>
    </row>
    <row r="1023" spans="1:9" ht="11.5" customHeight="1">
      <c r="A1023" s="131" t="s">
        <v>4235</v>
      </c>
      <c r="B1023" s="105">
        <v>14437793</v>
      </c>
      <c r="C1023" s="105">
        <v>1247</v>
      </c>
      <c r="D1023" s="132" t="s">
        <v>4236</v>
      </c>
      <c r="E1023" s="132" t="s">
        <v>3663</v>
      </c>
      <c r="F1023" s="105" t="s">
        <v>2396</v>
      </c>
      <c r="G1023" s="133">
        <v>35020</v>
      </c>
      <c r="H1023" s="109">
        <f t="shared" si="16"/>
        <v>1995</v>
      </c>
      <c r="I1023" s="104" t="s">
        <v>2420</v>
      </c>
    </row>
    <row r="1024" spans="1:9" ht="11.5" customHeight="1">
      <c r="A1024" s="131" t="s">
        <v>4237</v>
      </c>
      <c r="B1024" s="105">
        <v>14609530</v>
      </c>
      <c r="C1024" s="105">
        <v>1248</v>
      </c>
      <c r="D1024" s="132" t="s">
        <v>4238</v>
      </c>
      <c r="E1024" s="132" t="s">
        <v>952</v>
      </c>
      <c r="F1024" s="105" t="s">
        <v>2396</v>
      </c>
      <c r="G1024" s="133">
        <v>35240</v>
      </c>
      <c r="H1024" s="109">
        <f t="shared" si="16"/>
        <v>1996</v>
      </c>
      <c r="I1024" s="104" t="s">
        <v>2430</v>
      </c>
    </row>
    <row r="1025" spans="1:9" ht="11.5" customHeight="1">
      <c r="A1025" s="131" t="s">
        <v>799</v>
      </c>
      <c r="B1025" s="105">
        <v>10790299</v>
      </c>
      <c r="C1025" s="105">
        <v>123</v>
      </c>
      <c r="D1025" s="132" t="s">
        <v>4239</v>
      </c>
      <c r="E1025" s="132" t="s">
        <v>772</v>
      </c>
      <c r="F1025" s="105" t="s">
        <v>2398</v>
      </c>
      <c r="G1025" s="133">
        <v>27545</v>
      </c>
      <c r="H1025" s="109">
        <f t="shared" si="16"/>
        <v>1975</v>
      </c>
      <c r="I1025" s="104" t="s">
        <v>2466</v>
      </c>
    </row>
    <row r="1026" spans="1:9" ht="11.5" customHeight="1">
      <c r="A1026" s="131" t="s">
        <v>4240</v>
      </c>
      <c r="B1026" s="105">
        <v>14788097</v>
      </c>
      <c r="C1026" s="105">
        <v>1249</v>
      </c>
      <c r="D1026" s="132" t="s">
        <v>4241</v>
      </c>
      <c r="E1026" s="132" t="s">
        <v>772</v>
      </c>
      <c r="F1026" s="105" t="s">
        <v>2396</v>
      </c>
      <c r="G1026" s="133">
        <v>35509</v>
      </c>
      <c r="H1026" s="109">
        <f t="shared" si="16"/>
        <v>1997</v>
      </c>
      <c r="I1026" s="104" t="s">
        <v>2430</v>
      </c>
    </row>
    <row r="1027" spans="1:9" ht="11.5" customHeight="1">
      <c r="A1027" s="131" t="s">
        <v>4242</v>
      </c>
      <c r="B1027" s="105">
        <v>13297156</v>
      </c>
      <c r="C1027" s="105">
        <v>1486</v>
      </c>
      <c r="D1027" s="132" t="s">
        <v>4243</v>
      </c>
      <c r="E1027" s="132" t="s">
        <v>772</v>
      </c>
      <c r="F1027" s="105" t="s">
        <v>2396</v>
      </c>
      <c r="G1027" s="133">
        <v>32058</v>
      </c>
      <c r="H1027" s="109">
        <f t="shared" ref="H1027:H1090" si="17">YEAR(G1027)</f>
        <v>1987</v>
      </c>
      <c r="I1027" s="104" t="s">
        <v>649</v>
      </c>
    </row>
    <row r="1028" spans="1:9" ht="11.5" customHeight="1">
      <c r="A1028" s="131" t="s">
        <v>2217</v>
      </c>
      <c r="B1028" s="105">
        <v>11286156</v>
      </c>
      <c r="C1028" s="105">
        <v>103</v>
      </c>
      <c r="D1028" s="132" t="s">
        <v>4244</v>
      </c>
      <c r="E1028" s="132" t="s">
        <v>772</v>
      </c>
      <c r="F1028" s="105" t="s">
        <v>2398</v>
      </c>
      <c r="G1028" s="133">
        <v>28963</v>
      </c>
      <c r="H1028" s="109">
        <f t="shared" si="17"/>
        <v>1979</v>
      </c>
      <c r="I1028" s="104" t="s">
        <v>649</v>
      </c>
    </row>
    <row r="1029" spans="1:9" ht="11.5" customHeight="1">
      <c r="A1029" s="131" t="s">
        <v>1024</v>
      </c>
      <c r="B1029" s="105">
        <v>12203671</v>
      </c>
      <c r="C1029" s="105">
        <v>110</v>
      </c>
      <c r="D1029" s="132" t="s">
        <v>4245</v>
      </c>
      <c r="E1029" s="132" t="s">
        <v>772</v>
      </c>
      <c r="F1029" s="105" t="s">
        <v>2398</v>
      </c>
      <c r="G1029" s="133">
        <v>29389</v>
      </c>
      <c r="H1029" s="109">
        <f t="shared" si="17"/>
        <v>1980</v>
      </c>
      <c r="I1029" s="104" t="s">
        <v>649</v>
      </c>
    </row>
    <row r="1030" spans="1:9" ht="11.5" customHeight="1">
      <c r="A1030" s="131" t="s">
        <v>4246</v>
      </c>
      <c r="B1030" s="105">
        <v>15141441</v>
      </c>
      <c r="C1030" s="105">
        <v>1483</v>
      </c>
      <c r="D1030" s="132" t="s">
        <v>4247</v>
      </c>
      <c r="E1030" s="132" t="s">
        <v>772</v>
      </c>
      <c r="F1030" s="105" t="s">
        <v>2396</v>
      </c>
      <c r="G1030" s="133">
        <v>35665</v>
      </c>
      <c r="H1030" s="109">
        <f t="shared" si="17"/>
        <v>1997</v>
      </c>
      <c r="I1030" s="104" t="s">
        <v>2430</v>
      </c>
    </row>
    <row r="1031" spans="1:9" ht="11.5" customHeight="1">
      <c r="A1031" s="131" t="s">
        <v>4248</v>
      </c>
      <c r="B1031" s="105">
        <v>7815787</v>
      </c>
      <c r="C1031" s="105">
        <v>757</v>
      </c>
      <c r="D1031" s="132" t="s">
        <v>4249</v>
      </c>
      <c r="E1031" s="132" t="s">
        <v>3512</v>
      </c>
      <c r="F1031" s="105" t="s">
        <v>2396</v>
      </c>
      <c r="G1031" s="133">
        <v>24366</v>
      </c>
      <c r="H1031" s="109">
        <f t="shared" si="17"/>
        <v>1966</v>
      </c>
      <c r="I1031" s="104" t="s">
        <v>2466</v>
      </c>
    </row>
    <row r="1032" spans="1:9" ht="11.5" customHeight="1">
      <c r="A1032" s="131" t="s">
        <v>4250</v>
      </c>
      <c r="B1032" s="105">
        <v>12495317</v>
      </c>
      <c r="C1032" s="105">
        <v>1250</v>
      </c>
      <c r="D1032" s="132" t="s">
        <v>4251</v>
      </c>
      <c r="E1032" s="132" t="s">
        <v>762</v>
      </c>
      <c r="F1032" s="105" t="s">
        <v>2396</v>
      </c>
      <c r="G1032" s="133">
        <v>30767</v>
      </c>
      <c r="H1032" s="109">
        <f t="shared" si="17"/>
        <v>1984</v>
      </c>
      <c r="I1032" s="104" t="s">
        <v>649</v>
      </c>
    </row>
    <row r="1033" spans="1:9" ht="11.5" customHeight="1">
      <c r="A1033" s="131" t="s">
        <v>4252</v>
      </c>
      <c r="B1033" s="105">
        <v>14785654</v>
      </c>
      <c r="C1033" s="105">
        <v>3662</v>
      </c>
      <c r="D1033" s="132" t="s">
        <v>4253</v>
      </c>
      <c r="E1033" s="132" t="s">
        <v>937</v>
      </c>
      <c r="F1033" s="105" t="s">
        <v>2398</v>
      </c>
      <c r="G1033" s="133">
        <v>37756</v>
      </c>
      <c r="H1033" s="109">
        <f t="shared" si="17"/>
        <v>2003</v>
      </c>
      <c r="I1033" s="104" t="s">
        <v>2402</v>
      </c>
    </row>
    <row r="1034" spans="1:9" ht="11.5" customHeight="1">
      <c r="A1034" s="131" t="s">
        <v>4254</v>
      </c>
      <c r="B1034" s="105">
        <v>13900822</v>
      </c>
      <c r="C1034" s="105">
        <v>1284</v>
      </c>
      <c r="D1034" s="132" t="s">
        <v>4255</v>
      </c>
      <c r="E1034" s="132" t="s">
        <v>952</v>
      </c>
      <c r="F1034" s="105" t="s">
        <v>2396</v>
      </c>
      <c r="G1034" s="133">
        <v>33941</v>
      </c>
      <c r="H1034" s="109">
        <f t="shared" si="17"/>
        <v>1992</v>
      </c>
      <c r="I1034" s="104" t="s">
        <v>2436</v>
      </c>
    </row>
    <row r="1035" spans="1:9" ht="11.5" customHeight="1">
      <c r="A1035" s="131" t="s">
        <v>4256</v>
      </c>
      <c r="B1035" s="105">
        <v>14923776</v>
      </c>
      <c r="C1035" s="105">
        <v>3663</v>
      </c>
      <c r="D1035" s="132" t="s">
        <v>4257</v>
      </c>
      <c r="E1035" s="132" t="s">
        <v>952</v>
      </c>
      <c r="F1035" s="105" t="s">
        <v>2396</v>
      </c>
      <c r="G1035" s="133">
        <v>37996</v>
      </c>
      <c r="H1035" s="109">
        <f t="shared" si="17"/>
        <v>2004</v>
      </c>
      <c r="I1035" s="104" t="s">
        <v>2455</v>
      </c>
    </row>
    <row r="1036" spans="1:9" ht="11.5" customHeight="1">
      <c r="A1036" s="131" t="s">
        <v>4258</v>
      </c>
      <c r="B1036" s="105">
        <v>15573982</v>
      </c>
      <c r="C1036" s="105">
        <v>1328</v>
      </c>
      <c r="D1036" s="132" t="s">
        <v>4259</v>
      </c>
      <c r="E1036" s="132" t="s">
        <v>952</v>
      </c>
      <c r="F1036" s="105" t="s">
        <v>2396</v>
      </c>
      <c r="G1036" s="133">
        <v>34573</v>
      </c>
      <c r="H1036" s="109">
        <f t="shared" si="17"/>
        <v>1994</v>
      </c>
      <c r="I1036" s="104" t="s">
        <v>2420</v>
      </c>
    </row>
    <row r="1037" spans="1:9" ht="11.5" customHeight="1">
      <c r="A1037" s="131" t="s">
        <v>4260</v>
      </c>
      <c r="B1037" s="105">
        <v>11882000</v>
      </c>
      <c r="C1037" s="105">
        <v>1264</v>
      </c>
      <c r="D1037" s="132" t="s">
        <v>4261</v>
      </c>
      <c r="E1037" s="132" t="s">
        <v>937</v>
      </c>
      <c r="F1037" s="105" t="s">
        <v>2398</v>
      </c>
      <c r="G1037" s="133">
        <v>29074</v>
      </c>
      <c r="H1037" s="109">
        <f t="shared" si="17"/>
        <v>1979</v>
      </c>
      <c r="I1037" s="104" t="s">
        <v>649</v>
      </c>
    </row>
    <row r="1038" spans="1:9" ht="11.5" customHeight="1">
      <c r="A1038" s="131" t="s">
        <v>4262</v>
      </c>
      <c r="B1038" s="105">
        <v>5540977</v>
      </c>
      <c r="C1038" s="105">
        <v>1320</v>
      </c>
      <c r="D1038" s="132" t="s">
        <v>4263</v>
      </c>
      <c r="E1038" s="132" t="s">
        <v>3663</v>
      </c>
      <c r="F1038" s="105" t="s">
        <v>2396</v>
      </c>
      <c r="G1038" s="133">
        <v>21942</v>
      </c>
      <c r="H1038" s="109">
        <f t="shared" si="17"/>
        <v>1960</v>
      </c>
      <c r="I1038" s="104" t="s">
        <v>2466</v>
      </c>
    </row>
    <row r="1039" spans="1:9" ht="11.5" customHeight="1">
      <c r="A1039" s="131" t="s">
        <v>4264</v>
      </c>
      <c r="B1039" s="105">
        <v>10813084</v>
      </c>
      <c r="C1039" s="105">
        <v>1321</v>
      </c>
      <c r="D1039" s="132" t="s">
        <v>4265</v>
      </c>
      <c r="E1039" s="132" t="s">
        <v>3663</v>
      </c>
      <c r="F1039" s="105" t="s">
        <v>2398</v>
      </c>
      <c r="G1039" s="133">
        <v>28050</v>
      </c>
      <c r="H1039" s="109">
        <f t="shared" si="17"/>
        <v>1976</v>
      </c>
      <c r="I1039" s="104" t="s">
        <v>2466</v>
      </c>
    </row>
    <row r="1040" spans="1:9" ht="11.5" customHeight="1">
      <c r="A1040" s="131" t="s">
        <v>4266</v>
      </c>
      <c r="B1040" s="105">
        <v>14476706</v>
      </c>
      <c r="C1040" s="105">
        <v>3664</v>
      </c>
      <c r="D1040" s="132" t="s">
        <v>4267</v>
      </c>
      <c r="E1040" s="132" t="s">
        <v>772</v>
      </c>
      <c r="F1040" s="105" t="s">
        <v>2396</v>
      </c>
      <c r="G1040" s="133">
        <v>37714</v>
      </c>
      <c r="H1040" s="109">
        <f t="shared" si="17"/>
        <v>2003</v>
      </c>
      <c r="I1040" s="104" t="s">
        <v>2402</v>
      </c>
    </row>
    <row r="1041" spans="1:9" ht="11.5" customHeight="1">
      <c r="A1041" s="131" t="s">
        <v>4268</v>
      </c>
      <c r="B1041" s="105">
        <v>15678135</v>
      </c>
      <c r="C1041" s="105">
        <v>3667</v>
      </c>
      <c r="D1041" s="132" t="s">
        <v>4269</v>
      </c>
      <c r="E1041" s="132" t="s">
        <v>772</v>
      </c>
      <c r="F1041" s="105" t="s">
        <v>2396</v>
      </c>
      <c r="G1041" s="133">
        <v>38123</v>
      </c>
      <c r="H1041" s="109">
        <f t="shared" si="17"/>
        <v>2004</v>
      </c>
      <c r="I1041" s="104" t="s">
        <v>2455</v>
      </c>
    </row>
    <row r="1042" spans="1:9" ht="11.5" customHeight="1">
      <c r="A1042" s="131" t="s">
        <v>4270</v>
      </c>
      <c r="B1042" s="105">
        <v>15366732</v>
      </c>
      <c r="C1042" s="105">
        <v>3666</v>
      </c>
      <c r="D1042" s="132" t="s">
        <v>4271</v>
      </c>
      <c r="E1042" s="132" t="s">
        <v>772</v>
      </c>
      <c r="F1042" s="105" t="s">
        <v>2398</v>
      </c>
      <c r="G1042" s="133">
        <v>38246</v>
      </c>
      <c r="H1042" s="109">
        <f t="shared" si="17"/>
        <v>2004</v>
      </c>
      <c r="I1042" s="104" t="s">
        <v>2455</v>
      </c>
    </row>
    <row r="1043" spans="1:9" ht="11.5" customHeight="1">
      <c r="A1043" s="131" t="s">
        <v>4272</v>
      </c>
      <c r="B1043" s="105">
        <v>15130650</v>
      </c>
      <c r="C1043" s="105">
        <v>3665</v>
      </c>
      <c r="D1043" s="132" t="s">
        <v>4273</v>
      </c>
      <c r="E1043" s="132" t="s">
        <v>772</v>
      </c>
      <c r="F1043" s="105" t="s">
        <v>2398</v>
      </c>
      <c r="G1043" s="133">
        <v>38305</v>
      </c>
      <c r="H1043" s="109">
        <f t="shared" si="17"/>
        <v>2004</v>
      </c>
      <c r="I1043" s="104" t="s">
        <v>2455</v>
      </c>
    </row>
    <row r="1044" spans="1:9" ht="11.5" customHeight="1">
      <c r="A1044" s="131" t="s">
        <v>4274</v>
      </c>
      <c r="B1044" s="105">
        <v>12172059</v>
      </c>
      <c r="C1044" s="105">
        <v>1349</v>
      </c>
      <c r="D1044" s="132" t="s">
        <v>4275</v>
      </c>
      <c r="E1044" s="132" t="s">
        <v>3019</v>
      </c>
      <c r="F1044" s="105" t="s">
        <v>2398</v>
      </c>
      <c r="G1044" s="133">
        <v>30124</v>
      </c>
      <c r="H1044" s="109">
        <f t="shared" si="17"/>
        <v>1982</v>
      </c>
      <c r="I1044" s="104" t="s">
        <v>649</v>
      </c>
    </row>
    <row r="1045" spans="1:9" ht="11.5" customHeight="1">
      <c r="A1045" s="131" t="s">
        <v>4276</v>
      </c>
      <c r="B1045" s="105">
        <v>30788854</v>
      </c>
      <c r="C1045" s="105">
        <v>4089</v>
      </c>
      <c r="D1045" s="132" t="s">
        <v>4277</v>
      </c>
      <c r="E1045" s="132" t="s">
        <v>1019</v>
      </c>
      <c r="F1045" s="105" t="s">
        <v>2396</v>
      </c>
      <c r="G1045" s="133">
        <v>36141</v>
      </c>
      <c r="H1045" s="109">
        <f t="shared" si="17"/>
        <v>1998</v>
      </c>
      <c r="I1045" s="104" t="s">
        <v>276</v>
      </c>
    </row>
    <row r="1046" spans="1:9" ht="11.5" customHeight="1">
      <c r="A1046" s="131" t="s">
        <v>281</v>
      </c>
      <c r="B1046" s="105">
        <v>14824065</v>
      </c>
      <c r="C1046" s="105">
        <v>65</v>
      </c>
      <c r="D1046" s="132" t="s">
        <v>4278</v>
      </c>
      <c r="E1046" s="132" t="s">
        <v>1019</v>
      </c>
      <c r="F1046" s="105" t="s">
        <v>2398</v>
      </c>
      <c r="G1046" s="133">
        <v>34913</v>
      </c>
      <c r="H1046" s="109">
        <f t="shared" si="17"/>
        <v>1995</v>
      </c>
      <c r="I1046" s="104" t="s">
        <v>2420</v>
      </c>
    </row>
    <row r="1047" spans="1:9" ht="11.5" customHeight="1">
      <c r="A1047" s="131" t="s">
        <v>4279</v>
      </c>
      <c r="B1047" s="105">
        <v>14610857</v>
      </c>
      <c r="C1047" s="105">
        <v>1350</v>
      </c>
      <c r="D1047" s="132" t="s">
        <v>4280</v>
      </c>
      <c r="E1047" s="132" t="s">
        <v>952</v>
      </c>
      <c r="F1047" s="105" t="s">
        <v>2396</v>
      </c>
      <c r="G1047" s="133">
        <v>35044</v>
      </c>
      <c r="H1047" s="109">
        <f t="shared" si="17"/>
        <v>1995</v>
      </c>
      <c r="I1047" s="104" t="s">
        <v>2420</v>
      </c>
    </row>
    <row r="1048" spans="1:9" ht="11.5" customHeight="1">
      <c r="A1048" s="131" t="s">
        <v>4281</v>
      </c>
      <c r="B1048" s="105">
        <v>11507447</v>
      </c>
      <c r="C1048" s="105">
        <v>1281</v>
      </c>
      <c r="D1048" s="132" t="s">
        <v>4282</v>
      </c>
      <c r="E1048" s="132" t="s">
        <v>3019</v>
      </c>
      <c r="F1048" s="105" t="s">
        <v>2396</v>
      </c>
      <c r="G1048" s="133">
        <v>29031</v>
      </c>
      <c r="H1048" s="109">
        <f t="shared" si="17"/>
        <v>1979</v>
      </c>
      <c r="I1048" s="104" t="s">
        <v>649</v>
      </c>
    </row>
    <row r="1049" spans="1:9" ht="11.5" customHeight="1">
      <c r="A1049" s="131" t="s">
        <v>4283</v>
      </c>
      <c r="B1049" s="105">
        <v>14357754</v>
      </c>
      <c r="C1049" s="105">
        <v>1351</v>
      </c>
      <c r="D1049" s="132" t="s">
        <v>4284</v>
      </c>
      <c r="E1049" s="132" t="s">
        <v>937</v>
      </c>
      <c r="F1049" s="105" t="s">
        <v>2396</v>
      </c>
      <c r="G1049" s="133">
        <v>35418</v>
      </c>
      <c r="H1049" s="109">
        <f t="shared" si="17"/>
        <v>1996</v>
      </c>
      <c r="I1049" s="104" t="s">
        <v>2430</v>
      </c>
    </row>
    <row r="1050" spans="1:9" ht="11.5" customHeight="1">
      <c r="A1050" s="131" t="s">
        <v>4285</v>
      </c>
      <c r="B1050" s="105">
        <v>15037268</v>
      </c>
      <c r="C1050" s="105">
        <v>1315</v>
      </c>
      <c r="D1050" s="132" t="s">
        <v>4286</v>
      </c>
      <c r="E1050" s="132" t="s">
        <v>937</v>
      </c>
      <c r="F1050" s="105" t="s">
        <v>2396</v>
      </c>
      <c r="G1050" s="133">
        <v>35352</v>
      </c>
      <c r="H1050" s="109">
        <f t="shared" si="17"/>
        <v>1996</v>
      </c>
      <c r="I1050" s="104" t="s">
        <v>2430</v>
      </c>
    </row>
    <row r="1051" spans="1:9" ht="11.5" customHeight="1">
      <c r="A1051" s="131" t="s">
        <v>4287</v>
      </c>
      <c r="B1051" s="105">
        <v>14932609</v>
      </c>
      <c r="C1051" s="105">
        <v>4090</v>
      </c>
      <c r="D1051" s="132" t="s">
        <v>4288</v>
      </c>
      <c r="E1051" s="132" t="s">
        <v>937</v>
      </c>
      <c r="F1051" s="105" t="s">
        <v>2396</v>
      </c>
      <c r="G1051" s="133">
        <v>35963</v>
      </c>
      <c r="H1051" s="109">
        <f t="shared" si="17"/>
        <v>1998</v>
      </c>
      <c r="I1051" s="104" t="s">
        <v>276</v>
      </c>
    </row>
    <row r="1052" spans="1:9" ht="11.5" customHeight="1">
      <c r="A1052" s="131" t="s">
        <v>4289</v>
      </c>
      <c r="B1052" s="105">
        <v>11560</v>
      </c>
      <c r="C1052" s="105">
        <v>1124</v>
      </c>
      <c r="D1052" s="132" t="s">
        <v>4290</v>
      </c>
      <c r="E1052" s="132" t="s">
        <v>937</v>
      </c>
      <c r="F1052" s="105" t="s">
        <v>2396</v>
      </c>
      <c r="G1052" s="133">
        <v>24672</v>
      </c>
      <c r="H1052" s="109">
        <f t="shared" si="17"/>
        <v>1967</v>
      </c>
      <c r="I1052" s="104" t="s">
        <v>2466</v>
      </c>
    </row>
    <row r="1053" spans="1:9" ht="11.5" customHeight="1">
      <c r="A1053" s="131" t="s">
        <v>4291</v>
      </c>
      <c r="B1053" s="105">
        <v>14647956</v>
      </c>
      <c r="C1053" s="105">
        <v>1352</v>
      </c>
      <c r="D1053" s="132" t="s">
        <v>4292</v>
      </c>
      <c r="E1053" s="132" t="s">
        <v>937</v>
      </c>
      <c r="F1053" s="105" t="s">
        <v>2396</v>
      </c>
      <c r="G1053" s="133">
        <v>33088</v>
      </c>
      <c r="H1053" s="109">
        <f t="shared" si="17"/>
        <v>1990</v>
      </c>
      <c r="I1053" s="104" t="s">
        <v>649</v>
      </c>
    </row>
    <row r="1054" spans="1:9" ht="11.5" customHeight="1">
      <c r="A1054" s="131" t="s">
        <v>1366</v>
      </c>
      <c r="B1054" s="105">
        <v>14129648</v>
      </c>
      <c r="C1054" s="105">
        <v>134</v>
      </c>
      <c r="D1054" s="132" t="s">
        <v>4293</v>
      </c>
      <c r="E1054" s="132" t="s">
        <v>952</v>
      </c>
      <c r="F1054" s="105" t="s">
        <v>2398</v>
      </c>
      <c r="G1054" s="133">
        <v>35647</v>
      </c>
      <c r="H1054" s="109">
        <f t="shared" si="17"/>
        <v>1997</v>
      </c>
      <c r="I1054" s="104" t="s">
        <v>2430</v>
      </c>
    </row>
    <row r="1055" spans="1:9" ht="11.5" customHeight="1">
      <c r="A1055" s="131" t="s">
        <v>4294</v>
      </c>
      <c r="B1055" s="105">
        <v>15133577</v>
      </c>
      <c r="C1055" s="105">
        <v>4091</v>
      </c>
      <c r="D1055" s="132" t="s">
        <v>4295</v>
      </c>
      <c r="E1055" s="132" t="s">
        <v>952</v>
      </c>
      <c r="F1055" s="105" t="s">
        <v>2396</v>
      </c>
      <c r="G1055" s="133">
        <v>36194</v>
      </c>
      <c r="H1055" s="109">
        <f t="shared" si="17"/>
        <v>1999</v>
      </c>
      <c r="I1055" s="104" t="s">
        <v>276</v>
      </c>
    </row>
    <row r="1056" spans="1:9" ht="11.5" customHeight="1">
      <c r="A1056" s="131" t="s">
        <v>4296</v>
      </c>
      <c r="B1056" s="105">
        <v>14403996</v>
      </c>
      <c r="C1056" s="105">
        <v>1354</v>
      </c>
      <c r="D1056" s="132" t="s">
        <v>4297</v>
      </c>
      <c r="E1056" s="132" t="s">
        <v>3019</v>
      </c>
      <c r="F1056" s="105" t="s">
        <v>2398</v>
      </c>
      <c r="G1056" s="133">
        <v>35363</v>
      </c>
      <c r="H1056" s="109">
        <f t="shared" si="17"/>
        <v>1996</v>
      </c>
      <c r="I1056" s="104" t="s">
        <v>2430</v>
      </c>
    </row>
    <row r="1057" spans="1:9" ht="11.5" customHeight="1">
      <c r="A1057" s="131" t="s">
        <v>2272</v>
      </c>
      <c r="B1057" s="105">
        <v>16823</v>
      </c>
      <c r="C1057" s="105">
        <v>4092</v>
      </c>
      <c r="D1057" s="132" t="s">
        <v>4298</v>
      </c>
      <c r="E1057" s="132" t="s">
        <v>937</v>
      </c>
      <c r="F1057" s="105" t="s">
        <v>2398</v>
      </c>
      <c r="G1057" s="133">
        <v>35844</v>
      </c>
      <c r="H1057" s="109">
        <f t="shared" si="17"/>
        <v>1998</v>
      </c>
      <c r="I1057" s="104" t="s">
        <v>276</v>
      </c>
    </row>
    <row r="1058" spans="1:9" ht="11.5" customHeight="1">
      <c r="A1058" s="131" t="s">
        <v>4299</v>
      </c>
      <c r="B1058" s="105">
        <v>15209120</v>
      </c>
      <c r="C1058" s="105">
        <v>4093</v>
      </c>
      <c r="D1058" s="132" t="s">
        <v>4300</v>
      </c>
      <c r="E1058" s="132" t="s">
        <v>1019</v>
      </c>
      <c r="F1058" s="105" t="s">
        <v>2396</v>
      </c>
      <c r="G1058" s="133">
        <v>35924</v>
      </c>
      <c r="H1058" s="109">
        <f t="shared" si="17"/>
        <v>1998</v>
      </c>
      <c r="I1058" s="104" t="s">
        <v>276</v>
      </c>
    </row>
    <row r="1059" spans="1:9" ht="11.5" customHeight="1">
      <c r="A1059" s="131" t="s">
        <v>4301</v>
      </c>
      <c r="B1059" s="105">
        <v>14944286</v>
      </c>
      <c r="C1059" s="105">
        <v>1357</v>
      </c>
      <c r="D1059" s="132" t="s">
        <v>4302</v>
      </c>
      <c r="E1059" s="132" t="s">
        <v>952</v>
      </c>
      <c r="F1059" s="105" t="s">
        <v>2396</v>
      </c>
      <c r="G1059" s="133">
        <v>31273</v>
      </c>
      <c r="H1059" s="109">
        <f t="shared" si="17"/>
        <v>1985</v>
      </c>
      <c r="I1059" s="104" t="s">
        <v>649</v>
      </c>
    </row>
    <row r="1060" spans="1:9" ht="11.5" customHeight="1">
      <c r="A1060" s="131" t="s">
        <v>4303</v>
      </c>
      <c r="B1060" s="105">
        <v>11904356</v>
      </c>
      <c r="C1060" s="105">
        <v>1358</v>
      </c>
      <c r="D1060" s="132" t="s">
        <v>4304</v>
      </c>
      <c r="E1060" s="132" t="s">
        <v>772</v>
      </c>
      <c r="F1060" s="105" t="s">
        <v>2396</v>
      </c>
      <c r="G1060" s="133">
        <v>29620</v>
      </c>
      <c r="H1060" s="109">
        <f t="shared" si="17"/>
        <v>1981</v>
      </c>
      <c r="I1060" s="104" t="s">
        <v>649</v>
      </c>
    </row>
    <row r="1061" spans="1:9" ht="11.5" customHeight="1">
      <c r="A1061" s="131" t="s">
        <v>4305</v>
      </c>
      <c r="B1061" s="105">
        <v>14292289</v>
      </c>
      <c r="C1061" s="105">
        <v>4094</v>
      </c>
      <c r="D1061" s="132" t="s">
        <v>4306</v>
      </c>
      <c r="E1061" s="132" t="s">
        <v>772</v>
      </c>
      <c r="F1061" s="105" t="s">
        <v>2396</v>
      </c>
      <c r="G1061" s="133">
        <v>36183</v>
      </c>
      <c r="H1061" s="109">
        <f t="shared" si="17"/>
        <v>1999</v>
      </c>
      <c r="I1061" s="104" t="s">
        <v>276</v>
      </c>
    </row>
    <row r="1062" spans="1:9" ht="11.5" customHeight="1">
      <c r="A1062" s="131" t="s">
        <v>4307</v>
      </c>
      <c r="B1062" s="105">
        <v>15137674</v>
      </c>
      <c r="C1062" s="105">
        <v>4662</v>
      </c>
      <c r="D1062" s="132" t="s">
        <v>4308</v>
      </c>
      <c r="E1062" s="132" t="s">
        <v>772</v>
      </c>
      <c r="F1062" s="105" t="s">
        <v>2398</v>
      </c>
      <c r="G1062" s="133">
        <v>36685</v>
      </c>
      <c r="H1062" s="109">
        <f t="shared" si="17"/>
        <v>2000</v>
      </c>
      <c r="I1062" s="104" t="s">
        <v>2399</v>
      </c>
    </row>
    <row r="1063" spans="1:9" ht="11.5" customHeight="1">
      <c r="A1063" s="131" t="s">
        <v>4309</v>
      </c>
      <c r="B1063" s="105">
        <v>13360487</v>
      </c>
      <c r="C1063" s="105">
        <v>1127</v>
      </c>
      <c r="D1063" s="132" t="s">
        <v>4310</v>
      </c>
      <c r="E1063" s="132" t="s">
        <v>752</v>
      </c>
      <c r="F1063" s="105" t="s">
        <v>2396</v>
      </c>
      <c r="G1063" s="133">
        <v>32413</v>
      </c>
      <c r="H1063" s="109">
        <f t="shared" si="17"/>
        <v>1988</v>
      </c>
      <c r="I1063" s="104" t="s">
        <v>649</v>
      </c>
    </row>
    <row r="1064" spans="1:9" ht="11.5" customHeight="1">
      <c r="A1064" s="131" t="s">
        <v>4311</v>
      </c>
      <c r="B1064" s="105" t="s">
        <v>4312</v>
      </c>
      <c r="C1064" s="105">
        <v>1129</v>
      </c>
      <c r="D1064" s="132" t="s">
        <v>4313</v>
      </c>
      <c r="E1064" s="132" t="s">
        <v>937</v>
      </c>
      <c r="F1064" s="105" t="s">
        <v>2396</v>
      </c>
      <c r="G1064" s="133">
        <v>35348</v>
      </c>
      <c r="H1064" s="109">
        <f t="shared" si="17"/>
        <v>1996</v>
      </c>
      <c r="I1064" s="104" t="s">
        <v>2430</v>
      </c>
    </row>
    <row r="1065" spans="1:9" ht="11.5" customHeight="1">
      <c r="A1065" s="131" t="s">
        <v>719</v>
      </c>
      <c r="B1065" s="105">
        <v>13851430</v>
      </c>
      <c r="C1065" s="105">
        <v>0</v>
      </c>
      <c r="D1065" s="132" t="s">
        <v>4314</v>
      </c>
      <c r="E1065" s="132" t="s">
        <v>1019</v>
      </c>
      <c r="F1065" s="105" t="s">
        <v>2398</v>
      </c>
      <c r="G1065" s="133">
        <v>33634</v>
      </c>
      <c r="H1065" s="109">
        <f t="shared" si="17"/>
        <v>1992</v>
      </c>
      <c r="I1065" s="104" t="s">
        <v>2436</v>
      </c>
    </row>
    <row r="1066" spans="1:9" ht="11.5" customHeight="1">
      <c r="A1066" s="131" t="s">
        <v>4315</v>
      </c>
      <c r="B1066" s="105">
        <v>14662588</v>
      </c>
      <c r="C1066" s="105">
        <v>1561</v>
      </c>
      <c r="D1066" s="132" t="s">
        <v>4316</v>
      </c>
      <c r="E1066" s="132" t="s">
        <v>752</v>
      </c>
      <c r="F1066" s="105" t="s">
        <v>2396</v>
      </c>
      <c r="G1066" s="133">
        <v>32599</v>
      </c>
      <c r="H1066" s="109">
        <f t="shared" si="17"/>
        <v>1989</v>
      </c>
      <c r="I1066" s="104" t="s">
        <v>649</v>
      </c>
    </row>
    <row r="1067" spans="1:9" ht="11.5" customHeight="1">
      <c r="A1067" s="131" t="s">
        <v>4317</v>
      </c>
      <c r="B1067" s="105">
        <v>14546731</v>
      </c>
      <c r="C1067" s="105">
        <v>1348</v>
      </c>
      <c r="D1067" s="132" t="s">
        <v>4318</v>
      </c>
      <c r="E1067" s="132" t="s">
        <v>1019</v>
      </c>
      <c r="F1067" s="105" t="s">
        <v>2396</v>
      </c>
      <c r="G1067" s="133">
        <v>33408</v>
      </c>
      <c r="H1067" s="109">
        <f t="shared" si="17"/>
        <v>1991</v>
      </c>
      <c r="I1067" s="104" t="s">
        <v>2436</v>
      </c>
    </row>
    <row r="1068" spans="1:9" ht="11.5" customHeight="1">
      <c r="A1068" s="131" t="s">
        <v>4319</v>
      </c>
      <c r="B1068" s="105">
        <v>15125095</v>
      </c>
      <c r="C1068" s="105">
        <v>4663</v>
      </c>
      <c r="D1068" s="132" t="s">
        <v>4320</v>
      </c>
      <c r="E1068" s="132" t="s">
        <v>1019</v>
      </c>
      <c r="F1068" s="105" t="s">
        <v>2396</v>
      </c>
      <c r="G1068" s="133">
        <v>37222</v>
      </c>
      <c r="H1068" s="109">
        <f t="shared" si="17"/>
        <v>2001</v>
      </c>
      <c r="I1068" s="104" t="s">
        <v>2399</v>
      </c>
    </row>
    <row r="1069" spans="1:9" ht="11.5" customHeight="1">
      <c r="A1069" s="131" t="s">
        <v>4321</v>
      </c>
      <c r="B1069" s="105">
        <v>14672244</v>
      </c>
      <c r="C1069" s="105">
        <v>1557</v>
      </c>
      <c r="D1069" s="132" t="s">
        <v>4322</v>
      </c>
      <c r="E1069" s="132" t="s">
        <v>1019</v>
      </c>
      <c r="F1069" s="105" t="s">
        <v>2396</v>
      </c>
      <c r="G1069" s="133">
        <v>34207</v>
      </c>
      <c r="H1069" s="109">
        <f t="shared" si="17"/>
        <v>1993</v>
      </c>
      <c r="I1069" s="104" t="s">
        <v>2436</v>
      </c>
    </row>
    <row r="1070" spans="1:9" ht="11.5" customHeight="1">
      <c r="A1070" s="131" t="s">
        <v>4323</v>
      </c>
      <c r="B1070" s="105">
        <v>13660207</v>
      </c>
      <c r="C1070" s="105">
        <v>1329</v>
      </c>
      <c r="D1070" s="132" t="s">
        <v>4324</v>
      </c>
      <c r="E1070" s="132" t="s">
        <v>2981</v>
      </c>
      <c r="F1070" s="105" t="s">
        <v>2396</v>
      </c>
      <c r="G1070" s="133">
        <v>33225</v>
      </c>
      <c r="H1070" s="109">
        <f t="shared" si="17"/>
        <v>1990</v>
      </c>
      <c r="I1070" s="104" t="s">
        <v>649</v>
      </c>
    </row>
    <row r="1071" spans="1:9" ht="11.5" customHeight="1">
      <c r="A1071" s="131" t="s">
        <v>998</v>
      </c>
      <c r="B1071" s="105">
        <v>0</v>
      </c>
      <c r="C1071" s="105" t="s">
        <v>998</v>
      </c>
      <c r="D1071" s="132" t="s">
        <v>998</v>
      </c>
      <c r="E1071" s="132">
        <v>0</v>
      </c>
      <c r="F1071" s="105" t="s">
        <v>998</v>
      </c>
      <c r="G1071" s="133" t="s">
        <v>998</v>
      </c>
      <c r="H1071" s="109" t="e">
        <f t="shared" si="17"/>
        <v>#VALUE!</v>
      </c>
      <c r="I1071" s="104" t="s">
        <v>998</v>
      </c>
    </row>
    <row r="1072" spans="1:9" ht="11.5" customHeight="1">
      <c r="A1072" s="131" t="s">
        <v>998</v>
      </c>
      <c r="B1072" s="105">
        <v>0</v>
      </c>
      <c r="C1072" s="105" t="s">
        <v>998</v>
      </c>
      <c r="D1072" s="132" t="s">
        <v>998</v>
      </c>
      <c r="E1072" s="132">
        <v>0</v>
      </c>
      <c r="F1072" s="105" t="s">
        <v>998</v>
      </c>
      <c r="G1072" s="133" t="s">
        <v>998</v>
      </c>
      <c r="H1072" s="109" t="e">
        <f t="shared" si="17"/>
        <v>#VALUE!</v>
      </c>
      <c r="I1072" s="104" t="s">
        <v>998</v>
      </c>
    </row>
    <row r="1073" spans="1:9" ht="11.5" customHeight="1">
      <c r="A1073" s="131" t="s">
        <v>998</v>
      </c>
      <c r="B1073" s="105">
        <v>0</v>
      </c>
      <c r="C1073" s="105" t="s">
        <v>998</v>
      </c>
      <c r="D1073" s="132" t="s">
        <v>998</v>
      </c>
      <c r="E1073" s="132">
        <v>0</v>
      </c>
      <c r="F1073" s="105" t="s">
        <v>998</v>
      </c>
      <c r="G1073" s="133" t="s">
        <v>998</v>
      </c>
      <c r="H1073" s="109" t="e">
        <f t="shared" si="17"/>
        <v>#VALUE!</v>
      </c>
      <c r="I1073" s="104" t="s">
        <v>998</v>
      </c>
    </row>
    <row r="1074" spans="1:9" ht="11.5" customHeight="1">
      <c r="A1074" s="131" t="s">
        <v>998</v>
      </c>
      <c r="B1074" s="105">
        <v>0</v>
      </c>
      <c r="C1074" s="105" t="s">
        <v>998</v>
      </c>
      <c r="D1074" s="132" t="s">
        <v>998</v>
      </c>
      <c r="E1074" s="132">
        <v>0</v>
      </c>
      <c r="F1074" s="105" t="s">
        <v>998</v>
      </c>
      <c r="G1074" s="133" t="s">
        <v>998</v>
      </c>
      <c r="H1074" s="109" t="e">
        <f t="shared" si="17"/>
        <v>#VALUE!</v>
      </c>
      <c r="I1074" s="104" t="s">
        <v>998</v>
      </c>
    </row>
    <row r="1075" spans="1:9" ht="11.5" customHeight="1">
      <c r="A1075" s="131" t="s">
        <v>998</v>
      </c>
      <c r="B1075" s="105">
        <v>0</v>
      </c>
      <c r="C1075" s="105" t="s">
        <v>998</v>
      </c>
      <c r="D1075" s="132" t="s">
        <v>998</v>
      </c>
      <c r="E1075" s="132">
        <v>0</v>
      </c>
      <c r="F1075" s="105" t="s">
        <v>998</v>
      </c>
      <c r="G1075" s="133" t="s">
        <v>998</v>
      </c>
      <c r="H1075" s="109" t="e">
        <f t="shared" si="17"/>
        <v>#VALUE!</v>
      </c>
      <c r="I1075" s="104" t="s">
        <v>998</v>
      </c>
    </row>
    <row r="1076" spans="1:9" ht="11.5" customHeight="1">
      <c r="A1076" s="131" t="s">
        <v>998</v>
      </c>
      <c r="B1076" s="105">
        <v>0</v>
      </c>
      <c r="C1076" s="105" t="s">
        <v>998</v>
      </c>
      <c r="D1076" s="132" t="s">
        <v>998</v>
      </c>
      <c r="E1076" s="132">
        <v>0</v>
      </c>
      <c r="F1076" s="105" t="s">
        <v>998</v>
      </c>
      <c r="G1076" s="133" t="s">
        <v>998</v>
      </c>
      <c r="H1076" s="109" t="e">
        <f t="shared" si="17"/>
        <v>#VALUE!</v>
      </c>
      <c r="I1076" s="104" t="s">
        <v>998</v>
      </c>
    </row>
    <row r="1077" spans="1:9" ht="11.5" customHeight="1">
      <c r="A1077" s="131" t="s">
        <v>998</v>
      </c>
      <c r="B1077" s="105">
        <v>0</v>
      </c>
      <c r="C1077" s="105" t="s">
        <v>998</v>
      </c>
      <c r="D1077" s="132" t="s">
        <v>998</v>
      </c>
      <c r="E1077" s="132">
        <v>0</v>
      </c>
      <c r="F1077" s="105" t="s">
        <v>998</v>
      </c>
      <c r="G1077" s="133" t="s">
        <v>998</v>
      </c>
      <c r="H1077" s="109" t="e">
        <f t="shared" si="17"/>
        <v>#VALUE!</v>
      </c>
      <c r="I1077" s="104" t="s">
        <v>998</v>
      </c>
    </row>
    <row r="1078" spans="1:9" ht="11.5" customHeight="1">
      <c r="A1078" s="131" t="s">
        <v>998</v>
      </c>
      <c r="B1078" s="105">
        <v>0</v>
      </c>
      <c r="C1078" s="105" t="s">
        <v>998</v>
      </c>
      <c r="D1078" s="132" t="s">
        <v>998</v>
      </c>
      <c r="E1078" s="132">
        <v>0</v>
      </c>
      <c r="F1078" s="105" t="s">
        <v>998</v>
      </c>
      <c r="G1078" s="133" t="s">
        <v>998</v>
      </c>
      <c r="H1078" s="109" t="e">
        <f t="shared" si="17"/>
        <v>#VALUE!</v>
      </c>
      <c r="I1078" s="104" t="s">
        <v>998</v>
      </c>
    </row>
    <row r="1079" spans="1:9" ht="11.5" customHeight="1">
      <c r="A1079" s="131" t="s">
        <v>998</v>
      </c>
      <c r="B1079" s="105">
        <v>0</v>
      </c>
      <c r="C1079" s="105" t="s">
        <v>998</v>
      </c>
      <c r="D1079" s="132" t="s">
        <v>998</v>
      </c>
      <c r="E1079" s="132">
        <v>0</v>
      </c>
      <c r="F1079" s="105" t="s">
        <v>998</v>
      </c>
      <c r="G1079" s="133" t="s">
        <v>998</v>
      </c>
      <c r="H1079" s="109" t="e">
        <f t="shared" si="17"/>
        <v>#VALUE!</v>
      </c>
      <c r="I1079" s="104" t="s">
        <v>998</v>
      </c>
    </row>
    <row r="1080" spans="1:9" ht="11.5" customHeight="1">
      <c r="A1080" s="131" t="s">
        <v>998</v>
      </c>
      <c r="B1080" s="105">
        <v>0</v>
      </c>
      <c r="C1080" s="105" t="s">
        <v>998</v>
      </c>
      <c r="D1080" s="132" t="s">
        <v>998</v>
      </c>
      <c r="E1080" s="132">
        <v>0</v>
      </c>
      <c r="F1080" s="105" t="s">
        <v>998</v>
      </c>
      <c r="G1080" s="133" t="s">
        <v>998</v>
      </c>
      <c r="H1080" s="109" t="e">
        <f t="shared" si="17"/>
        <v>#VALUE!</v>
      </c>
      <c r="I1080" s="104" t="s">
        <v>998</v>
      </c>
    </row>
    <row r="1081" spans="1:9" ht="11.5" customHeight="1">
      <c r="A1081" s="131" t="s">
        <v>998</v>
      </c>
      <c r="B1081" s="105">
        <v>0</v>
      </c>
      <c r="C1081" s="105" t="s">
        <v>998</v>
      </c>
      <c r="D1081" s="132" t="s">
        <v>998</v>
      </c>
      <c r="E1081" s="132">
        <v>0</v>
      </c>
      <c r="F1081" s="105" t="s">
        <v>998</v>
      </c>
      <c r="G1081" s="133" t="s">
        <v>998</v>
      </c>
      <c r="H1081" s="109" t="e">
        <f t="shared" si="17"/>
        <v>#VALUE!</v>
      </c>
      <c r="I1081" s="104" t="s">
        <v>998</v>
      </c>
    </row>
    <row r="1082" spans="1:9" ht="11.5" customHeight="1">
      <c r="A1082" s="131" t="s">
        <v>998</v>
      </c>
      <c r="B1082" s="105">
        <v>0</v>
      </c>
      <c r="C1082" s="105" t="s">
        <v>998</v>
      </c>
      <c r="D1082" s="132" t="s">
        <v>998</v>
      </c>
      <c r="E1082" s="132">
        <v>0</v>
      </c>
      <c r="F1082" s="105" t="s">
        <v>998</v>
      </c>
      <c r="G1082" s="133" t="s">
        <v>998</v>
      </c>
      <c r="H1082" s="109" t="e">
        <f t="shared" si="17"/>
        <v>#VALUE!</v>
      </c>
      <c r="I1082" s="104" t="s">
        <v>998</v>
      </c>
    </row>
    <row r="1083" spans="1:9" ht="11.5" customHeight="1">
      <c r="A1083" s="131" t="s">
        <v>998</v>
      </c>
      <c r="B1083" s="105">
        <v>0</v>
      </c>
      <c r="C1083" s="105" t="s">
        <v>998</v>
      </c>
      <c r="D1083" s="132" t="s">
        <v>998</v>
      </c>
      <c r="E1083" s="132">
        <v>0</v>
      </c>
      <c r="F1083" s="105" t="s">
        <v>998</v>
      </c>
      <c r="G1083" s="133" t="s">
        <v>998</v>
      </c>
      <c r="H1083" s="109" t="e">
        <f t="shared" si="17"/>
        <v>#VALUE!</v>
      </c>
      <c r="I1083" s="104" t="s">
        <v>998</v>
      </c>
    </row>
    <row r="1084" spans="1:9" ht="11.5" customHeight="1">
      <c r="A1084" s="131" t="s">
        <v>998</v>
      </c>
      <c r="B1084" s="105">
        <v>0</v>
      </c>
      <c r="C1084" s="105" t="s">
        <v>998</v>
      </c>
      <c r="D1084" s="132" t="s">
        <v>998</v>
      </c>
      <c r="E1084" s="132">
        <v>0</v>
      </c>
      <c r="F1084" s="105" t="s">
        <v>998</v>
      </c>
      <c r="G1084" s="133" t="s">
        <v>998</v>
      </c>
      <c r="H1084" s="109" t="e">
        <f t="shared" si="17"/>
        <v>#VALUE!</v>
      </c>
      <c r="I1084" s="104" t="s">
        <v>998</v>
      </c>
    </row>
    <row r="1085" spans="1:9" ht="11.5" customHeight="1">
      <c r="A1085" s="131" t="s">
        <v>998</v>
      </c>
      <c r="B1085" s="105">
        <v>0</v>
      </c>
      <c r="C1085" s="105" t="s">
        <v>998</v>
      </c>
      <c r="D1085" s="132" t="s">
        <v>998</v>
      </c>
      <c r="E1085" s="132">
        <v>0</v>
      </c>
      <c r="F1085" s="105" t="s">
        <v>998</v>
      </c>
      <c r="G1085" s="133" t="s">
        <v>998</v>
      </c>
      <c r="H1085" s="109" t="e">
        <f t="shared" si="17"/>
        <v>#VALUE!</v>
      </c>
      <c r="I1085" s="104" t="s">
        <v>998</v>
      </c>
    </row>
    <row r="1086" spans="1:9" ht="11.5" customHeight="1">
      <c r="A1086" s="131" t="s">
        <v>998</v>
      </c>
      <c r="B1086" s="105">
        <v>0</v>
      </c>
      <c r="C1086" s="105" t="s">
        <v>998</v>
      </c>
      <c r="D1086" s="132" t="s">
        <v>998</v>
      </c>
      <c r="E1086" s="132">
        <v>0</v>
      </c>
      <c r="F1086" s="105" t="s">
        <v>998</v>
      </c>
      <c r="G1086" s="133" t="s">
        <v>998</v>
      </c>
      <c r="H1086" s="109" t="e">
        <f t="shared" si="17"/>
        <v>#VALUE!</v>
      </c>
      <c r="I1086" s="104" t="s">
        <v>998</v>
      </c>
    </row>
    <row r="1087" spans="1:9" ht="11.5" customHeight="1">
      <c r="A1087" s="131" t="s">
        <v>998</v>
      </c>
      <c r="B1087" s="105">
        <v>0</v>
      </c>
      <c r="C1087" s="105" t="s">
        <v>998</v>
      </c>
      <c r="D1087" s="132" t="s">
        <v>998</v>
      </c>
      <c r="E1087" s="132">
        <v>0</v>
      </c>
      <c r="F1087" s="105" t="s">
        <v>998</v>
      </c>
      <c r="G1087" s="133" t="s">
        <v>998</v>
      </c>
      <c r="H1087" s="109" t="e">
        <f t="shared" si="17"/>
        <v>#VALUE!</v>
      </c>
      <c r="I1087" s="104" t="s">
        <v>998</v>
      </c>
    </row>
    <row r="1088" spans="1:9" ht="11.5" customHeight="1">
      <c r="A1088" s="131" t="s">
        <v>998</v>
      </c>
      <c r="B1088" s="105">
        <v>0</v>
      </c>
      <c r="C1088" s="105" t="s">
        <v>998</v>
      </c>
      <c r="D1088" s="132" t="s">
        <v>998</v>
      </c>
      <c r="E1088" s="132">
        <v>0</v>
      </c>
      <c r="F1088" s="105" t="s">
        <v>998</v>
      </c>
      <c r="G1088" s="133" t="s">
        <v>998</v>
      </c>
      <c r="H1088" s="109" t="e">
        <f t="shared" si="17"/>
        <v>#VALUE!</v>
      </c>
      <c r="I1088" s="104" t="s">
        <v>998</v>
      </c>
    </row>
    <row r="1089" spans="1:9" ht="11.5" customHeight="1">
      <c r="A1089" s="131" t="s">
        <v>998</v>
      </c>
      <c r="B1089" s="105">
        <v>0</v>
      </c>
      <c r="C1089" s="105" t="s">
        <v>998</v>
      </c>
      <c r="D1089" s="132" t="s">
        <v>998</v>
      </c>
      <c r="E1089" s="132">
        <v>0</v>
      </c>
      <c r="F1089" s="105" t="s">
        <v>998</v>
      </c>
      <c r="G1089" s="133" t="s">
        <v>998</v>
      </c>
      <c r="H1089" s="109" t="e">
        <f t="shared" si="17"/>
        <v>#VALUE!</v>
      </c>
      <c r="I1089" s="104" t="s">
        <v>998</v>
      </c>
    </row>
    <row r="1090" spans="1:9" ht="11.5" customHeight="1">
      <c r="A1090" s="131" t="s">
        <v>998</v>
      </c>
      <c r="B1090" s="105">
        <v>0</v>
      </c>
      <c r="C1090" s="105" t="s">
        <v>998</v>
      </c>
      <c r="D1090" s="132" t="s">
        <v>998</v>
      </c>
      <c r="E1090" s="132">
        <v>0</v>
      </c>
      <c r="F1090" s="105" t="s">
        <v>998</v>
      </c>
      <c r="G1090" s="133" t="s">
        <v>998</v>
      </c>
      <c r="H1090" s="109" t="e">
        <f t="shared" si="17"/>
        <v>#VALUE!</v>
      </c>
      <c r="I1090" s="104" t="s">
        <v>998</v>
      </c>
    </row>
    <row r="1091" spans="1:9" ht="11.5" customHeight="1">
      <c r="A1091" s="131" t="s">
        <v>998</v>
      </c>
      <c r="B1091" s="105">
        <v>0</v>
      </c>
      <c r="C1091" s="105" t="s">
        <v>998</v>
      </c>
      <c r="D1091" s="132" t="s">
        <v>998</v>
      </c>
      <c r="E1091" s="132">
        <v>0</v>
      </c>
      <c r="F1091" s="105" t="s">
        <v>998</v>
      </c>
      <c r="G1091" s="133" t="s">
        <v>998</v>
      </c>
      <c r="H1091" s="109" t="e">
        <f t="shared" ref="H1091:H1154" si="18">YEAR(G1091)</f>
        <v>#VALUE!</v>
      </c>
      <c r="I1091" s="104" t="s">
        <v>998</v>
      </c>
    </row>
    <row r="1092" spans="1:9" ht="11.5" customHeight="1">
      <c r="A1092" s="131" t="s">
        <v>998</v>
      </c>
      <c r="B1092" s="105">
        <v>0</v>
      </c>
      <c r="C1092" s="105" t="s">
        <v>998</v>
      </c>
      <c r="D1092" s="132" t="s">
        <v>998</v>
      </c>
      <c r="E1092" s="132">
        <v>0</v>
      </c>
      <c r="F1092" s="105" t="s">
        <v>998</v>
      </c>
      <c r="G1092" s="133" t="s">
        <v>998</v>
      </c>
      <c r="H1092" s="109" t="e">
        <f t="shared" si="18"/>
        <v>#VALUE!</v>
      </c>
      <c r="I1092" s="104" t="s">
        <v>998</v>
      </c>
    </row>
    <row r="1093" spans="1:9" ht="11.5" customHeight="1">
      <c r="A1093" s="131" t="s">
        <v>998</v>
      </c>
      <c r="B1093" s="105">
        <v>0</v>
      </c>
      <c r="C1093" s="105" t="s">
        <v>998</v>
      </c>
      <c r="D1093" s="132" t="s">
        <v>998</v>
      </c>
      <c r="E1093" s="132">
        <v>0</v>
      </c>
      <c r="F1093" s="105" t="s">
        <v>998</v>
      </c>
      <c r="G1093" s="133" t="s">
        <v>998</v>
      </c>
      <c r="H1093" s="109" t="e">
        <f t="shared" si="18"/>
        <v>#VALUE!</v>
      </c>
      <c r="I1093" s="104" t="s">
        <v>998</v>
      </c>
    </row>
    <row r="1094" spans="1:9" ht="11.5" customHeight="1">
      <c r="A1094" s="131" t="s">
        <v>998</v>
      </c>
      <c r="B1094" s="105">
        <v>0</v>
      </c>
      <c r="C1094" s="105" t="s">
        <v>998</v>
      </c>
      <c r="D1094" s="132" t="s">
        <v>998</v>
      </c>
      <c r="E1094" s="132">
        <v>0</v>
      </c>
      <c r="F1094" s="105" t="s">
        <v>998</v>
      </c>
      <c r="G1094" s="133" t="s">
        <v>998</v>
      </c>
      <c r="H1094" s="109" t="e">
        <f t="shared" si="18"/>
        <v>#VALUE!</v>
      </c>
      <c r="I1094" s="104" t="s">
        <v>998</v>
      </c>
    </row>
    <row r="1095" spans="1:9" ht="11.5" customHeight="1">
      <c r="A1095" s="131" t="s">
        <v>998</v>
      </c>
      <c r="B1095" s="105">
        <v>0</v>
      </c>
      <c r="C1095" s="105" t="s">
        <v>998</v>
      </c>
      <c r="D1095" s="132" t="s">
        <v>998</v>
      </c>
      <c r="E1095" s="132">
        <v>0</v>
      </c>
      <c r="F1095" s="105" t="s">
        <v>998</v>
      </c>
      <c r="G1095" s="133" t="s">
        <v>998</v>
      </c>
      <c r="H1095" s="109" t="e">
        <f t="shared" si="18"/>
        <v>#VALUE!</v>
      </c>
      <c r="I1095" s="104" t="s">
        <v>998</v>
      </c>
    </row>
    <row r="1096" spans="1:9" ht="11.5" customHeight="1">
      <c r="A1096" s="131" t="s">
        <v>998</v>
      </c>
      <c r="B1096" s="105">
        <v>0</v>
      </c>
      <c r="C1096" s="105" t="s">
        <v>998</v>
      </c>
      <c r="D1096" s="132" t="s">
        <v>998</v>
      </c>
      <c r="E1096" s="132">
        <v>0</v>
      </c>
      <c r="F1096" s="105" t="s">
        <v>998</v>
      </c>
      <c r="G1096" s="133" t="s">
        <v>998</v>
      </c>
      <c r="H1096" s="109" t="e">
        <f t="shared" si="18"/>
        <v>#VALUE!</v>
      </c>
      <c r="I1096" s="104" t="s">
        <v>998</v>
      </c>
    </row>
    <row r="1097" spans="1:9" ht="11.5" customHeight="1">
      <c r="A1097" s="131" t="s">
        <v>998</v>
      </c>
      <c r="B1097" s="105">
        <v>0</v>
      </c>
      <c r="C1097" s="105" t="s">
        <v>998</v>
      </c>
      <c r="D1097" s="132" t="s">
        <v>998</v>
      </c>
      <c r="E1097" s="132">
        <v>0</v>
      </c>
      <c r="F1097" s="105" t="s">
        <v>998</v>
      </c>
      <c r="G1097" s="133" t="s">
        <v>998</v>
      </c>
      <c r="H1097" s="109" t="e">
        <f t="shared" si="18"/>
        <v>#VALUE!</v>
      </c>
      <c r="I1097" s="104" t="s">
        <v>998</v>
      </c>
    </row>
    <row r="1098" spans="1:9" ht="11.5" customHeight="1">
      <c r="A1098" s="131" t="s">
        <v>998</v>
      </c>
      <c r="B1098" s="105">
        <v>0</v>
      </c>
      <c r="C1098" s="105" t="s">
        <v>998</v>
      </c>
      <c r="D1098" s="132" t="s">
        <v>998</v>
      </c>
      <c r="E1098" s="132">
        <v>0</v>
      </c>
      <c r="F1098" s="105" t="s">
        <v>998</v>
      </c>
      <c r="G1098" s="133" t="s">
        <v>998</v>
      </c>
      <c r="H1098" s="109" t="e">
        <f t="shared" si="18"/>
        <v>#VALUE!</v>
      </c>
      <c r="I1098" s="104" t="s">
        <v>998</v>
      </c>
    </row>
    <row r="1099" spans="1:9" ht="11.5" customHeight="1">
      <c r="A1099" s="131" t="s">
        <v>998</v>
      </c>
      <c r="B1099" s="105">
        <v>0</v>
      </c>
      <c r="C1099" s="105" t="s">
        <v>998</v>
      </c>
      <c r="D1099" s="132" t="s">
        <v>998</v>
      </c>
      <c r="E1099" s="132">
        <v>0</v>
      </c>
      <c r="F1099" s="105" t="s">
        <v>998</v>
      </c>
      <c r="G1099" s="133" t="s">
        <v>998</v>
      </c>
      <c r="H1099" s="109" t="e">
        <f t="shared" si="18"/>
        <v>#VALUE!</v>
      </c>
      <c r="I1099" s="104" t="s">
        <v>998</v>
      </c>
    </row>
    <row r="1100" spans="1:9" ht="11.5" customHeight="1">
      <c r="A1100" s="131" t="s">
        <v>998</v>
      </c>
      <c r="B1100" s="105">
        <v>0</v>
      </c>
      <c r="C1100" s="105" t="s">
        <v>998</v>
      </c>
      <c r="D1100" s="132" t="s">
        <v>998</v>
      </c>
      <c r="E1100" s="132">
        <v>0</v>
      </c>
      <c r="F1100" s="105" t="s">
        <v>998</v>
      </c>
      <c r="G1100" s="133" t="s">
        <v>998</v>
      </c>
      <c r="H1100" s="109" t="e">
        <f t="shared" si="18"/>
        <v>#VALUE!</v>
      </c>
      <c r="I1100" s="104" t="s">
        <v>998</v>
      </c>
    </row>
    <row r="1101" spans="1:9" ht="11.5" customHeight="1">
      <c r="A1101" s="131" t="s">
        <v>998</v>
      </c>
      <c r="B1101" s="105">
        <v>0</v>
      </c>
      <c r="C1101" s="105" t="s">
        <v>998</v>
      </c>
      <c r="D1101" s="132" t="s">
        <v>998</v>
      </c>
      <c r="E1101" s="132">
        <v>0</v>
      </c>
      <c r="F1101" s="105" t="s">
        <v>998</v>
      </c>
      <c r="G1101" s="133" t="s">
        <v>998</v>
      </c>
      <c r="H1101" s="109" t="e">
        <f t="shared" si="18"/>
        <v>#VALUE!</v>
      </c>
      <c r="I1101" s="104" t="s">
        <v>998</v>
      </c>
    </row>
    <row r="1102" spans="1:9" ht="11.5" customHeight="1">
      <c r="A1102" s="131" t="s">
        <v>998</v>
      </c>
      <c r="B1102" s="105">
        <v>0</v>
      </c>
      <c r="C1102" s="105" t="s">
        <v>998</v>
      </c>
      <c r="D1102" s="132" t="s">
        <v>998</v>
      </c>
      <c r="E1102" s="132">
        <v>0</v>
      </c>
      <c r="F1102" s="105" t="s">
        <v>998</v>
      </c>
      <c r="G1102" s="133" t="s">
        <v>998</v>
      </c>
      <c r="H1102" s="109" t="e">
        <f t="shared" si="18"/>
        <v>#VALUE!</v>
      </c>
      <c r="I1102" s="104" t="s">
        <v>998</v>
      </c>
    </row>
    <row r="1103" spans="1:9" ht="11.5" customHeight="1">
      <c r="A1103" s="131" t="s">
        <v>998</v>
      </c>
      <c r="B1103" s="105">
        <v>0</v>
      </c>
      <c r="C1103" s="105" t="s">
        <v>998</v>
      </c>
      <c r="D1103" s="132" t="s">
        <v>998</v>
      </c>
      <c r="E1103" s="132">
        <v>0</v>
      </c>
      <c r="F1103" s="105" t="s">
        <v>998</v>
      </c>
      <c r="G1103" s="133" t="s">
        <v>998</v>
      </c>
      <c r="H1103" s="109" t="e">
        <f t="shared" si="18"/>
        <v>#VALUE!</v>
      </c>
      <c r="I1103" s="104" t="s">
        <v>998</v>
      </c>
    </row>
    <row r="1104" spans="1:9" ht="11.5" customHeight="1">
      <c r="A1104" s="131" t="s">
        <v>998</v>
      </c>
      <c r="B1104" s="105">
        <v>0</v>
      </c>
      <c r="C1104" s="105" t="s">
        <v>998</v>
      </c>
      <c r="D1104" s="132" t="s">
        <v>998</v>
      </c>
      <c r="E1104" s="132">
        <v>0</v>
      </c>
      <c r="F1104" s="105" t="s">
        <v>998</v>
      </c>
      <c r="G1104" s="133" t="s">
        <v>998</v>
      </c>
      <c r="H1104" s="109" t="e">
        <f t="shared" si="18"/>
        <v>#VALUE!</v>
      </c>
      <c r="I1104" s="104" t="s">
        <v>998</v>
      </c>
    </row>
    <row r="1105" spans="1:9" ht="11.5" customHeight="1">
      <c r="A1105" s="131" t="s">
        <v>998</v>
      </c>
      <c r="B1105" s="105">
        <v>0</v>
      </c>
      <c r="C1105" s="105" t="s">
        <v>998</v>
      </c>
      <c r="D1105" s="132" t="s">
        <v>998</v>
      </c>
      <c r="E1105" s="132">
        <v>0</v>
      </c>
      <c r="F1105" s="105" t="s">
        <v>998</v>
      </c>
      <c r="G1105" s="133" t="s">
        <v>998</v>
      </c>
      <c r="H1105" s="109" t="e">
        <f t="shared" si="18"/>
        <v>#VALUE!</v>
      </c>
      <c r="I1105" s="104" t="s">
        <v>998</v>
      </c>
    </row>
    <row r="1106" spans="1:9" ht="11.5" customHeight="1">
      <c r="A1106" s="131" t="s">
        <v>998</v>
      </c>
      <c r="B1106" s="105">
        <v>0</v>
      </c>
      <c r="C1106" s="105" t="s">
        <v>998</v>
      </c>
      <c r="D1106" s="132" t="s">
        <v>998</v>
      </c>
      <c r="E1106" s="132">
        <v>0</v>
      </c>
      <c r="F1106" s="105" t="s">
        <v>998</v>
      </c>
      <c r="G1106" s="133" t="s">
        <v>998</v>
      </c>
      <c r="H1106" s="109" t="e">
        <f t="shared" si="18"/>
        <v>#VALUE!</v>
      </c>
      <c r="I1106" s="104" t="s">
        <v>998</v>
      </c>
    </row>
    <row r="1107" spans="1:9" ht="11.5" customHeight="1">
      <c r="A1107" s="131" t="s">
        <v>998</v>
      </c>
      <c r="B1107" s="105">
        <v>0</v>
      </c>
      <c r="C1107" s="105" t="s">
        <v>998</v>
      </c>
      <c r="D1107" s="132" t="s">
        <v>998</v>
      </c>
      <c r="E1107" s="132">
        <v>0</v>
      </c>
      <c r="F1107" s="105" t="s">
        <v>998</v>
      </c>
      <c r="G1107" s="133" t="s">
        <v>998</v>
      </c>
      <c r="H1107" s="109" t="e">
        <f t="shared" si="18"/>
        <v>#VALUE!</v>
      </c>
      <c r="I1107" s="104" t="s">
        <v>998</v>
      </c>
    </row>
    <row r="1108" spans="1:9" ht="11.5" customHeight="1">
      <c r="A1108" s="131" t="s">
        <v>998</v>
      </c>
      <c r="B1108" s="105">
        <v>0</v>
      </c>
      <c r="C1108" s="105" t="s">
        <v>998</v>
      </c>
      <c r="D1108" s="132" t="s">
        <v>998</v>
      </c>
      <c r="E1108" s="132">
        <v>0</v>
      </c>
      <c r="F1108" s="105" t="s">
        <v>998</v>
      </c>
      <c r="G1108" s="133" t="s">
        <v>998</v>
      </c>
      <c r="H1108" s="109" t="e">
        <f t="shared" si="18"/>
        <v>#VALUE!</v>
      </c>
      <c r="I1108" s="104" t="s">
        <v>998</v>
      </c>
    </row>
    <row r="1109" spans="1:9" ht="11.5" customHeight="1">
      <c r="A1109" s="131" t="s">
        <v>998</v>
      </c>
      <c r="B1109" s="105">
        <v>0</v>
      </c>
      <c r="C1109" s="105" t="s">
        <v>998</v>
      </c>
      <c r="D1109" s="132" t="s">
        <v>998</v>
      </c>
      <c r="E1109" s="132">
        <v>0</v>
      </c>
      <c r="F1109" s="105" t="s">
        <v>998</v>
      </c>
      <c r="G1109" s="133" t="s">
        <v>998</v>
      </c>
      <c r="H1109" s="109" t="e">
        <f t="shared" si="18"/>
        <v>#VALUE!</v>
      </c>
      <c r="I1109" s="104" t="s">
        <v>998</v>
      </c>
    </row>
    <row r="1110" spans="1:9" ht="11.5" customHeight="1">
      <c r="A1110" s="131" t="s">
        <v>998</v>
      </c>
      <c r="B1110" s="105">
        <v>0</v>
      </c>
      <c r="C1110" s="105" t="s">
        <v>998</v>
      </c>
      <c r="D1110" s="132" t="s">
        <v>998</v>
      </c>
      <c r="E1110" s="132">
        <v>0</v>
      </c>
      <c r="F1110" s="105" t="s">
        <v>998</v>
      </c>
      <c r="G1110" s="133" t="s">
        <v>998</v>
      </c>
      <c r="H1110" s="109" t="e">
        <f t="shared" si="18"/>
        <v>#VALUE!</v>
      </c>
      <c r="I1110" s="104" t="s">
        <v>998</v>
      </c>
    </row>
    <row r="1111" spans="1:9" ht="11.5" customHeight="1">
      <c r="A1111" s="131" t="s">
        <v>998</v>
      </c>
      <c r="B1111" s="105">
        <v>0</v>
      </c>
      <c r="C1111" s="105" t="s">
        <v>998</v>
      </c>
      <c r="D1111" s="132" t="s">
        <v>998</v>
      </c>
      <c r="E1111" s="132">
        <v>0</v>
      </c>
      <c r="F1111" s="105" t="s">
        <v>998</v>
      </c>
      <c r="G1111" s="133" t="s">
        <v>998</v>
      </c>
      <c r="H1111" s="109" t="e">
        <f t="shared" si="18"/>
        <v>#VALUE!</v>
      </c>
      <c r="I1111" s="104" t="s">
        <v>998</v>
      </c>
    </row>
    <row r="1112" spans="1:9" ht="11.5" customHeight="1">
      <c r="A1112" s="131" t="s">
        <v>998</v>
      </c>
      <c r="B1112" s="105">
        <v>0</v>
      </c>
      <c r="C1112" s="105" t="s">
        <v>998</v>
      </c>
      <c r="D1112" s="132" t="s">
        <v>998</v>
      </c>
      <c r="E1112" s="132">
        <v>0</v>
      </c>
      <c r="F1112" s="105" t="s">
        <v>998</v>
      </c>
      <c r="G1112" s="133" t="s">
        <v>998</v>
      </c>
      <c r="H1112" s="109" t="e">
        <f t="shared" si="18"/>
        <v>#VALUE!</v>
      </c>
      <c r="I1112" s="104" t="s">
        <v>998</v>
      </c>
    </row>
    <row r="1113" spans="1:9" ht="11.5" customHeight="1">
      <c r="A1113" s="131" t="s">
        <v>998</v>
      </c>
      <c r="B1113" s="105">
        <v>0</v>
      </c>
      <c r="C1113" s="105" t="s">
        <v>998</v>
      </c>
      <c r="D1113" s="132" t="s">
        <v>998</v>
      </c>
      <c r="E1113" s="132">
        <v>0</v>
      </c>
      <c r="F1113" s="105" t="s">
        <v>998</v>
      </c>
      <c r="G1113" s="133" t="s">
        <v>998</v>
      </c>
      <c r="H1113" s="109" t="e">
        <f t="shared" si="18"/>
        <v>#VALUE!</v>
      </c>
      <c r="I1113" s="104" t="s">
        <v>998</v>
      </c>
    </row>
    <row r="1114" spans="1:9" ht="11.5" customHeight="1">
      <c r="A1114" s="131" t="s">
        <v>998</v>
      </c>
      <c r="B1114" s="105">
        <v>0</v>
      </c>
      <c r="C1114" s="105" t="s">
        <v>998</v>
      </c>
      <c r="D1114" s="132" t="s">
        <v>998</v>
      </c>
      <c r="E1114" s="132">
        <v>0</v>
      </c>
      <c r="F1114" s="105" t="s">
        <v>998</v>
      </c>
      <c r="G1114" s="133" t="s">
        <v>998</v>
      </c>
      <c r="H1114" s="109" t="e">
        <f t="shared" si="18"/>
        <v>#VALUE!</v>
      </c>
      <c r="I1114" s="104" t="s">
        <v>998</v>
      </c>
    </row>
    <row r="1115" spans="1:9" ht="11.5" customHeight="1">
      <c r="A1115" s="131" t="s">
        <v>998</v>
      </c>
      <c r="B1115" s="105">
        <v>0</v>
      </c>
      <c r="C1115" s="105" t="s">
        <v>998</v>
      </c>
      <c r="D1115" s="132" t="s">
        <v>998</v>
      </c>
      <c r="E1115" s="132">
        <v>0</v>
      </c>
      <c r="F1115" s="105" t="s">
        <v>998</v>
      </c>
      <c r="G1115" s="133" t="s">
        <v>998</v>
      </c>
      <c r="H1115" s="109" t="e">
        <f t="shared" si="18"/>
        <v>#VALUE!</v>
      </c>
      <c r="I1115" s="104" t="s">
        <v>998</v>
      </c>
    </row>
    <row r="1116" spans="1:9" ht="11.5" customHeight="1">
      <c r="A1116" s="131" t="s">
        <v>998</v>
      </c>
      <c r="B1116" s="105">
        <v>0</v>
      </c>
      <c r="C1116" s="105" t="s">
        <v>998</v>
      </c>
      <c r="D1116" s="132" t="s">
        <v>998</v>
      </c>
      <c r="E1116" s="132">
        <v>0</v>
      </c>
      <c r="F1116" s="105" t="s">
        <v>998</v>
      </c>
      <c r="G1116" s="133" t="s">
        <v>998</v>
      </c>
      <c r="H1116" s="109" t="e">
        <f t="shared" si="18"/>
        <v>#VALUE!</v>
      </c>
      <c r="I1116" s="104" t="s">
        <v>998</v>
      </c>
    </row>
    <row r="1117" spans="1:9" ht="11.5" customHeight="1">
      <c r="A1117" s="131" t="s">
        <v>998</v>
      </c>
      <c r="B1117" s="105">
        <v>0</v>
      </c>
      <c r="C1117" s="105" t="s">
        <v>998</v>
      </c>
      <c r="D1117" s="132" t="s">
        <v>998</v>
      </c>
      <c r="E1117" s="132">
        <v>0</v>
      </c>
      <c r="F1117" s="105" t="s">
        <v>998</v>
      </c>
      <c r="G1117" s="133" t="s">
        <v>998</v>
      </c>
      <c r="H1117" s="109" t="e">
        <f t="shared" si="18"/>
        <v>#VALUE!</v>
      </c>
      <c r="I1117" s="104" t="s">
        <v>998</v>
      </c>
    </row>
    <row r="1118" spans="1:9" ht="11.5" customHeight="1">
      <c r="A1118" s="131" t="s">
        <v>998</v>
      </c>
      <c r="B1118" s="105">
        <v>0</v>
      </c>
      <c r="C1118" s="105" t="s">
        <v>998</v>
      </c>
      <c r="D1118" s="132" t="s">
        <v>998</v>
      </c>
      <c r="E1118" s="132">
        <v>0</v>
      </c>
      <c r="F1118" s="105" t="s">
        <v>998</v>
      </c>
      <c r="G1118" s="133" t="s">
        <v>998</v>
      </c>
      <c r="H1118" s="109" t="e">
        <f t="shared" si="18"/>
        <v>#VALUE!</v>
      </c>
      <c r="I1118" s="104" t="s">
        <v>998</v>
      </c>
    </row>
    <row r="1119" spans="1:9" ht="11.5" customHeight="1">
      <c r="A1119" s="131" t="s">
        <v>998</v>
      </c>
      <c r="B1119" s="105">
        <v>0</v>
      </c>
      <c r="C1119" s="105" t="s">
        <v>998</v>
      </c>
      <c r="D1119" s="132" t="s">
        <v>998</v>
      </c>
      <c r="E1119" s="132">
        <v>0</v>
      </c>
      <c r="F1119" s="105" t="s">
        <v>998</v>
      </c>
      <c r="G1119" s="133" t="s">
        <v>998</v>
      </c>
      <c r="H1119" s="109" t="e">
        <f t="shared" si="18"/>
        <v>#VALUE!</v>
      </c>
      <c r="I1119" s="104" t="s">
        <v>998</v>
      </c>
    </row>
    <row r="1120" spans="1:9" ht="11.5" customHeight="1">
      <c r="A1120" s="131" t="s">
        <v>998</v>
      </c>
      <c r="B1120" s="105">
        <v>0</v>
      </c>
      <c r="C1120" s="105" t="s">
        <v>998</v>
      </c>
      <c r="D1120" s="132" t="s">
        <v>998</v>
      </c>
      <c r="E1120" s="132">
        <v>0</v>
      </c>
      <c r="F1120" s="105" t="s">
        <v>998</v>
      </c>
      <c r="G1120" s="133" t="s">
        <v>998</v>
      </c>
      <c r="H1120" s="109" t="e">
        <f t="shared" si="18"/>
        <v>#VALUE!</v>
      </c>
      <c r="I1120" s="104" t="s">
        <v>998</v>
      </c>
    </row>
    <row r="1121" spans="1:9" ht="11.5" customHeight="1">
      <c r="A1121" s="131" t="s">
        <v>998</v>
      </c>
      <c r="B1121" s="105">
        <v>0</v>
      </c>
      <c r="C1121" s="105" t="s">
        <v>998</v>
      </c>
      <c r="D1121" s="132" t="s">
        <v>998</v>
      </c>
      <c r="E1121" s="132">
        <v>0</v>
      </c>
      <c r="F1121" s="105" t="s">
        <v>998</v>
      </c>
      <c r="G1121" s="133" t="s">
        <v>998</v>
      </c>
      <c r="H1121" s="109" t="e">
        <f t="shared" si="18"/>
        <v>#VALUE!</v>
      </c>
      <c r="I1121" s="104" t="s">
        <v>998</v>
      </c>
    </row>
    <row r="1122" spans="1:9" ht="11.5" customHeight="1">
      <c r="A1122" s="131" t="s">
        <v>998</v>
      </c>
      <c r="B1122" s="105">
        <v>0</v>
      </c>
      <c r="C1122" s="105" t="s">
        <v>998</v>
      </c>
      <c r="D1122" s="132" t="s">
        <v>998</v>
      </c>
      <c r="E1122" s="132">
        <v>0</v>
      </c>
      <c r="F1122" s="105" t="s">
        <v>998</v>
      </c>
      <c r="G1122" s="133" t="s">
        <v>998</v>
      </c>
      <c r="H1122" s="109" t="e">
        <f t="shared" si="18"/>
        <v>#VALUE!</v>
      </c>
      <c r="I1122" s="104" t="s">
        <v>998</v>
      </c>
    </row>
    <row r="1123" spans="1:9" ht="11.5" customHeight="1">
      <c r="A1123" s="131" t="s">
        <v>998</v>
      </c>
      <c r="B1123" s="105">
        <v>0</v>
      </c>
      <c r="C1123" s="105" t="s">
        <v>998</v>
      </c>
      <c r="D1123" s="132" t="s">
        <v>998</v>
      </c>
      <c r="E1123" s="132">
        <v>0</v>
      </c>
      <c r="F1123" s="105" t="s">
        <v>998</v>
      </c>
      <c r="G1123" s="133" t="s">
        <v>998</v>
      </c>
      <c r="H1123" s="109" t="e">
        <f t="shared" si="18"/>
        <v>#VALUE!</v>
      </c>
      <c r="I1123" s="104" t="s">
        <v>998</v>
      </c>
    </row>
    <row r="1124" spans="1:9" ht="11.5" customHeight="1">
      <c r="A1124" s="131" t="s">
        <v>998</v>
      </c>
      <c r="B1124" s="105">
        <v>0</v>
      </c>
      <c r="C1124" s="105" t="s">
        <v>998</v>
      </c>
      <c r="D1124" s="132" t="s">
        <v>998</v>
      </c>
      <c r="E1124" s="132">
        <v>0</v>
      </c>
      <c r="F1124" s="105" t="s">
        <v>998</v>
      </c>
      <c r="G1124" s="133" t="s">
        <v>998</v>
      </c>
      <c r="H1124" s="109" t="e">
        <f t="shared" si="18"/>
        <v>#VALUE!</v>
      </c>
      <c r="I1124" s="104" t="s">
        <v>998</v>
      </c>
    </row>
    <row r="1125" spans="1:9" ht="11.5" customHeight="1">
      <c r="A1125" s="131" t="s">
        <v>998</v>
      </c>
      <c r="B1125" s="105">
        <v>0</v>
      </c>
      <c r="C1125" s="105" t="s">
        <v>998</v>
      </c>
      <c r="D1125" s="132" t="s">
        <v>998</v>
      </c>
      <c r="E1125" s="132">
        <v>0</v>
      </c>
      <c r="F1125" s="105" t="s">
        <v>998</v>
      </c>
      <c r="G1125" s="133" t="s">
        <v>998</v>
      </c>
      <c r="H1125" s="109" t="e">
        <f t="shared" si="18"/>
        <v>#VALUE!</v>
      </c>
      <c r="I1125" s="104" t="s">
        <v>998</v>
      </c>
    </row>
    <row r="1126" spans="1:9" ht="11.5" customHeight="1">
      <c r="A1126" s="131" t="s">
        <v>998</v>
      </c>
      <c r="B1126" s="105">
        <v>0</v>
      </c>
      <c r="C1126" s="105" t="s">
        <v>998</v>
      </c>
      <c r="D1126" s="132" t="s">
        <v>998</v>
      </c>
      <c r="E1126" s="132">
        <v>0</v>
      </c>
      <c r="F1126" s="105" t="s">
        <v>998</v>
      </c>
      <c r="G1126" s="133" t="s">
        <v>998</v>
      </c>
      <c r="H1126" s="109" t="e">
        <f t="shared" si="18"/>
        <v>#VALUE!</v>
      </c>
      <c r="I1126" s="104" t="s">
        <v>998</v>
      </c>
    </row>
    <row r="1127" spans="1:9" ht="11.5" customHeight="1">
      <c r="A1127" s="131" t="s">
        <v>998</v>
      </c>
      <c r="B1127" s="105">
        <v>0</v>
      </c>
      <c r="C1127" s="105" t="s">
        <v>998</v>
      </c>
      <c r="D1127" s="132" t="s">
        <v>998</v>
      </c>
      <c r="E1127" s="132">
        <v>0</v>
      </c>
      <c r="F1127" s="105" t="s">
        <v>998</v>
      </c>
      <c r="G1127" s="133" t="s">
        <v>998</v>
      </c>
      <c r="H1127" s="109" t="e">
        <f t="shared" si="18"/>
        <v>#VALUE!</v>
      </c>
      <c r="I1127" s="104" t="s">
        <v>998</v>
      </c>
    </row>
    <row r="1128" spans="1:9" ht="11.5" customHeight="1">
      <c r="A1128" s="131" t="s">
        <v>998</v>
      </c>
      <c r="B1128" s="105">
        <v>0</v>
      </c>
      <c r="C1128" s="105" t="s">
        <v>998</v>
      </c>
      <c r="D1128" s="132" t="s">
        <v>998</v>
      </c>
      <c r="E1128" s="132">
        <v>0</v>
      </c>
      <c r="F1128" s="105" t="s">
        <v>998</v>
      </c>
      <c r="G1128" s="133" t="s">
        <v>998</v>
      </c>
      <c r="H1128" s="109" t="e">
        <f t="shared" si="18"/>
        <v>#VALUE!</v>
      </c>
      <c r="I1128" s="104" t="s">
        <v>998</v>
      </c>
    </row>
    <row r="1129" spans="1:9" ht="11.5" customHeight="1">
      <c r="A1129" s="131" t="s">
        <v>998</v>
      </c>
      <c r="B1129" s="105">
        <v>0</v>
      </c>
      <c r="C1129" s="105" t="s">
        <v>998</v>
      </c>
      <c r="D1129" s="132" t="s">
        <v>998</v>
      </c>
      <c r="E1129" s="132">
        <v>0</v>
      </c>
      <c r="F1129" s="105" t="s">
        <v>998</v>
      </c>
      <c r="G1129" s="133" t="s">
        <v>998</v>
      </c>
      <c r="H1129" s="109" t="e">
        <f t="shared" si="18"/>
        <v>#VALUE!</v>
      </c>
      <c r="I1129" s="104" t="s">
        <v>998</v>
      </c>
    </row>
    <row r="1130" spans="1:9">
      <c r="A1130" s="131" t="s">
        <v>998</v>
      </c>
      <c r="B1130" s="105">
        <v>0</v>
      </c>
      <c r="C1130" s="105" t="s">
        <v>998</v>
      </c>
      <c r="D1130" s="132" t="s">
        <v>998</v>
      </c>
      <c r="E1130" s="132">
        <v>0</v>
      </c>
      <c r="F1130" s="105" t="s">
        <v>998</v>
      </c>
      <c r="G1130" s="133" t="s">
        <v>998</v>
      </c>
      <c r="H1130" s="109" t="e">
        <f t="shared" si="18"/>
        <v>#VALUE!</v>
      </c>
      <c r="I1130" s="104" t="s">
        <v>998</v>
      </c>
    </row>
    <row r="1131" spans="1:9">
      <c r="A1131" s="131" t="s">
        <v>998</v>
      </c>
      <c r="B1131" s="105">
        <v>0</v>
      </c>
      <c r="C1131" s="105" t="s">
        <v>998</v>
      </c>
      <c r="D1131" s="132" t="s">
        <v>998</v>
      </c>
      <c r="E1131" s="132">
        <v>0</v>
      </c>
      <c r="F1131" s="105" t="s">
        <v>998</v>
      </c>
      <c r="G1131" s="133" t="s">
        <v>998</v>
      </c>
      <c r="H1131" s="109" t="e">
        <f t="shared" si="18"/>
        <v>#VALUE!</v>
      </c>
      <c r="I1131" s="104" t="s">
        <v>998</v>
      </c>
    </row>
    <row r="1132" spans="1:9">
      <c r="A1132" s="131" t="s">
        <v>998</v>
      </c>
      <c r="B1132" s="105">
        <v>0</v>
      </c>
      <c r="C1132" s="105" t="s">
        <v>998</v>
      </c>
      <c r="D1132" s="132" t="s">
        <v>998</v>
      </c>
      <c r="E1132" s="132">
        <v>0</v>
      </c>
      <c r="F1132" s="105" t="s">
        <v>998</v>
      </c>
      <c r="G1132" s="133" t="s">
        <v>998</v>
      </c>
      <c r="H1132" s="109" t="e">
        <f t="shared" si="18"/>
        <v>#VALUE!</v>
      </c>
      <c r="I1132" s="104" t="s">
        <v>998</v>
      </c>
    </row>
    <row r="1133" spans="1:9">
      <c r="A1133" s="131" t="s">
        <v>998</v>
      </c>
      <c r="B1133" s="105">
        <v>0</v>
      </c>
      <c r="C1133" s="105" t="s">
        <v>998</v>
      </c>
      <c r="D1133" s="132" t="s">
        <v>998</v>
      </c>
      <c r="E1133" s="132">
        <v>0</v>
      </c>
      <c r="F1133" s="105" t="s">
        <v>998</v>
      </c>
      <c r="G1133" s="133" t="s">
        <v>998</v>
      </c>
      <c r="H1133" s="109" t="e">
        <f t="shared" si="18"/>
        <v>#VALUE!</v>
      </c>
      <c r="I1133" s="104" t="s">
        <v>998</v>
      </c>
    </row>
    <row r="1134" spans="1:9">
      <c r="A1134" s="131" t="s">
        <v>998</v>
      </c>
      <c r="B1134" s="105">
        <v>0</v>
      </c>
      <c r="C1134" s="105" t="s">
        <v>998</v>
      </c>
      <c r="D1134" s="132" t="s">
        <v>998</v>
      </c>
      <c r="E1134" s="132">
        <v>0</v>
      </c>
      <c r="F1134" s="105" t="s">
        <v>998</v>
      </c>
      <c r="G1134" s="133" t="s">
        <v>998</v>
      </c>
      <c r="H1134" s="109" t="e">
        <f t="shared" si="18"/>
        <v>#VALUE!</v>
      </c>
      <c r="I1134" s="104" t="s">
        <v>998</v>
      </c>
    </row>
    <row r="1135" spans="1:9">
      <c r="A1135" s="131" t="s">
        <v>998</v>
      </c>
      <c r="B1135" s="105">
        <v>0</v>
      </c>
      <c r="C1135" s="105" t="s">
        <v>998</v>
      </c>
      <c r="D1135" s="132" t="s">
        <v>998</v>
      </c>
      <c r="E1135" s="132">
        <v>0</v>
      </c>
      <c r="F1135" s="105" t="s">
        <v>998</v>
      </c>
      <c r="G1135" s="133" t="s">
        <v>998</v>
      </c>
      <c r="H1135" s="109" t="e">
        <f t="shared" si="18"/>
        <v>#VALUE!</v>
      </c>
      <c r="I1135" s="104" t="s">
        <v>998</v>
      </c>
    </row>
    <row r="1136" spans="1:9">
      <c r="A1136" s="131" t="s">
        <v>998</v>
      </c>
      <c r="B1136" s="105">
        <v>0</v>
      </c>
      <c r="C1136" s="105" t="s">
        <v>998</v>
      </c>
      <c r="D1136" s="132" t="s">
        <v>998</v>
      </c>
      <c r="E1136" s="132">
        <v>0</v>
      </c>
      <c r="F1136" s="105" t="s">
        <v>998</v>
      </c>
      <c r="G1136" s="133" t="s">
        <v>998</v>
      </c>
      <c r="H1136" s="109" t="e">
        <f t="shared" si="18"/>
        <v>#VALUE!</v>
      </c>
      <c r="I1136" s="104" t="s">
        <v>998</v>
      </c>
    </row>
    <row r="1137" spans="1:9">
      <c r="A1137" s="131" t="s">
        <v>998</v>
      </c>
      <c r="B1137" s="105">
        <v>0</v>
      </c>
      <c r="C1137" s="105" t="s">
        <v>998</v>
      </c>
      <c r="D1137" s="132" t="s">
        <v>998</v>
      </c>
      <c r="E1137" s="132">
        <v>0</v>
      </c>
      <c r="F1137" s="105" t="s">
        <v>998</v>
      </c>
      <c r="G1137" s="133" t="s">
        <v>998</v>
      </c>
      <c r="H1137" s="109" t="e">
        <f t="shared" si="18"/>
        <v>#VALUE!</v>
      </c>
      <c r="I1137" s="104" t="s">
        <v>998</v>
      </c>
    </row>
    <row r="1138" spans="1:9">
      <c r="A1138" s="131" t="s">
        <v>998</v>
      </c>
      <c r="B1138" s="105">
        <v>0</v>
      </c>
      <c r="C1138" s="105" t="s">
        <v>998</v>
      </c>
      <c r="D1138" s="132" t="s">
        <v>998</v>
      </c>
      <c r="E1138" s="132">
        <v>0</v>
      </c>
      <c r="F1138" s="105" t="s">
        <v>998</v>
      </c>
      <c r="G1138" s="133" t="s">
        <v>998</v>
      </c>
      <c r="H1138" s="109" t="e">
        <f t="shared" si="18"/>
        <v>#VALUE!</v>
      </c>
      <c r="I1138" s="104" t="s">
        <v>998</v>
      </c>
    </row>
    <row r="1139" spans="1:9">
      <c r="A1139" s="131" t="s">
        <v>998</v>
      </c>
      <c r="B1139" s="105">
        <v>0</v>
      </c>
      <c r="C1139" s="105" t="s">
        <v>998</v>
      </c>
      <c r="D1139" s="132" t="s">
        <v>998</v>
      </c>
      <c r="E1139" s="132">
        <v>0</v>
      </c>
      <c r="F1139" s="105" t="s">
        <v>998</v>
      </c>
      <c r="G1139" s="133" t="s">
        <v>998</v>
      </c>
      <c r="H1139" s="109" t="e">
        <f t="shared" si="18"/>
        <v>#VALUE!</v>
      </c>
      <c r="I1139" s="104" t="s">
        <v>998</v>
      </c>
    </row>
    <row r="1140" spans="1:9">
      <c r="A1140" s="131" t="s">
        <v>998</v>
      </c>
      <c r="B1140" s="105">
        <v>0</v>
      </c>
      <c r="C1140" s="105" t="s">
        <v>998</v>
      </c>
      <c r="D1140" s="132" t="s">
        <v>998</v>
      </c>
      <c r="E1140" s="132">
        <v>0</v>
      </c>
      <c r="F1140" s="105" t="s">
        <v>998</v>
      </c>
      <c r="G1140" s="133" t="s">
        <v>998</v>
      </c>
      <c r="H1140" s="109" t="e">
        <f t="shared" si="18"/>
        <v>#VALUE!</v>
      </c>
      <c r="I1140" s="104" t="s">
        <v>998</v>
      </c>
    </row>
    <row r="1141" spans="1:9">
      <c r="A1141" s="131" t="s">
        <v>998</v>
      </c>
      <c r="B1141" s="105">
        <v>0</v>
      </c>
      <c r="C1141" s="105" t="s">
        <v>998</v>
      </c>
      <c r="D1141" s="132" t="s">
        <v>998</v>
      </c>
      <c r="E1141" s="132">
        <v>0</v>
      </c>
      <c r="F1141" s="105" t="s">
        <v>998</v>
      </c>
      <c r="G1141" s="133" t="s">
        <v>998</v>
      </c>
      <c r="H1141" s="109" t="e">
        <f t="shared" si="18"/>
        <v>#VALUE!</v>
      </c>
      <c r="I1141" s="104" t="s">
        <v>998</v>
      </c>
    </row>
    <row r="1142" spans="1:9">
      <c r="A1142" s="131" t="s">
        <v>998</v>
      </c>
      <c r="B1142" s="105">
        <v>0</v>
      </c>
      <c r="C1142" s="105" t="s">
        <v>998</v>
      </c>
      <c r="D1142" s="132" t="s">
        <v>998</v>
      </c>
      <c r="E1142" s="132">
        <v>0</v>
      </c>
      <c r="F1142" s="105" t="s">
        <v>998</v>
      </c>
      <c r="G1142" s="133" t="s">
        <v>998</v>
      </c>
      <c r="H1142" s="109" t="e">
        <f t="shared" si="18"/>
        <v>#VALUE!</v>
      </c>
      <c r="I1142" s="104" t="s">
        <v>998</v>
      </c>
    </row>
    <row r="1143" spans="1:9">
      <c r="A1143" s="131" t="s">
        <v>998</v>
      </c>
      <c r="B1143" s="105">
        <v>0</v>
      </c>
      <c r="C1143" s="105" t="s">
        <v>998</v>
      </c>
      <c r="D1143" s="132" t="s">
        <v>998</v>
      </c>
      <c r="E1143" s="132">
        <v>0</v>
      </c>
      <c r="F1143" s="105" t="s">
        <v>998</v>
      </c>
      <c r="G1143" s="133" t="s">
        <v>998</v>
      </c>
      <c r="H1143" s="109" t="e">
        <f t="shared" si="18"/>
        <v>#VALUE!</v>
      </c>
      <c r="I1143" s="104" t="s">
        <v>998</v>
      </c>
    </row>
    <row r="1144" spans="1:9">
      <c r="A1144" s="131" t="s">
        <v>998</v>
      </c>
      <c r="B1144" s="105">
        <v>0</v>
      </c>
      <c r="C1144" s="105" t="s">
        <v>998</v>
      </c>
      <c r="D1144" s="132" t="s">
        <v>998</v>
      </c>
      <c r="E1144" s="132">
        <v>0</v>
      </c>
      <c r="F1144" s="105" t="s">
        <v>998</v>
      </c>
      <c r="G1144" s="133" t="s">
        <v>998</v>
      </c>
      <c r="H1144" s="109" t="e">
        <f t="shared" si="18"/>
        <v>#VALUE!</v>
      </c>
      <c r="I1144" s="104" t="s">
        <v>998</v>
      </c>
    </row>
    <row r="1145" spans="1:9">
      <c r="A1145" s="131" t="s">
        <v>998</v>
      </c>
      <c r="B1145" s="105">
        <v>0</v>
      </c>
      <c r="C1145" s="105" t="s">
        <v>998</v>
      </c>
      <c r="D1145" s="132" t="s">
        <v>998</v>
      </c>
      <c r="E1145" s="132">
        <v>0</v>
      </c>
      <c r="F1145" s="105" t="s">
        <v>998</v>
      </c>
      <c r="G1145" s="133" t="s">
        <v>998</v>
      </c>
      <c r="H1145" s="109" t="e">
        <f t="shared" si="18"/>
        <v>#VALUE!</v>
      </c>
      <c r="I1145" s="104" t="s">
        <v>998</v>
      </c>
    </row>
    <row r="1146" spans="1:9">
      <c r="A1146" s="131" t="s">
        <v>998</v>
      </c>
      <c r="B1146" s="105">
        <v>0</v>
      </c>
      <c r="C1146" s="105" t="s">
        <v>998</v>
      </c>
      <c r="D1146" s="132" t="s">
        <v>998</v>
      </c>
      <c r="E1146" s="132">
        <v>0</v>
      </c>
      <c r="F1146" s="105" t="s">
        <v>998</v>
      </c>
      <c r="G1146" s="133" t="s">
        <v>998</v>
      </c>
      <c r="H1146" s="109" t="e">
        <f t="shared" si="18"/>
        <v>#VALUE!</v>
      </c>
      <c r="I1146" s="104" t="s">
        <v>998</v>
      </c>
    </row>
    <row r="1147" spans="1:9">
      <c r="A1147" s="131" t="s">
        <v>998</v>
      </c>
      <c r="B1147" s="105">
        <v>0</v>
      </c>
      <c r="C1147" s="105" t="s">
        <v>998</v>
      </c>
      <c r="D1147" s="132" t="s">
        <v>998</v>
      </c>
      <c r="E1147" s="132">
        <v>0</v>
      </c>
      <c r="F1147" s="105" t="s">
        <v>998</v>
      </c>
      <c r="G1147" s="133" t="s">
        <v>998</v>
      </c>
      <c r="H1147" s="109" t="e">
        <f t="shared" si="18"/>
        <v>#VALUE!</v>
      </c>
      <c r="I1147" s="104" t="s">
        <v>998</v>
      </c>
    </row>
    <row r="1148" spans="1:9">
      <c r="A1148" s="131" t="s">
        <v>998</v>
      </c>
      <c r="B1148" s="105">
        <v>0</v>
      </c>
      <c r="C1148" s="105" t="s">
        <v>998</v>
      </c>
      <c r="D1148" s="132" t="s">
        <v>998</v>
      </c>
      <c r="E1148" s="132">
        <v>0</v>
      </c>
      <c r="F1148" s="105" t="s">
        <v>998</v>
      </c>
      <c r="G1148" s="133" t="s">
        <v>998</v>
      </c>
      <c r="H1148" s="109" t="e">
        <f t="shared" si="18"/>
        <v>#VALUE!</v>
      </c>
      <c r="I1148" s="104" t="s">
        <v>998</v>
      </c>
    </row>
    <row r="1149" spans="1:9">
      <c r="A1149" s="131" t="s">
        <v>998</v>
      </c>
      <c r="B1149" s="105">
        <v>0</v>
      </c>
      <c r="C1149" s="105" t="s">
        <v>998</v>
      </c>
      <c r="D1149" s="132" t="s">
        <v>998</v>
      </c>
      <c r="E1149" s="132">
        <v>0</v>
      </c>
      <c r="F1149" s="105" t="s">
        <v>998</v>
      </c>
      <c r="G1149" s="133" t="s">
        <v>998</v>
      </c>
      <c r="H1149" s="109" t="e">
        <f t="shared" si="18"/>
        <v>#VALUE!</v>
      </c>
      <c r="I1149" s="104" t="s">
        <v>998</v>
      </c>
    </row>
    <row r="1150" spans="1:9">
      <c r="A1150" s="131" t="s">
        <v>998</v>
      </c>
      <c r="B1150" s="105">
        <v>0</v>
      </c>
      <c r="C1150" s="105" t="s">
        <v>998</v>
      </c>
      <c r="D1150" s="132" t="s">
        <v>998</v>
      </c>
      <c r="E1150" s="132">
        <v>0</v>
      </c>
      <c r="F1150" s="105" t="s">
        <v>998</v>
      </c>
      <c r="G1150" s="133" t="s">
        <v>998</v>
      </c>
      <c r="H1150" s="109" t="e">
        <f t="shared" si="18"/>
        <v>#VALUE!</v>
      </c>
      <c r="I1150" s="104" t="s">
        <v>998</v>
      </c>
    </row>
    <row r="1151" spans="1:9">
      <c r="A1151" s="131" t="s">
        <v>998</v>
      </c>
      <c r="B1151" s="105">
        <v>0</v>
      </c>
      <c r="C1151" s="105" t="s">
        <v>998</v>
      </c>
      <c r="D1151" s="132" t="s">
        <v>998</v>
      </c>
      <c r="E1151" s="132">
        <v>0</v>
      </c>
      <c r="F1151" s="105" t="s">
        <v>998</v>
      </c>
      <c r="G1151" s="133" t="s">
        <v>998</v>
      </c>
      <c r="H1151" s="109" t="e">
        <f t="shared" si="18"/>
        <v>#VALUE!</v>
      </c>
      <c r="I1151" s="104" t="s">
        <v>998</v>
      </c>
    </row>
    <row r="1152" spans="1:9">
      <c r="A1152" s="131" t="s">
        <v>998</v>
      </c>
      <c r="B1152" s="105">
        <v>0</v>
      </c>
      <c r="C1152" s="105" t="s">
        <v>998</v>
      </c>
      <c r="D1152" s="132" t="s">
        <v>998</v>
      </c>
      <c r="E1152" s="132">
        <v>0</v>
      </c>
      <c r="F1152" s="105" t="s">
        <v>998</v>
      </c>
      <c r="G1152" s="133" t="s">
        <v>998</v>
      </c>
      <c r="H1152" s="109" t="e">
        <f t="shared" si="18"/>
        <v>#VALUE!</v>
      </c>
      <c r="I1152" s="104" t="s">
        <v>998</v>
      </c>
    </row>
    <row r="1153" spans="1:9">
      <c r="A1153" s="131" t="s">
        <v>998</v>
      </c>
      <c r="B1153" s="105">
        <v>0</v>
      </c>
      <c r="C1153" s="105" t="s">
        <v>998</v>
      </c>
      <c r="D1153" s="132" t="s">
        <v>998</v>
      </c>
      <c r="E1153" s="132">
        <v>0</v>
      </c>
      <c r="F1153" s="105" t="s">
        <v>998</v>
      </c>
      <c r="G1153" s="133" t="s">
        <v>998</v>
      </c>
      <c r="H1153" s="109" t="e">
        <f t="shared" si="18"/>
        <v>#VALUE!</v>
      </c>
      <c r="I1153" s="104" t="s">
        <v>998</v>
      </c>
    </row>
    <row r="1154" spans="1:9">
      <c r="A1154" s="131" t="s">
        <v>998</v>
      </c>
      <c r="B1154" s="105">
        <v>0</v>
      </c>
      <c r="C1154" s="105" t="s">
        <v>998</v>
      </c>
      <c r="D1154" s="132" t="s">
        <v>998</v>
      </c>
      <c r="E1154" s="132">
        <v>0</v>
      </c>
      <c r="F1154" s="105" t="s">
        <v>998</v>
      </c>
      <c r="G1154" s="133" t="s">
        <v>998</v>
      </c>
      <c r="H1154" s="109" t="e">
        <f t="shared" si="18"/>
        <v>#VALUE!</v>
      </c>
      <c r="I1154" s="104" t="s">
        <v>998</v>
      </c>
    </row>
    <row r="1155" spans="1:9">
      <c r="A1155" s="131" t="s">
        <v>998</v>
      </c>
      <c r="B1155" s="105">
        <v>0</v>
      </c>
      <c r="C1155" s="105" t="s">
        <v>998</v>
      </c>
      <c r="D1155" s="132" t="s">
        <v>998</v>
      </c>
      <c r="E1155" s="132">
        <v>0</v>
      </c>
      <c r="F1155" s="105" t="s">
        <v>998</v>
      </c>
      <c r="G1155" s="133" t="s">
        <v>998</v>
      </c>
      <c r="H1155" s="109" t="e">
        <f t="shared" ref="H1155:H1218" si="19">YEAR(G1155)</f>
        <v>#VALUE!</v>
      </c>
      <c r="I1155" s="104" t="s">
        <v>998</v>
      </c>
    </row>
    <row r="1156" spans="1:9">
      <c r="A1156" s="131" t="s">
        <v>998</v>
      </c>
      <c r="B1156" s="105">
        <v>0</v>
      </c>
      <c r="C1156" s="105" t="s">
        <v>998</v>
      </c>
      <c r="D1156" s="132" t="s">
        <v>998</v>
      </c>
      <c r="E1156" s="132">
        <v>0</v>
      </c>
      <c r="F1156" s="105" t="s">
        <v>998</v>
      </c>
      <c r="G1156" s="133" t="s">
        <v>998</v>
      </c>
      <c r="H1156" s="109" t="e">
        <f t="shared" si="19"/>
        <v>#VALUE!</v>
      </c>
      <c r="I1156" s="104" t="s">
        <v>998</v>
      </c>
    </row>
    <row r="1157" spans="1:9">
      <c r="A1157" s="131" t="s">
        <v>998</v>
      </c>
      <c r="B1157" s="105">
        <v>0</v>
      </c>
      <c r="C1157" s="105" t="s">
        <v>998</v>
      </c>
      <c r="D1157" s="132" t="s">
        <v>998</v>
      </c>
      <c r="E1157" s="132">
        <v>0</v>
      </c>
      <c r="F1157" s="105" t="s">
        <v>998</v>
      </c>
      <c r="G1157" s="133" t="s">
        <v>998</v>
      </c>
      <c r="H1157" s="109" t="e">
        <f t="shared" si="19"/>
        <v>#VALUE!</v>
      </c>
      <c r="I1157" s="104" t="s">
        <v>998</v>
      </c>
    </row>
    <row r="1158" spans="1:9">
      <c r="A1158" s="131" t="s">
        <v>998</v>
      </c>
      <c r="B1158" s="105">
        <v>0</v>
      </c>
      <c r="C1158" s="105" t="s">
        <v>998</v>
      </c>
      <c r="D1158" s="132" t="s">
        <v>998</v>
      </c>
      <c r="E1158" s="132">
        <v>0</v>
      </c>
      <c r="F1158" s="105" t="s">
        <v>998</v>
      </c>
      <c r="G1158" s="133" t="s">
        <v>998</v>
      </c>
      <c r="H1158" s="109" t="e">
        <f t="shared" si="19"/>
        <v>#VALUE!</v>
      </c>
      <c r="I1158" s="104" t="s">
        <v>998</v>
      </c>
    </row>
    <row r="1159" spans="1:9">
      <c r="A1159" s="131" t="s">
        <v>998</v>
      </c>
      <c r="B1159" s="105">
        <v>0</v>
      </c>
      <c r="C1159" s="105" t="s">
        <v>998</v>
      </c>
      <c r="D1159" s="132" t="s">
        <v>998</v>
      </c>
      <c r="E1159" s="132">
        <v>0</v>
      </c>
      <c r="F1159" s="105" t="s">
        <v>998</v>
      </c>
      <c r="G1159" s="133" t="s">
        <v>998</v>
      </c>
      <c r="H1159" s="109" t="e">
        <f t="shared" si="19"/>
        <v>#VALUE!</v>
      </c>
      <c r="I1159" s="104" t="s">
        <v>998</v>
      </c>
    </row>
    <row r="1160" spans="1:9">
      <c r="A1160" s="131" t="s">
        <v>998</v>
      </c>
      <c r="B1160" s="105">
        <v>0</v>
      </c>
      <c r="C1160" s="105" t="s">
        <v>998</v>
      </c>
      <c r="D1160" s="132" t="s">
        <v>998</v>
      </c>
      <c r="E1160" s="132">
        <v>0</v>
      </c>
      <c r="F1160" s="105" t="s">
        <v>998</v>
      </c>
      <c r="G1160" s="133" t="s">
        <v>998</v>
      </c>
      <c r="H1160" s="109" t="e">
        <f t="shared" si="19"/>
        <v>#VALUE!</v>
      </c>
      <c r="I1160" s="104" t="s">
        <v>998</v>
      </c>
    </row>
    <row r="1161" spans="1:9">
      <c r="A1161" s="131" t="s">
        <v>998</v>
      </c>
      <c r="B1161" s="105">
        <v>0</v>
      </c>
      <c r="C1161" s="105" t="s">
        <v>998</v>
      </c>
      <c r="D1161" s="132" t="s">
        <v>998</v>
      </c>
      <c r="E1161" s="132">
        <v>0</v>
      </c>
      <c r="F1161" s="105" t="s">
        <v>998</v>
      </c>
      <c r="G1161" s="133" t="s">
        <v>998</v>
      </c>
      <c r="H1161" s="109" t="e">
        <f t="shared" si="19"/>
        <v>#VALUE!</v>
      </c>
      <c r="I1161" s="104" t="s">
        <v>998</v>
      </c>
    </row>
    <row r="1162" spans="1:9">
      <c r="A1162" s="131" t="s">
        <v>998</v>
      </c>
      <c r="B1162" s="105">
        <v>0</v>
      </c>
      <c r="C1162" s="105" t="s">
        <v>998</v>
      </c>
      <c r="D1162" s="132" t="s">
        <v>998</v>
      </c>
      <c r="E1162" s="132">
        <v>0</v>
      </c>
      <c r="F1162" s="105" t="s">
        <v>998</v>
      </c>
      <c r="G1162" s="133" t="s">
        <v>998</v>
      </c>
      <c r="H1162" s="109" t="e">
        <f t="shared" si="19"/>
        <v>#VALUE!</v>
      </c>
      <c r="I1162" s="104" t="s">
        <v>998</v>
      </c>
    </row>
    <row r="1163" spans="1:9">
      <c r="A1163" s="131" t="s">
        <v>998</v>
      </c>
      <c r="B1163" s="105">
        <v>0</v>
      </c>
      <c r="C1163" s="105" t="s">
        <v>998</v>
      </c>
      <c r="D1163" s="132" t="s">
        <v>998</v>
      </c>
      <c r="E1163" s="132">
        <v>0</v>
      </c>
      <c r="F1163" s="105" t="s">
        <v>998</v>
      </c>
      <c r="G1163" s="133" t="s">
        <v>998</v>
      </c>
      <c r="H1163" s="109" t="e">
        <f t="shared" si="19"/>
        <v>#VALUE!</v>
      </c>
      <c r="I1163" s="104" t="s">
        <v>998</v>
      </c>
    </row>
    <row r="1164" spans="1:9">
      <c r="A1164" s="131" t="s">
        <v>998</v>
      </c>
      <c r="B1164" s="105">
        <v>0</v>
      </c>
      <c r="C1164" s="105" t="s">
        <v>998</v>
      </c>
      <c r="D1164" s="132" t="s">
        <v>998</v>
      </c>
      <c r="E1164" s="132">
        <v>0</v>
      </c>
      <c r="F1164" s="105" t="s">
        <v>998</v>
      </c>
      <c r="G1164" s="133" t="s">
        <v>998</v>
      </c>
      <c r="H1164" s="109" t="e">
        <f t="shared" si="19"/>
        <v>#VALUE!</v>
      </c>
      <c r="I1164" s="104" t="s">
        <v>998</v>
      </c>
    </row>
    <row r="1165" spans="1:9">
      <c r="A1165" s="131" t="s">
        <v>998</v>
      </c>
      <c r="B1165" s="105">
        <v>0</v>
      </c>
      <c r="C1165" s="105" t="s">
        <v>998</v>
      </c>
      <c r="D1165" s="132" t="s">
        <v>998</v>
      </c>
      <c r="E1165" s="132">
        <v>0</v>
      </c>
      <c r="F1165" s="105" t="s">
        <v>998</v>
      </c>
      <c r="G1165" s="133" t="s">
        <v>998</v>
      </c>
      <c r="H1165" s="109" t="e">
        <f t="shared" si="19"/>
        <v>#VALUE!</v>
      </c>
      <c r="I1165" s="104" t="s">
        <v>998</v>
      </c>
    </row>
    <row r="1166" spans="1:9">
      <c r="A1166" s="131" t="s">
        <v>998</v>
      </c>
      <c r="B1166" s="105">
        <v>0</v>
      </c>
      <c r="C1166" s="105" t="s">
        <v>998</v>
      </c>
      <c r="D1166" s="132" t="s">
        <v>998</v>
      </c>
      <c r="E1166" s="132">
        <v>0</v>
      </c>
      <c r="F1166" s="105" t="s">
        <v>998</v>
      </c>
      <c r="G1166" s="133" t="s">
        <v>998</v>
      </c>
      <c r="H1166" s="109" t="e">
        <f t="shared" si="19"/>
        <v>#VALUE!</v>
      </c>
      <c r="I1166" s="104" t="s">
        <v>998</v>
      </c>
    </row>
    <row r="1167" spans="1:9">
      <c r="A1167" s="131" t="s">
        <v>998</v>
      </c>
      <c r="B1167" s="105">
        <v>0</v>
      </c>
      <c r="C1167" s="105" t="s">
        <v>998</v>
      </c>
      <c r="D1167" s="132" t="s">
        <v>998</v>
      </c>
      <c r="E1167" s="132">
        <v>0</v>
      </c>
      <c r="F1167" s="105" t="s">
        <v>998</v>
      </c>
      <c r="G1167" s="133" t="s">
        <v>998</v>
      </c>
      <c r="H1167" s="109" t="e">
        <f t="shared" si="19"/>
        <v>#VALUE!</v>
      </c>
      <c r="I1167" s="104" t="s">
        <v>998</v>
      </c>
    </row>
    <row r="1168" spans="1:9">
      <c r="A1168" s="131" t="s">
        <v>998</v>
      </c>
      <c r="B1168" s="105">
        <v>0</v>
      </c>
      <c r="C1168" s="105" t="s">
        <v>998</v>
      </c>
      <c r="D1168" s="132" t="s">
        <v>998</v>
      </c>
      <c r="E1168" s="132">
        <v>0</v>
      </c>
      <c r="F1168" s="105" t="s">
        <v>998</v>
      </c>
      <c r="G1168" s="133" t="s">
        <v>998</v>
      </c>
      <c r="H1168" s="109" t="e">
        <f t="shared" si="19"/>
        <v>#VALUE!</v>
      </c>
      <c r="I1168" s="104" t="s">
        <v>998</v>
      </c>
    </row>
    <row r="1169" spans="1:9">
      <c r="A1169" s="131" t="s">
        <v>998</v>
      </c>
      <c r="B1169" s="105">
        <v>0</v>
      </c>
      <c r="C1169" s="105" t="s">
        <v>998</v>
      </c>
      <c r="D1169" s="132" t="s">
        <v>998</v>
      </c>
      <c r="E1169" s="132">
        <v>0</v>
      </c>
      <c r="F1169" s="105" t="s">
        <v>998</v>
      </c>
      <c r="G1169" s="133" t="s">
        <v>998</v>
      </c>
      <c r="H1169" s="109" t="e">
        <f t="shared" si="19"/>
        <v>#VALUE!</v>
      </c>
      <c r="I1169" s="104" t="s">
        <v>998</v>
      </c>
    </row>
    <row r="1170" spans="1:9">
      <c r="A1170" s="131" t="s">
        <v>998</v>
      </c>
      <c r="B1170" s="105">
        <v>0</v>
      </c>
      <c r="C1170" s="105" t="s">
        <v>998</v>
      </c>
      <c r="D1170" s="132" t="s">
        <v>998</v>
      </c>
      <c r="E1170" s="132">
        <v>0</v>
      </c>
      <c r="F1170" s="105" t="s">
        <v>998</v>
      </c>
      <c r="G1170" s="133" t="s">
        <v>998</v>
      </c>
      <c r="H1170" s="109" t="e">
        <f t="shared" si="19"/>
        <v>#VALUE!</v>
      </c>
      <c r="I1170" s="104" t="s">
        <v>998</v>
      </c>
    </row>
    <row r="1171" spans="1:9">
      <c r="A1171" s="131" t="s">
        <v>998</v>
      </c>
      <c r="B1171" s="105">
        <v>0</v>
      </c>
      <c r="C1171" s="105" t="s">
        <v>998</v>
      </c>
      <c r="D1171" s="132" t="s">
        <v>998</v>
      </c>
      <c r="E1171" s="132">
        <v>0</v>
      </c>
      <c r="F1171" s="105" t="s">
        <v>998</v>
      </c>
      <c r="G1171" s="133" t="s">
        <v>998</v>
      </c>
      <c r="H1171" s="109" t="e">
        <f t="shared" si="19"/>
        <v>#VALUE!</v>
      </c>
      <c r="I1171" s="104" t="s">
        <v>998</v>
      </c>
    </row>
    <row r="1172" spans="1:9">
      <c r="A1172" s="131" t="s">
        <v>998</v>
      </c>
      <c r="B1172" s="105">
        <v>0</v>
      </c>
      <c r="C1172" s="105" t="s">
        <v>998</v>
      </c>
      <c r="D1172" s="132" t="s">
        <v>998</v>
      </c>
      <c r="E1172" s="132">
        <v>0</v>
      </c>
      <c r="F1172" s="105" t="s">
        <v>998</v>
      </c>
      <c r="G1172" s="133" t="s">
        <v>998</v>
      </c>
      <c r="H1172" s="109" t="e">
        <f t="shared" si="19"/>
        <v>#VALUE!</v>
      </c>
      <c r="I1172" s="104" t="s">
        <v>998</v>
      </c>
    </row>
    <row r="1173" spans="1:9">
      <c r="A1173" s="131" t="s">
        <v>998</v>
      </c>
      <c r="B1173" s="105">
        <v>0</v>
      </c>
      <c r="C1173" s="105" t="s">
        <v>998</v>
      </c>
      <c r="D1173" s="132" t="s">
        <v>998</v>
      </c>
      <c r="E1173" s="132">
        <v>0</v>
      </c>
      <c r="F1173" s="105" t="s">
        <v>998</v>
      </c>
      <c r="G1173" s="133" t="s">
        <v>998</v>
      </c>
      <c r="H1173" s="109" t="e">
        <f t="shared" si="19"/>
        <v>#VALUE!</v>
      </c>
      <c r="I1173" s="104" t="s">
        <v>998</v>
      </c>
    </row>
    <row r="1174" spans="1:9">
      <c r="A1174" s="131" t="s">
        <v>998</v>
      </c>
      <c r="B1174" s="105">
        <v>0</v>
      </c>
      <c r="C1174" s="105" t="s">
        <v>998</v>
      </c>
      <c r="D1174" s="132" t="s">
        <v>998</v>
      </c>
      <c r="E1174" s="132">
        <v>0</v>
      </c>
      <c r="F1174" s="105" t="s">
        <v>998</v>
      </c>
      <c r="G1174" s="133" t="s">
        <v>998</v>
      </c>
      <c r="H1174" s="109" t="e">
        <f t="shared" si="19"/>
        <v>#VALUE!</v>
      </c>
      <c r="I1174" s="104" t="s">
        <v>998</v>
      </c>
    </row>
    <row r="1175" spans="1:9">
      <c r="A1175" s="131" t="s">
        <v>998</v>
      </c>
      <c r="B1175" s="105">
        <v>0</v>
      </c>
      <c r="C1175" s="105" t="s">
        <v>998</v>
      </c>
      <c r="D1175" s="132" t="s">
        <v>998</v>
      </c>
      <c r="E1175" s="132">
        <v>0</v>
      </c>
      <c r="F1175" s="105" t="s">
        <v>998</v>
      </c>
      <c r="G1175" s="133" t="s">
        <v>998</v>
      </c>
      <c r="H1175" s="109" t="e">
        <f t="shared" si="19"/>
        <v>#VALUE!</v>
      </c>
      <c r="I1175" s="104" t="s">
        <v>998</v>
      </c>
    </row>
    <row r="1176" spans="1:9">
      <c r="A1176" s="131" t="s">
        <v>998</v>
      </c>
      <c r="B1176" s="105">
        <v>0</v>
      </c>
      <c r="C1176" s="105" t="s">
        <v>998</v>
      </c>
      <c r="D1176" s="132" t="s">
        <v>998</v>
      </c>
      <c r="E1176" s="132">
        <v>0</v>
      </c>
      <c r="F1176" s="105" t="s">
        <v>998</v>
      </c>
      <c r="G1176" s="133" t="s">
        <v>998</v>
      </c>
      <c r="H1176" s="109" t="e">
        <f t="shared" si="19"/>
        <v>#VALUE!</v>
      </c>
      <c r="I1176" s="104" t="s">
        <v>998</v>
      </c>
    </row>
    <row r="1177" spans="1:9">
      <c r="A1177" s="131" t="s">
        <v>998</v>
      </c>
      <c r="B1177" s="105">
        <v>0</v>
      </c>
      <c r="C1177" s="105" t="s">
        <v>998</v>
      </c>
      <c r="D1177" s="132" t="s">
        <v>998</v>
      </c>
      <c r="E1177" s="132">
        <v>0</v>
      </c>
      <c r="F1177" s="105" t="s">
        <v>998</v>
      </c>
      <c r="G1177" s="133" t="s">
        <v>998</v>
      </c>
      <c r="H1177" s="109" t="e">
        <f t="shared" si="19"/>
        <v>#VALUE!</v>
      </c>
      <c r="I1177" s="104" t="s">
        <v>998</v>
      </c>
    </row>
    <row r="1178" spans="1:9">
      <c r="A1178" s="131" t="s">
        <v>998</v>
      </c>
      <c r="B1178" s="105">
        <v>0</v>
      </c>
      <c r="C1178" s="105" t="s">
        <v>998</v>
      </c>
      <c r="D1178" s="132" t="s">
        <v>998</v>
      </c>
      <c r="E1178" s="132">
        <v>0</v>
      </c>
      <c r="F1178" s="105" t="s">
        <v>998</v>
      </c>
      <c r="G1178" s="133" t="s">
        <v>998</v>
      </c>
      <c r="H1178" s="109" t="e">
        <f t="shared" si="19"/>
        <v>#VALUE!</v>
      </c>
      <c r="I1178" s="104" t="s">
        <v>998</v>
      </c>
    </row>
    <row r="1179" spans="1:9">
      <c r="A1179" s="131" t="s">
        <v>998</v>
      </c>
      <c r="B1179" s="105">
        <v>0</v>
      </c>
      <c r="C1179" s="105" t="s">
        <v>998</v>
      </c>
      <c r="D1179" s="132" t="s">
        <v>998</v>
      </c>
      <c r="E1179" s="132">
        <v>0</v>
      </c>
      <c r="F1179" s="105" t="s">
        <v>998</v>
      </c>
      <c r="G1179" s="133" t="s">
        <v>998</v>
      </c>
      <c r="H1179" s="109" t="e">
        <f t="shared" si="19"/>
        <v>#VALUE!</v>
      </c>
      <c r="I1179" s="104" t="s">
        <v>998</v>
      </c>
    </row>
    <row r="1180" spans="1:9">
      <c r="A1180" s="131" t="s">
        <v>998</v>
      </c>
      <c r="B1180" s="105">
        <v>0</v>
      </c>
      <c r="C1180" s="105" t="s">
        <v>998</v>
      </c>
      <c r="D1180" s="132" t="s">
        <v>998</v>
      </c>
      <c r="E1180" s="132">
        <v>0</v>
      </c>
      <c r="F1180" s="105" t="s">
        <v>998</v>
      </c>
      <c r="G1180" s="133" t="s">
        <v>998</v>
      </c>
      <c r="H1180" s="109" t="e">
        <f t="shared" si="19"/>
        <v>#VALUE!</v>
      </c>
      <c r="I1180" s="104" t="s">
        <v>998</v>
      </c>
    </row>
    <row r="1181" spans="1:9">
      <c r="A1181" s="131" t="s">
        <v>998</v>
      </c>
      <c r="B1181" s="105">
        <v>0</v>
      </c>
      <c r="C1181" s="105" t="s">
        <v>998</v>
      </c>
      <c r="D1181" s="132" t="s">
        <v>998</v>
      </c>
      <c r="E1181" s="132">
        <v>0</v>
      </c>
      <c r="F1181" s="105" t="s">
        <v>998</v>
      </c>
      <c r="G1181" s="133" t="s">
        <v>998</v>
      </c>
      <c r="H1181" s="109" t="e">
        <f t="shared" si="19"/>
        <v>#VALUE!</v>
      </c>
      <c r="I1181" s="104" t="s">
        <v>998</v>
      </c>
    </row>
    <row r="1182" spans="1:9">
      <c r="A1182" s="131" t="s">
        <v>998</v>
      </c>
      <c r="B1182" s="105">
        <v>0</v>
      </c>
      <c r="C1182" s="105" t="s">
        <v>998</v>
      </c>
      <c r="D1182" s="132" t="s">
        <v>998</v>
      </c>
      <c r="E1182" s="132">
        <v>0</v>
      </c>
      <c r="F1182" s="105" t="s">
        <v>998</v>
      </c>
      <c r="G1182" s="133" t="s">
        <v>998</v>
      </c>
      <c r="H1182" s="109" t="e">
        <f t="shared" si="19"/>
        <v>#VALUE!</v>
      </c>
      <c r="I1182" s="104" t="s">
        <v>998</v>
      </c>
    </row>
    <row r="1183" spans="1:9">
      <c r="A1183" s="131" t="s">
        <v>998</v>
      </c>
      <c r="B1183" s="105">
        <v>0</v>
      </c>
      <c r="C1183" s="105" t="s">
        <v>998</v>
      </c>
      <c r="D1183" s="132" t="s">
        <v>998</v>
      </c>
      <c r="E1183" s="132">
        <v>0</v>
      </c>
      <c r="F1183" s="105" t="s">
        <v>998</v>
      </c>
      <c r="G1183" s="133" t="s">
        <v>998</v>
      </c>
      <c r="H1183" s="109" t="e">
        <f t="shared" si="19"/>
        <v>#VALUE!</v>
      </c>
      <c r="I1183" s="104" t="s">
        <v>998</v>
      </c>
    </row>
    <row r="1184" spans="1:9">
      <c r="A1184" s="131" t="s">
        <v>998</v>
      </c>
      <c r="B1184" s="105">
        <v>0</v>
      </c>
      <c r="C1184" s="105" t="s">
        <v>998</v>
      </c>
      <c r="D1184" s="132" t="s">
        <v>998</v>
      </c>
      <c r="E1184" s="132">
        <v>0</v>
      </c>
      <c r="F1184" s="105" t="s">
        <v>998</v>
      </c>
      <c r="G1184" s="133" t="s">
        <v>998</v>
      </c>
      <c r="H1184" s="109" t="e">
        <f t="shared" si="19"/>
        <v>#VALUE!</v>
      </c>
      <c r="I1184" s="104" t="s">
        <v>998</v>
      </c>
    </row>
    <row r="1185" spans="1:9">
      <c r="A1185" s="131" t="s">
        <v>998</v>
      </c>
      <c r="B1185" s="105">
        <v>0</v>
      </c>
      <c r="C1185" s="105" t="s">
        <v>998</v>
      </c>
      <c r="D1185" s="132" t="s">
        <v>998</v>
      </c>
      <c r="E1185" s="132">
        <v>0</v>
      </c>
      <c r="F1185" s="105" t="s">
        <v>998</v>
      </c>
      <c r="G1185" s="133" t="s">
        <v>998</v>
      </c>
      <c r="H1185" s="109" t="e">
        <f t="shared" si="19"/>
        <v>#VALUE!</v>
      </c>
      <c r="I1185" s="104" t="s">
        <v>998</v>
      </c>
    </row>
    <row r="1186" spans="1:9">
      <c r="A1186" s="131" t="s">
        <v>998</v>
      </c>
      <c r="B1186" s="105">
        <v>0</v>
      </c>
      <c r="C1186" s="105" t="s">
        <v>998</v>
      </c>
      <c r="D1186" s="132" t="s">
        <v>998</v>
      </c>
      <c r="E1186" s="132">
        <v>0</v>
      </c>
      <c r="F1186" s="105" t="s">
        <v>998</v>
      </c>
      <c r="G1186" s="133" t="s">
        <v>998</v>
      </c>
      <c r="H1186" s="109" t="e">
        <f t="shared" si="19"/>
        <v>#VALUE!</v>
      </c>
      <c r="I1186" s="104" t="s">
        <v>998</v>
      </c>
    </row>
    <row r="1187" spans="1:9">
      <c r="A1187" s="131" t="s">
        <v>998</v>
      </c>
      <c r="B1187" s="105">
        <v>0</v>
      </c>
      <c r="C1187" s="105" t="s">
        <v>998</v>
      </c>
      <c r="D1187" s="132" t="s">
        <v>998</v>
      </c>
      <c r="E1187" s="132">
        <v>0</v>
      </c>
      <c r="F1187" s="105" t="s">
        <v>998</v>
      </c>
      <c r="G1187" s="133" t="s">
        <v>998</v>
      </c>
      <c r="H1187" s="109" t="e">
        <f t="shared" si="19"/>
        <v>#VALUE!</v>
      </c>
      <c r="I1187" s="104" t="s">
        <v>998</v>
      </c>
    </row>
    <row r="1188" spans="1:9">
      <c r="A1188" s="131" t="s">
        <v>998</v>
      </c>
      <c r="B1188" s="105">
        <v>0</v>
      </c>
      <c r="C1188" s="105" t="s">
        <v>998</v>
      </c>
      <c r="D1188" s="132" t="s">
        <v>998</v>
      </c>
      <c r="E1188" s="132">
        <v>0</v>
      </c>
      <c r="F1188" s="105" t="s">
        <v>998</v>
      </c>
      <c r="G1188" s="133" t="s">
        <v>998</v>
      </c>
      <c r="H1188" s="109" t="e">
        <f t="shared" si="19"/>
        <v>#VALUE!</v>
      </c>
      <c r="I1188" s="104" t="s">
        <v>998</v>
      </c>
    </row>
    <row r="1189" spans="1:9">
      <c r="A1189" s="131" t="s">
        <v>998</v>
      </c>
      <c r="B1189" s="105">
        <v>0</v>
      </c>
      <c r="C1189" s="105" t="s">
        <v>998</v>
      </c>
      <c r="D1189" s="132" t="s">
        <v>998</v>
      </c>
      <c r="E1189" s="132">
        <v>0</v>
      </c>
      <c r="F1189" s="105" t="s">
        <v>998</v>
      </c>
      <c r="G1189" s="133" t="s">
        <v>998</v>
      </c>
      <c r="H1189" s="109" t="e">
        <f t="shared" si="19"/>
        <v>#VALUE!</v>
      </c>
      <c r="I1189" s="104" t="s">
        <v>998</v>
      </c>
    </row>
    <row r="1190" spans="1:9">
      <c r="A1190" s="131" t="s">
        <v>998</v>
      </c>
      <c r="B1190" s="105">
        <v>0</v>
      </c>
      <c r="C1190" s="105" t="s">
        <v>998</v>
      </c>
      <c r="D1190" s="132" t="s">
        <v>998</v>
      </c>
      <c r="E1190" s="132">
        <v>0</v>
      </c>
      <c r="F1190" s="105" t="s">
        <v>998</v>
      </c>
      <c r="G1190" s="133" t="s">
        <v>998</v>
      </c>
      <c r="H1190" s="109" t="e">
        <f t="shared" si="19"/>
        <v>#VALUE!</v>
      </c>
      <c r="I1190" s="104" t="s">
        <v>998</v>
      </c>
    </row>
    <row r="1191" spans="1:9">
      <c r="A1191" s="131" t="s">
        <v>998</v>
      </c>
      <c r="B1191" s="105">
        <v>0</v>
      </c>
      <c r="C1191" s="105" t="s">
        <v>998</v>
      </c>
      <c r="D1191" s="132" t="s">
        <v>998</v>
      </c>
      <c r="E1191" s="132">
        <v>0</v>
      </c>
      <c r="F1191" s="105" t="s">
        <v>998</v>
      </c>
      <c r="G1191" s="133" t="s">
        <v>998</v>
      </c>
      <c r="H1191" s="109" t="e">
        <f t="shared" si="19"/>
        <v>#VALUE!</v>
      </c>
      <c r="I1191" s="104" t="s">
        <v>998</v>
      </c>
    </row>
    <row r="1192" spans="1:9">
      <c r="A1192" s="131" t="s">
        <v>998</v>
      </c>
      <c r="B1192" s="105">
        <v>0</v>
      </c>
      <c r="C1192" s="105" t="s">
        <v>998</v>
      </c>
      <c r="D1192" s="132" t="s">
        <v>998</v>
      </c>
      <c r="E1192" s="132">
        <v>0</v>
      </c>
      <c r="F1192" s="105" t="s">
        <v>998</v>
      </c>
      <c r="G1192" s="133" t="s">
        <v>998</v>
      </c>
      <c r="H1192" s="109" t="e">
        <f t="shared" si="19"/>
        <v>#VALUE!</v>
      </c>
      <c r="I1192" s="104" t="s">
        <v>998</v>
      </c>
    </row>
    <row r="1193" spans="1:9">
      <c r="A1193" s="131" t="s">
        <v>998</v>
      </c>
      <c r="B1193" s="105">
        <v>0</v>
      </c>
      <c r="C1193" s="105" t="s">
        <v>998</v>
      </c>
      <c r="D1193" s="132" t="s">
        <v>998</v>
      </c>
      <c r="E1193" s="132">
        <v>0</v>
      </c>
      <c r="F1193" s="105" t="s">
        <v>998</v>
      </c>
      <c r="G1193" s="133" t="s">
        <v>998</v>
      </c>
      <c r="H1193" s="109" t="e">
        <f t="shared" si="19"/>
        <v>#VALUE!</v>
      </c>
      <c r="I1193" s="104" t="s">
        <v>998</v>
      </c>
    </row>
    <row r="1194" spans="1:9">
      <c r="A1194" s="131" t="s">
        <v>998</v>
      </c>
      <c r="B1194" s="105">
        <v>0</v>
      </c>
      <c r="C1194" s="105" t="s">
        <v>998</v>
      </c>
      <c r="D1194" s="132" t="s">
        <v>998</v>
      </c>
      <c r="E1194" s="132">
        <v>0</v>
      </c>
      <c r="F1194" s="105" t="s">
        <v>998</v>
      </c>
      <c r="G1194" s="133" t="s">
        <v>998</v>
      </c>
      <c r="H1194" s="109" t="e">
        <f t="shared" si="19"/>
        <v>#VALUE!</v>
      </c>
      <c r="I1194" s="104" t="s">
        <v>998</v>
      </c>
    </row>
    <row r="1195" spans="1:9">
      <c r="A1195" s="131" t="s">
        <v>998</v>
      </c>
      <c r="B1195" s="105">
        <v>0</v>
      </c>
      <c r="C1195" s="105" t="s">
        <v>998</v>
      </c>
      <c r="D1195" s="132" t="s">
        <v>998</v>
      </c>
      <c r="E1195" s="132">
        <v>0</v>
      </c>
      <c r="F1195" s="105" t="s">
        <v>998</v>
      </c>
      <c r="G1195" s="133" t="s">
        <v>998</v>
      </c>
      <c r="H1195" s="109" t="e">
        <f t="shared" si="19"/>
        <v>#VALUE!</v>
      </c>
      <c r="I1195" s="104" t="s">
        <v>998</v>
      </c>
    </row>
    <row r="1196" spans="1:9">
      <c r="A1196" s="131" t="s">
        <v>998</v>
      </c>
      <c r="B1196" s="105">
        <v>0</v>
      </c>
      <c r="C1196" s="105" t="s">
        <v>998</v>
      </c>
      <c r="D1196" s="132" t="s">
        <v>998</v>
      </c>
      <c r="E1196" s="132">
        <v>0</v>
      </c>
      <c r="F1196" s="105" t="s">
        <v>998</v>
      </c>
      <c r="G1196" s="133" t="s">
        <v>998</v>
      </c>
      <c r="H1196" s="109" t="e">
        <f t="shared" si="19"/>
        <v>#VALUE!</v>
      </c>
      <c r="I1196" s="104" t="s">
        <v>998</v>
      </c>
    </row>
    <row r="1197" spans="1:9">
      <c r="A1197" s="131" t="s">
        <v>998</v>
      </c>
      <c r="B1197" s="105">
        <v>0</v>
      </c>
      <c r="C1197" s="105" t="s">
        <v>998</v>
      </c>
      <c r="D1197" s="132" t="s">
        <v>998</v>
      </c>
      <c r="E1197" s="132">
        <v>0</v>
      </c>
      <c r="F1197" s="105" t="s">
        <v>998</v>
      </c>
      <c r="G1197" s="133" t="s">
        <v>998</v>
      </c>
      <c r="H1197" s="109" t="e">
        <f t="shared" si="19"/>
        <v>#VALUE!</v>
      </c>
      <c r="I1197" s="104" t="s">
        <v>998</v>
      </c>
    </row>
    <row r="1198" spans="1:9">
      <c r="A1198" s="131" t="s">
        <v>998</v>
      </c>
      <c r="B1198" s="105">
        <v>0</v>
      </c>
      <c r="C1198" s="105" t="s">
        <v>998</v>
      </c>
      <c r="D1198" s="132" t="s">
        <v>998</v>
      </c>
      <c r="E1198" s="132">
        <v>0</v>
      </c>
      <c r="F1198" s="105" t="s">
        <v>998</v>
      </c>
      <c r="G1198" s="133" t="s">
        <v>998</v>
      </c>
      <c r="H1198" s="109" t="e">
        <f t="shared" si="19"/>
        <v>#VALUE!</v>
      </c>
      <c r="I1198" s="104" t="s">
        <v>998</v>
      </c>
    </row>
    <row r="1199" spans="1:9">
      <c r="A1199" s="131" t="s">
        <v>998</v>
      </c>
      <c r="B1199" s="105">
        <v>0</v>
      </c>
      <c r="C1199" s="105" t="s">
        <v>998</v>
      </c>
      <c r="D1199" s="132" t="s">
        <v>998</v>
      </c>
      <c r="E1199" s="132">
        <v>0</v>
      </c>
      <c r="F1199" s="105" t="s">
        <v>998</v>
      </c>
      <c r="G1199" s="133" t="s">
        <v>998</v>
      </c>
      <c r="H1199" s="109" t="e">
        <f t="shared" si="19"/>
        <v>#VALUE!</v>
      </c>
      <c r="I1199" s="104" t="s">
        <v>998</v>
      </c>
    </row>
    <row r="1200" spans="1:9">
      <c r="A1200" s="131" t="s">
        <v>998</v>
      </c>
      <c r="B1200" s="105">
        <v>0</v>
      </c>
      <c r="C1200" s="105" t="s">
        <v>998</v>
      </c>
      <c r="D1200" s="132" t="s">
        <v>998</v>
      </c>
      <c r="E1200" s="132">
        <v>0</v>
      </c>
      <c r="F1200" s="105" t="s">
        <v>998</v>
      </c>
      <c r="G1200" s="133" t="s">
        <v>998</v>
      </c>
      <c r="H1200" s="109" t="e">
        <f t="shared" si="19"/>
        <v>#VALUE!</v>
      </c>
      <c r="I1200" s="104" t="s">
        <v>998</v>
      </c>
    </row>
    <row r="1201" spans="1:9">
      <c r="A1201" s="131" t="s">
        <v>998</v>
      </c>
      <c r="B1201" s="105">
        <v>0</v>
      </c>
      <c r="C1201" s="105" t="s">
        <v>998</v>
      </c>
      <c r="D1201" s="132" t="s">
        <v>998</v>
      </c>
      <c r="E1201" s="132">
        <v>0</v>
      </c>
      <c r="F1201" s="105" t="s">
        <v>998</v>
      </c>
      <c r="G1201" s="133" t="s">
        <v>998</v>
      </c>
      <c r="H1201" s="109" t="e">
        <f t="shared" si="19"/>
        <v>#VALUE!</v>
      </c>
      <c r="I1201" s="104" t="s">
        <v>998</v>
      </c>
    </row>
    <row r="1202" spans="1:9">
      <c r="A1202" s="131" t="s">
        <v>998</v>
      </c>
      <c r="B1202" s="105">
        <v>0</v>
      </c>
      <c r="C1202" s="105" t="s">
        <v>998</v>
      </c>
      <c r="D1202" s="132" t="s">
        <v>998</v>
      </c>
      <c r="E1202" s="132">
        <v>0</v>
      </c>
      <c r="F1202" s="105" t="s">
        <v>998</v>
      </c>
      <c r="G1202" s="133" t="s">
        <v>998</v>
      </c>
      <c r="H1202" s="109" t="e">
        <f t="shared" si="19"/>
        <v>#VALUE!</v>
      </c>
      <c r="I1202" s="104" t="s">
        <v>998</v>
      </c>
    </row>
    <row r="1203" spans="1:9">
      <c r="A1203" s="131" t="s">
        <v>998</v>
      </c>
      <c r="B1203" s="105">
        <v>0</v>
      </c>
      <c r="C1203" s="105" t="s">
        <v>998</v>
      </c>
      <c r="D1203" s="132" t="s">
        <v>998</v>
      </c>
      <c r="E1203" s="132">
        <v>0</v>
      </c>
      <c r="F1203" s="105" t="s">
        <v>998</v>
      </c>
      <c r="G1203" s="133" t="s">
        <v>998</v>
      </c>
      <c r="H1203" s="109" t="e">
        <f t="shared" si="19"/>
        <v>#VALUE!</v>
      </c>
      <c r="I1203" s="104" t="s">
        <v>998</v>
      </c>
    </row>
    <row r="1204" spans="1:9">
      <c r="A1204" s="131" t="s">
        <v>998</v>
      </c>
      <c r="B1204" s="105">
        <v>0</v>
      </c>
      <c r="C1204" s="105" t="s">
        <v>998</v>
      </c>
      <c r="D1204" s="132" t="s">
        <v>998</v>
      </c>
      <c r="E1204" s="132">
        <v>0</v>
      </c>
      <c r="F1204" s="105" t="s">
        <v>998</v>
      </c>
      <c r="G1204" s="133" t="s">
        <v>998</v>
      </c>
      <c r="H1204" s="109" t="e">
        <f t="shared" si="19"/>
        <v>#VALUE!</v>
      </c>
      <c r="I1204" s="104" t="s">
        <v>998</v>
      </c>
    </row>
    <row r="1205" spans="1:9">
      <c r="A1205" s="131" t="s">
        <v>998</v>
      </c>
      <c r="B1205" s="105">
        <v>0</v>
      </c>
      <c r="C1205" s="105" t="s">
        <v>998</v>
      </c>
      <c r="D1205" s="132" t="s">
        <v>998</v>
      </c>
      <c r="E1205" s="132">
        <v>0</v>
      </c>
      <c r="F1205" s="105" t="s">
        <v>998</v>
      </c>
      <c r="G1205" s="133" t="s">
        <v>998</v>
      </c>
      <c r="H1205" s="109" t="e">
        <f t="shared" si="19"/>
        <v>#VALUE!</v>
      </c>
      <c r="I1205" s="104" t="s">
        <v>998</v>
      </c>
    </row>
    <row r="1206" spans="1:9">
      <c r="A1206" s="131" t="s">
        <v>998</v>
      </c>
      <c r="B1206" s="105">
        <v>0</v>
      </c>
      <c r="C1206" s="105" t="s">
        <v>998</v>
      </c>
      <c r="D1206" s="132" t="s">
        <v>998</v>
      </c>
      <c r="E1206" s="132">
        <v>0</v>
      </c>
      <c r="F1206" s="105" t="s">
        <v>998</v>
      </c>
      <c r="G1206" s="133" t="s">
        <v>998</v>
      </c>
      <c r="H1206" s="109" t="e">
        <f t="shared" si="19"/>
        <v>#VALUE!</v>
      </c>
      <c r="I1206" s="104" t="s">
        <v>998</v>
      </c>
    </row>
    <row r="1207" spans="1:9">
      <c r="A1207" s="131" t="s">
        <v>998</v>
      </c>
      <c r="B1207" s="105">
        <v>0</v>
      </c>
      <c r="C1207" s="105" t="s">
        <v>998</v>
      </c>
      <c r="D1207" s="132" t="s">
        <v>998</v>
      </c>
      <c r="E1207" s="132">
        <v>0</v>
      </c>
      <c r="F1207" s="105" t="s">
        <v>998</v>
      </c>
      <c r="G1207" s="133" t="s">
        <v>998</v>
      </c>
      <c r="H1207" s="109" t="e">
        <f t="shared" si="19"/>
        <v>#VALUE!</v>
      </c>
      <c r="I1207" s="104" t="s">
        <v>998</v>
      </c>
    </row>
    <row r="1208" spans="1:9">
      <c r="A1208" s="131" t="s">
        <v>998</v>
      </c>
      <c r="B1208" s="105">
        <v>0</v>
      </c>
      <c r="C1208" s="105" t="s">
        <v>998</v>
      </c>
      <c r="D1208" s="132" t="s">
        <v>998</v>
      </c>
      <c r="E1208" s="132">
        <v>0</v>
      </c>
      <c r="F1208" s="105" t="s">
        <v>998</v>
      </c>
      <c r="G1208" s="133" t="s">
        <v>998</v>
      </c>
      <c r="H1208" s="109" t="e">
        <f t="shared" si="19"/>
        <v>#VALUE!</v>
      </c>
      <c r="I1208" s="104" t="s">
        <v>998</v>
      </c>
    </row>
    <row r="1209" spans="1:9">
      <c r="A1209" s="131" t="s">
        <v>998</v>
      </c>
      <c r="B1209" s="105">
        <v>0</v>
      </c>
      <c r="C1209" s="105" t="s">
        <v>998</v>
      </c>
      <c r="D1209" s="132" t="s">
        <v>998</v>
      </c>
      <c r="E1209" s="132">
        <v>0</v>
      </c>
      <c r="F1209" s="105" t="s">
        <v>998</v>
      </c>
      <c r="G1209" s="133" t="s">
        <v>998</v>
      </c>
      <c r="H1209" s="109" t="e">
        <f t="shared" si="19"/>
        <v>#VALUE!</v>
      </c>
      <c r="I1209" s="104" t="s">
        <v>998</v>
      </c>
    </row>
    <row r="1210" spans="1:9">
      <c r="A1210" s="131" t="s">
        <v>998</v>
      </c>
      <c r="B1210" s="105">
        <v>0</v>
      </c>
      <c r="C1210" s="105" t="s">
        <v>998</v>
      </c>
      <c r="D1210" s="132" t="s">
        <v>998</v>
      </c>
      <c r="E1210" s="132">
        <v>0</v>
      </c>
      <c r="F1210" s="105" t="s">
        <v>998</v>
      </c>
      <c r="G1210" s="133" t="s">
        <v>998</v>
      </c>
      <c r="H1210" s="109" t="e">
        <f t="shared" si="19"/>
        <v>#VALUE!</v>
      </c>
      <c r="I1210" s="104" t="s">
        <v>998</v>
      </c>
    </row>
    <row r="1211" spans="1:9">
      <c r="A1211" s="131" t="s">
        <v>998</v>
      </c>
      <c r="B1211" s="105">
        <v>0</v>
      </c>
      <c r="C1211" s="105" t="s">
        <v>998</v>
      </c>
      <c r="D1211" s="132" t="s">
        <v>998</v>
      </c>
      <c r="E1211" s="132">
        <v>0</v>
      </c>
      <c r="F1211" s="105" t="s">
        <v>998</v>
      </c>
      <c r="G1211" s="133" t="s">
        <v>998</v>
      </c>
      <c r="H1211" s="109" t="e">
        <f t="shared" si="19"/>
        <v>#VALUE!</v>
      </c>
      <c r="I1211" s="104" t="s">
        <v>998</v>
      </c>
    </row>
    <row r="1212" spans="1:9">
      <c r="A1212" s="131" t="s">
        <v>998</v>
      </c>
      <c r="B1212" s="105">
        <v>0</v>
      </c>
      <c r="C1212" s="105" t="s">
        <v>998</v>
      </c>
      <c r="D1212" s="132" t="s">
        <v>998</v>
      </c>
      <c r="E1212" s="132">
        <v>0</v>
      </c>
      <c r="F1212" s="105" t="s">
        <v>998</v>
      </c>
      <c r="G1212" s="133" t="s">
        <v>998</v>
      </c>
      <c r="H1212" s="109" t="e">
        <f t="shared" si="19"/>
        <v>#VALUE!</v>
      </c>
      <c r="I1212" s="104" t="s">
        <v>998</v>
      </c>
    </row>
    <row r="1213" spans="1:9">
      <c r="A1213" s="131" t="s">
        <v>998</v>
      </c>
      <c r="B1213" s="105">
        <v>0</v>
      </c>
      <c r="C1213" s="105" t="s">
        <v>998</v>
      </c>
      <c r="D1213" s="132" t="s">
        <v>998</v>
      </c>
      <c r="E1213" s="132">
        <v>0</v>
      </c>
      <c r="F1213" s="105" t="s">
        <v>998</v>
      </c>
      <c r="G1213" s="133" t="s">
        <v>998</v>
      </c>
      <c r="H1213" s="109" t="e">
        <f t="shared" si="19"/>
        <v>#VALUE!</v>
      </c>
      <c r="I1213" s="104" t="s">
        <v>998</v>
      </c>
    </row>
    <row r="1214" spans="1:9">
      <c r="A1214" s="131" t="s">
        <v>998</v>
      </c>
      <c r="B1214" s="105">
        <v>0</v>
      </c>
      <c r="C1214" s="105" t="s">
        <v>998</v>
      </c>
      <c r="D1214" s="132" t="s">
        <v>998</v>
      </c>
      <c r="E1214" s="132">
        <v>0</v>
      </c>
      <c r="F1214" s="105" t="s">
        <v>998</v>
      </c>
      <c r="G1214" s="133" t="s">
        <v>998</v>
      </c>
      <c r="H1214" s="109" t="e">
        <f t="shared" si="19"/>
        <v>#VALUE!</v>
      </c>
      <c r="I1214" s="104" t="s">
        <v>998</v>
      </c>
    </row>
    <row r="1215" spans="1:9">
      <c r="A1215" s="131" t="s">
        <v>998</v>
      </c>
      <c r="B1215" s="105">
        <v>0</v>
      </c>
      <c r="C1215" s="105" t="s">
        <v>998</v>
      </c>
      <c r="D1215" s="132" t="s">
        <v>998</v>
      </c>
      <c r="E1215" s="132">
        <v>0</v>
      </c>
      <c r="F1215" s="105" t="s">
        <v>998</v>
      </c>
      <c r="G1215" s="133" t="s">
        <v>998</v>
      </c>
      <c r="H1215" s="109" t="e">
        <f t="shared" si="19"/>
        <v>#VALUE!</v>
      </c>
      <c r="I1215" s="104" t="s">
        <v>998</v>
      </c>
    </row>
    <row r="1216" spans="1:9">
      <c r="A1216" s="131" t="s">
        <v>998</v>
      </c>
      <c r="B1216" s="105">
        <v>0</v>
      </c>
      <c r="C1216" s="105" t="s">
        <v>998</v>
      </c>
      <c r="D1216" s="132" t="s">
        <v>998</v>
      </c>
      <c r="E1216" s="132">
        <v>0</v>
      </c>
      <c r="F1216" s="105" t="s">
        <v>998</v>
      </c>
      <c r="G1216" s="133" t="s">
        <v>998</v>
      </c>
      <c r="H1216" s="109" t="e">
        <f t="shared" si="19"/>
        <v>#VALUE!</v>
      </c>
      <c r="I1216" s="104" t="s">
        <v>998</v>
      </c>
    </row>
    <row r="1217" spans="1:9">
      <c r="A1217" s="131" t="s">
        <v>998</v>
      </c>
      <c r="B1217" s="105">
        <v>0</v>
      </c>
      <c r="C1217" s="105" t="s">
        <v>998</v>
      </c>
      <c r="D1217" s="132" t="s">
        <v>998</v>
      </c>
      <c r="E1217" s="132">
        <v>0</v>
      </c>
      <c r="F1217" s="105" t="s">
        <v>998</v>
      </c>
      <c r="G1217" s="133" t="s">
        <v>998</v>
      </c>
      <c r="H1217" s="109" t="e">
        <f t="shared" si="19"/>
        <v>#VALUE!</v>
      </c>
      <c r="I1217" s="104" t="s">
        <v>998</v>
      </c>
    </row>
    <row r="1218" spans="1:9">
      <c r="A1218" s="131" t="s">
        <v>998</v>
      </c>
      <c r="B1218" s="105">
        <v>0</v>
      </c>
      <c r="C1218" s="105" t="s">
        <v>998</v>
      </c>
      <c r="D1218" s="132" t="s">
        <v>998</v>
      </c>
      <c r="E1218" s="132">
        <v>0</v>
      </c>
      <c r="F1218" s="105" t="s">
        <v>998</v>
      </c>
      <c r="G1218" s="133" t="s">
        <v>998</v>
      </c>
      <c r="H1218" s="109" t="e">
        <f t="shared" si="19"/>
        <v>#VALUE!</v>
      </c>
      <c r="I1218" s="104" t="s">
        <v>998</v>
      </c>
    </row>
    <row r="1219" spans="1:9">
      <c r="A1219" s="131" t="s">
        <v>998</v>
      </c>
      <c r="B1219" s="105">
        <v>0</v>
      </c>
      <c r="C1219" s="105" t="s">
        <v>998</v>
      </c>
      <c r="D1219" s="132" t="s">
        <v>998</v>
      </c>
      <c r="E1219" s="132">
        <v>0</v>
      </c>
      <c r="F1219" s="105" t="s">
        <v>998</v>
      </c>
      <c r="G1219" s="133" t="s">
        <v>998</v>
      </c>
      <c r="H1219" s="109" t="e">
        <f t="shared" ref="H1219:H1282" si="20">YEAR(G1219)</f>
        <v>#VALUE!</v>
      </c>
      <c r="I1219" s="104" t="s">
        <v>998</v>
      </c>
    </row>
    <row r="1220" spans="1:9">
      <c r="A1220" s="131" t="s">
        <v>998</v>
      </c>
      <c r="B1220" s="105">
        <v>0</v>
      </c>
      <c r="C1220" s="105" t="s">
        <v>998</v>
      </c>
      <c r="D1220" s="132" t="s">
        <v>998</v>
      </c>
      <c r="E1220" s="132">
        <v>0</v>
      </c>
      <c r="F1220" s="105" t="s">
        <v>998</v>
      </c>
      <c r="G1220" s="133" t="s">
        <v>998</v>
      </c>
      <c r="H1220" s="109" t="e">
        <f t="shared" si="20"/>
        <v>#VALUE!</v>
      </c>
      <c r="I1220" s="104" t="s">
        <v>998</v>
      </c>
    </row>
    <row r="1221" spans="1:9">
      <c r="A1221" s="131" t="s">
        <v>998</v>
      </c>
      <c r="B1221" s="105">
        <v>0</v>
      </c>
      <c r="C1221" s="105" t="s">
        <v>998</v>
      </c>
      <c r="D1221" s="132" t="s">
        <v>998</v>
      </c>
      <c r="E1221" s="132">
        <v>0</v>
      </c>
      <c r="F1221" s="105" t="s">
        <v>998</v>
      </c>
      <c r="G1221" s="133" t="s">
        <v>998</v>
      </c>
      <c r="H1221" s="109" t="e">
        <f t="shared" si="20"/>
        <v>#VALUE!</v>
      </c>
      <c r="I1221" s="104" t="s">
        <v>998</v>
      </c>
    </row>
    <row r="1222" spans="1:9">
      <c r="A1222" s="131" t="s">
        <v>998</v>
      </c>
      <c r="B1222" s="105">
        <v>0</v>
      </c>
      <c r="C1222" s="105" t="s">
        <v>998</v>
      </c>
      <c r="D1222" s="132" t="s">
        <v>998</v>
      </c>
      <c r="E1222" s="132">
        <v>0</v>
      </c>
      <c r="F1222" s="105" t="s">
        <v>998</v>
      </c>
      <c r="G1222" s="133" t="s">
        <v>998</v>
      </c>
      <c r="H1222" s="109" t="e">
        <f t="shared" si="20"/>
        <v>#VALUE!</v>
      </c>
      <c r="I1222" s="104" t="s">
        <v>998</v>
      </c>
    </row>
    <row r="1223" spans="1:9">
      <c r="A1223" s="131" t="s">
        <v>998</v>
      </c>
      <c r="B1223" s="105">
        <v>0</v>
      </c>
      <c r="C1223" s="105" t="s">
        <v>998</v>
      </c>
      <c r="D1223" s="132" t="s">
        <v>998</v>
      </c>
      <c r="E1223" s="132">
        <v>0</v>
      </c>
      <c r="F1223" s="105" t="s">
        <v>998</v>
      </c>
      <c r="G1223" s="133" t="s">
        <v>998</v>
      </c>
      <c r="H1223" s="109" t="e">
        <f t="shared" si="20"/>
        <v>#VALUE!</v>
      </c>
      <c r="I1223" s="104" t="s">
        <v>998</v>
      </c>
    </row>
    <row r="1224" spans="1:9">
      <c r="A1224" s="131" t="s">
        <v>998</v>
      </c>
      <c r="B1224" s="105">
        <v>0</v>
      </c>
      <c r="C1224" s="105" t="s">
        <v>998</v>
      </c>
      <c r="D1224" s="132" t="s">
        <v>998</v>
      </c>
      <c r="E1224" s="132">
        <v>0</v>
      </c>
      <c r="F1224" s="105" t="s">
        <v>998</v>
      </c>
      <c r="G1224" s="133" t="s">
        <v>998</v>
      </c>
      <c r="H1224" s="109" t="e">
        <f t="shared" si="20"/>
        <v>#VALUE!</v>
      </c>
      <c r="I1224" s="104" t="s">
        <v>998</v>
      </c>
    </row>
    <row r="1225" spans="1:9">
      <c r="A1225" s="131" t="s">
        <v>998</v>
      </c>
      <c r="B1225" s="105">
        <v>0</v>
      </c>
      <c r="C1225" s="105" t="s">
        <v>998</v>
      </c>
      <c r="D1225" s="132" t="s">
        <v>998</v>
      </c>
      <c r="E1225" s="132">
        <v>0</v>
      </c>
      <c r="F1225" s="105" t="s">
        <v>998</v>
      </c>
      <c r="G1225" s="133" t="s">
        <v>998</v>
      </c>
      <c r="H1225" s="109" t="e">
        <f t="shared" si="20"/>
        <v>#VALUE!</v>
      </c>
      <c r="I1225" s="104" t="s">
        <v>998</v>
      </c>
    </row>
    <row r="1226" spans="1:9">
      <c r="A1226" s="131" t="s">
        <v>998</v>
      </c>
      <c r="B1226" s="105">
        <v>0</v>
      </c>
      <c r="C1226" s="105" t="s">
        <v>998</v>
      </c>
      <c r="D1226" s="132" t="s">
        <v>998</v>
      </c>
      <c r="E1226" s="132">
        <v>0</v>
      </c>
      <c r="F1226" s="105" t="s">
        <v>998</v>
      </c>
      <c r="G1226" s="133" t="s">
        <v>998</v>
      </c>
      <c r="H1226" s="109" t="e">
        <f t="shared" si="20"/>
        <v>#VALUE!</v>
      </c>
      <c r="I1226" s="104" t="s">
        <v>998</v>
      </c>
    </row>
    <row r="1227" spans="1:9">
      <c r="A1227" s="131" t="s">
        <v>998</v>
      </c>
      <c r="B1227" s="105">
        <v>0</v>
      </c>
      <c r="C1227" s="105" t="s">
        <v>998</v>
      </c>
      <c r="D1227" s="132" t="s">
        <v>998</v>
      </c>
      <c r="E1227" s="132">
        <v>0</v>
      </c>
      <c r="F1227" s="105" t="s">
        <v>998</v>
      </c>
      <c r="G1227" s="133" t="s">
        <v>998</v>
      </c>
      <c r="H1227" s="109" t="e">
        <f t="shared" si="20"/>
        <v>#VALUE!</v>
      </c>
      <c r="I1227" s="104" t="s">
        <v>998</v>
      </c>
    </row>
    <row r="1228" spans="1:9">
      <c r="A1228" s="131" t="s">
        <v>998</v>
      </c>
      <c r="B1228" s="105">
        <v>0</v>
      </c>
      <c r="C1228" s="105" t="s">
        <v>998</v>
      </c>
      <c r="D1228" s="132" t="s">
        <v>998</v>
      </c>
      <c r="E1228" s="132">
        <v>0</v>
      </c>
      <c r="F1228" s="105" t="s">
        <v>998</v>
      </c>
      <c r="G1228" s="133" t="s">
        <v>998</v>
      </c>
      <c r="H1228" s="109" t="e">
        <f t="shared" si="20"/>
        <v>#VALUE!</v>
      </c>
      <c r="I1228" s="104" t="s">
        <v>998</v>
      </c>
    </row>
    <row r="1229" spans="1:9">
      <c r="A1229" s="131" t="s">
        <v>998</v>
      </c>
      <c r="B1229" s="105">
        <v>0</v>
      </c>
      <c r="C1229" s="105" t="s">
        <v>998</v>
      </c>
      <c r="D1229" s="132" t="s">
        <v>998</v>
      </c>
      <c r="E1229" s="132">
        <v>0</v>
      </c>
      <c r="F1229" s="105" t="s">
        <v>998</v>
      </c>
      <c r="G1229" s="133" t="s">
        <v>998</v>
      </c>
      <c r="H1229" s="109" t="e">
        <f t="shared" si="20"/>
        <v>#VALUE!</v>
      </c>
      <c r="I1229" s="104" t="s">
        <v>998</v>
      </c>
    </row>
    <row r="1230" spans="1:9">
      <c r="A1230" s="131" t="s">
        <v>998</v>
      </c>
      <c r="B1230" s="105">
        <v>0</v>
      </c>
      <c r="C1230" s="105" t="s">
        <v>998</v>
      </c>
      <c r="D1230" s="132" t="s">
        <v>998</v>
      </c>
      <c r="E1230" s="132">
        <v>0</v>
      </c>
      <c r="F1230" s="105" t="s">
        <v>998</v>
      </c>
      <c r="G1230" s="133" t="s">
        <v>998</v>
      </c>
      <c r="H1230" s="109" t="e">
        <f t="shared" si="20"/>
        <v>#VALUE!</v>
      </c>
      <c r="I1230" s="104" t="s">
        <v>998</v>
      </c>
    </row>
    <row r="1231" spans="1:9">
      <c r="A1231" s="131" t="s">
        <v>998</v>
      </c>
      <c r="B1231" s="105">
        <v>0</v>
      </c>
      <c r="C1231" s="105" t="s">
        <v>998</v>
      </c>
      <c r="D1231" s="132" t="s">
        <v>998</v>
      </c>
      <c r="E1231" s="132">
        <v>0</v>
      </c>
      <c r="F1231" s="105" t="s">
        <v>998</v>
      </c>
      <c r="G1231" s="133" t="s">
        <v>998</v>
      </c>
      <c r="H1231" s="109" t="e">
        <f t="shared" si="20"/>
        <v>#VALUE!</v>
      </c>
      <c r="I1231" s="104" t="s">
        <v>998</v>
      </c>
    </row>
    <row r="1232" spans="1:9">
      <c r="A1232" s="131" t="s">
        <v>998</v>
      </c>
      <c r="B1232" s="105">
        <v>0</v>
      </c>
      <c r="C1232" s="105" t="s">
        <v>998</v>
      </c>
      <c r="D1232" s="132" t="s">
        <v>998</v>
      </c>
      <c r="E1232" s="132">
        <v>0</v>
      </c>
      <c r="F1232" s="105" t="s">
        <v>998</v>
      </c>
      <c r="G1232" s="133" t="s">
        <v>998</v>
      </c>
      <c r="H1232" s="109" t="e">
        <f t="shared" si="20"/>
        <v>#VALUE!</v>
      </c>
      <c r="I1232" s="104" t="s">
        <v>998</v>
      </c>
    </row>
    <row r="1233" spans="1:9">
      <c r="A1233" s="131" t="s">
        <v>998</v>
      </c>
      <c r="B1233" s="105">
        <v>0</v>
      </c>
      <c r="C1233" s="105" t="s">
        <v>998</v>
      </c>
      <c r="D1233" s="132" t="s">
        <v>998</v>
      </c>
      <c r="E1233" s="132">
        <v>0</v>
      </c>
      <c r="F1233" s="105" t="s">
        <v>998</v>
      </c>
      <c r="G1233" s="133" t="s">
        <v>998</v>
      </c>
      <c r="H1233" s="109" t="e">
        <f t="shared" si="20"/>
        <v>#VALUE!</v>
      </c>
      <c r="I1233" s="104" t="s">
        <v>998</v>
      </c>
    </row>
    <row r="1234" spans="1:9">
      <c r="A1234" s="131" t="s">
        <v>998</v>
      </c>
      <c r="B1234" s="105">
        <v>0</v>
      </c>
      <c r="C1234" s="105" t="s">
        <v>998</v>
      </c>
      <c r="D1234" s="132" t="s">
        <v>998</v>
      </c>
      <c r="E1234" s="132">
        <v>0</v>
      </c>
      <c r="F1234" s="105" t="s">
        <v>998</v>
      </c>
      <c r="G1234" s="133" t="s">
        <v>998</v>
      </c>
      <c r="H1234" s="109" t="e">
        <f t="shared" si="20"/>
        <v>#VALUE!</v>
      </c>
      <c r="I1234" s="104" t="s">
        <v>998</v>
      </c>
    </row>
    <row r="1235" spans="1:9">
      <c r="A1235" s="131" t="s">
        <v>998</v>
      </c>
      <c r="B1235" s="105">
        <v>0</v>
      </c>
      <c r="C1235" s="105" t="s">
        <v>998</v>
      </c>
      <c r="D1235" s="132" t="s">
        <v>998</v>
      </c>
      <c r="E1235" s="132">
        <v>0</v>
      </c>
      <c r="F1235" s="105" t="s">
        <v>998</v>
      </c>
      <c r="G1235" s="133" t="s">
        <v>998</v>
      </c>
      <c r="H1235" s="109" t="e">
        <f t="shared" si="20"/>
        <v>#VALUE!</v>
      </c>
      <c r="I1235" s="104" t="s">
        <v>998</v>
      </c>
    </row>
    <row r="1236" spans="1:9">
      <c r="A1236" s="131" t="s">
        <v>998</v>
      </c>
      <c r="B1236" s="105">
        <v>0</v>
      </c>
      <c r="C1236" s="105" t="s">
        <v>998</v>
      </c>
      <c r="D1236" s="132" t="s">
        <v>998</v>
      </c>
      <c r="E1236" s="132">
        <v>0</v>
      </c>
      <c r="F1236" s="105" t="s">
        <v>998</v>
      </c>
      <c r="G1236" s="133" t="s">
        <v>998</v>
      </c>
      <c r="H1236" s="109" t="e">
        <f t="shared" si="20"/>
        <v>#VALUE!</v>
      </c>
      <c r="I1236" s="104" t="s">
        <v>998</v>
      </c>
    </row>
    <row r="1237" spans="1:9">
      <c r="A1237" s="131" t="s">
        <v>998</v>
      </c>
      <c r="B1237" s="105">
        <v>0</v>
      </c>
      <c r="C1237" s="105" t="s">
        <v>998</v>
      </c>
      <c r="D1237" s="132" t="s">
        <v>998</v>
      </c>
      <c r="E1237" s="132">
        <v>0</v>
      </c>
      <c r="F1237" s="105" t="s">
        <v>998</v>
      </c>
      <c r="G1237" s="133" t="s">
        <v>998</v>
      </c>
      <c r="H1237" s="109" t="e">
        <f t="shared" si="20"/>
        <v>#VALUE!</v>
      </c>
      <c r="I1237" s="104" t="s">
        <v>998</v>
      </c>
    </row>
    <row r="1238" spans="1:9">
      <c r="A1238" s="131" t="s">
        <v>998</v>
      </c>
      <c r="B1238" s="105">
        <v>0</v>
      </c>
      <c r="C1238" s="105" t="s">
        <v>998</v>
      </c>
      <c r="D1238" s="132" t="s">
        <v>998</v>
      </c>
      <c r="E1238" s="132">
        <v>0</v>
      </c>
      <c r="F1238" s="105" t="s">
        <v>998</v>
      </c>
      <c r="G1238" s="133" t="s">
        <v>998</v>
      </c>
      <c r="H1238" s="109" t="e">
        <f t="shared" si="20"/>
        <v>#VALUE!</v>
      </c>
      <c r="I1238" s="104" t="s">
        <v>998</v>
      </c>
    </row>
    <row r="1239" spans="1:9">
      <c r="A1239" s="131" t="s">
        <v>998</v>
      </c>
      <c r="B1239" s="105">
        <v>0</v>
      </c>
      <c r="C1239" s="105" t="s">
        <v>998</v>
      </c>
      <c r="D1239" s="132" t="s">
        <v>998</v>
      </c>
      <c r="E1239" s="132">
        <v>0</v>
      </c>
      <c r="F1239" s="105" t="s">
        <v>998</v>
      </c>
      <c r="G1239" s="133" t="s">
        <v>998</v>
      </c>
      <c r="H1239" s="109" t="e">
        <f t="shared" si="20"/>
        <v>#VALUE!</v>
      </c>
      <c r="I1239" s="104" t="s">
        <v>998</v>
      </c>
    </row>
    <row r="1240" spans="1:9">
      <c r="A1240" s="131" t="s">
        <v>998</v>
      </c>
      <c r="B1240" s="105">
        <v>0</v>
      </c>
      <c r="C1240" s="105" t="s">
        <v>998</v>
      </c>
      <c r="D1240" s="132" t="s">
        <v>998</v>
      </c>
      <c r="E1240" s="132">
        <v>0</v>
      </c>
      <c r="F1240" s="105" t="s">
        <v>998</v>
      </c>
      <c r="G1240" s="133" t="s">
        <v>998</v>
      </c>
      <c r="H1240" s="109" t="e">
        <f t="shared" si="20"/>
        <v>#VALUE!</v>
      </c>
      <c r="I1240" s="104" t="s">
        <v>998</v>
      </c>
    </row>
    <row r="1241" spans="1:9">
      <c r="A1241" s="131" t="s">
        <v>998</v>
      </c>
      <c r="B1241" s="105">
        <v>0</v>
      </c>
      <c r="C1241" s="105" t="s">
        <v>998</v>
      </c>
      <c r="D1241" s="132" t="s">
        <v>998</v>
      </c>
      <c r="E1241" s="132">
        <v>0</v>
      </c>
      <c r="F1241" s="105" t="s">
        <v>998</v>
      </c>
      <c r="G1241" s="133" t="s">
        <v>998</v>
      </c>
      <c r="H1241" s="109" t="e">
        <f t="shared" si="20"/>
        <v>#VALUE!</v>
      </c>
      <c r="I1241" s="104" t="s">
        <v>998</v>
      </c>
    </row>
    <row r="1242" spans="1:9">
      <c r="A1242" s="131" t="s">
        <v>998</v>
      </c>
      <c r="B1242" s="105">
        <v>0</v>
      </c>
      <c r="C1242" s="105" t="s">
        <v>998</v>
      </c>
      <c r="D1242" s="132" t="s">
        <v>998</v>
      </c>
      <c r="E1242" s="132">
        <v>0</v>
      </c>
      <c r="F1242" s="105" t="s">
        <v>998</v>
      </c>
      <c r="G1242" s="133" t="s">
        <v>998</v>
      </c>
      <c r="H1242" s="109" t="e">
        <f t="shared" si="20"/>
        <v>#VALUE!</v>
      </c>
      <c r="I1242" s="104" t="s">
        <v>998</v>
      </c>
    </row>
    <row r="1243" spans="1:9">
      <c r="A1243" s="131" t="s">
        <v>998</v>
      </c>
      <c r="B1243" s="105">
        <v>0</v>
      </c>
      <c r="C1243" s="105" t="s">
        <v>998</v>
      </c>
      <c r="D1243" s="132" t="s">
        <v>998</v>
      </c>
      <c r="E1243" s="132">
        <v>0</v>
      </c>
      <c r="F1243" s="105" t="s">
        <v>998</v>
      </c>
      <c r="G1243" s="133" t="s">
        <v>998</v>
      </c>
      <c r="H1243" s="109" t="e">
        <f t="shared" si="20"/>
        <v>#VALUE!</v>
      </c>
      <c r="I1243" s="104" t="s">
        <v>998</v>
      </c>
    </row>
    <row r="1244" spans="1:9">
      <c r="A1244" s="131" t="s">
        <v>998</v>
      </c>
      <c r="B1244" s="105">
        <v>0</v>
      </c>
      <c r="C1244" s="105" t="s">
        <v>998</v>
      </c>
      <c r="D1244" s="132" t="s">
        <v>998</v>
      </c>
      <c r="E1244" s="132">
        <v>0</v>
      </c>
      <c r="F1244" s="105" t="s">
        <v>998</v>
      </c>
      <c r="G1244" s="133" t="s">
        <v>998</v>
      </c>
      <c r="H1244" s="109" t="e">
        <f t="shared" si="20"/>
        <v>#VALUE!</v>
      </c>
      <c r="I1244" s="104" t="s">
        <v>998</v>
      </c>
    </row>
    <row r="1245" spans="1:9">
      <c r="A1245" s="131" t="s">
        <v>998</v>
      </c>
      <c r="B1245" s="105">
        <v>0</v>
      </c>
      <c r="C1245" s="105" t="s">
        <v>998</v>
      </c>
      <c r="D1245" s="132" t="s">
        <v>998</v>
      </c>
      <c r="E1245" s="132">
        <v>0</v>
      </c>
      <c r="F1245" s="105" t="s">
        <v>998</v>
      </c>
      <c r="G1245" s="133" t="s">
        <v>998</v>
      </c>
      <c r="H1245" s="109" t="e">
        <f t="shared" si="20"/>
        <v>#VALUE!</v>
      </c>
      <c r="I1245" s="104" t="s">
        <v>998</v>
      </c>
    </row>
    <row r="1246" spans="1:9">
      <c r="A1246" s="131" t="s">
        <v>998</v>
      </c>
      <c r="B1246" s="105">
        <v>0</v>
      </c>
      <c r="C1246" s="105" t="s">
        <v>998</v>
      </c>
      <c r="D1246" s="132" t="s">
        <v>998</v>
      </c>
      <c r="E1246" s="132">
        <v>0</v>
      </c>
      <c r="F1246" s="105" t="s">
        <v>998</v>
      </c>
      <c r="G1246" s="133" t="s">
        <v>998</v>
      </c>
      <c r="H1246" s="109" t="e">
        <f t="shared" si="20"/>
        <v>#VALUE!</v>
      </c>
      <c r="I1246" s="104" t="s">
        <v>998</v>
      </c>
    </row>
    <row r="1247" spans="1:9">
      <c r="A1247" s="131" t="s">
        <v>998</v>
      </c>
      <c r="B1247" s="105">
        <v>0</v>
      </c>
      <c r="C1247" s="105" t="s">
        <v>998</v>
      </c>
      <c r="D1247" s="132" t="s">
        <v>998</v>
      </c>
      <c r="E1247" s="132">
        <v>0</v>
      </c>
      <c r="F1247" s="105" t="s">
        <v>998</v>
      </c>
      <c r="G1247" s="133" t="s">
        <v>998</v>
      </c>
      <c r="H1247" s="109" t="e">
        <f t="shared" si="20"/>
        <v>#VALUE!</v>
      </c>
      <c r="I1247" s="104" t="s">
        <v>998</v>
      </c>
    </row>
    <row r="1248" spans="1:9">
      <c r="A1248" s="131" t="s">
        <v>998</v>
      </c>
      <c r="B1248" s="105">
        <v>0</v>
      </c>
      <c r="C1248" s="105" t="s">
        <v>998</v>
      </c>
      <c r="D1248" s="132" t="s">
        <v>998</v>
      </c>
      <c r="E1248" s="132">
        <v>0</v>
      </c>
      <c r="F1248" s="105" t="s">
        <v>998</v>
      </c>
      <c r="G1248" s="133" t="s">
        <v>998</v>
      </c>
      <c r="H1248" s="109" t="e">
        <f t="shared" si="20"/>
        <v>#VALUE!</v>
      </c>
      <c r="I1248" s="104" t="s">
        <v>998</v>
      </c>
    </row>
    <row r="1249" spans="1:9">
      <c r="A1249" s="131" t="s">
        <v>998</v>
      </c>
      <c r="B1249" s="105">
        <v>0</v>
      </c>
      <c r="C1249" s="105" t="s">
        <v>998</v>
      </c>
      <c r="D1249" s="132" t="s">
        <v>998</v>
      </c>
      <c r="E1249" s="132">
        <v>0</v>
      </c>
      <c r="F1249" s="105" t="s">
        <v>998</v>
      </c>
      <c r="G1249" s="133" t="s">
        <v>998</v>
      </c>
      <c r="H1249" s="109" t="e">
        <f t="shared" si="20"/>
        <v>#VALUE!</v>
      </c>
      <c r="I1249" s="104" t="s">
        <v>998</v>
      </c>
    </row>
    <row r="1250" spans="1:9">
      <c r="A1250" s="131" t="s">
        <v>998</v>
      </c>
      <c r="B1250" s="105">
        <v>0</v>
      </c>
      <c r="C1250" s="105" t="s">
        <v>998</v>
      </c>
      <c r="D1250" s="132" t="s">
        <v>998</v>
      </c>
      <c r="E1250" s="132">
        <v>0</v>
      </c>
      <c r="F1250" s="105" t="s">
        <v>998</v>
      </c>
      <c r="G1250" s="133" t="s">
        <v>998</v>
      </c>
      <c r="H1250" s="109" t="e">
        <f t="shared" si="20"/>
        <v>#VALUE!</v>
      </c>
      <c r="I1250" s="104" t="s">
        <v>998</v>
      </c>
    </row>
    <row r="1251" spans="1:9">
      <c r="A1251" s="131" t="s">
        <v>998</v>
      </c>
      <c r="B1251" s="105">
        <v>0</v>
      </c>
      <c r="C1251" s="105" t="s">
        <v>998</v>
      </c>
      <c r="D1251" s="132" t="s">
        <v>998</v>
      </c>
      <c r="E1251" s="132">
        <v>0</v>
      </c>
      <c r="F1251" s="105" t="s">
        <v>998</v>
      </c>
      <c r="G1251" s="133" t="s">
        <v>998</v>
      </c>
      <c r="H1251" s="109" t="e">
        <f t="shared" si="20"/>
        <v>#VALUE!</v>
      </c>
      <c r="I1251" s="104" t="s">
        <v>998</v>
      </c>
    </row>
    <row r="1252" spans="1:9">
      <c r="A1252" s="131" t="s">
        <v>998</v>
      </c>
      <c r="B1252" s="105">
        <v>0</v>
      </c>
      <c r="C1252" s="105" t="s">
        <v>998</v>
      </c>
      <c r="D1252" s="132" t="s">
        <v>998</v>
      </c>
      <c r="E1252" s="132">
        <v>0</v>
      </c>
      <c r="F1252" s="105" t="s">
        <v>998</v>
      </c>
      <c r="G1252" s="133" t="s">
        <v>998</v>
      </c>
      <c r="H1252" s="109" t="e">
        <f t="shared" si="20"/>
        <v>#VALUE!</v>
      </c>
      <c r="I1252" s="104" t="s">
        <v>998</v>
      </c>
    </row>
    <row r="1253" spans="1:9">
      <c r="A1253" s="131" t="s">
        <v>998</v>
      </c>
      <c r="B1253" s="105">
        <v>0</v>
      </c>
      <c r="C1253" s="105" t="s">
        <v>998</v>
      </c>
      <c r="D1253" s="132" t="s">
        <v>998</v>
      </c>
      <c r="E1253" s="132">
        <v>0</v>
      </c>
      <c r="F1253" s="105" t="s">
        <v>998</v>
      </c>
      <c r="G1253" s="133" t="s">
        <v>998</v>
      </c>
      <c r="H1253" s="109" t="e">
        <f t="shared" si="20"/>
        <v>#VALUE!</v>
      </c>
      <c r="I1253" s="104" t="s">
        <v>998</v>
      </c>
    </row>
    <row r="1254" spans="1:9">
      <c r="A1254" s="131" t="s">
        <v>998</v>
      </c>
      <c r="B1254" s="105">
        <v>0</v>
      </c>
      <c r="C1254" s="105" t="s">
        <v>998</v>
      </c>
      <c r="D1254" s="132" t="s">
        <v>998</v>
      </c>
      <c r="E1254" s="132">
        <v>0</v>
      </c>
      <c r="F1254" s="105" t="s">
        <v>998</v>
      </c>
      <c r="G1254" s="133" t="s">
        <v>998</v>
      </c>
      <c r="H1254" s="109" t="e">
        <f t="shared" si="20"/>
        <v>#VALUE!</v>
      </c>
      <c r="I1254" s="104" t="s">
        <v>998</v>
      </c>
    </row>
    <row r="1255" spans="1:9">
      <c r="A1255" s="131" t="s">
        <v>998</v>
      </c>
      <c r="B1255" s="105">
        <v>0</v>
      </c>
      <c r="C1255" s="105" t="s">
        <v>998</v>
      </c>
      <c r="D1255" s="132" t="s">
        <v>998</v>
      </c>
      <c r="E1255" s="132">
        <v>0</v>
      </c>
      <c r="F1255" s="105" t="s">
        <v>998</v>
      </c>
      <c r="G1255" s="133" t="s">
        <v>998</v>
      </c>
      <c r="H1255" s="109" t="e">
        <f t="shared" si="20"/>
        <v>#VALUE!</v>
      </c>
      <c r="I1255" s="104" t="s">
        <v>998</v>
      </c>
    </row>
    <row r="1256" spans="1:9">
      <c r="A1256" s="131" t="s">
        <v>998</v>
      </c>
      <c r="B1256" s="105">
        <v>0</v>
      </c>
      <c r="C1256" s="105" t="s">
        <v>998</v>
      </c>
      <c r="D1256" s="132" t="s">
        <v>998</v>
      </c>
      <c r="E1256" s="132">
        <v>0</v>
      </c>
      <c r="F1256" s="105" t="s">
        <v>998</v>
      </c>
      <c r="G1256" s="133" t="s">
        <v>998</v>
      </c>
      <c r="H1256" s="109" t="e">
        <f t="shared" si="20"/>
        <v>#VALUE!</v>
      </c>
      <c r="I1256" s="104" t="s">
        <v>998</v>
      </c>
    </row>
    <row r="1257" spans="1:9">
      <c r="A1257" s="131" t="s">
        <v>998</v>
      </c>
      <c r="B1257" s="105">
        <v>0</v>
      </c>
      <c r="C1257" s="105" t="s">
        <v>998</v>
      </c>
      <c r="D1257" s="132" t="s">
        <v>998</v>
      </c>
      <c r="E1257" s="132">
        <v>0</v>
      </c>
      <c r="F1257" s="105" t="s">
        <v>998</v>
      </c>
      <c r="G1257" s="133" t="s">
        <v>998</v>
      </c>
      <c r="H1257" s="109" t="e">
        <f t="shared" si="20"/>
        <v>#VALUE!</v>
      </c>
      <c r="I1257" s="104" t="s">
        <v>998</v>
      </c>
    </row>
    <row r="1258" spans="1:9">
      <c r="A1258" s="131" t="s">
        <v>998</v>
      </c>
      <c r="B1258" s="105">
        <v>0</v>
      </c>
      <c r="C1258" s="105" t="s">
        <v>998</v>
      </c>
      <c r="D1258" s="132" t="s">
        <v>998</v>
      </c>
      <c r="E1258" s="132">
        <v>0</v>
      </c>
      <c r="F1258" s="105" t="s">
        <v>998</v>
      </c>
      <c r="G1258" s="133" t="s">
        <v>998</v>
      </c>
      <c r="H1258" s="109" t="e">
        <f t="shared" si="20"/>
        <v>#VALUE!</v>
      </c>
      <c r="I1258" s="104" t="s">
        <v>998</v>
      </c>
    </row>
    <row r="1259" spans="1:9">
      <c r="A1259" s="131" t="s">
        <v>998</v>
      </c>
      <c r="B1259" s="105">
        <v>0</v>
      </c>
      <c r="C1259" s="105" t="s">
        <v>998</v>
      </c>
      <c r="D1259" s="132" t="s">
        <v>998</v>
      </c>
      <c r="E1259" s="132">
        <v>0</v>
      </c>
      <c r="F1259" s="105" t="s">
        <v>998</v>
      </c>
      <c r="G1259" s="133" t="s">
        <v>998</v>
      </c>
      <c r="H1259" s="109" t="e">
        <f t="shared" si="20"/>
        <v>#VALUE!</v>
      </c>
      <c r="I1259" s="104" t="s">
        <v>998</v>
      </c>
    </row>
    <row r="1260" spans="1:9">
      <c r="A1260" s="131" t="s">
        <v>998</v>
      </c>
      <c r="B1260" s="105">
        <v>0</v>
      </c>
      <c r="C1260" s="105" t="s">
        <v>998</v>
      </c>
      <c r="D1260" s="132" t="s">
        <v>998</v>
      </c>
      <c r="E1260" s="132">
        <v>0</v>
      </c>
      <c r="F1260" s="105" t="s">
        <v>998</v>
      </c>
      <c r="G1260" s="133" t="s">
        <v>998</v>
      </c>
      <c r="H1260" s="109" t="e">
        <f t="shared" si="20"/>
        <v>#VALUE!</v>
      </c>
      <c r="I1260" s="104" t="s">
        <v>998</v>
      </c>
    </row>
    <row r="1261" spans="1:9">
      <c r="A1261" s="131" t="s">
        <v>998</v>
      </c>
      <c r="B1261" s="105">
        <v>0</v>
      </c>
      <c r="C1261" s="105" t="s">
        <v>998</v>
      </c>
      <c r="D1261" s="132" t="s">
        <v>998</v>
      </c>
      <c r="E1261" s="132">
        <v>0</v>
      </c>
      <c r="F1261" s="105" t="s">
        <v>998</v>
      </c>
      <c r="G1261" s="133" t="s">
        <v>998</v>
      </c>
      <c r="H1261" s="109" t="e">
        <f t="shared" si="20"/>
        <v>#VALUE!</v>
      </c>
      <c r="I1261" s="104" t="s">
        <v>998</v>
      </c>
    </row>
    <row r="1262" spans="1:9">
      <c r="A1262" s="131" t="s">
        <v>998</v>
      </c>
      <c r="B1262" s="105">
        <v>0</v>
      </c>
      <c r="C1262" s="105" t="s">
        <v>998</v>
      </c>
      <c r="D1262" s="132" t="s">
        <v>998</v>
      </c>
      <c r="E1262" s="132">
        <v>0</v>
      </c>
      <c r="F1262" s="105" t="s">
        <v>998</v>
      </c>
      <c r="G1262" s="133" t="s">
        <v>998</v>
      </c>
      <c r="H1262" s="109" t="e">
        <f t="shared" si="20"/>
        <v>#VALUE!</v>
      </c>
      <c r="I1262" s="104" t="s">
        <v>998</v>
      </c>
    </row>
    <row r="1263" spans="1:9">
      <c r="A1263" s="131" t="s">
        <v>998</v>
      </c>
      <c r="B1263" s="105">
        <v>0</v>
      </c>
      <c r="C1263" s="105" t="s">
        <v>998</v>
      </c>
      <c r="D1263" s="132" t="s">
        <v>998</v>
      </c>
      <c r="E1263" s="132">
        <v>0</v>
      </c>
      <c r="F1263" s="105" t="s">
        <v>998</v>
      </c>
      <c r="G1263" s="133" t="s">
        <v>998</v>
      </c>
      <c r="H1263" s="109" t="e">
        <f t="shared" si="20"/>
        <v>#VALUE!</v>
      </c>
      <c r="I1263" s="104" t="s">
        <v>998</v>
      </c>
    </row>
    <row r="1264" spans="1:9">
      <c r="A1264" s="131" t="s">
        <v>998</v>
      </c>
      <c r="B1264" s="105">
        <v>0</v>
      </c>
      <c r="C1264" s="105" t="s">
        <v>998</v>
      </c>
      <c r="D1264" s="132" t="s">
        <v>998</v>
      </c>
      <c r="E1264" s="132">
        <v>0</v>
      </c>
      <c r="F1264" s="105" t="s">
        <v>998</v>
      </c>
      <c r="G1264" s="133" t="s">
        <v>998</v>
      </c>
      <c r="H1264" s="109" t="e">
        <f t="shared" si="20"/>
        <v>#VALUE!</v>
      </c>
      <c r="I1264" s="104" t="s">
        <v>998</v>
      </c>
    </row>
    <row r="1265" spans="1:9">
      <c r="A1265" s="131" t="s">
        <v>998</v>
      </c>
      <c r="B1265" s="105">
        <v>0</v>
      </c>
      <c r="C1265" s="105" t="s">
        <v>998</v>
      </c>
      <c r="D1265" s="132" t="s">
        <v>998</v>
      </c>
      <c r="E1265" s="132">
        <v>0</v>
      </c>
      <c r="F1265" s="105" t="s">
        <v>998</v>
      </c>
      <c r="G1265" s="133" t="s">
        <v>998</v>
      </c>
      <c r="H1265" s="109" t="e">
        <f t="shared" si="20"/>
        <v>#VALUE!</v>
      </c>
      <c r="I1265" s="104" t="s">
        <v>998</v>
      </c>
    </row>
    <row r="1266" spans="1:9">
      <c r="A1266" s="131" t="s">
        <v>998</v>
      </c>
      <c r="B1266" s="105">
        <v>0</v>
      </c>
      <c r="C1266" s="105" t="s">
        <v>998</v>
      </c>
      <c r="D1266" s="132" t="s">
        <v>998</v>
      </c>
      <c r="E1266" s="132">
        <v>0</v>
      </c>
      <c r="F1266" s="105" t="s">
        <v>998</v>
      </c>
      <c r="G1266" s="133" t="s">
        <v>998</v>
      </c>
      <c r="H1266" s="109" t="e">
        <f t="shared" si="20"/>
        <v>#VALUE!</v>
      </c>
      <c r="I1266" s="104" t="s">
        <v>998</v>
      </c>
    </row>
    <row r="1267" spans="1:9">
      <c r="A1267" s="131" t="s">
        <v>998</v>
      </c>
      <c r="B1267" s="105">
        <v>0</v>
      </c>
      <c r="C1267" s="105" t="s">
        <v>998</v>
      </c>
      <c r="D1267" s="132" t="s">
        <v>998</v>
      </c>
      <c r="E1267" s="132">
        <v>0</v>
      </c>
      <c r="F1267" s="105" t="s">
        <v>998</v>
      </c>
      <c r="G1267" s="133" t="s">
        <v>998</v>
      </c>
      <c r="H1267" s="109" t="e">
        <f t="shared" si="20"/>
        <v>#VALUE!</v>
      </c>
      <c r="I1267" s="104" t="s">
        <v>998</v>
      </c>
    </row>
    <row r="1268" spans="1:9">
      <c r="A1268" s="131" t="s">
        <v>998</v>
      </c>
      <c r="B1268" s="105">
        <v>0</v>
      </c>
      <c r="C1268" s="105" t="s">
        <v>998</v>
      </c>
      <c r="D1268" s="132" t="s">
        <v>998</v>
      </c>
      <c r="E1268" s="132">
        <v>0</v>
      </c>
      <c r="F1268" s="105" t="s">
        <v>998</v>
      </c>
      <c r="G1268" s="133" t="s">
        <v>998</v>
      </c>
      <c r="H1268" s="109" t="e">
        <f t="shared" si="20"/>
        <v>#VALUE!</v>
      </c>
      <c r="I1268" s="104" t="s">
        <v>998</v>
      </c>
    </row>
    <row r="1269" spans="1:9">
      <c r="A1269" s="131" t="s">
        <v>998</v>
      </c>
      <c r="B1269" s="105">
        <v>0</v>
      </c>
      <c r="C1269" s="105" t="s">
        <v>998</v>
      </c>
      <c r="D1269" s="132" t="s">
        <v>998</v>
      </c>
      <c r="E1269" s="132">
        <v>0</v>
      </c>
      <c r="F1269" s="105" t="s">
        <v>998</v>
      </c>
      <c r="G1269" s="133" t="s">
        <v>998</v>
      </c>
      <c r="H1269" s="109" t="e">
        <f t="shared" si="20"/>
        <v>#VALUE!</v>
      </c>
      <c r="I1269" s="104" t="s">
        <v>998</v>
      </c>
    </row>
    <row r="1270" spans="1:9">
      <c r="A1270" s="131" t="s">
        <v>998</v>
      </c>
      <c r="B1270" s="105">
        <v>0</v>
      </c>
      <c r="C1270" s="105" t="s">
        <v>998</v>
      </c>
      <c r="D1270" s="132" t="s">
        <v>998</v>
      </c>
      <c r="E1270" s="132">
        <v>0</v>
      </c>
      <c r="F1270" s="105" t="s">
        <v>998</v>
      </c>
      <c r="G1270" s="133" t="s">
        <v>998</v>
      </c>
      <c r="H1270" s="109" t="e">
        <f t="shared" si="20"/>
        <v>#VALUE!</v>
      </c>
      <c r="I1270" s="104" t="s">
        <v>998</v>
      </c>
    </row>
    <row r="1271" spans="1:9">
      <c r="A1271" s="131" t="s">
        <v>998</v>
      </c>
      <c r="B1271" s="105">
        <v>0</v>
      </c>
      <c r="C1271" s="105" t="s">
        <v>998</v>
      </c>
      <c r="D1271" s="132" t="s">
        <v>998</v>
      </c>
      <c r="E1271" s="132">
        <v>0</v>
      </c>
      <c r="F1271" s="105" t="s">
        <v>998</v>
      </c>
      <c r="G1271" s="133" t="s">
        <v>998</v>
      </c>
      <c r="H1271" s="109" t="e">
        <f t="shared" si="20"/>
        <v>#VALUE!</v>
      </c>
      <c r="I1271" s="104" t="s">
        <v>998</v>
      </c>
    </row>
    <row r="1272" spans="1:9">
      <c r="A1272" s="131" t="s">
        <v>998</v>
      </c>
      <c r="B1272" s="105">
        <v>0</v>
      </c>
      <c r="C1272" s="105" t="s">
        <v>998</v>
      </c>
      <c r="D1272" s="132" t="s">
        <v>998</v>
      </c>
      <c r="E1272" s="132">
        <v>0</v>
      </c>
      <c r="F1272" s="105" t="s">
        <v>998</v>
      </c>
      <c r="G1272" s="133" t="s">
        <v>998</v>
      </c>
      <c r="H1272" s="109" t="e">
        <f t="shared" si="20"/>
        <v>#VALUE!</v>
      </c>
      <c r="I1272" s="104" t="s">
        <v>998</v>
      </c>
    </row>
    <row r="1273" spans="1:9">
      <c r="A1273" s="131" t="s">
        <v>998</v>
      </c>
      <c r="B1273" s="105">
        <v>0</v>
      </c>
      <c r="C1273" s="105" t="s">
        <v>998</v>
      </c>
      <c r="D1273" s="132" t="s">
        <v>998</v>
      </c>
      <c r="E1273" s="132">
        <v>0</v>
      </c>
      <c r="F1273" s="105" t="s">
        <v>998</v>
      </c>
      <c r="G1273" s="133" t="s">
        <v>998</v>
      </c>
      <c r="H1273" s="109" t="e">
        <f t="shared" si="20"/>
        <v>#VALUE!</v>
      </c>
      <c r="I1273" s="104" t="s">
        <v>998</v>
      </c>
    </row>
    <row r="1274" spans="1:9">
      <c r="A1274" s="131" t="s">
        <v>998</v>
      </c>
      <c r="B1274" s="105">
        <v>0</v>
      </c>
      <c r="C1274" s="105" t="s">
        <v>998</v>
      </c>
      <c r="D1274" s="132" t="s">
        <v>998</v>
      </c>
      <c r="E1274" s="132">
        <v>0</v>
      </c>
      <c r="F1274" s="105" t="s">
        <v>998</v>
      </c>
      <c r="G1274" s="133" t="s">
        <v>998</v>
      </c>
      <c r="H1274" s="109" t="e">
        <f t="shared" si="20"/>
        <v>#VALUE!</v>
      </c>
      <c r="I1274" s="104" t="s">
        <v>998</v>
      </c>
    </row>
    <row r="1275" spans="1:9">
      <c r="A1275" s="131" t="s">
        <v>998</v>
      </c>
      <c r="B1275" s="105">
        <v>0</v>
      </c>
      <c r="C1275" s="105" t="s">
        <v>998</v>
      </c>
      <c r="D1275" s="132" t="s">
        <v>998</v>
      </c>
      <c r="E1275" s="132">
        <v>0</v>
      </c>
      <c r="F1275" s="105" t="s">
        <v>998</v>
      </c>
      <c r="G1275" s="133" t="s">
        <v>998</v>
      </c>
      <c r="H1275" s="109" t="e">
        <f t="shared" si="20"/>
        <v>#VALUE!</v>
      </c>
      <c r="I1275" s="104" t="s">
        <v>998</v>
      </c>
    </row>
    <row r="1276" spans="1:9">
      <c r="A1276" s="131" t="s">
        <v>998</v>
      </c>
      <c r="B1276" s="105">
        <v>0</v>
      </c>
      <c r="C1276" s="105" t="s">
        <v>998</v>
      </c>
      <c r="D1276" s="132" t="s">
        <v>998</v>
      </c>
      <c r="E1276" s="132">
        <v>0</v>
      </c>
      <c r="F1276" s="105" t="s">
        <v>998</v>
      </c>
      <c r="G1276" s="133" t="s">
        <v>998</v>
      </c>
      <c r="H1276" s="109" t="e">
        <f t="shared" si="20"/>
        <v>#VALUE!</v>
      </c>
      <c r="I1276" s="104" t="s">
        <v>998</v>
      </c>
    </row>
    <row r="1277" spans="1:9">
      <c r="A1277" s="131" t="s">
        <v>998</v>
      </c>
      <c r="B1277" s="105">
        <v>0</v>
      </c>
      <c r="C1277" s="105" t="s">
        <v>998</v>
      </c>
      <c r="D1277" s="132" t="s">
        <v>998</v>
      </c>
      <c r="E1277" s="132">
        <v>0</v>
      </c>
      <c r="F1277" s="105" t="s">
        <v>998</v>
      </c>
      <c r="G1277" s="133" t="s">
        <v>998</v>
      </c>
      <c r="H1277" s="109" t="e">
        <f t="shared" si="20"/>
        <v>#VALUE!</v>
      </c>
      <c r="I1277" s="104" t="s">
        <v>998</v>
      </c>
    </row>
    <row r="1278" spans="1:9">
      <c r="A1278" s="131" t="s">
        <v>998</v>
      </c>
      <c r="B1278" s="105">
        <v>0</v>
      </c>
      <c r="C1278" s="105" t="s">
        <v>998</v>
      </c>
      <c r="D1278" s="132" t="s">
        <v>998</v>
      </c>
      <c r="E1278" s="132">
        <v>0</v>
      </c>
      <c r="F1278" s="105" t="s">
        <v>998</v>
      </c>
      <c r="G1278" s="133" t="s">
        <v>998</v>
      </c>
      <c r="H1278" s="109" t="e">
        <f t="shared" si="20"/>
        <v>#VALUE!</v>
      </c>
      <c r="I1278" s="104" t="s">
        <v>998</v>
      </c>
    </row>
    <row r="1279" spans="1:9">
      <c r="A1279" s="131" t="s">
        <v>998</v>
      </c>
      <c r="B1279" s="105">
        <v>0</v>
      </c>
      <c r="C1279" s="105" t="s">
        <v>998</v>
      </c>
      <c r="D1279" s="132" t="s">
        <v>998</v>
      </c>
      <c r="E1279" s="132">
        <v>0</v>
      </c>
      <c r="F1279" s="105" t="s">
        <v>998</v>
      </c>
      <c r="G1279" s="133" t="s">
        <v>998</v>
      </c>
      <c r="H1279" s="109" t="e">
        <f t="shared" si="20"/>
        <v>#VALUE!</v>
      </c>
      <c r="I1279" s="104" t="s">
        <v>998</v>
      </c>
    </row>
    <row r="1280" spans="1:9">
      <c r="A1280" s="131" t="s">
        <v>998</v>
      </c>
      <c r="B1280" s="105">
        <v>0</v>
      </c>
      <c r="C1280" s="105" t="s">
        <v>998</v>
      </c>
      <c r="D1280" s="132" t="s">
        <v>998</v>
      </c>
      <c r="E1280" s="132">
        <v>0</v>
      </c>
      <c r="F1280" s="105" t="s">
        <v>998</v>
      </c>
      <c r="G1280" s="133" t="s">
        <v>998</v>
      </c>
      <c r="H1280" s="109" t="e">
        <f t="shared" si="20"/>
        <v>#VALUE!</v>
      </c>
      <c r="I1280" s="104" t="s">
        <v>998</v>
      </c>
    </row>
    <row r="1281" spans="1:9">
      <c r="A1281" s="131" t="s">
        <v>998</v>
      </c>
      <c r="B1281" s="105">
        <v>0</v>
      </c>
      <c r="C1281" s="105" t="s">
        <v>998</v>
      </c>
      <c r="D1281" s="132" t="s">
        <v>998</v>
      </c>
      <c r="E1281" s="132">
        <v>0</v>
      </c>
      <c r="F1281" s="105" t="s">
        <v>998</v>
      </c>
      <c r="G1281" s="133" t="s">
        <v>998</v>
      </c>
      <c r="H1281" s="109" t="e">
        <f t="shared" si="20"/>
        <v>#VALUE!</v>
      </c>
      <c r="I1281" s="104" t="s">
        <v>998</v>
      </c>
    </row>
    <row r="1282" spans="1:9">
      <c r="A1282" s="131" t="s">
        <v>998</v>
      </c>
      <c r="B1282" s="105">
        <v>0</v>
      </c>
      <c r="C1282" s="105" t="s">
        <v>998</v>
      </c>
      <c r="D1282" s="132" t="s">
        <v>998</v>
      </c>
      <c r="E1282" s="132">
        <v>0</v>
      </c>
      <c r="F1282" s="105" t="s">
        <v>998</v>
      </c>
      <c r="G1282" s="133" t="s">
        <v>998</v>
      </c>
      <c r="H1282" s="109" t="e">
        <f t="shared" si="20"/>
        <v>#VALUE!</v>
      </c>
      <c r="I1282" s="104" t="s">
        <v>998</v>
      </c>
    </row>
    <row r="1283" spans="1:9">
      <c r="A1283" s="131" t="s">
        <v>998</v>
      </c>
      <c r="B1283" s="105">
        <v>0</v>
      </c>
      <c r="C1283" s="105" t="s">
        <v>998</v>
      </c>
      <c r="D1283" s="132" t="s">
        <v>998</v>
      </c>
      <c r="E1283" s="132">
        <v>0</v>
      </c>
      <c r="F1283" s="105" t="s">
        <v>998</v>
      </c>
      <c r="G1283" s="133" t="s">
        <v>998</v>
      </c>
      <c r="H1283" s="109" t="e">
        <f t="shared" ref="H1283:H1299" si="21">YEAR(G1283)</f>
        <v>#VALUE!</v>
      </c>
      <c r="I1283" s="104" t="s">
        <v>998</v>
      </c>
    </row>
    <row r="1284" spans="1:9">
      <c r="A1284" s="131" t="s">
        <v>998</v>
      </c>
      <c r="B1284" s="105">
        <v>0</v>
      </c>
      <c r="C1284" s="105" t="s">
        <v>998</v>
      </c>
      <c r="D1284" s="132" t="s">
        <v>998</v>
      </c>
      <c r="E1284" s="132">
        <v>0</v>
      </c>
      <c r="F1284" s="105" t="s">
        <v>998</v>
      </c>
      <c r="G1284" s="133" t="s">
        <v>998</v>
      </c>
      <c r="H1284" s="109" t="e">
        <f t="shared" si="21"/>
        <v>#VALUE!</v>
      </c>
      <c r="I1284" s="104" t="s">
        <v>998</v>
      </c>
    </row>
    <row r="1285" spans="1:9">
      <c r="A1285" s="131" t="s">
        <v>998</v>
      </c>
      <c r="B1285" s="105">
        <v>0</v>
      </c>
      <c r="C1285" s="105" t="s">
        <v>998</v>
      </c>
      <c r="D1285" s="132" t="s">
        <v>998</v>
      </c>
      <c r="E1285" s="132">
        <v>0</v>
      </c>
      <c r="F1285" s="105" t="s">
        <v>998</v>
      </c>
      <c r="G1285" s="133" t="s">
        <v>998</v>
      </c>
      <c r="H1285" s="109" t="e">
        <f t="shared" si="21"/>
        <v>#VALUE!</v>
      </c>
      <c r="I1285" s="104" t="s">
        <v>998</v>
      </c>
    </row>
    <row r="1286" spans="1:9">
      <c r="A1286" s="131" t="s">
        <v>998</v>
      </c>
      <c r="B1286" s="105">
        <v>0</v>
      </c>
      <c r="C1286" s="105" t="s">
        <v>998</v>
      </c>
      <c r="D1286" s="132" t="s">
        <v>998</v>
      </c>
      <c r="E1286" s="132">
        <v>0</v>
      </c>
      <c r="F1286" s="105" t="s">
        <v>998</v>
      </c>
      <c r="G1286" s="133" t="s">
        <v>998</v>
      </c>
      <c r="H1286" s="109" t="e">
        <f t="shared" si="21"/>
        <v>#VALUE!</v>
      </c>
      <c r="I1286" s="104" t="s">
        <v>998</v>
      </c>
    </row>
    <row r="1287" spans="1:9">
      <c r="A1287" s="131" t="s">
        <v>998</v>
      </c>
      <c r="B1287" s="105">
        <v>0</v>
      </c>
      <c r="C1287" s="105" t="s">
        <v>998</v>
      </c>
      <c r="D1287" s="132" t="s">
        <v>998</v>
      </c>
      <c r="E1287" s="132">
        <v>0</v>
      </c>
      <c r="F1287" s="105" t="s">
        <v>998</v>
      </c>
      <c r="G1287" s="133" t="s">
        <v>998</v>
      </c>
      <c r="H1287" s="109" t="e">
        <f t="shared" si="21"/>
        <v>#VALUE!</v>
      </c>
      <c r="I1287" s="104" t="s">
        <v>998</v>
      </c>
    </row>
    <row r="1288" spans="1:9">
      <c r="A1288" s="131" t="s">
        <v>998</v>
      </c>
      <c r="B1288" s="105">
        <v>0</v>
      </c>
      <c r="C1288" s="105" t="s">
        <v>998</v>
      </c>
      <c r="D1288" s="132" t="s">
        <v>998</v>
      </c>
      <c r="E1288" s="132">
        <v>0</v>
      </c>
      <c r="F1288" s="105" t="s">
        <v>998</v>
      </c>
      <c r="G1288" s="133" t="s">
        <v>998</v>
      </c>
      <c r="H1288" s="109" t="e">
        <f t="shared" si="21"/>
        <v>#VALUE!</v>
      </c>
      <c r="I1288" s="104" t="s">
        <v>998</v>
      </c>
    </row>
    <row r="1289" spans="1:9">
      <c r="A1289" s="131" t="s">
        <v>998</v>
      </c>
      <c r="B1289" s="105">
        <v>0</v>
      </c>
      <c r="C1289" s="105" t="s">
        <v>998</v>
      </c>
      <c r="D1289" s="132" t="s">
        <v>998</v>
      </c>
      <c r="E1289" s="132">
        <v>0</v>
      </c>
      <c r="F1289" s="105" t="s">
        <v>998</v>
      </c>
      <c r="G1289" s="133" t="s">
        <v>998</v>
      </c>
      <c r="H1289" s="109" t="e">
        <f t="shared" si="21"/>
        <v>#VALUE!</v>
      </c>
      <c r="I1289" s="104" t="s">
        <v>998</v>
      </c>
    </row>
    <row r="1290" spans="1:9">
      <c r="A1290" s="131" t="s">
        <v>998</v>
      </c>
      <c r="B1290" s="105">
        <v>0</v>
      </c>
      <c r="C1290" s="105" t="s">
        <v>998</v>
      </c>
      <c r="D1290" s="132" t="s">
        <v>998</v>
      </c>
      <c r="E1290" s="132">
        <v>0</v>
      </c>
      <c r="F1290" s="105" t="s">
        <v>998</v>
      </c>
      <c r="G1290" s="133" t="s">
        <v>998</v>
      </c>
      <c r="H1290" s="109" t="e">
        <f t="shared" si="21"/>
        <v>#VALUE!</v>
      </c>
      <c r="I1290" s="104" t="s">
        <v>998</v>
      </c>
    </row>
    <row r="1291" spans="1:9">
      <c r="A1291" s="131" t="s">
        <v>998</v>
      </c>
      <c r="B1291" s="105">
        <v>0</v>
      </c>
      <c r="C1291" s="105" t="s">
        <v>998</v>
      </c>
      <c r="D1291" s="132" t="s">
        <v>998</v>
      </c>
      <c r="E1291" s="132">
        <v>0</v>
      </c>
      <c r="F1291" s="105" t="s">
        <v>998</v>
      </c>
      <c r="G1291" s="133" t="s">
        <v>998</v>
      </c>
      <c r="H1291" s="109" t="e">
        <f t="shared" si="21"/>
        <v>#VALUE!</v>
      </c>
      <c r="I1291" s="104" t="s">
        <v>998</v>
      </c>
    </row>
    <row r="1292" spans="1:9">
      <c r="A1292" s="131" t="s">
        <v>998</v>
      </c>
      <c r="B1292" s="105">
        <v>0</v>
      </c>
      <c r="C1292" s="105" t="s">
        <v>998</v>
      </c>
      <c r="D1292" s="132" t="s">
        <v>998</v>
      </c>
      <c r="E1292" s="132">
        <v>0</v>
      </c>
      <c r="F1292" s="105" t="s">
        <v>998</v>
      </c>
      <c r="G1292" s="133" t="s">
        <v>998</v>
      </c>
      <c r="H1292" s="109" t="e">
        <f t="shared" si="21"/>
        <v>#VALUE!</v>
      </c>
      <c r="I1292" s="104" t="s">
        <v>998</v>
      </c>
    </row>
    <row r="1293" spans="1:9">
      <c r="A1293" s="131" t="s">
        <v>998</v>
      </c>
      <c r="B1293" s="105">
        <v>0</v>
      </c>
      <c r="C1293" s="105" t="s">
        <v>998</v>
      </c>
      <c r="D1293" s="132" t="s">
        <v>998</v>
      </c>
      <c r="E1293" s="132">
        <v>0</v>
      </c>
      <c r="F1293" s="105" t="s">
        <v>998</v>
      </c>
      <c r="G1293" s="133" t="s">
        <v>998</v>
      </c>
      <c r="H1293" s="109" t="e">
        <f t="shared" si="21"/>
        <v>#VALUE!</v>
      </c>
      <c r="I1293" s="104" t="s">
        <v>998</v>
      </c>
    </row>
    <row r="1294" spans="1:9">
      <c r="A1294" s="131" t="s">
        <v>998</v>
      </c>
      <c r="B1294" s="105">
        <v>0</v>
      </c>
      <c r="C1294" s="105" t="s">
        <v>998</v>
      </c>
      <c r="D1294" s="132" t="s">
        <v>998</v>
      </c>
      <c r="E1294" s="132">
        <v>0</v>
      </c>
      <c r="F1294" s="105" t="s">
        <v>998</v>
      </c>
      <c r="G1294" s="133" t="s">
        <v>998</v>
      </c>
      <c r="H1294" s="109" t="e">
        <f t="shared" si="21"/>
        <v>#VALUE!</v>
      </c>
      <c r="I1294" s="104" t="s">
        <v>998</v>
      </c>
    </row>
    <row r="1295" spans="1:9">
      <c r="A1295" s="131" t="s">
        <v>998</v>
      </c>
      <c r="B1295" s="105">
        <v>0</v>
      </c>
      <c r="C1295" s="105" t="s">
        <v>998</v>
      </c>
      <c r="D1295" s="132" t="s">
        <v>998</v>
      </c>
      <c r="E1295" s="132">
        <v>0</v>
      </c>
      <c r="F1295" s="105" t="s">
        <v>998</v>
      </c>
      <c r="G1295" s="133" t="s">
        <v>998</v>
      </c>
      <c r="H1295" s="109" t="e">
        <f t="shared" si="21"/>
        <v>#VALUE!</v>
      </c>
      <c r="I1295" s="104" t="s">
        <v>998</v>
      </c>
    </row>
    <row r="1296" spans="1:9">
      <c r="A1296" s="131" t="s">
        <v>998</v>
      </c>
      <c r="B1296" s="105">
        <v>0</v>
      </c>
      <c r="C1296" s="105" t="s">
        <v>998</v>
      </c>
      <c r="D1296" s="132" t="s">
        <v>998</v>
      </c>
      <c r="E1296" s="132">
        <v>0</v>
      </c>
      <c r="F1296" s="105" t="s">
        <v>998</v>
      </c>
      <c r="G1296" s="133" t="s">
        <v>998</v>
      </c>
      <c r="H1296" s="109" t="e">
        <f t="shared" si="21"/>
        <v>#VALUE!</v>
      </c>
      <c r="I1296" s="104" t="s">
        <v>998</v>
      </c>
    </row>
    <row r="1297" spans="1:9">
      <c r="A1297" s="131">
        <v>0</v>
      </c>
      <c r="B1297" s="105">
        <v>0</v>
      </c>
      <c r="C1297" s="105">
        <v>0</v>
      </c>
      <c r="D1297" s="132">
        <v>0</v>
      </c>
      <c r="E1297" s="132">
        <v>0</v>
      </c>
      <c r="F1297" s="105">
        <v>0</v>
      </c>
      <c r="G1297" s="133">
        <v>0</v>
      </c>
      <c r="H1297" s="109">
        <f t="shared" si="21"/>
        <v>1900</v>
      </c>
      <c r="I1297" s="104">
        <v>0</v>
      </c>
    </row>
    <row r="1298" spans="1:9">
      <c r="A1298" s="131">
        <v>0</v>
      </c>
      <c r="B1298" s="105">
        <v>0</v>
      </c>
      <c r="C1298" s="105">
        <v>0</v>
      </c>
      <c r="D1298" s="132">
        <v>0</v>
      </c>
      <c r="E1298" s="132">
        <v>0</v>
      </c>
      <c r="F1298" s="105">
        <v>0</v>
      </c>
      <c r="G1298" s="133">
        <v>0</v>
      </c>
      <c r="H1298" s="109">
        <f t="shared" si="21"/>
        <v>1900</v>
      </c>
      <c r="I1298" s="104">
        <v>0</v>
      </c>
    </row>
    <row r="1299" spans="1:9">
      <c r="A1299" s="131">
        <v>0</v>
      </c>
      <c r="B1299" s="105">
        <v>0</v>
      </c>
      <c r="C1299" s="105">
        <v>0</v>
      </c>
      <c r="D1299" s="132">
        <v>0</v>
      </c>
      <c r="E1299" s="132">
        <v>0</v>
      </c>
      <c r="F1299" s="105">
        <v>0</v>
      </c>
      <c r="G1299" s="133">
        <v>0</v>
      </c>
      <c r="H1299" s="109">
        <f t="shared" si="21"/>
        <v>1900</v>
      </c>
      <c r="I1299" s="104">
        <v>0</v>
      </c>
    </row>
    <row r="1300" spans="1:9">
      <c r="H1300" s="109"/>
      <c r="I1300" s="104"/>
    </row>
    <row r="1301" spans="1:9">
      <c r="H1301" s="109"/>
      <c r="I1301" s="104"/>
    </row>
    <row r="1302" spans="1:9">
      <c r="H1302" s="109"/>
      <c r="I1302" s="104"/>
    </row>
    <row r="1303" spans="1:9">
      <c r="H1303" s="109"/>
      <c r="I1303" s="104"/>
    </row>
    <row r="1304" spans="1:9">
      <c r="H1304" s="109"/>
      <c r="I1304" s="104"/>
    </row>
    <row r="1305" spans="1:9">
      <c r="H1305" s="109"/>
      <c r="I1305" s="104"/>
    </row>
    <row r="1306" spans="1:9">
      <c r="H1306" s="109"/>
      <c r="I1306" s="104"/>
    </row>
    <row r="1307" spans="1:9">
      <c r="H1307" s="109"/>
      <c r="I1307" s="104"/>
    </row>
    <row r="1308" spans="1:9">
      <c r="H1308" s="109"/>
      <c r="I1308" s="104"/>
    </row>
    <row r="1309" spans="1:9">
      <c r="H1309" s="109"/>
      <c r="I1309" s="104"/>
    </row>
    <row r="1310" spans="1:9">
      <c r="H1310" s="109"/>
      <c r="I1310" s="104"/>
    </row>
    <row r="1311" spans="1:9">
      <c r="H1311" s="109"/>
      <c r="I1311" s="104"/>
    </row>
    <row r="1312" spans="1:9">
      <c r="H1312" s="109"/>
      <c r="I1312" s="104"/>
    </row>
    <row r="1313" spans="8:9" s="110" customFormat="1">
      <c r="H1313" s="109"/>
      <c r="I1313" s="104"/>
    </row>
    <row r="1314" spans="8:9" s="110" customFormat="1">
      <c r="H1314" s="109"/>
      <c r="I1314" s="104"/>
    </row>
    <row r="1315" spans="8:9" s="110" customFormat="1">
      <c r="H1315" s="109"/>
      <c r="I1315" s="104"/>
    </row>
    <row r="1316" spans="8:9" s="110" customFormat="1">
      <c r="H1316" s="109"/>
      <c r="I1316" s="104"/>
    </row>
    <row r="1317" spans="8:9" s="110" customFormat="1">
      <c r="H1317" s="109"/>
      <c r="I1317" s="104"/>
    </row>
    <row r="1318" spans="8:9" s="110" customFormat="1">
      <c r="H1318" s="109"/>
      <c r="I1318" s="104"/>
    </row>
    <row r="1319" spans="8:9" s="110" customFormat="1">
      <c r="H1319" s="109"/>
      <c r="I1319" s="104"/>
    </row>
    <row r="1320" spans="8:9" s="110" customFormat="1">
      <c r="H1320" s="109"/>
      <c r="I1320" s="104"/>
    </row>
    <row r="1321" spans="8:9" s="110" customFormat="1">
      <c r="H1321" s="109"/>
      <c r="I1321" s="104"/>
    </row>
    <row r="1322" spans="8:9" s="110" customFormat="1">
      <c r="H1322" s="109"/>
      <c r="I1322" s="104"/>
    </row>
    <row r="1323" spans="8:9" s="110" customFormat="1">
      <c r="H1323" s="109"/>
      <c r="I1323" s="104"/>
    </row>
    <row r="1324" spans="8:9" s="110" customFormat="1">
      <c r="H1324" s="109"/>
      <c r="I1324" s="104"/>
    </row>
    <row r="1325" spans="8:9" s="110" customFormat="1">
      <c r="H1325" s="109"/>
      <c r="I1325" s="104"/>
    </row>
    <row r="1326" spans="8:9" s="110" customFormat="1">
      <c r="H1326" s="109"/>
      <c r="I1326" s="104"/>
    </row>
    <row r="1327" spans="8:9" s="110" customFormat="1">
      <c r="H1327" s="109"/>
      <c r="I1327" s="104"/>
    </row>
    <row r="1328" spans="8:9" s="110" customFormat="1">
      <c r="H1328" s="109"/>
      <c r="I1328" s="104"/>
    </row>
    <row r="1329" spans="8:9" s="110" customFormat="1">
      <c r="H1329" s="109"/>
      <c r="I1329" s="104"/>
    </row>
    <row r="1330" spans="8:9" s="110" customFormat="1">
      <c r="H1330" s="109"/>
      <c r="I1330" s="104"/>
    </row>
    <row r="1331" spans="8:9" s="110" customFormat="1">
      <c r="H1331" s="109"/>
      <c r="I1331" s="104"/>
    </row>
    <row r="1332" spans="8:9" s="110" customFormat="1">
      <c r="H1332" s="109"/>
      <c r="I1332" s="104"/>
    </row>
    <row r="1333" spans="8:9" s="110" customFormat="1">
      <c r="H1333" s="109"/>
      <c r="I1333" s="104"/>
    </row>
    <row r="1334" spans="8:9" s="110" customFormat="1">
      <c r="H1334" s="109"/>
      <c r="I1334" s="104"/>
    </row>
    <row r="1335" spans="8:9" s="110" customFormat="1">
      <c r="H1335" s="109"/>
      <c r="I1335" s="104"/>
    </row>
    <row r="1336" spans="8:9" s="110" customFormat="1">
      <c r="H1336" s="109"/>
      <c r="I1336" s="104"/>
    </row>
    <row r="1337" spans="8:9" s="110" customFormat="1">
      <c r="H1337" s="109"/>
      <c r="I1337" s="104"/>
    </row>
    <row r="1338" spans="8:9" s="110" customFormat="1">
      <c r="H1338" s="109"/>
      <c r="I1338" s="104"/>
    </row>
    <row r="1339" spans="8:9" s="110" customFormat="1">
      <c r="H1339" s="109"/>
      <c r="I1339" s="104"/>
    </row>
    <row r="1340" spans="8:9" s="110" customFormat="1">
      <c r="H1340" s="109"/>
      <c r="I1340" s="104"/>
    </row>
    <row r="1341" spans="8:9" s="110" customFormat="1">
      <c r="H1341" s="109"/>
      <c r="I1341" s="104"/>
    </row>
    <row r="1342" spans="8:9" s="110" customFormat="1">
      <c r="H1342" s="109"/>
      <c r="I1342" s="104"/>
    </row>
    <row r="1343" spans="8:9" s="110" customFormat="1">
      <c r="H1343" s="109"/>
      <c r="I1343" s="104"/>
    </row>
    <row r="1344" spans="8:9" s="110" customFormat="1">
      <c r="H1344" s="109"/>
      <c r="I1344" s="104"/>
    </row>
    <row r="1345" spans="8:9" s="110" customFormat="1">
      <c r="H1345" s="109"/>
      <c r="I1345" s="104"/>
    </row>
    <row r="1346" spans="8:9" s="110" customFormat="1">
      <c r="H1346" s="109"/>
      <c r="I1346" s="104"/>
    </row>
  </sheetData>
  <phoneticPr fontId="0" type="noConversion"/>
  <conditionalFormatting sqref="I1300:I1347">
    <cfRule type="cellIs" dxfId="2" priority="4" stopIfTrue="1" operator="equal">
      <formula>"Não Permitido"</formula>
    </cfRule>
  </conditionalFormatting>
  <conditionalFormatting sqref="I2:I1299">
    <cfRule type="cellIs" dxfId="1" priority="2" stopIfTrue="1" operator="equal">
      <formula>"Não Permitido"</formula>
    </cfRule>
  </conditionalFormatting>
  <conditionalFormatting sqref="I2:I1299">
    <cfRule type="cellIs" dxfId="0" priority="1" stopIfTrue="1" operator="equal">
      <formula>"Não Permitido"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orientation="portrait" horizontalDpi="4294967292" verticalDpi="4294967292"/>
  <headerFooter alignWithMargins="0">
    <oddFooter>&amp;C&amp;"Arial,Negrito"&amp;8Página &amp;P de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>
    <pageSetUpPr fitToPage="1"/>
  </sheetPr>
  <dimension ref="A1:O2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685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678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6" customFormat="1">
      <c r="A6" s="27">
        <v>1</v>
      </c>
      <c r="B6" s="28" t="s">
        <v>2145</v>
      </c>
      <c r="C6" s="61"/>
      <c r="D6" s="37">
        <v>1</v>
      </c>
      <c r="E6" s="31" t="s">
        <v>28</v>
      </c>
      <c r="F6" s="32">
        <f>VLOOKUP($E6,Atletas!$1:$1048576,7,FALSE)</f>
        <v>36541</v>
      </c>
      <c r="G6" s="32" t="str">
        <f>VLOOKUP($E6,Atletas!$1:$1048576,9,FALSE)</f>
        <v>Infantil</v>
      </c>
      <c r="H6" s="137" t="str">
        <f>VLOOKUP($E6,Atletas!$1:$1048576,5,FALSE)</f>
        <v>ACDSJ</v>
      </c>
      <c r="I6" s="35" t="s">
        <v>1012</v>
      </c>
      <c r="J6" s="34">
        <v>41406</v>
      </c>
      <c r="K6" s="33"/>
      <c r="L6" s="35" t="s">
        <v>765</v>
      </c>
      <c r="N6" s="38"/>
      <c r="O6" s="31"/>
    </row>
    <row r="7" spans="1:15" s="170" customFormat="1">
      <c r="A7" s="27">
        <v>2</v>
      </c>
      <c r="B7" s="28" t="s">
        <v>2146</v>
      </c>
      <c r="C7" s="61"/>
      <c r="D7" s="37">
        <v>2</v>
      </c>
      <c r="E7" s="31" t="s">
        <v>2129</v>
      </c>
      <c r="F7" s="32">
        <f>VLOOKUP($E7,Atletas!$1:$1048576,7,FALSE)</f>
        <v>37126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1012</v>
      </c>
      <c r="J7" s="34">
        <v>41406</v>
      </c>
      <c r="K7" s="33"/>
      <c r="L7" s="35" t="s">
        <v>765</v>
      </c>
      <c r="N7" s="31"/>
      <c r="O7" s="31"/>
    </row>
    <row r="8" spans="1:15" s="166" customFormat="1">
      <c r="A8" s="27">
        <v>3</v>
      </c>
      <c r="B8" s="28" t="s">
        <v>2078</v>
      </c>
      <c r="C8" s="61"/>
      <c r="D8" s="37">
        <v>2</v>
      </c>
      <c r="E8" s="31" t="s">
        <v>2074</v>
      </c>
      <c r="F8" s="173" t="s">
        <v>1379</v>
      </c>
      <c r="G8" s="32" t="e">
        <f>VLOOKUP($E8,Atletas!$1:$1048576,9,FALSE)</f>
        <v>#N/A</v>
      </c>
      <c r="H8" s="137" t="s">
        <v>866</v>
      </c>
      <c r="I8" s="35" t="s">
        <v>1012</v>
      </c>
      <c r="J8" s="34">
        <v>41392</v>
      </c>
      <c r="K8" s="33" t="s">
        <v>2075</v>
      </c>
      <c r="L8" s="35" t="s">
        <v>765</v>
      </c>
      <c r="N8" s="31"/>
      <c r="O8" s="31"/>
    </row>
    <row r="9" spans="1:15" s="166" customFormat="1">
      <c r="A9" s="27">
        <v>4</v>
      </c>
      <c r="B9" s="28" t="s">
        <v>2079</v>
      </c>
      <c r="C9" s="61"/>
      <c r="D9" s="37">
        <v>3</v>
      </c>
      <c r="E9" s="31" t="s">
        <v>2076</v>
      </c>
      <c r="F9" s="32">
        <f>VLOOKUP($E9,Atletas!$1:$1048576,7,FALSE)</f>
        <v>36790</v>
      </c>
      <c r="G9" s="32" t="str">
        <f>VLOOKUP($E9,Atletas!$1:$1048576,9,FALSE)</f>
        <v>Infantil</v>
      </c>
      <c r="H9" s="137" t="str">
        <f>VLOOKUP($E9,Atletas!$1:$1048576,5,FALSE)</f>
        <v>AJS</v>
      </c>
      <c r="I9" s="35" t="s">
        <v>1012</v>
      </c>
      <c r="J9" s="34">
        <v>41392</v>
      </c>
      <c r="K9" s="33"/>
      <c r="L9" s="35" t="s">
        <v>765</v>
      </c>
      <c r="N9" s="31"/>
      <c r="O9" s="31"/>
    </row>
    <row r="10" spans="1:15" s="121" customFormat="1">
      <c r="A10" s="27">
        <v>5</v>
      </c>
      <c r="B10" s="28" t="s">
        <v>1917</v>
      </c>
      <c r="C10" s="61"/>
      <c r="D10" s="37">
        <v>2</v>
      </c>
      <c r="E10" s="31" t="s">
        <v>1426</v>
      </c>
      <c r="F10" s="32">
        <f>VLOOKUP($E10,Atletas!$1:$1048576,7,FALSE)</f>
        <v>37156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1012</v>
      </c>
      <c r="J10" s="34">
        <v>41314</v>
      </c>
      <c r="K10" s="33"/>
      <c r="L10" s="35" t="s">
        <v>765</v>
      </c>
      <c r="N10" s="31"/>
      <c r="O10" s="31"/>
    </row>
    <row r="11" spans="1:15" s="121" customFormat="1">
      <c r="A11" s="27">
        <v>6</v>
      </c>
      <c r="B11" s="28" t="s">
        <v>1918</v>
      </c>
      <c r="C11" s="61"/>
      <c r="D11" s="37">
        <v>3</v>
      </c>
      <c r="E11" s="31" t="s">
        <v>1877</v>
      </c>
      <c r="F11" s="32">
        <f>VLOOKUP($E11,Atletas!$1:$1048576,7,FALSE)</f>
        <v>37104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5" t="s">
        <v>1012</v>
      </c>
      <c r="J11" s="34">
        <v>41314</v>
      </c>
      <c r="K11" s="33"/>
      <c r="L11" s="35" t="s">
        <v>765</v>
      </c>
      <c r="N11" s="31"/>
      <c r="O11" s="31"/>
    </row>
    <row r="12" spans="1:15" s="121" customFormat="1">
      <c r="A12" s="27">
        <v>7</v>
      </c>
      <c r="B12" s="28" t="s">
        <v>1919</v>
      </c>
      <c r="C12" s="61"/>
      <c r="D12" s="37">
        <v>4</v>
      </c>
      <c r="E12" s="31" t="s">
        <v>1386</v>
      </c>
      <c r="F12" s="32">
        <f>VLOOKUP($E12,Atletas!$1:$1048576,7,FALSE)</f>
        <v>37145</v>
      </c>
      <c r="G12" s="32" t="str">
        <f>VLOOKUP($E12,Atletas!$1:$1048576,9,FALSE)</f>
        <v>Infantil</v>
      </c>
      <c r="H12" s="137" t="str">
        <f>VLOOKUP($E12,Atletas!$1:$1048576,5,FALSE)</f>
        <v>CSM</v>
      </c>
      <c r="I12" s="35" t="s">
        <v>1012</v>
      </c>
      <c r="J12" s="34">
        <v>41314</v>
      </c>
      <c r="K12" s="33"/>
      <c r="L12" s="35" t="s">
        <v>765</v>
      </c>
      <c r="N12" s="31"/>
      <c r="O12" s="31"/>
    </row>
    <row r="13" spans="1:15" s="170" customFormat="1">
      <c r="A13" s="27">
        <v>8</v>
      </c>
      <c r="B13" s="28" t="s">
        <v>2147</v>
      </c>
      <c r="C13" s="61"/>
      <c r="D13" s="37">
        <v>4</v>
      </c>
      <c r="E13" s="31" t="s">
        <v>2130</v>
      </c>
      <c r="F13" s="32">
        <f>VLOOKUP($E13,Atletas!$1:$1048576,7,FALSE)</f>
        <v>37290</v>
      </c>
      <c r="G13" s="32" t="str">
        <f>VLOOKUP($E13,Atletas!$1:$1048576,9,FALSE)</f>
        <v>Benjamim-B</v>
      </c>
      <c r="H13" s="137" t="str">
        <f>VLOOKUP($E13,Atletas!$1:$1048576,5,FALSE)</f>
        <v>AJS</v>
      </c>
      <c r="I13" s="35" t="s">
        <v>1012</v>
      </c>
      <c r="J13" s="34">
        <v>41406</v>
      </c>
      <c r="K13" s="33"/>
      <c r="L13" s="35" t="s">
        <v>765</v>
      </c>
      <c r="N13" s="31"/>
      <c r="O13" s="31"/>
    </row>
    <row r="14" spans="1:15" s="170" customFormat="1">
      <c r="A14" s="27">
        <v>9</v>
      </c>
      <c r="B14" s="28" t="s">
        <v>2080</v>
      </c>
      <c r="C14" s="61"/>
      <c r="D14" s="37">
        <v>6</v>
      </c>
      <c r="E14" s="31" t="s">
        <v>1996</v>
      </c>
      <c r="F14" s="32">
        <f>VLOOKUP($E14,Atletas!$1:$1048576,7,FALSE)</f>
        <v>36860</v>
      </c>
      <c r="G14" s="32" t="str">
        <f>VLOOKUP($E14,Atletas!$1:$1048576,9,FALSE)</f>
        <v>Infantil</v>
      </c>
      <c r="H14" s="137" t="str">
        <f>VLOOKUP($E14,Atletas!$1:$1048576,5,FALSE)</f>
        <v>AJS</v>
      </c>
      <c r="I14" s="35" t="s">
        <v>1012</v>
      </c>
      <c r="J14" s="34">
        <v>41392</v>
      </c>
      <c r="K14" s="33"/>
      <c r="L14" s="35" t="s">
        <v>765</v>
      </c>
      <c r="N14" s="31"/>
      <c r="O14" s="31"/>
    </row>
    <row r="15" spans="1:15" s="170" customFormat="1">
      <c r="A15" s="27">
        <v>10</v>
      </c>
      <c r="B15" s="28" t="s">
        <v>2148</v>
      </c>
      <c r="C15" s="61"/>
      <c r="D15" s="37">
        <v>5</v>
      </c>
      <c r="E15" s="31" t="s">
        <v>2010</v>
      </c>
      <c r="F15" s="32">
        <f>VLOOKUP($E15,Atletas!$1:$1048576,7,FALSE)</f>
        <v>37528</v>
      </c>
      <c r="G15" s="32" t="str">
        <f>VLOOKUP($E15,Atletas!$1:$1048576,9,FALSE)</f>
        <v>Benjamim-B</v>
      </c>
      <c r="H15" s="137" t="str">
        <f>VLOOKUP($E15,Atletas!$1:$1048576,5,FALSE)</f>
        <v>ADRAP</v>
      </c>
      <c r="I15" s="35" t="s">
        <v>1012</v>
      </c>
      <c r="J15" s="34">
        <v>41406</v>
      </c>
      <c r="K15" s="33"/>
      <c r="L15" s="35" t="s">
        <v>765</v>
      </c>
      <c r="N15" s="31"/>
      <c r="O15" s="31"/>
    </row>
    <row r="16" spans="1:15" s="170" customFormat="1">
      <c r="A16" s="27">
        <v>11</v>
      </c>
      <c r="B16" s="28" t="s">
        <v>2081</v>
      </c>
      <c r="C16" s="61"/>
      <c r="D16" s="37">
        <v>7</v>
      </c>
      <c r="E16" s="31" t="s">
        <v>1381</v>
      </c>
      <c r="F16" s="32">
        <f>VLOOKUP($E16,Atletas!$1:$1048576,7,FALSE)</f>
        <v>36957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 t="s">
        <v>1012</v>
      </c>
      <c r="J16" s="34">
        <v>41392</v>
      </c>
      <c r="K16" s="33"/>
      <c r="L16" s="35" t="s">
        <v>765</v>
      </c>
      <c r="N16" s="31"/>
      <c r="O16" s="31"/>
    </row>
    <row r="17" spans="1:15" s="170" customFormat="1">
      <c r="A17" s="27">
        <v>12</v>
      </c>
      <c r="B17" s="28" t="s">
        <v>2082</v>
      </c>
      <c r="C17" s="61"/>
      <c r="D17" s="37">
        <v>8</v>
      </c>
      <c r="E17" s="31" t="s">
        <v>1894</v>
      </c>
      <c r="F17" s="32">
        <f>VLOOKUP($E17,Atletas!$1:$1048576,7,FALSE)</f>
        <v>36957</v>
      </c>
      <c r="G17" s="32" t="str">
        <f>VLOOKUP($E17,Atletas!$1:$1048576,9,FALSE)</f>
        <v>Infantil</v>
      </c>
      <c r="H17" s="137" t="str">
        <f>VLOOKUP($E17,Atletas!$1:$1048576,5,FALSE)</f>
        <v>AJS</v>
      </c>
      <c r="I17" s="35" t="s">
        <v>1012</v>
      </c>
      <c r="J17" s="34">
        <v>41392</v>
      </c>
      <c r="K17" s="33"/>
      <c r="L17" s="35" t="s">
        <v>765</v>
      </c>
      <c r="N17" s="31"/>
      <c r="O17" s="31"/>
    </row>
    <row r="18" spans="1:15" s="166" customFormat="1">
      <c r="A18" s="27">
        <v>13</v>
      </c>
      <c r="B18" s="28" t="s">
        <v>1920</v>
      </c>
      <c r="C18" s="61"/>
      <c r="D18" s="37">
        <v>5</v>
      </c>
      <c r="E18" s="31" t="s">
        <v>1875</v>
      </c>
      <c r="F18" s="32">
        <f>VLOOKUP($E18,Atletas!$1:$1048576,7,FALSE)</f>
        <v>37146</v>
      </c>
      <c r="G18" s="32" t="str">
        <f>VLOOKUP($E18,Atletas!$1:$1048576,9,FALSE)</f>
        <v>Infantil</v>
      </c>
      <c r="H18" s="137" t="str">
        <f>VLOOKUP($E18,Atletas!$1:$1048576,5,FALSE)</f>
        <v>ACDSJ</v>
      </c>
      <c r="I18" s="35" t="s">
        <v>1012</v>
      </c>
      <c r="J18" s="34">
        <v>41314</v>
      </c>
      <c r="K18" s="33"/>
      <c r="L18" s="35" t="s">
        <v>765</v>
      </c>
      <c r="N18" s="31"/>
      <c r="O18" s="31"/>
    </row>
    <row r="19" spans="1:15" s="170" customFormat="1">
      <c r="A19" s="27">
        <v>14</v>
      </c>
      <c r="B19" s="28" t="s">
        <v>2083</v>
      </c>
      <c r="C19" s="61"/>
      <c r="D19" s="37">
        <v>9</v>
      </c>
      <c r="E19" s="31" t="s">
        <v>1895</v>
      </c>
      <c r="F19" s="32">
        <f>VLOOKUP($E19,Atletas!$1:$1048576,7,FALSE)</f>
        <v>36564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 t="s">
        <v>1012</v>
      </c>
      <c r="J19" s="34">
        <v>41392</v>
      </c>
      <c r="K19" s="33"/>
      <c r="L19" s="35" t="s">
        <v>765</v>
      </c>
      <c r="N19" s="31"/>
      <c r="O19" s="31"/>
    </row>
    <row r="20" spans="1:15" s="170" customFormat="1">
      <c r="A20" s="27">
        <v>15</v>
      </c>
      <c r="B20" s="28" t="s">
        <v>2084</v>
      </c>
      <c r="C20" s="61"/>
      <c r="D20" s="37">
        <v>10</v>
      </c>
      <c r="E20" s="31" t="s">
        <v>1391</v>
      </c>
      <c r="F20" s="32">
        <f>VLOOKUP($E20,Atletas!$1:$1048576,7,FALSE)</f>
        <v>36903</v>
      </c>
      <c r="G20" s="32" t="str">
        <f>VLOOKUP($E20,Atletas!$1:$1048576,9,FALSE)</f>
        <v>Infantil</v>
      </c>
      <c r="H20" s="137" t="str">
        <f>VLOOKUP($E20,Atletas!$1:$1048576,5,FALSE)</f>
        <v>CSM</v>
      </c>
      <c r="I20" s="35" t="s">
        <v>1012</v>
      </c>
      <c r="J20" s="34">
        <v>41392</v>
      </c>
      <c r="K20" s="33"/>
      <c r="L20" s="35" t="s">
        <v>765</v>
      </c>
      <c r="N20" s="31"/>
      <c r="O20" s="31"/>
    </row>
    <row r="21" spans="1:15" s="178" customFormat="1">
      <c r="A21" s="27">
        <v>16</v>
      </c>
      <c r="B21" s="28" t="s">
        <v>2149</v>
      </c>
      <c r="C21" s="61"/>
      <c r="D21" s="37">
        <v>6</v>
      </c>
      <c r="E21" s="31" t="s">
        <v>2150</v>
      </c>
      <c r="F21" s="32">
        <f>VLOOKUP($E21,Atletas!$1:$1048576,7,FALSE)</f>
        <v>36902</v>
      </c>
      <c r="G21" s="32" t="str">
        <f>VLOOKUP($E21,Atletas!$1:$1048576,9,FALSE)</f>
        <v>Infantil</v>
      </c>
      <c r="H21" s="137" t="str">
        <f>VLOOKUP($E21,Atletas!$1:$1048576,5,FALSE)</f>
        <v>ADRAP</v>
      </c>
      <c r="I21" s="35" t="s">
        <v>1012</v>
      </c>
      <c r="J21" s="34">
        <v>41406</v>
      </c>
      <c r="K21" s="33"/>
      <c r="L21" s="35" t="s">
        <v>765</v>
      </c>
      <c r="N21" s="31"/>
      <c r="O21" s="31"/>
    </row>
    <row r="22" spans="1:15" s="170" customFormat="1">
      <c r="A22" s="27">
        <v>17</v>
      </c>
      <c r="B22" s="28" t="s">
        <v>2151</v>
      </c>
      <c r="C22" s="61"/>
      <c r="D22" s="37">
        <v>7</v>
      </c>
      <c r="E22" s="31" t="s">
        <v>350</v>
      </c>
      <c r="F22" s="32">
        <f>VLOOKUP($E22,Atletas!$1:$1048576,7,FALSE)</f>
        <v>37215</v>
      </c>
      <c r="G22" s="32" t="str">
        <f>VLOOKUP($E22,Atletas!$1:$1048576,9,FALSE)</f>
        <v>Infantil</v>
      </c>
      <c r="H22" s="137" t="str">
        <f>VLOOKUP($E22,Atletas!$1:$1048576,5,FALSE)</f>
        <v>CSM</v>
      </c>
      <c r="I22" s="35" t="s">
        <v>1012</v>
      </c>
      <c r="J22" s="34">
        <v>41406</v>
      </c>
      <c r="K22" s="33"/>
      <c r="L22" s="35" t="s">
        <v>765</v>
      </c>
      <c r="N22" s="31"/>
      <c r="O22" s="31"/>
    </row>
    <row r="23" spans="1:15" s="121" customFormat="1">
      <c r="A23" s="27"/>
      <c r="B23" s="28"/>
      <c r="C23" s="61"/>
      <c r="D23" s="37"/>
      <c r="E23" s="31" t="s">
        <v>335</v>
      </c>
      <c r="F23" s="32">
        <f>VLOOKUP($E23,Atletas!$1:$1048576,7,FALSE)</f>
        <v>36667</v>
      </c>
      <c r="G23" s="32" t="str">
        <f>VLOOKUP($E23,Atletas!$1:$1048576,9,FALSE)</f>
        <v>Infantil</v>
      </c>
      <c r="H23" s="137" t="str">
        <f>VLOOKUP($E23,Atletas!$1:$1048576,5,FALSE)</f>
        <v>CSM</v>
      </c>
      <c r="I23" s="35"/>
      <c r="J23" s="34"/>
      <c r="K23" s="33"/>
      <c r="L23" s="35" t="s">
        <v>1534</v>
      </c>
      <c r="N23" s="38"/>
      <c r="O23" s="31" t="str">
        <f>IF(L23="rp",CONCATENATE(B23," - 12"),L23)</f>
        <v>1 53,48 - 12</v>
      </c>
    </row>
    <row r="24" spans="1:15">
      <c r="A24" s="27"/>
      <c r="B24" s="28"/>
      <c r="C24" s="61"/>
      <c r="D24" s="37"/>
      <c r="E24" s="31" t="s">
        <v>1404</v>
      </c>
      <c r="F24" s="32">
        <f>VLOOKUP($E24,Atletas!$1:$1048576,7,FALSE)</f>
        <v>36655</v>
      </c>
      <c r="G24" s="32" t="str">
        <f>VLOOKUP($E24,Atletas!$1:$1048576,9,FALSE)</f>
        <v>Infantil</v>
      </c>
      <c r="H24" s="137" t="str">
        <f>VLOOKUP($E24,Atletas!$1:$1048576,5,FALSE)</f>
        <v>ACDSJ</v>
      </c>
      <c r="I24" s="35"/>
      <c r="J24" s="34"/>
      <c r="K24" s="33"/>
      <c r="L24" s="35" t="s">
        <v>1535</v>
      </c>
      <c r="N24" s="38"/>
      <c r="O24" s="31"/>
    </row>
    <row r="25" spans="1:15">
      <c r="A25" s="27"/>
      <c r="B25" s="28"/>
      <c r="C25" s="61"/>
      <c r="D25" s="37"/>
      <c r="E25" s="31" t="s">
        <v>5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3"/>
      <c r="L25" s="35" t="s">
        <v>1536</v>
      </c>
      <c r="N25" s="38"/>
      <c r="O25" s="31"/>
    </row>
    <row r="26" spans="1:15">
      <c r="A26" s="27"/>
      <c r="B26" s="28"/>
      <c r="C26" s="61"/>
      <c r="D26" s="37"/>
      <c r="E26" s="31" t="s">
        <v>1397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3"/>
      <c r="L26" s="35" t="s">
        <v>1537</v>
      </c>
      <c r="N26" s="38"/>
      <c r="O26" s="31"/>
    </row>
    <row r="27" spans="1:15">
      <c r="A27" s="27"/>
      <c r="B27" s="28"/>
      <c r="C27" s="61"/>
      <c r="D27" s="37"/>
      <c r="E27" s="31" t="s">
        <v>1041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I27" s="35"/>
      <c r="J27" s="34"/>
      <c r="K27" s="33"/>
      <c r="L27" s="35" t="s">
        <v>1538</v>
      </c>
      <c r="N27" s="38"/>
      <c r="O27" s="31"/>
    </row>
    <row r="28" spans="1:15" s="178" customFormat="1">
      <c r="A28" s="27"/>
      <c r="B28" s="28"/>
      <c r="C28" s="61"/>
      <c r="D28" s="37"/>
      <c r="E28" s="31"/>
      <c r="F28" s="32">
        <f>VLOOKUP($E28,Atletas!$1:$1048576,7,FALSE)</f>
        <v>0</v>
      </c>
      <c r="G28" s="32">
        <f>VLOOKUP($E28,Atletas!$1:$1048576,9,FALSE)</f>
        <v>0</v>
      </c>
      <c r="H28" s="137">
        <f>VLOOKUP($E28,Atletas!$1:$1048576,5,FALSE)</f>
        <v>0</v>
      </c>
      <c r="I28" s="35"/>
      <c r="J28" s="34"/>
      <c r="K28" s="33"/>
      <c r="L28" s="35" t="s">
        <v>765</v>
      </c>
      <c r="N28" s="31"/>
      <c r="O28" s="31"/>
    </row>
    <row r="29" spans="1:15" s="178" customFormat="1">
      <c r="A29" s="27"/>
      <c r="B29" s="28"/>
      <c r="C29" s="61"/>
      <c r="D29" s="37"/>
      <c r="E29" s="31"/>
      <c r="F29" s="32">
        <f>VLOOKUP($E29,Atletas!$1:$1048576,7,FALSE)</f>
        <v>0</v>
      </c>
      <c r="G29" s="32">
        <f>VLOOKUP($E29,Atletas!$1:$1048576,9,FALSE)</f>
        <v>0</v>
      </c>
      <c r="H29" s="137">
        <f>VLOOKUP($E29,Atletas!$1:$1048576,5,FALSE)</f>
        <v>0</v>
      </c>
      <c r="I29" s="35"/>
      <c r="J29" s="34"/>
      <c r="K29" s="33"/>
      <c r="L29" s="35" t="s">
        <v>765</v>
      </c>
      <c r="N29" s="31"/>
      <c r="O29" s="31"/>
    </row>
  </sheetData>
  <mergeCells count="4">
    <mergeCell ref="A2:L2"/>
    <mergeCell ref="A1:L1"/>
    <mergeCell ref="A3:L3"/>
    <mergeCell ref="A4:K4"/>
  </mergeCells>
  <phoneticPr fontId="5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>
    <pageSetUpPr fitToPage="1"/>
  </sheetPr>
  <dimension ref="A1:N14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169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895</v>
      </c>
      <c r="B2" s="183"/>
      <c r="C2" s="187"/>
      <c r="D2" s="183"/>
      <c r="E2" s="183"/>
      <c r="F2" s="187"/>
      <c r="G2" s="183"/>
      <c r="H2" s="183"/>
      <c r="I2" s="187"/>
      <c r="J2" s="183"/>
      <c r="K2" s="187"/>
      <c r="L2" s="187"/>
    </row>
    <row r="3" spans="1:14" ht="18" customHeight="1">
      <c r="A3" s="185" t="s">
        <v>687</v>
      </c>
      <c r="B3" s="185"/>
      <c r="C3" s="188"/>
      <c r="D3" s="185"/>
      <c r="E3" s="185"/>
      <c r="F3" s="188"/>
      <c r="G3" s="185"/>
      <c r="H3" s="185"/>
      <c r="I3" s="188"/>
      <c r="J3" s="185"/>
      <c r="K3" s="188"/>
      <c r="L3" s="188"/>
    </row>
    <row r="4" spans="1:14" ht="6" customHeight="1">
      <c r="A4" s="186"/>
      <c r="B4" s="186"/>
      <c r="C4" s="189"/>
      <c r="D4" s="186"/>
      <c r="E4" s="186"/>
      <c r="F4" s="189"/>
      <c r="G4" s="186"/>
      <c r="H4" s="186"/>
      <c r="I4" s="189"/>
      <c r="J4" s="186"/>
      <c r="K4" s="189"/>
      <c r="L4" s="18"/>
    </row>
    <row r="5" spans="1:14" s="60" customFormat="1" ht="15.25" customHeight="1">
      <c r="A5" s="3" t="s">
        <v>879</v>
      </c>
      <c r="B5" s="171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 ht="13" customHeight="1">
      <c r="A6" s="27">
        <v>1</v>
      </c>
      <c r="B6" s="168" t="s">
        <v>2096</v>
      </c>
      <c r="C6" s="61"/>
      <c r="D6" s="37">
        <v>1</v>
      </c>
      <c r="E6" s="31" t="s">
        <v>506</v>
      </c>
      <c r="F6" s="32">
        <f>VLOOKUP($E6,Atletas!$1:$1048576,7,FALSE)</f>
        <v>35001</v>
      </c>
      <c r="G6" s="32" t="str">
        <f>VLOOKUP($E6,Atletas!$1:$1048576,9,FALSE)</f>
        <v>Júnior</v>
      </c>
      <c r="H6" s="137" t="str">
        <f>VLOOKUP($E6,Atletas!$1:$1048576,5,FALSE)</f>
        <v>AJS</v>
      </c>
      <c r="I6" s="35" t="s">
        <v>1012</v>
      </c>
      <c r="J6" s="34">
        <v>41392</v>
      </c>
      <c r="K6" s="35"/>
      <c r="L6" s="35" t="s">
        <v>1539</v>
      </c>
      <c r="N6" s="38"/>
    </row>
    <row r="7" spans="1:14" s="31" customFormat="1" ht="13" customHeight="1">
      <c r="A7" s="27">
        <v>2</v>
      </c>
      <c r="B7" s="168" t="s">
        <v>2242</v>
      </c>
      <c r="C7" s="61"/>
      <c r="D7" s="37">
        <v>7</v>
      </c>
      <c r="E7" s="31" t="s">
        <v>799</v>
      </c>
      <c r="F7" s="32">
        <f>VLOOKUP($E7,Atletas!$1:$1048576,7,FALSE)</f>
        <v>27545</v>
      </c>
      <c r="G7" s="32" t="str">
        <f>VLOOKUP($E7,Atletas!$1:$1048576,9,FALSE)</f>
        <v>S/Veterano</v>
      </c>
      <c r="H7" s="137" t="str">
        <f>VLOOKUP($E7,Atletas!$1:$1048576,5,FALSE)</f>
        <v>GDE</v>
      </c>
      <c r="I7" s="35" t="s">
        <v>2239</v>
      </c>
      <c r="J7" s="34">
        <v>41434</v>
      </c>
      <c r="K7" s="35"/>
      <c r="L7" s="35" t="s">
        <v>170</v>
      </c>
      <c r="M7" s="38"/>
      <c r="N7" s="38"/>
    </row>
    <row r="8" spans="1:14" s="31" customFormat="1" ht="13" customHeight="1">
      <c r="A8" s="27">
        <v>3</v>
      </c>
      <c r="B8" s="168" t="s">
        <v>2097</v>
      </c>
      <c r="C8" s="61"/>
      <c r="D8" s="37">
        <v>2</v>
      </c>
      <c r="E8" s="31" t="s">
        <v>980</v>
      </c>
      <c r="F8" s="32">
        <f>VLOOKUP($E8,Atletas!$1:$1048576,7,FALSE)</f>
        <v>34220</v>
      </c>
      <c r="G8" s="32" t="str">
        <f>VLOOKUP($E8,Atletas!$1:$1048576,9,FALSE)</f>
        <v>S/Sub-23</v>
      </c>
      <c r="H8" s="137" t="str">
        <f>VLOOKUP($E8,Atletas!$1:$1048576,5,FALSE)</f>
        <v>AJS</v>
      </c>
      <c r="I8" s="35" t="s">
        <v>1012</v>
      </c>
      <c r="J8" s="34">
        <v>41392</v>
      </c>
      <c r="K8" s="35"/>
      <c r="L8" s="35" t="s">
        <v>1110</v>
      </c>
      <c r="M8" s="38"/>
      <c r="N8" s="38"/>
    </row>
    <row r="9" spans="1:14" s="31" customFormat="1" ht="13" customHeight="1">
      <c r="A9" s="27">
        <v>4</v>
      </c>
      <c r="B9" s="168" t="s">
        <v>1921</v>
      </c>
      <c r="C9" s="61"/>
      <c r="D9" s="37">
        <v>1</v>
      </c>
      <c r="E9" s="31" t="s">
        <v>282</v>
      </c>
      <c r="F9" s="32">
        <f>VLOOKUP($E9,Atletas!$1:$1048576,7,FALSE)</f>
        <v>34226</v>
      </c>
      <c r="G9" s="32" t="str">
        <f>VLOOKUP($E9,Atletas!$1:$1048576,9,FALSE)</f>
        <v>S/Sub-23</v>
      </c>
      <c r="H9" s="137" t="str">
        <f>VLOOKUP($E9,Atletas!$1:$1048576,5,FALSE)</f>
        <v>ADRAP</v>
      </c>
      <c r="I9" s="35" t="s">
        <v>1012</v>
      </c>
      <c r="J9" s="34">
        <v>41315</v>
      </c>
      <c r="K9" s="35"/>
      <c r="L9" s="35" t="s">
        <v>1540</v>
      </c>
      <c r="N9" s="38"/>
    </row>
    <row r="10" spans="1:14" s="31" customFormat="1" ht="13" customHeight="1">
      <c r="A10" s="27">
        <v>5</v>
      </c>
      <c r="B10" s="168" t="s">
        <v>2251</v>
      </c>
      <c r="C10" s="61"/>
      <c r="D10" s="37">
        <v>6</v>
      </c>
      <c r="E10" s="31" t="s">
        <v>10</v>
      </c>
      <c r="F10" s="32">
        <f>VLOOKUP($E10,Atletas!$1:$1048576,7,FALSE)</f>
        <v>35568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5" t="s">
        <v>2239</v>
      </c>
      <c r="J10" s="34">
        <v>41434</v>
      </c>
      <c r="K10" s="35"/>
      <c r="L10" s="35" t="s">
        <v>765</v>
      </c>
      <c r="N10" s="38"/>
    </row>
    <row r="11" spans="1:14" s="31" customFormat="1" ht="13" customHeight="1">
      <c r="A11" s="27">
        <v>6</v>
      </c>
      <c r="B11" s="168" t="s">
        <v>1922</v>
      </c>
      <c r="C11" s="61"/>
      <c r="D11" s="37">
        <v>3</v>
      </c>
      <c r="E11" s="31" t="s">
        <v>1370</v>
      </c>
      <c r="F11" s="32">
        <f>VLOOKUP($E11,Atletas!$1:$1048576,7,FALSE)</f>
        <v>32720</v>
      </c>
      <c r="G11" s="32" t="str">
        <f>VLOOKUP($E11,Atletas!$1:$1048576,9,FALSE)</f>
        <v>Sénior</v>
      </c>
      <c r="H11" s="137" t="str">
        <f>VLOOKUP($E11,Atletas!$1:$1048576,5,FALSE)</f>
        <v>ADRAP</v>
      </c>
      <c r="I11" s="35" t="s">
        <v>1012</v>
      </c>
      <c r="J11" s="34">
        <v>41315</v>
      </c>
      <c r="K11" s="35"/>
      <c r="L11" s="35" t="s">
        <v>765</v>
      </c>
      <c r="N11" s="38"/>
    </row>
    <row r="12" spans="1:14" s="31" customFormat="1" ht="13" customHeight="1">
      <c r="A12" s="27">
        <v>7</v>
      </c>
      <c r="B12" s="168" t="s">
        <v>1923</v>
      </c>
      <c r="C12" s="61"/>
      <c r="D12" s="37">
        <v>4</v>
      </c>
      <c r="E12" s="31" t="s">
        <v>704</v>
      </c>
      <c r="F12" s="32">
        <f>VLOOKUP($E12,Atletas!$1:$1048576,7,FALSE)</f>
        <v>31612</v>
      </c>
      <c r="G12" s="32" t="str">
        <f>VLOOKUP($E12,Atletas!$1:$1048576,9,FALSE)</f>
        <v>Sénior</v>
      </c>
      <c r="H12" s="137" t="str">
        <f>VLOOKUP($E12,Atletas!$1:$1048576,5,FALSE)</f>
        <v>GDE</v>
      </c>
      <c r="I12" s="35" t="s">
        <v>1012</v>
      </c>
      <c r="J12" s="34">
        <v>41315</v>
      </c>
      <c r="K12" s="35"/>
      <c r="L12" s="35" t="s">
        <v>169</v>
      </c>
      <c r="M12" s="38"/>
      <c r="N12" s="38"/>
    </row>
    <row r="13" spans="1:14" s="31" customFormat="1" ht="13" customHeight="1">
      <c r="A13" s="27">
        <v>8</v>
      </c>
      <c r="B13" s="168" t="s">
        <v>2121</v>
      </c>
      <c r="C13" s="61"/>
      <c r="D13" s="37" t="s">
        <v>2023</v>
      </c>
      <c r="E13" s="31" t="s">
        <v>721</v>
      </c>
      <c r="F13" s="32">
        <f>VLOOKUP($E13,Atletas!$1:$1048576,7,FALSE)</f>
        <v>33246</v>
      </c>
      <c r="G13" s="32" t="str">
        <f>VLOOKUP($E13,Atletas!$1:$1048576,9,FALSE)</f>
        <v>S/Sub-23</v>
      </c>
      <c r="H13" s="137" t="str">
        <f>VLOOKUP($E13,Atletas!$1:$1048576,5,FALSE)</f>
        <v>AJS</v>
      </c>
      <c r="I13" s="35" t="s">
        <v>1012</v>
      </c>
      <c r="J13" s="34">
        <v>41399</v>
      </c>
      <c r="K13" s="35"/>
      <c r="L13" s="35" t="s">
        <v>178</v>
      </c>
      <c r="N13" s="38"/>
    </row>
    <row r="14" spans="1:14" s="31" customFormat="1" ht="13" customHeight="1">
      <c r="A14" s="27">
        <v>9</v>
      </c>
      <c r="B14" s="168" t="s">
        <v>2262</v>
      </c>
      <c r="C14" s="61"/>
      <c r="D14" s="37">
        <v>1</v>
      </c>
      <c r="E14" s="31" t="s">
        <v>344</v>
      </c>
      <c r="F14" s="32">
        <f>VLOOKUP($E14,Atletas!$1:$1048576,7,FALSE)</f>
        <v>34861</v>
      </c>
      <c r="G14" s="32" t="str">
        <f>VLOOKUP($E14,Atletas!$1:$1048576,9,FALSE)</f>
        <v>Júnior</v>
      </c>
      <c r="H14" s="137" t="str">
        <f>VLOOKUP($E14,Atletas!$1:$1048576,5,FALSE)</f>
        <v>AJS</v>
      </c>
      <c r="I14" s="35" t="s">
        <v>1012</v>
      </c>
      <c r="J14" s="34">
        <v>41441</v>
      </c>
      <c r="K14" s="35"/>
      <c r="L14" s="35" t="s">
        <v>1111</v>
      </c>
      <c r="N14" s="38"/>
    </row>
    <row r="15" spans="1:14" s="31" customFormat="1" ht="13" customHeight="1">
      <c r="A15" s="27">
        <v>10</v>
      </c>
      <c r="B15" s="168" t="s">
        <v>2028</v>
      </c>
      <c r="C15" s="61"/>
      <c r="D15" s="37">
        <v>1</v>
      </c>
      <c r="E15" s="31" t="s">
        <v>530</v>
      </c>
      <c r="F15" s="32">
        <f>VLOOKUP($E15,Atletas!$1:$1048576,7,FALSE)</f>
        <v>36231</v>
      </c>
      <c r="G15" s="32" t="str">
        <f>VLOOKUP($E15,Atletas!$1:$1048576,9,FALSE)</f>
        <v>Iniciado</v>
      </c>
      <c r="H15" s="137" t="str">
        <f>VLOOKUP($E15,Atletas!$1:$1048576,5,FALSE)</f>
        <v>ACDSJ</v>
      </c>
      <c r="I15" s="35" t="s">
        <v>1012</v>
      </c>
      <c r="J15" s="34">
        <v>41385</v>
      </c>
      <c r="K15" s="35"/>
      <c r="L15" s="35" t="s">
        <v>765</v>
      </c>
      <c r="N15" s="38"/>
    </row>
    <row r="16" spans="1:14" s="31" customFormat="1" ht="13" customHeight="1">
      <c r="A16" s="27">
        <v>11</v>
      </c>
      <c r="B16" s="168" t="s">
        <v>2115</v>
      </c>
      <c r="C16" s="61"/>
      <c r="D16" s="37" t="s">
        <v>2023</v>
      </c>
      <c r="E16" s="31" t="s">
        <v>513</v>
      </c>
      <c r="F16" s="32">
        <f>VLOOKUP($E16,Atletas!$1:$1048576,7,FALSE)</f>
        <v>35428</v>
      </c>
      <c r="G16" s="32" t="str">
        <f>VLOOKUP($E16,Atletas!$1:$1048576,9,FALSE)</f>
        <v>Juvenil</v>
      </c>
      <c r="H16" s="137" t="str">
        <f>VLOOKUP($E16,Atletas!$1:$1048576,5,FALSE)</f>
        <v>AJS</v>
      </c>
      <c r="I16" s="35" t="s">
        <v>1012</v>
      </c>
      <c r="J16" s="34">
        <v>41399</v>
      </c>
      <c r="K16" s="35"/>
      <c r="L16" s="35" t="s">
        <v>1542</v>
      </c>
      <c r="N16" s="38"/>
    </row>
    <row r="17" spans="1:14" s="31" customFormat="1" ht="13" customHeight="1">
      <c r="A17" s="27">
        <v>12</v>
      </c>
      <c r="B17" s="168" t="s">
        <v>2091</v>
      </c>
      <c r="C17" s="61"/>
      <c r="D17" s="37">
        <v>2</v>
      </c>
      <c r="E17" s="31" t="s">
        <v>1975</v>
      </c>
      <c r="F17" s="32">
        <f>VLOOKUP($E17,Atletas!$1:$1048576,7,FALSE)</f>
        <v>35172</v>
      </c>
      <c r="G17" s="32" t="str">
        <f>VLOOKUP($E17,Atletas!$1:$1048576,9,FALSE)</f>
        <v>Juvenil</v>
      </c>
      <c r="H17" s="137" t="str">
        <f>VLOOKUP($E17,Atletas!$1:$1048576,5,FALSE)</f>
        <v>CSM</v>
      </c>
      <c r="I17" s="35" t="s">
        <v>1012</v>
      </c>
      <c r="J17" s="34">
        <v>41392</v>
      </c>
      <c r="K17" s="35"/>
      <c r="L17" s="35" t="s">
        <v>765</v>
      </c>
    </row>
    <row r="18" spans="1:14" s="31" customFormat="1" ht="13" customHeight="1">
      <c r="A18" s="27">
        <v>13</v>
      </c>
      <c r="B18" s="168" t="s">
        <v>2200</v>
      </c>
      <c r="C18" s="61"/>
      <c r="D18" s="37">
        <v>3</v>
      </c>
      <c r="E18" s="31" t="s">
        <v>23</v>
      </c>
      <c r="F18" s="32">
        <f>VLOOKUP($E18,Atletas!$1:$1048576,7,FALSE)</f>
        <v>36315</v>
      </c>
      <c r="G18" s="32" t="str">
        <f>VLOOKUP($E18,Atletas!$1:$1048576,9,FALSE)</f>
        <v>Iniciado</v>
      </c>
      <c r="H18" s="137" t="str">
        <f>VLOOKUP($E18,Atletas!$1:$1048576,5,FALSE)</f>
        <v>AJS</v>
      </c>
      <c r="I18" s="35" t="s">
        <v>1012</v>
      </c>
      <c r="J18" s="34">
        <v>41413</v>
      </c>
      <c r="K18" s="35"/>
      <c r="L18" s="35" t="s">
        <v>765</v>
      </c>
      <c r="N18" s="38"/>
    </row>
    <row r="19" spans="1:14" s="31" customFormat="1" ht="13" customHeight="1">
      <c r="A19" s="27">
        <v>14</v>
      </c>
      <c r="B19" s="168" t="s">
        <v>2316</v>
      </c>
      <c r="C19" s="61"/>
      <c r="D19" s="37">
        <v>3</v>
      </c>
      <c r="E19" s="31" t="s">
        <v>1430</v>
      </c>
      <c r="F19" s="32">
        <f>VLOOKUP($E19,Atletas!$1:$1048576,7,FALSE)</f>
        <v>35370</v>
      </c>
      <c r="G19" s="32" t="str">
        <f>VLOOKUP($E19,Atletas!$1:$1048576,9,FALSE)</f>
        <v>Juvenil</v>
      </c>
      <c r="H19" s="137" t="str">
        <f>VLOOKUP($E19,Atletas!$1:$1048576,5,FALSE)</f>
        <v>CSM</v>
      </c>
      <c r="I19" s="35" t="s">
        <v>1012</v>
      </c>
      <c r="J19" s="34">
        <v>41468</v>
      </c>
      <c r="K19" s="35"/>
      <c r="L19" s="35" t="s">
        <v>765</v>
      </c>
    </row>
    <row r="20" spans="1:14" s="31" customFormat="1" ht="13" customHeight="1">
      <c r="A20" s="27">
        <v>15</v>
      </c>
      <c r="B20" s="168" t="s">
        <v>2201</v>
      </c>
      <c r="C20" s="61"/>
      <c r="D20" s="37">
        <v>4</v>
      </c>
      <c r="E20" s="31" t="s">
        <v>1389</v>
      </c>
      <c r="F20" s="32">
        <f>VLOOKUP($E20,Atletas!$1:$1048576,7,FALSE)</f>
        <v>36429</v>
      </c>
      <c r="G20" s="32" t="str">
        <f>VLOOKUP($E20,Atletas!$1:$1048576,9,FALSE)</f>
        <v>Iniciado</v>
      </c>
      <c r="H20" s="137" t="str">
        <f>VLOOKUP($E20,Atletas!$1:$1048576,5,FALSE)</f>
        <v>ADRAP</v>
      </c>
      <c r="I20" s="35" t="s">
        <v>1012</v>
      </c>
      <c r="J20" s="34">
        <v>41413</v>
      </c>
      <c r="K20" s="35"/>
      <c r="L20" s="35" t="s">
        <v>765</v>
      </c>
    </row>
    <row r="21" spans="1:14" s="31" customFormat="1" ht="13" customHeight="1">
      <c r="A21" s="27">
        <v>16</v>
      </c>
      <c r="B21" s="168" t="s">
        <v>2116</v>
      </c>
      <c r="C21" s="61"/>
      <c r="D21" s="37" t="s">
        <v>2023</v>
      </c>
      <c r="E21" s="31" t="s">
        <v>971</v>
      </c>
      <c r="F21" s="32">
        <f>VLOOKUP($E21,Atletas!$1:$1048576,7,FALSE)</f>
        <v>35516</v>
      </c>
      <c r="G21" s="32" t="str">
        <f>VLOOKUP($E21,Atletas!$1:$1048576,9,FALSE)</f>
        <v>Juvenil</v>
      </c>
      <c r="H21" s="137" t="str">
        <f>VLOOKUP($E21,Atletas!$1:$1048576,5,FALSE)</f>
        <v>AJS</v>
      </c>
      <c r="I21" s="35" t="s">
        <v>1012</v>
      </c>
      <c r="J21" s="34">
        <v>41399</v>
      </c>
      <c r="K21" s="35"/>
      <c r="L21" s="35" t="s">
        <v>1547</v>
      </c>
      <c r="N21" s="38"/>
    </row>
    <row r="22" spans="1:14" s="31" customFormat="1" ht="13" customHeight="1">
      <c r="A22" s="27">
        <v>17</v>
      </c>
      <c r="B22" s="168" t="s">
        <v>2290</v>
      </c>
      <c r="C22" s="61"/>
      <c r="D22" s="37">
        <v>1</v>
      </c>
      <c r="E22" s="31" t="s">
        <v>28</v>
      </c>
      <c r="F22" s="32">
        <f>VLOOKUP($E22,Atletas!$1:$1048576,7,FALSE)</f>
        <v>36541</v>
      </c>
      <c r="G22" s="32" t="str">
        <f>VLOOKUP($E22,Atletas!$1:$1048576,9,FALSE)</f>
        <v>Infantil</v>
      </c>
      <c r="H22" s="137" t="str">
        <f>VLOOKUP($E22,Atletas!$1:$1048576,5,FALSE)</f>
        <v>ACDSJ</v>
      </c>
      <c r="I22" s="35" t="s">
        <v>1012</v>
      </c>
      <c r="J22" s="34">
        <v>41462</v>
      </c>
      <c r="K22" s="35"/>
      <c r="L22" s="35" t="s">
        <v>765</v>
      </c>
    </row>
    <row r="23" spans="1:14" s="31" customFormat="1" ht="13" customHeight="1">
      <c r="A23" s="27">
        <v>18</v>
      </c>
      <c r="B23" s="168" t="s">
        <v>2029</v>
      </c>
      <c r="C23" s="61"/>
      <c r="D23" s="37">
        <v>3</v>
      </c>
      <c r="E23" s="31" t="s">
        <v>546</v>
      </c>
      <c r="F23" s="32">
        <f>VLOOKUP($E23,Atletas!$1:$1048576,7,FALSE)</f>
        <v>36227</v>
      </c>
      <c r="G23" s="32" t="str">
        <f>VLOOKUP($E23,Atletas!$1:$1048576,9,FALSE)</f>
        <v>Iniciado</v>
      </c>
      <c r="H23" s="137" t="str">
        <f>VLOOKUP($E23,Atletas!$1:$1048576,5,FALSE)</f>
        <v>AJS</v>
      </c>
      <c r="I23" s="35" t="s">
        <v>1012</v>
      </c>
      <c r="J23" s="34">
        <v>41385</v>
      </c>
      <c r="K23" s="35"/>
      <c r="L23" s="35" t="s">
        <v>765</v>
      </c>
      <c r="N23" s="38"/>
    </row>
    <row r="24" spans="1:14" s="31" customFormat="1" ht="13" customHeight="1">
      <c r="A24" s="27">
        <v>19</v>
      </c>
      <c r="B24" s="168" t="s">
        <v>1924</v>
      </c>
      <c r="C24" s="61"/>
      <c r="D24" s="37">
        <v>7</v>
      </c>
      <c r="E24" s="31" t="s">
        <v>1428</v>
      </c>
      <c r="F24" s="32">
        <f>VLOOKUP($E24,Atletas!$1:$1048576,7,FALSE)</f>
        <v>30440</v>
      </c>
      <c r="G24" s="32" t="str">
        <f>VLOOKUP($E24,Atletas!$1:$1048576,9,FALSE)</f>
        <v>Sénior</v>
      </c>
      <c r="H24" s="137" t="str">
        <f>VLOOKUP($E24,Atletas!$1:$1048576,5,FALSE)</f>
        <v>CAFH</v>
      </c>
      <c r="I24" s="35" t="s">
        <v>1012</v>
      </c>
      <c r="J24" s="34">
        <v>41315</v>
      </c>
      <c r="K24" s="35"/>
      <c r="L24" s="35" t="s">
        <v>765</v>
      </c>
    </row>
    <row r="25" spans="1:14" s="31" customFormat="1" ht="13" customHeight="1">
      <c r="A25" s="27">
        <v>20</v>
      </c>
      <c r="B25" s="168" t="s">
        <v>2291</v>
      </c>
      <c r="C25" s="61"/>
      <c r="D25" s="37">
        <v>2</v>
      </c>
      <c r="E25" s="31" t="s">
        <v>1426</v>
      </c>
      <c r="F25" s="32">
        <f>VLOOKUP($E25,Atletas!$1:$1048576,7,FALSE)</f>
        <v>37156</v>
      </c>
      <c r="G25" s="32" t="str">
        <f>VLOOKUP($E25,Atletas!$1:$1048576,9,FALSE)</f>
        <v>Infantil</v>
      </c>
      <c r="H25" s="137" t="str">
        <f>VLOOKUP($E25,Atletas!$1:$1048576,5,FALSE)</f>
        <v>ACDSJ</v>
      </c>
      <c r="I25" s="35" t="s">
        <v>1012</v>
      </c>
      <c r="J25" s="34">
        <v>41462</v>
      </c>
      <c r="K25" s="35"/>
      <c r="L25" s="35" t="s">
        <v>765</v>
      </c>
    </row>
    <row r="26" spans="1:14" s="31" customFormat="1" ht="13" customHeight="1">
      <c r="A26" s="27">
        <v>21</v>
      </c>
      <c r="B26" s="168" t="s">
        <v>2292</v>
      </c>
      <c r="C26" s="61"/>
      <c r="D26" s="37">
        <v>3</v>
      </c>
      <c r="E26" s="31" t="s">
        <v>588</v>
      </c>
      <c r="F26" s="32">
        <f>VLOOKUP($E26,Atletas!$1:$1048576,7,FALSE)</f>
        <v>36523</v>
      </c>
      <c r="G26" s="32" t="str">
        <f>VLOOKUP($E26,Atletas!$1:$1048576,9,FALSE)</f>
        <v>Iniciado</v>
      </c>
      <c r="H26" s="137" t="str">
        <f>VLOOKUP($E26,Atletas!$1:$1048576,5,FALSE)</f>
        <v>AJS</v>
      </c>
      <c r="I26" s="35" t="s">
        <v>1012</v>
      </c>
      <c r="J26" s="34">
        <v>41462</v>
      </c>
      <c r="K26" s="35"/>
      <c r="L26" s="35" t="s">
        <v>765</v>
      </c>
      <c r="N26" s="38"/>
    </row>
    <row r="27" spans="1:14" s="31" customFormat="1" ht="13" customHeight="1">
      <c r="A27" s="27">
        <v>22</v>
      </c>
      <c r="B27" s="168" t="s">
        <v>2030</v>
      </c>
      <c r="C27" s="61"/>
      <c r="D27" s="37">
        <v>4</v>
      </c>
      <c r="E27" s="31" t="s">
        <v>1392</v>
      </c>
      <c r="F27" s="32">
        <f>VLOOKUP($E27,Atletas!$1:$1048576,7,FALSE)</f>
        <v>36035</v>
      </c>
      <c r="G27" s="32" t="str">
        <f>VLOOKUP($E27,Atletas!$1:$1048576,9,FALSE)</f>
        <v>Iniciado</v>
      </c>
      <c r="H27" s="137" t="str">
        <f>VLOOKUP($E27,Atletas!$1:$1048576,5,FALSE)</f>
        <v>ADRAP</v>
      </c>
      <c r="I27" s="35" t="s">
        <v>1012</v>
      </c>
      <c r="J27" s="34">
        <v>41385</v>
      </c>
      <c r="K27" s="35"/>
      <c r="L27" s="35" t="s">
        <v>765</v>
      </c>
    </row>
    <row r="28" spans="1:14" s="31" customFormat="1" ht="13" customHeight="1">
      <c r="A28" s="27">
        <v>23</v>
      </c>
      <c r="B28" s="168" t="s">
        <v>2031</v>
      </c>
      <c r="C28" s="61"/>
      <c r="D28" s="37">
        <v>5</v>
      </c>
      <c r="E28" s="31" t="s">
        <v>499</v>
      </c>
      <c r="F28" s="32">
        <f>VLOOKUP($E28,Atletas!$1:$1048576,7,FALSE)</f>
        <v>35979</v>
      </c>
      <c r="G28" s="32" t="str">
        <f>VLOOKUP($E28,Atletas!$1:$1048576,9,FALSE)</f>
        <v>Iniciado</v>
      </c>
      <c r="H28" s="137" t="str">
        <f>VLOOKUP($E28,Atletas!$1:$1048576,5,FALSE)</f>
        <v>CSM</v>
      </c>
      <c r="I28" s="35" t="s">
        <v>1012</v>
      </c>
      <c r="J28" s="34">
        <v>41385</v>
      </c>
      <c r="K28" s="35"/>
      <c r="L28" s="35" t="s">
        <v>1553</v>
      </c>
    </row>
    <row r="29" spans="1:14" s="31" customFormat="1" ht="13" customHeight="1">
      <c r="A29" s="27">
        <v>24</v>
      </c>
      <c r="B29" s="168" t="s">
        <v>2032</v>
      </c>
      <c r="C29" s="61"/>
      <c r="D29" s="37">
        <v>6</v>
      </c>
      <c r="E29" s="31" t="s">
        <v>1364</v>
      </c>
      <c r="F29" s="32">
        <f>VLOOKUP($E29,Atletas!$1:$1048576,7,FALSE)</f>
        <v>36312</v>
      </c>
      <c r="G29" s="32" t="str">
        <f>VLOOKUP($E29,Atletas!$1:$1048576,9,FALSE)</f>
        <v>Iniciado</v>
      </c>
      <c r="H29" s="137" t="str">
        <f>VLOOKUP($E29,Atletas!$1:$1048576,5,FALSE)</f>
        <v>ACDSJ</v>
      </c>
      <c r="I29" s="35" t="s">
        <v>1012</v>
      </c>
      <c r="J29" s="34">
        <v>41385</v>
      </c>
      <c r="K29" s="35"/>
      <c r="L29" s="35" t="s">
        <v>765</v>
      </c>
      <c r="N29" s="38"/>
    </row>
    <row r="30" spans="1:14" s="31" customFormat="1" ht="13" customHeight="1">
      <c r="A30" s="27">
        <v>25</v>
      </c>
      <c r="B30" s="168" t="s">
        <v>2092</v>
      </c>
      <c r="C30" s="61"/>
      <c r="D30" s="37">
        <v>3</v>
      </c>
      <c r="E30" s="31" t="s">
        <v>284</v>
      </c>
      <c r="F30" s="32">
        <f>VLOOKUP($E30,Atletas!$1:$1048576,7,FALSE)</f>
        <v>35334</v>
      </c>
      <c r="G30" s="32" t="str">
        <f>VLOOKUP($E30,Atletas!$1:$1048576,9,FALSE)</f>
        <v>Juvenil</v>
      </c>
      <c r="H30" s="137" t="str">
        <f>VLOOKUP($E30,Atletas!$1:$1048576,5,FALSE)</f>
        <v>AJS</v>
      </c>
      <c r="I30" s="35" t="s">
        <v>1012</v>
      </c>
      <c r="J30" s="34">
        <v>41392</v>
      </c>
      <c r="K30" s="35"/>
      <c r="L30" s="35" t="s">
        <v>1115</v>
      </c>
      <c r="N30" s="38"/>
    </row>
    <row r="31" spans="1:14" s="31" customFormat="1" ht="13" customHeight="1">
      <c r="A31" s="27">
        <v>26</v>
      </c>
      <c r="B31" s="168" t="s">
        <v>2122</v>
      </c>
      <c r="C31" s="61"/>
      <c r="D31" s="37" t="s">
        <v>2023</v>
      </c>
      <c r="E31" s="31" t="s">
        <v>512</v>
      </c>
      <c r="F31" s="32">
        <f>VLOOKUP($E31,Atletas!$1:$1048576,7,FALSE)</f>
        <v>33841</v>
      </c>
      <c r="G31" s="32" t="str">
        <f>VLOOKUP($E31,Atletas!$1:$1048576,9,FALSE)</f>
        <v>S/Sub-23</v>
      </c>
      <c r="H31" s="137" t="str">
        <f>VLOOKUP($E31,Atletas!$1:$1048576,5,FALSE)</f>
        <v>AJS</v>
      </c>
      <c r="I31" s="35" t="s">
        <v>1012</v>
      </c>
      <c r="J31" s="34">
        <v>41399</v>
      </c>
      <c r="K31" s="35"/>
      <c r="L31" s="35" t="s">
        <v>1545</v>
      </c>
      <c r="N31" s="38"/>
    </row>
    <row r="32" spans="1:14" s="31" customFormat="1" ht="13" customHeight="1">
      <c r="A32" s="27">
        <v>27</v>
      </c>
      <c r="B32" s="168" t="s">
        <v>2033</v>
      </c>
      <c r="C32" s="61"/>
      <c r="D32" s="37">
        <v>7</v>
      </c>
      <c r="E32" s="31" t="s">
        <v>316</v>
      </c>
      <c r="F32" s="32">
        <f>VLOOKUP($E32,Atletas!$1:$1048576,7,FALSE)</f>
        <v>36223</v>
      </c>
      <c r="G32" s="32" t="str">
        <f>VLOOKUP($E32,Atletas!$1:$1048576,9,FALSE)</f>
        <v>Iniciado</v>
      </c>
      <c r="H32" s="137" t="str">
        <f>VLOOKUP($E32,Atletas!$1:$1048576,5,FALSE)</f>
        <v>ACDSJ</v>
      </c>
      <c r="I32" s="35" t="s">
        <v>1012</v>
      </c>
      <c r="J32" s="34">
        <v>41385</v>
      </c>
      <c r="K32" s="35"/>
      <c r="L32" s="35" t="s">
        <v>765</v>
      </c>
      <c r="N32" s="38"/>
    </row>
    <row r="33" spans="1:14" s="31" customFormat="1" ht="13" customHeight="1">
      <c r="A33" s="27">
        <v>28</v>
      </c>
      <c r="B33" s="168" t="s">
        <v>2034</v>
      </c>
      <c r="C33" s="61"/>
      <c r="D33" s="37">
        <v>8</v>
      </c>
      <c r="E33" s="31" t="s">
        <v>586</v>
      </c>
      <c r="F33" s="32">
        <f>VLOOKUP($E33,Atletas!$1:$1048576,7,FALSE)</f>
        <v>36003</v>
      </c>
      <c r="G33" s="32" t="str">
        <f>VLOOKUP($E33,Atletas!$1:$1048576,9,FALSE)</f>
        <v>Iniciado</v>
      </c>
      <c r="H33" s="137" t="str">
        <f>VLOOKUP($E33,Atletas!$1:$1048576,5,FALSE)</f>
        <v>AJS</v>
      </c>
      <c r="I33" s="35" t="s">
        <v>1012</v>
      </c>
      <c r="J33" s="34">
        <v>41385</v>
      </c>
      <c r="K33" s="35"/>
      <c r="L33" s="35" t="s">
        <v>765</v>
      </c>
    </row>
    <row r="34" spans="1:14" s="31" customFormat="1" ht="13" customHeight="1">
      <c r="A34" s="27">
        <v>29</v>
      </c>
      <c r="B34" s="168" t="s">
        <v>2118</v>
      </c>
      <c r="C34" s="61"/>
      <c r="D34" s="37" t="s">
        <v>2023</v>
      </c>
      <c r="E34" s="31" t="s">
        <v>15</v>
      </c>
      <c r="F34" s="32">
        <f>VLOOKUP($E34,Atletas!$1:$1048576,7,FALSE)</f>
        <v>35023</v>
      </c>
      <c r="G34" s="32" t="str">
        <f>VLOOKUP($E34,Atletas!$1:$1048576,9,FALSE)</f>
        <v>Júnior</v>
      </c>
      <c r="H34" s="137" t="str">
        <f>VLOOKUP($E34,Atletas!$1:$1048576,5,FALSE)</f>
        <v>ADRAP</v>
      </c>
      <c r="I34" s="35" t="s">
        <v>1012</v>
      </c>
      <c r="J34" s="34">
        <v>41399</v>
      </c>
      <c r="K34" s="35"/>
      <c r="L34" s="35" t="s">
        <v>1121</v>
      </c>
      <c r="N34" s="38"/>
    </row>
    <row r="35" spans="1:14" s="31" customFormat="1" ht="13" customHeight="1">
      <c r="A35" s="27">
        <v>30</v>
      </c>
      <c r="B35" s="168" t="s">
        <v>2120</v>
      </c>
      <c r="C35" s="61"/>
      <c r="D35" s="37" t="s">
        <v>2023</v>
      </c>
      <c r="E35" s="31" t="s">
        <v>1400</v>
      </c>
      <c r="F35" s="32">
        <f>VLOOKUP($E35,Atletas!$1:$1048576,7,FALSE)</f>
        <v>35012</v>
      </c>
      <c r="G35" s="32" t="str">
        <f>VLOOKUP($E35,Atletas!$1:$1048576,9,FALSE)</f>
        <v>Júnior</v>
      </c>
      <c r="H35" s="137" t="str">
        <f>VLOOKUP($E35,Atletas!$1:$1048576,5,FALSE)</f>
        <v>CSM</v>
      </c>
      <c r="I35" s="35" t="s">
        <v>1012</v>
      </c>
      <c r="J35" s="34">
        <v>41399</v>
      </c>
      <c r="K35" s="35"/>
      <c r="L35" s="35" t="s">
        <v>1557</v>
      </c>
    </row>
    <row r="36" spans="1:14" s="31" customFormat="1" ht="13" customHeight="1">
      <c r="A36" s="27">
        <v>31</v>
      </c>
      <c r="B36" s="168" t="s">
        <v>2117</v>
      </c>
      <c r="C36" s="61"/>
      <c r="D36" s="37" t="s">
        <v>2023</v>
      </c>
      <c r="E36" s="31" t="s">
        <v>537</v>
      </c>
      <c r="F36" s="32">
        <f>VLOOKUP($E36,Atletas!$1:$1048576,7,FALSE)</f>
        <v>35542</v>
      </c>
      <c r="G36" s="32" t="str">
        <f>VLOOKUP($E36,Atletas!$1:$1048576,9,FALSE)</f>
        <v>Juvenil</v>
      </c>
      <c r="H36" s="137" t="str">
        <f>VLOOKUP($E36,Atletas!$1:$1048576,5,FALSE)</f>
        <v>ACDSJ</v>
      </c>
      <c r="I36" s="35" t="s">
        <v>1012</v>
      </c>
      <c r="J36" s="34">
        <v>41399</v>
      </c>
      <c r="K36" s="35"/>
      <c r="L36" s="35" t="s">
        <v>765</v>
      </c>
    </row>
    <row r="37" spans="1:14" s="31" customFormat="1" ht="13" customHeight="1">
      <c r="A37" s="27">
        <v>32</v>
      </c>
      <c r="B37" s="168" t="s">
        <v>2035</v>
      </c>
      <c r="C37" s="61"/>
      <c r="D37" s="37">
        <v>10</v>
      </c>
      <c r="E37" s="31" t="s">
        <v>1030</v>
      </c>
      <c r="F37" s="32">
        <f>VLOOKUP($E37,Atletas!$1:$1048576,7,FALSE)</f>
        <v>36176</v>
      </c>
      <c r="G37" s="32" t="str">
        <f>VLOOKUP($E37,Atletas!$1:$1048576,9,FALSE)</f>
        <v>Iniciado</v>
      </c>
      <c r="H37" s="137" t="str">
        <f>VLOOKUP($E37,Atletas!$1:$1048576,5,FALSE)</f>
        <v>AJS</v>
      </c>
      <c r="I37" s="35" t="s">
        <v>1012</v>
      </c>
      <c r="J37" s="34">
        <v>41385</v>
      </c>
      <c r="K37" s="35"/>
      <c r="L37" s="35" t="s">
        <v>765</v>
      </c>
      <c r="N37" s="38"/>
    </row>
    <row r="38" spans="1:14" s="31" customFormat="1" ht="13" customHeight="1">
      <c r="A38" s="27">
        <v>33</v>
      </c>
      <c r="B38" s="168" t="s">
        <v>2119</v>
      </c>
      <c r="C38" s="61"/>
      <c r="D38" s="37" t="s">
        <v>2023</v>
      </c>
      <c r="E38" s="31" t="s">
        <v>653</v>
      </c>
      <c r="F38" s="32">
        <f>VLOOKUP($E38,Atletas!$1:$1048576,7,FALSE)</f>
        <v>34929</v>
      </c>
      <c r="G38" s="32" t="str">
        <f>VLOOKUP($E38,Atletas!$1:$1048576,9,FALSE)</f>
        <v>Júnior</v>
      </c>
      <c r="H38" s="137" t="str">
        <f>VLOOKUP($E38,Atletas!$1:$1048576,5,FALSE)</f>
        <v>CSM</v>
      </c>
      <c r="I38" s="35" t="s">
        <v>1012</v>
      </c>
      <c r="J38" s="34">
        <v>41399</v>
      </c>
      <c r="K38" s="35"/>
      <c r="L38" s="35" t="s">
        <v>765</v>
      </c>
    </row>
    <row r="39" spans="1:14" s="31" customFormat="1" ht="13" customHeight="1">
      <c r="A39" s="27">
        <v>34</v>
      </c>
      <c r="B39" s="168" t="s">
        <v>2036</v>
      </c>
      <c r="C39" s="61"/>
      <c r="D39" s="37">
        <v>11</v>
      </c>
      <c r="E39" s="31" t="s">
        <v>9</v>
      </c>
      <c r="F39" s="32">
        <f>VLOOKUP($E39,Atletas!$1:$1048576,7,FALSE)</f>
        <v>36219</v>
      </c>
      <c r="G39" s="32" t="str">
        <f>VLOOKUP($E39,Atletas!$1:$1048576,9,FALSE)</f>
        <v>Iniciado</v>
      </c>
      <c r="H39" s="137" t="str">
        <f>VLOOKUP($E39,Atletas!$1:$1048576,5,FALSE)</f>
        <v>ADRAP</v>
      </c>
      <c r="I39" s="35" t="s">
        <v>1012</v>
      </c>
      <c r="J39" s="34">
        <v>41385</v>
      </c>
      <c r="K39" s="35"/>
      <c r="L39" s="35" t="s">
        <v>765</v>
      </c>
      <c r="N39" s="38"/>
    </row>
    <row r="40" spans="1:14" s="31" customFormat="1" ht="13" customHeight="1">
      <c r="A40" s="27">
        <v>35</v>
      </c>
      <c r="B40" s="168" t="s">
        <v>2202</v>
      </c>
      <c r="C40" s="61"/>
      <c r="D40" s="37">
        <v>6</v>
      </c>
      <c r="E40" s="31" t="s">
        <v>362</v>
      </c>
      <c r="F40" s="32">
        <f>VLOOKUP($E40,Atletas!$1:$1048576,7,FALSE)</f>
        <v>36354</v>
      </c>
      <c r="G40" s="32" t="str">
        <f>VLOOKUP($E40,Atletas!$1:$1048576,9,FALSE)</f>
        <v>Iniciado</v>
      </c>
      <c r="H40" s="137" t="str">
        <f>VLOOKUP($E40,Atletas!$1:$1048576,5,FALSE)</f>
        <v>CSM</v>
      </c>
      <c r="I40" s="35" t="s">
        <v>1012</v>
      </c>
      <c r="J40" s="34">
        <v>41413</v>
      </c>
      <c r="K40" s="35"/>
      <c r="L40" s="35" t="s">
        <v>765</v>
      </c>
    </row>
    <row r="41" spans="1:14" s="31" customFormat="1" ht="13" customHeight="1">
      <c r="A41" s="27">
        <v>36</v>
      </c>
      <c r="B41" s="168" t="s">
        <v>2123</v>
      </c>
      <c r="C41" s="61"/>
      <c r="D41" s="37" t="s">
        <v>2023</v>
      </c>
      <c r="E41" s="31" t="s">
        <v>1904</v>
      </c>
      <c r="F41" s="32">
        <f>VLOOKUP($E41,Atletas!$1:$1048576,7,FALSE)</f>
        <v>33828</v>
      </c>
      <c r="G41" s="32" t="str">
        <f>VLOOKUP($E41,Atletas!$1:$1048576,9,FALSE)</f>
        <v>S/Sub-23</v>
      </c>
      <c r="H41" s="137" t="str">
        <f>VLOOKUP($E41,Atletas!$1:$1048576,5,FALSE)</f>
        <v>CSM</v>
      </c>
      <c r="I41" s="35" t="s">
        <v>1012</v>
      </c>
      <c r="J41" s="34">
        <v>41399</v>
      </c>
      <c r="K41" s="35"/>
      <c r="L41" s="35" t="s">
        <v>765</v>
      </c>
    </row>
    <row r="42" spans="1:14" s="31" customFormat="1" ht="13" customHeight="1">
      <c r="A42" s="27">
        <v>37</v>
      </c>
      <c r="B42" s="168" t="s">
        <v>2037</v>
      </c>
      <c r="C42" s="61"/>
      <c r="D42" s="37">
        <v>12</v>
      </c>
      <c r="E42" s="31" t="s">
        <v>1431</v>
      </c>
      <c r="F42" s="32">
        <f>VLOOKUP($E42,Atletas!$1:$1048576,7,FALSE)</f>
        <v>35902</v>
      </c>
      <c r="G42" s="32" t="str">
        <f>VLOOKUP($E42,Atletas!$1:$1048576,9,FALSE)</f>
        <v>Iniciado</v>
      </c>
      <c r="H42" s="137" t="str">
        <f>VLOOKUP($E42,Atletas!$1:$1048576,5,FALSE)</f>
        <v>ADRAP</v>
      </c>
      <c r="I42" s="35" t="s">
        <v>1012</v>
      </c>
      <c r="J42" s="34">
        <v>41385</v>
      </c>
      <c r="K42" s="35"/>
      <c r="L42" s="35" t="s">
        <v>765</v>
      </c>
      <c r="N42" s="38"/>
    </row>
    <row r="43" spans="1:14" s="31" customFormat="1" ht="13" customHeight="1">
      <c r="A43" s="27">
        <v>38</v>
      </c>
      <c r="B43" s="168" t="s">
        <v>2038</v>
      </c>
      <c r="C43" s="61"/>
      <c r="D43" s="37">
        <v>13</v>
      </c>
      <c r="E43" s="31" t="s">
        <v>1409</v>
      </c>
      <c r="F43" s="32">
        <f>VLOOKUP($E43,Atletas!$1:$1048576,7,FALSE)</f>
        <v>36084</v>
      </c>
      <c r="G43" s="32" t="str">
        <f>VLOOKUP($E43,Atletas!$1:$1048576,9,FALSE)</f>
        <v>Iniciado</v>
      </c>
      <c r="H43" s="137" t="str">
        <f>VLOOKUP($E43,Atletas!$1:$1048576,5,FALSE)</f>
        <v>ADRAP</v>
      </c>
      <c r="I43" s="35" t="s">
        <v>1012</v>
      </c>
      <c r="J43" s="34">
        <v>41385</v>
      </c>
      <c r="K43" s="35"/>
      <c r="L43" s="35" t="s">
        <v>765</v>
      </c>
    </row>
    <row r="44" spans="1:14" s="31" customFormat="1" ht="13" customHeight="1">
      <c r="A44" s="27">
        <v>39</v>
      </c>
      <c r="B44" s="168" t="s">
        <v>2039</v>
      </c>
      <c r="C44" s="61"/>
      <c r="D44" s="37">
        <v>14</v>
      </c>
      <c r="E44" s="31" t="s">
        <v>501</v>
      </c>
      <c r="F44" s="32">
        <f>VLOOKUP($E44,Atletas!$1:$1048576,7,FALSE)</f>
        <v>36286</v>
      </c>
      <c r="G44" s="32" t="str">
        <f>VLOOKUP($E44,Atletas!$1:$1048576,9,FALSE)</f>
        <v>Iniciado</v>
      </c>
      <c r="H44" s="137" t="str">
        <f>VLOOKUP($E44,Atletas!$1:$1048576,5,FALSE)</f>
        <v>ACDSJ</v>
      </c>
      <c r="I44" s="35" t="s">
        <v>1012</v>
      </c>
      <c r="J44" s="34">
        <v>41385</v>
      </c>
      <c r="K44" s="35"/>
      <c r="L44" s="35" t="s">
        <v>765</v>
      </c>
    </row>
    <row r="45" spans="1:14" s="31" customFormat="1" ht="13" customHeight="1">
      <c r="A45" s="27">
        <v>40</v>
      </c>
      <c r="B45" s="168" t="s">
        <v>2203</v>
      </c>
      <c r="C45" s="61"/>
      <c r="D45" s="37">
        <v>7</v>
      </c>
      <c r="E45" s="31" t="s">
        <v>2067</v>
      </c>
      <c r="F45" s="32">
        <f>VLOOKUP($E45,Atletas!$1:$1048576,7,FALSE)</f>
        <v>35110</v>
      </c>
      <c r="G45" s="32" t="str">
        <f>VLOOKUP($E45,Atletas!$1:$1048576,9,FALSE)</f>
        <v>Juvenil</v>
      </c>
      <c r="H45" s="137" t="str">
        <f>VLOOKUP($E45,Atletas!$1:$1048576,5,FALSE)</f>
        <v>GDE</v>
      </c>
      <c r="I45" s="35" t="s">
        <v>1012</v>
      </c>
      <c r="J45" s="34">
        <v>41413</v>
      </c>
      <c r="K45" s="35"/>
      <c r="L45" s="35" t="s">
        <v>765</v>
      </c>
    </row>
    <row r="46" spans="1:14" s="31" customFormat="1" ht="13" customHeight="1">
      <c r="A46" s="27">
        <v>41</v>
      </c>
      <c r="B46" s="168" t="s">
        <v>2293</v>
      </c>
      <c r="C46" s="61"/>
      <c r="D46" s="37">
        <v>4</v>
      </c>
      <c r="E46" s="31" t="s">
        <v>350</v>
      </c>
      <c r="F46" s="32">
        <f>VLOOKUP($E46,Atletas!$1:$1048576,7,FALSE)</f>
        <v>37215</v>
      </c>
      <c r="G46" s="32" t="str">
        <f>VLOOKUP($E46,Atletas!$1:$1048576,9,FALSE)</f>
        <v>Infantil</v>
      </c>
      <c r="H46" s="137" t="str">
        <f>VLOOKUP($E46,Atletas!$1:$1048576,5,FALSE)</f>
        <v>CSM</v>
      </c>
      <c r="I46" s="35" t="s">
        <v>1012</v>
      </c>
      <c r="J46" s="34">
        <v>41462</v>
      </c>
      <c r="K46" s="35"/>
      <c r="L46" s="35" t="s">
        <v>765</v>
      </c>
    </row>
    <row r="47" spans="1:14" s="31" customFormat="1" ht="13" customHeight="1">
      <c r="A47" s="27">
        <v>42</v>
      </c>
      <c r="B47" s="168" t="s">
        <v>2294</v>
      </c>
      <c r="C47" s="61"/>
      <c r="D47" s="37">
        <v>5</v>
      </c>
      <c r="E47" s="31" t="s">
        <v>1391</v>
      </c>
      <c r="F47" s="32">
        <f>VLOOKUP($E47,Atletas!$1:$1048576,7,FALSE)</f>
        <v>36903</v>
      </c>
      <c r="G47" s="32" t="str">
        <f>VLOOKUP($E47,Atletas!$1:$1048576,9,FALSE)</f>
        <v>Infantil</v>
      </c>
      <c r="H47" s="137" t="str">
        <f>VLOOKUP($E47,Atletas!$1:$1048576,5,FALSE)</f>
        <v>CSM</v>
      </c>
      <c r="I47" s="35" t="s">
        <v>1012</v>
      </c>
      <c r="J47" s="34">
        <v>41462</v>
      </c>
      <c r="K47" s="35"/>
      <c r="L47" s="35" t="s">
        <v>765</v>
      </c>
    </row>
    <row r="48" spans="1:14" s="31" customFormat="1" ht="13" customHeight="1">
      <c r="A48" s="27">
        <v>43</v>
      </c>
      <c r="B48" s="168" t="s">
        <v>2263</v>
      </c>
      <c r="C48" s="61"/>
      <c r="D48" s="37">
        <v>2</v>
      </c>
      <c r="E48" s="31" t="s">
        <v>2178</v>
      </c>
      <c r="F48" s="32">
        <f>VLOOKUP($E48,Atletas!$1:$1048576,7,FALSE)</f>
        <v>35720</v>
      </c>
      <c r="G48" s="32" t="str">
        <f>VLOOKUP($E48,Atletas!$1:$1048576,9,FALSE)</f>
        <v>Juvenil</v>
      </c>
      <c r="H48" s="137" t="str">
        <f>VLOOKUP($E48,Atletas!$1:$1048576,5,FALSE)</f>
        <v>AJS</v>
      </c>
      <c r="I48" s="35" t="s">
        <v>1012</v>
      </c>
      <c r="J48" s="34">
        <v>41441</v>
      </c>
      <c r="K48" s="35"/>
      <c r="L48" s="35" t="s">
        <v>765</v>
      </c>
    </row>
    <row r="49" spans="1:14" s="31" customFormat="1" ht="13" customHeight="1">
      <c r="A49" s="27">
        <v>44</v>
      </c>
      <c r="B49" s="168" t="s">
        <v>2204</v>
      </c>
      <c r="C49" s="61"/>
      <c r="D49" s="37">
        <v>8</v>
      </c>
      <c r="E49" s="31" t="s">
        <v>2196</v>
      </c>
      <c r="F49" s="32">
        <f>VLOOKUP($E49,Atletas!$1:$1048576,7,FALSE)</f>
        <v>36507</v>
      </c>
      <c r="G49" s="32" t="str">
        <f>VLOOKUP($E49,Atletas!$1:$1048576,9,FALSE)</f>
        <v>Iniciado</v>
      </c>
      <c r="H49" s="137" t="str">
        <f>VLOOKUP($E49,Atletas!$1:$1048576,5,FALSE)</f>
        <v>GDE</v>
      </c>
      <c r="I49" s="35" t="s">
        <v>1012</v>
      </c>
      <c r="J49" s="34">
        <v>41413</v>
      </c>
      <c r="K49" s="35"/>
      <c r="L49" s="35" t="s">
        <v>765</v>
      </c>
    </row>
    <row r="50" spans="1:14" s="31" customFormat="1" ht="13" customHeight="1">
      <c r="A50" s="27">
        <v>45</v>
      </c>
      <c r="B50" s="168" t="s">
        <v>2295</v>
      </c>
      <c r="C50" s="61"/>
      <c r="D50" s="37">
        <v>6</v>
      </c>
      <c r="E50" s="31" t="s">
        <v>1894</v>
      </c>
      <c r="F50" s="32">
        <f>VLOOKUP($E50,Atletas!$1:$1048576,7,FALSE)</f>
        <v>36957</v>
      </c>
      <c r="G50" s="32" t="str">
        <f>VLOOKUP($E50,Atletas!$1:$1048576,9,FALSE)</f>
        <v>Infantil</v>
      </c>
      <c r="H50" s="137" t="str">
        <f>VLOOKUP($E50,Atletas!$1:$1048576,5,FALSE)</f>
        <v>AJS</v>
      </c>
      <c r="I50" s="35" t="s">
        <v>1012</v>
      </c>
      <c r="J50" s="34">
        <v>41462</v>
      </c>
      <c r="K50" s="35"/>
      <c r="L50" s="35" t="s">
        <v>765</v>
      </c>
    </row>
    <row r="51" spans="1:14" s="31" customFormat="1" ht="13" customHeight="1">
      <c r="A51" s="27"/>
      <c r="B51" s="168"/>
      <c r="C51" s="61"/>
      <c r="D51" s="37"/>
      <c r="E51" s="31" t="s">
        <v>969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168</v>
      </c>
    </row>
    <row r="52" spans="1:14" s="31" customFormat="1" ht="13" customHeight="1">
      <c r="A52" s="27"/>
      <c r="B52" s="168"/>
      <c r="C52" s="61"/>
      <c r="D52" s="37"/>
      <c r="E52" s="31" t="s">
        <v>720</v>
      </c>
      <c r="F52" s="32">
        <f>VLOOKUP($E52,Atletas!$1:$1048576,7,FALSE)</f>
        <v>33005</v>
      </c>
      <c r="G52" s="32" t="str">
        <f>VLOOKUP($E52,Atletas!$1:$1048576,9,FALSE)</f>
        <v>Sénior</v>
      </c>
      <c r="H52" s="137" t="str">
        <f>VLOOKUP($E52,Atletas!$1:$1048576,5,FALSE)</f>
        <v>AJS</v>
      </c>
      <c r="I52" s="35"/>
      <c r="J52" s="34"/>
      <c r="K52" s="35"/>
      <c r="L52" s="35" t="s">
        <v>171</v>
      </c>
      <c r="M52" s="38"/>
      <c r="N52" s="38"/>
    </row>
    <row r="53" spans="1:14" s="31" customFormat="1" ht="13" customHeight="1">
      <c r="A53" s="27"/>
      <c r="B53" s="168"/>
      <c r="C53" s="61"/>
      <c r="D53" s="37"/>
      <c r="E53" s="31" t="s">
        <v>814</v>
      </c>
      <c r="F53" s="32">
        <f>VLOOKUP($E53,Atletas!$1:$1048576,7,FALSE)</f>
        <v>28861</v>
      </c>
      <c r="G53" s="32" t="str">
        <f>VLOOKUP($E53,Atletas!$1:$1048576,9,FALSE)</f>
        <v>Sénior</v>
      </c>
      <c r="H53" s="137" t="str">
        <f>VLOOKUP($E53,Atletas!$1:$1048576,5,FALSE)</f>
        <v>CSM</v>
      </c>
      <c r="I53" s="35"/>
      <c r="J53" s="34"/>
      <c r="K53" s="35"/>
      <c r="L53" s="35" t="s">
        <v>172</v>
      </c>
    </row>
    <row r="54" spans="1:14" s="31" customFormat="1" ht="13" customHeight="1">
      <c r="A54" s="27"/>
      <c r="B54" s="168"/>
      <c r="C54" s="61"/>
      <c r="D54" s="37"/>
      <c r="E54" s="31" t="s">
        <v>1003</v>
      </c>
      <c r="F54" s="32">
        <f>VLOOKUP($E54,Atletas!$1:$1048576,7,FALSE)</f>
        <v>32255</v>
      </c>
      <c r="G54" s="32" t="str">
        <f>VLOOKUP($E54,Atletas!$1:$1048576,9,FALSE)</f>
        <v>Sénior</v>
      </c>
      <c r="H54" s="137" t="str">
        <f>VLOOKUP($E54,Atletas!$1:$1048576,5,FALSE)</f>
        <v>GDE</v>
      </c>
      <c r="I54" s="35"/>
      <c r="J54" s="34"/>
      <c r="K54" s="35"/>
      <c r="L54" s="35" t="s">
        <v>173</v>
      </c>
      <c r="M54" s="38"/>
    </row>
    <row r="55" spans="1:14" s="31" customFormat="1" ht="13" customHeight="1">
      <c r="A55" s="27"/>
      <c r="B55" s="168"/>
      <c r="C55" s="61"/>
      <c r="D55" s="37"/>
      <c r="E55" s="31" t="s">
        <v>967</v>
      </c>
      <c r="F55" s="32">
        <f>VLOOKUP($E55,Atletas!$1:$1048576,7,FALSE)</f>
        <v>29219</v>
      </c>
      <c r="G55" s="32" t="str">
        <f>VLOOKUP($E55,Atletas!$1:$1048576,9,FALSE)</f>
        <v>Sénior</v>
      </c>
      <c r="H55" s="137" t="str">
        <f>VLOOKUP($E55,Atletas!$1:$1048576,5,FALSE)</f>
        <v>CSM</v>
      </c>
      <c r="I55" s="35"/>
      <c r="J55" s="34"/>
      <c r="K55" s="35"/>
      <c r="L55" s="35" t="s">
        <v>174</v>
      </c>
      <c r="M55" s="38"/>
      <c r="N55" s="38"/>
    </row>
    <row r="56" spans="1:14" s="31" customFormat="1" ht="13" customHeight="1">
      <c r="A56" s="27"/>
      <c r="B56" s="168"/>
      <c r="C56" s="61"/>
      <c r="D56" s="37"/>
      <c r="E56" s="31" t="s">
        <v>813</v>
      </c>
      <c r="F56" s="32">
        <f>VLOOKUP($E56,Atletas!$1:$1048576,7,FALSE)</f>
        <v>32209</v>
      </c>
      <c r="G56" s="32" t="str">
        <f>VLOOKUP($E56,Atletas!$1:$1048576,9,FALSE)</f>
        <v>Sénior</v>
      </c>
      <c r="H56" s="137" t="str">
        <f>VLOOKUP($E56,Atletas!$1:$1048576,5,FALSE)</f>
        <v>ADRAP</v>
      </c>
      <c r="I56" s="35"/>
      <c r="J56" s="34"/>
      <c r="K56" s="35"/>
      <c r="L56" s="35" t="s">
        <v>175</v>
      </c>
    </row>
    <row r="57" spans="1:14" s="31" customFormat="1" ht="13" customHeight="1">
      <c r="A57" s="27"/>
      <c r="B57" s="168"/>
      <c r="C57" s="61"/>
      <c r="D57" s="37"/>
      <c r="E57" s="31" t="s">
        <v>830</v>
      </c>
      <c r="F57" s="32" t="e">
        <f>VLOOKUP($E57,Atletas!$1:$1048576,7,FALSE)</f>
        <v>#N/A</v>
      </c>
      <c r="G57" s="32" t="e">
        <f>VLOOKUP($E57,Atletas!$1:$1048576,9,FALSE)</f>
        <v>#N/A</v>
      </c>
      <c r="H57" s="137" t="e">
        <f>VLOOKUP($E57,Atletas!$1:$1048576,5,FALSE)</f>
        <v>#N/A</v>
      </c>
      <c r="I57" s="35"/>
      <c r="J57" s="34"/>
      <c r="K57" s="35"/>
      <c r="L57" s="35" t="s">
        <v>176</v>
      </c>
    </row>
    <row r="58" spans="1:14" s="31" customFormat="1" ht="13" customHeight="1">
      <c r="A58" s="27"/>
      <c r="B58" s="168"/>
      <c r="C58" s="61"/>
      <c r="D58" s="37"/>
      <c r="E58" s="31" t="s">
        <v>703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177</v>
      </c>
    </row>
    <row r="59" spans="1:14" s="31" customFormat="1" ht="13" customHeight="1">
      <c r="A59" s="27"/>
      <c r="B59" s="168"/>
      <c r="C59" s="61"/>
      <c r="D59" s="37"/>
      <c r="E59" s="31" t="s">
        <v>982</v>
      </c>
      <c r="F59" s="32">
        <f>VLOOKUP($E59,Atletas!$1:$1048576,7,FALSE)</f>
        <v>32842</v>
      </c>
      <c r="G59" s="32" t="str">
        <f>VLOOKUP($E59,Atletas!$1:$1048576,9,FALSE)</f>
        <v>Sénior</v>
      </c>
      <c r="H59" s="137" t="str">
        <f>VLOOKUP($E59,Atletas!$1:$1048576,5,FALSE)</f>
        <v>AJS</v>
      </c>
      <c r="I59" s="35"/>
      <c r="J59" s="34"/>
      <c r="K59" s="35"/>
      <c r="L59" s="35" t="s">
        <v>217</v>
      </c>
      <c r="M59" s="38"/>
      <c r="N59" s="38"/>
    </row>
    <row r="60" spans="1:14" s="31" customFormat="1" ht="13" customHeight="1">
      <c r="A60" s="27"/>
      <c r="B60" s="168"/>
      <c r="C60" s="61"/>
      <c r="D60" s="37"/>
      <c r="E60" s="31" t="s">
        <v>832</v>
      </c>
      <c r="F60" s="32">
        <f>VLOOKUP($E60,Atletas!$1:$1048576,7,FALSE)</f>
        <v>32114</v>
      </c>
      <c r="G60" s="32" t="str">
        <f>VLOOKUP($E60,Atletas!$1:$1048576,9,FALSE)</f>
        <v>Sénior</v>
      </c>
      <c r="H60" s="137" t="str">
        <f>VLOOKUP($E60,Atletas!$1:$1048576,5,FALSE)</f>
        <v>CSM</v>
      </c>
      <c r="I60" s="35"/>
      <c r="J60" s="34"/>
      <c r="K60" s="35"/>
      <c r="L60" s="35" t="s">
        <v>1112</v>
      </c>
      <c r="M60" s="38"/>
      <c r="N60" s="38"/>
    </row>
    <row r="61" spans="1:14" s="31" customFormat="1" ht="13" customHeight="1">
      <c r="A61" s="27"/>
      <c r="B61" s="168"/>
      <c r="C61" s="61"/>
      <c r="D61" s="37"/>
      <c r="E61" s="31" t="s">
        <v>966</v>
      </c>
      <c r="F61" s="32">
        <f>VLOOKUP($E61,Atletas!$1:$1048576,7,FALSE)</f>
        <v>31737</v>
      </c>
      <c r="G61" s="32" t="str">
        <f>VLOOKUP($E61,Atletas!$1:$1048576,9,FALSE)</f>
        <v>Sénior</v>
      </c>
      <c r="H61" s="137" t="str">
        <f>VLOOKUP($E61,Atletas!$1:$1048576,5,FALSE)</f>
        <v>CSM</v>
      </c>
      <c r="I61" s="35"/>
      <c r="J61" s="34"/>
      <c r="K61" s="35"/>
      <c r="L61" s="35" t="s">
        <v>1541</v>
      </c>
      <c r="N61" s="38"/>
    </row>
    <row r="62" spans="1:14" s="31" customFormat="1" ht="13" customHeight="1">
      <c r="A62" s="27"/>
      <c r="B62" s="168"/>
      <c r="C62" s="61"/>
      <c r="D62" s="37"/>
      <c r="E62" s="31" t="s">
        <v>723</v>
      </c>
      <c r="F62" s="32">
        <f>VLOOKUP($E62,Atletas!$1:$1048576,7,FALSE)</f>
        <v>32166</v>
      </c>
      <c r="G62" s="32" t="str">
        <f>VLOOKUP($E62,Atletas!$1:$1048576,9,FALSE)</f>
        <v>Sénior</v>
      </c>
      <c r="H62" s="137" t="str">
        <f>VLOOKUP($E62,Atletas!$1:$1048576,5,FALSE)</f>
        <v>AJS</v>
      </c>
      <c r="I62" s="35"/>
      <c r="J62" s="34"/>
      <c r="K62" s="35"/>
      <c r="L62" s="35" t="s">
        <v>179</v>
      </c>
      <c r="M62" s="38"/>
      <c r="N62" s="38"/>
    </row>
    <row r="63" spans="1:14" s="31" customFormat="1" ht="13" customHeight="1">
      <c r="A63" s="27"/>
      <c r="B63" s="168"/>
      <c r="C63" s="61"/>
      <c r="D63" s="37"/>
      <c r="E63" s="31" t="s">
        <v>811</v>
      </c>
      <c r="F63" s="32">
        <f>VLOOKUP($E63,Atletas!$1:$1048576,7,FALSE)</f>
        <v>30723</v>
      </c>
      <c r="G63" s="32" t="str">
        <f>VLOOKUP($E63,Atletas!$1:$1048576,9,FALSE)</f>
        <v>Sénior</v>
      </c>
      <c r="H63" s="137" t="str">
        <f>VLOOKUP($E63,Atletas!$1:$1048576,5,FALSE)</f>
        <v>CSM</v>
      </c>
      <c r="I63" s="35"/>
      <c r="J63" s="34"/>
      <c r="K63" s="35"/>
      <c r="L63" s="35" t="s">
        <v>180</v>
      </c>
      <c r="M63" s="38"/>
    </row>
    <row r="64" spans="1:14" s="31" customFormat="1" ht="13" customHeight="1">
      <c r="A64" s="27"/>
      <c r="B64" s="168"/>
      <c r="C64" s="61"/>
      <c r="D64" s="37"/>
      <c r="E64" s="31" t="s">
        <v>864</v>
      </c>
      <c r="F64" s="32">
        <f>VLOOKUP($E64,Atletas!$1:$1048576,7,FALSE)</f>
        <v>28664</v>
      </c>
      <c r="G64" s="32" t="str">
        <f>VLOOKUP($E64,Atletas!$1:$1048576,9,FALSE)</f>
        <v>S/Veterano</v>
      </c>
      <c r="H64" s="137" t="str">
        <f>VLOOKUP($E64,Atletas!$1:$1048576,5,FALSE)</f>
        <v>CAFH</v>
      </c>
      <c r="I64" s="35"/>
      <c r="J64" s="34"/>
      <c r="K64" s="35"/>
      <c r="L64" s="35" t="s">
        <v>1113</v>
      </c>
      <c r="N64" s="38"/>
    </row>
    <row r="65" spans="1:14" s="31" customFormat="1" ht="13" customHeight="1">
      <c r="A65" s="27"/>
      <c r="B65" s="168"/>
      <c r="C65" s="61"/>
      <c r="D65" s="37"/>
      <c r="E65" s="31" t="s">
        <v>950</v>
      </c>
      <c r="F65" s="32" t="e">
        <f>VLOOKUP($E65,Atletas!$1:$1048576,7,FALSE)</f>
        <v>#N/A</v>
      </c>
      <c r="G65" s="32" t="e">
        <f>VLOOKUP($E65,Atletas!$1:$1048576,9,FALSE)</f>
        <v>#N/A</v>
      </c>
      <c r="H65" s="137" t="e">
        <f>VLOOKUP($E65,Atletas!$1:$1048576,5,FALSE)</f>
        <v>#N/A</v>
      </c>
      <c r="I65" s="35"/>
      <c r="J65" s="34"/>
      <c r="K65" s="35"/>
      <c r="L65" s="35" t="s">
        <v>181</v>
      </c>
      <c r="M65" s="38"/>
      <c r="N65" s="38"/>
    </row>
    <row r="66" spans="1:14" s="31" customFormat="1" ht="13" customHeight="1">
      <c r="A66" s="27"/>
      <c r="B66" s="168"/>
      <c r="C66" s="61"/>
      <c r="D66" s="37"/>
      <c r="E66" s="31" t="s">
        <v>948</v>
      </c>
      <c r="F66" s="32" t="e">
        <f>VLOOKUP($E66,Atletas!$1:$1048576,7,FALSE)</f>
        <v>#N/A</v>
      </c>
      <c r="G66" s="32" t="e">
        <f>VLOOKUP($E66,Atletas!$1:$1048576,9,FALSE)</f>
        <v>#N/A</v>
      </c>
      <c r="H66" s="137" t="e">
        <f>VLOOKUP($E66,Atletas!$1:$1048576,5,FALSE)</f>
        <v>#N/A</v>
      </c>
      <c r="I66" s="35"/>
      <c r="J66" s="34"/>
      <c r="K66" s="35"/>
      <c r="L66" s="35" t="s">
        <v>182</v>
      </c>
    </row>
    <row r="67" spans="1:14" s="31" customFormat="1" ht="13" customHeight="1">
      <c r="A67" s="27"/>
      <c r="B67" s="168"/>
      <c r="C67" s="61"/>
      <c r="D67" s="37"/>
      <c r="E67" s="31" t="s">
        <v>824</v>
      </c>
      <c r="F67" s="32">
        <f>VLOOKUP($E67,Atletas!$1:$1048576,7,FALSE)</f>
        <v>32845</v>
      </c>
      <c r="G67" s="32" t="str">
        <f>VLOOKUP($E67,Atletas!$1:$1048576,9,FALSE)</f>
        <v>Sénior</v>
      </c>
      <c r="H67" s="137" t="str">
        <f>VLOOKUP($E67,Atletas!$1:$1048576,5,FALSE)</f>
        <v>AJS</v>
      </c>
      <c r="I67" s="35"/>
      <c r="J67" s="34"/>
      <c r="K67" s="35"/>
      <c r="L67" s="35" t="s">
        <v>183</v>
      </c>
    </row>
    <row r="68" spans="1:14" s="31" customFormat="1" ht="13" customHeight="1">
      <c r="A68" s="27"/>
      <c r="B68" s="168"/>
      <c r="C68" s="61"/>
      <c r="D68" s="37"/>
      <c r="E68" s="31" t="s">
        <v>665</v>
      </c>
      <c r="F68" s="32">
        <f>VLOOKUP($E68,Atletas!$1:$1048576,7,FALSE)</f>
        <v>33168</v>
      </c>
      <c r="G68" s="32" t="str">
        <f>VLOOKUP($E68,Atletas!$1:$1048576,9,FALSE)</f>
        <v>Sénior</v>
      </c>
      <c r="H68" s="137" t="str">
        <f>VLOOKUP($E68,Atletas!$1:$1048576,5,FALSE)</f>
        <v>GDE</v>
      </c>
      <c r="I68" s="35"/>
      <c r="J68" s="34"/>
      <c r="K68" s="35"/>
      <c r="L68" s="35" t="s">
        <v>184</v>
      </c>
      <c r="M68" s="38"/>
      <c r="N68" s="38"/>
    </row>
    <row r="69" spans="1:14" s="31" customFormat="1" ht="13" customHeight="1">
      <c r="A69" s="27"/>
      <c r="B69" s="168"/>
      <c r="C69" s="61"/>
      <c r="D69" s="37"/>
      <c r="E69" s="31" t="s">
        <v>333</v>
      </c>
      <c r="F69" s="32" t="e">
        <f>VLOOKUP($E69,Atletas!$1:$1048576,7,FALSE)</f>
        <v>#N/A</v>
      </c>
      <c r="G69" s="32" t="e">
        <f>VLOOKUP($E69,Atletas!$1:$1048576,9,FALSE)</f>
        <v>#N/A</v>
      </c>
      <c r="H69" s="137" t="e">
        <f>VLOOKUP($E69,Atletas!$1:$1048576,5,FALSE)</f>
        <v>#N/A</v>
      </c>
      <c r="I69" s="35"/>
      <c r="J69" s="34"/>
      <c r="K69" s="35"/>
      <c r="L69" s="35" t="s">
        <v>1114</v>
      </c>
      <c r="N69" s="38"/>
    </row>
    <row r="70" spans="1:14" s="31" customFormat="1" ht="13" customHeight="1">
      <c r="A70" s="27"/>
      <c r="B70" s="168"/>
      <c r="C70" s="61"/>
      <c r="D70" s="37"/>
      <c r="E70" s="31" t="s">
        <v>935</v>
      </c>
      <c r="F70" s="32">
        <f>VLOOKUP($E70,Atletas!$1:$1048576,7,FALSE)</f>
        <v>35599</v>
      </c>
      <c r="G70" s="32" t="str">
        <f>VLOOKUP($E70,Atletas!$1:$1048576,9,FALSE)</f>
        <v>Juvenil</v>
      </c>
      <c r="H70" s="137" t="str">
        <f>VLOOKUP($E70,Atletas!$1:$1048576,5,FALSE)</f>
        <v>GDE</v>
      </c>
      <c r="I70" s="35"/>
      <c r="J70" s="34"/>
      <c r="K70" s="35"/>
      <c r="L70" s="35" t="s">
        <v>1543</v>
      </c>
      <c r="N70" s="38"/>
    </row>
    <row r="71" spans="1:14" s="31" customFormat="1" ht="13" customHeight="1">
      <c r="A71" s="27"/>
      <c r="B71" s="168"/>
      <c r="C71" s="61"/>
      <c r="D71" s="37"/>
      <c r="E71" s="31" t="s">
        <v>877</v>
      </c>
      <c r="F71" s="32" t="e">
        <f>VLOOKUP($E71,Atletas!$1:$1048576,7,FALSE)</f>
        <v>#N/A</v>
      </c>
      <c r="G71" s="32" t="e">
        <f>VLOOKUP($E71,Atletas!$1:$1048576,9,FALSE)</f>
        <v>#N/A</v>
      </c>
      <c r="H71" s="137" t="e">
        <f>VLOOKUP($E71,Atletas!$1:$1048576,5,FALSE)</f>
        <v>#N/A</v>
      </c>
      <c r="I71" s="35"/>
      <c r="J71" s="34"/>
      <c r="K71" s="35"/>
      <c r="L71" s="35" t="s">
        <v>185</v>
      </c>
      <c r="M71" s="38"/>
      <c r="N71" s="38"/>
    </row>
    <row r="72" spans="1:14" s="31" customFormat="1" ht="13" customHeight="1">
      <c r="A72" s="27"/>
      <c r="B72" s="168"/>
      <c r="C72" s="61"/>
      <c r="D72" s="37"/>
      <c r="E72" s="31" t="s">
        <v>739</v>
      </c>
      <c r="F72" s="32" t="e">
        <f>VLOOKUP($E72,Atletas!$1:$1048576,7,FALSE)</f>
        <v>#N/A</v>
      </c>
      <c r="G72" s="32" t="e">
        <f>VLOOKUP($E72,Atletas!$1:$1048576,9,FALSE)</f>
        <v>#N/A</v>
      </c>
      <c r="H72" s="137" t="e">
        <f>VLOOKUP($E72,Atletas!$1:$1048576,5,FALSE)</f>
        <v>#N/A</v>
      </c>
      <c r="I72" s="35"/>
      <c r="J72" s="34"/>
      <c r="K72" s="35"/>
      <c r="L72" s="35" t="s">
        <v>186</v>
      </c>
    </row>
    <row r="73" spans="1:14" s="31" customFormat="1" ht="13" customHeight="1">
      <c r="A73" s="27"/>
      <c r="B73" s="168"/>
      <c r="C73" s="61"/>
      <c r="D73" s="37"/>
      <c r="E73" s="31" t="s">
        <v>651</v>
      </c>
      <c r="F73" s="32">
        <f>VLOOKUP($E73,Atletas!$1:$1048576,7,FALSE)</f>
        <v>34195</v>
      </c>
      <c r="G73" s="32" t="str">
        <f>VLOOKUP($E73,Atletas!$1:$1048576,9,FALSE)</f>
        <v>S/Sub-23</v>
      </c>
      <c r="H73" s="137" t="str">
        <f>VLOOKUP($E73,Atletas!$1:$1048576,5,FALSE)</f>
        <v>CSM</v>
      </c>
      <c r="I73" s="35"/>
      <c r="J73" s="34"/>
      <c r="K73" s="35"/>
      <c r="L73" s="35" t="s">
        <v>1544</v>
      </c>
      <c r="M73" s="38"/>
      <c r="N73" s="38"/>
    </row>
    <row r="74" spans="1:14" s="31" customFormat="1" ht="13" customHeight="1">
      <c r="A74" s="27"/>
      <c r="B74" s="168"/>
      <c r="C74" s="61"/>
      <c r="D74" s="37"/>
      <c r="E74" s="31" t="s">
        <v>544</v>
      </c>
      <c r="F74" s="32" t="e">
        <f>VLOOKUP($E74,Atletas!$1:$1048576,7,FALSE)</f>
        <v>#N/A</v>
      </c>
      <c r="G74" s="32" t="e">
        <f>VLOOKUP($E74,Atletas!$1:$1048576,9,FALSE)</f>
        <v>#N/A</v>
      </c>
      <c r="H74" s="137" t="e">
        <f>VLOOKUP($E74,Atletas!$1:$1048576,5,FALSE)</f>
        <v>#N/A</v>
      </c>
      <c r="I74" s="35"/>
      <c r="J74" s="34"/>
      <c r="K74" s="35"/>
      <c r="L74" s="35" t="s">
        <v>187</v>
      </c>
      <c r="M74" s="38"/>
    </row>
    <row r="75" spans="1:14" s="31" customFormat="1" ht="13" customHeight="1">
      <c r="A75" s="27"/>
      <c r="B75" s="168"/>
      <c r="C75" s="61"/>
      <c r="D75" s="37"/>
      <c r="E75" s="31" t="s">
        <v>722</v>
      </c>
      <c r="F75" s="32">
        <f>VLOOKUP($E75,Atletas!$1:$1048576,7,FALSE)</f>
        <v>34584</v>
      </c>
      <c r="G75" s="32" t="str">
        <f>VLOOKUP($E75,Atletas!$1:$1048576,9,FALSE)</f>
        <v>Júnior</v>
      </c>
      <c r="H75" s="137" t="str">
        <f>VLOOKUP($E75,Atletas!$1:$1048576,5,FALSE)</f>
        <v>AJS</v>
      </c>
      <c r="I75" s="35"/>
      <c r="J75" s="34"/>
      <c r="K75" s="35"/>
      <c r="L75" s="35" t="s">
        <v>188</v>
      </c>
      <c r="M75" s="38"/>
    </row>
    <row r="76" spans="1:14" s="31" customFormat="1" ht="13" customHeight="1">
      <c r="A76" s="27"/>
      <c r="B76" s="168"/>
      <c r="C76" s="61"/>
      <c r="D76" s="37"/>
      <c r="E76" s="31" t="s">
        <v>979</v>
      </c>
      <c r="F76" s="32" t="e">
        <f>VLOOKUP($E76,Atletas!$1:$1048576,7,FALSE)</f>
        <v>#N/A</v>
      </c>
      <c r="G76" s="32" t="e">
        <f>VLOOKUP($E76,Atletas!$1:$1048576,9,FALSE)</f>
        <v>#N/A</v>
      </c>
      <c r="H76" s="137" t="e">
        <f>VLOOKUP($E76,Atletas!$1:$1048576,5,FALSE)</f>
        <v>#N/A</v>
      </c>
      <c r="I76" s="35"/>
      <c r="J76" s="34"/>
      <c r="K76" s="35"/>
      <c r="L76" s="35" t="s">
        <v>189</v>
      </c>
      <c r="M76" s="38"/>
      <c r="N76" s="38"/>
    </row>
    <row r="77" spans="1:14" s="31" customFormat="1" ht="13" customHeight="1">
      <c r="A77" s="27"/>
      <c r="B77" s="168"/>
      <c r="C77" s="61"/>
      <c r="D77" s="37"/>
      <c r="E77" s="31" t="s">
        <v>949</v>
      </c>
      <c r="F77" s="32">
        <f>VLOOKUP($E77,Atletas!$1:$1048576,7,FALSE)</f>
        <v>33714</v>
      </c>
      <c r="G77" s="32" t="str">
        <f>VLOOKUP($E77,Atletas!$1:$1048576,9,FALSE)</f>
        <v>S/Sub-23</v>
      </c>
      <c r="H77" s="137" t="str">
        <f>VLOOKUP($E77,Atletas!$1:$1048576,5,FALSE)</f>
        <v>ADRAP</v>
      </c>
      <c r="I77" s="35"/>
      <c r="J77" s="34"/>
      <c r="K77" s="35"/>
      <c r="L77" s="35" t="s">
        <v>190</v>
      </c>
      <c r="M77" s="38"/>
    </row>
    <row r="78" spans="1:14" s="31" customFormat="1" ht="13" customHeight="1">
      <c r="A78" s="27"/>
      <c r="B78" s="168"/>
      <c r="C78" s="61"/>
      <c r="D78" s="37"/>
      <c r="E78" s="31" t="s">
        <v>6</v>
      </c>
      <c r="F78" s="32" t="e">
        <f>VLOOKUP($E78,Atletas!$1:$1048576,7,FALSE)</f>
        <v>#N/A</v>
      </c>
      <c r="G78" s="32" t="e">
        <f>VLOOKUP($E78,Atletas!$1:$1048576,9,FALSE)</f>
        <v>#N/A</v>
      </c>
      <c r="H78" s="137" t="e">
        <f>VLOOKUP($E78,Atletas!$1:$1048576,5,FALSE)</f>
        <v>#N/A</v>
      </c>
      <c r="I78" s="35"/>
      <c r="J78" s="34"/>
      <c r="K78" s="35"/>
      <c r="L78" s="35" t="s">
        <v>1116</v>
      </c>
      <c r="N78" s="38"/>
    </row>
    <row r="79" spans="1:14" s="31" customFormat="1" ht="13" customHeight="1">
      <c r="A79" s="27"/>
      <c r="B79" s="168"/>
      <c r="C79" s="61"/>
      <c r="D79" s="37"/>
      <c r="E79" s="31" t="s">
        <v>589</v>
      </c>
      <c r="F79" s="32" t="e">
        <f>VLOOKUP($E79,Atletas!$1:$1048576,7,FALSE)</f>
        <v>#N/A</v>
      </c>
      <c r="G79" s="32" t="e">
        <f>VLOOKUP($E79,Atletas!$1:$1048576,9,FALSE)</f>
        <v>#N/A</v>
      </c>
      <c r="H79" s="137" t="e">
        <f>VLOOKUP($E79,Atletas!$1:$1048576,5,FALSE)</f>
        <v>#N/A</v>
      </c>
      <c r="I79" s="35"/>
      <c r="J79" s="34"/>
      <c r="K79" s="35"/>
      <c r="L79" s="35" t="s">
        <v>191</v>
      </c>
      <c r="M79" s="38"/>
    </row>
    <row r="80" spans="1:14" s="31" customFormat="1" ht="13" customHeight="1">
      <c r="A80" s="27"/>
      <c r="B80" s="168"/>
      <c r="C80" s="61"/>
      <c r="D80" s="37"/>
      <c r="E80" s="31" t="s">
        <v>714</v>
      </c>
      <c r="F80" s="32" t="e">
        <f>VLOOKUP($E80,Atletas!$1:$1048576,7,FALSE)</f>
        <v>#N/A</v>
      </c>
      <c r="G80" s="32" t="e">
        <f>VLOOKUP($E80,Atletas!$1:$1048576,9,FALSE)</f>
        <v>#N/A</v>
      </c>
      <c r="H80" s="137" t="e">
        <f>VLOOKUP($E80,Atletas!$1:$1048576,5,FALSE)</f>
        <v>#N/A</v>
      </c>
      <c r="I80" s="35"/>
      <c r="J80" s="34"/>
      <c r="K80" s="35"/>
      <c r="L80" s="35" t="s">
        <v>192</v>
      </c>
      <c r="M80" s="38"/>
    </row>
    <row r="81" spans="1:14" s="31" customFormat="1" ht="13" customHeight="1">
      <c r="A81" s="27"/>
      <c r="B81" s="168"/>
      <c r="C81" s="61"/>
      <c r="D81" s="37"/>
      <c r="E81" s="31" t="s">
        <v>352</v>
      </c>
      <c r="F81" s="32" t="e">
        <f>VLOOKUP($E81,Atletas!$1:$1048576,7,FALSE)</f>
        <v>#N/A</v>
      </c>
      <c r="G81" s="32" t="e">
        <f>VLOOKUP($E81,Atletas!$1:$1048576,9,FALSE)</f>
        <v>#N/A</v>
      </c>
      <c r="H81" s="137" t="e">
        <f>VLOOKUP($E81,Atletas!$1:$1048576,5,FALSE)</f>
        <v>#N/A</v>
      </c>
      <c r="I81" s="35"/>
      <c r="J81" s="34"/>
      <c r="K81" s="35"/>
      <c r="L81" s="35" t="s">
        <v>218</v>
      </c>
      <c r="N81" s="38"/>
    </row>
    <row r="82" spans="1:14" s="31" customFormat="1" ht="13" customHeight="1">
      <c r="A82" s="27"/>
      <c r="B82" s="168"/>
      <c r="C82" s="61"/>
      <c r="D82" s="37"/>
      <c r="E82" s="31" t="s">
        <v>719</v>
      </c>
      <c r="F82" s="32">
        <f>VLOOKUP($E82,Atletas!$1:$1048576,7,FALSE)</f>
        <v>33634</v>
      </c>
      <c r="G82" s="32" t="str">
        <f>VLOOKUP($E82,Atletas!$1:$1048576,9,FALSE)</f>
        <v>S/Sub-23</v>
      </c>
      <c r="H82" s="137" t="str">
        <f>VLOOKUP($E82,Atletas!$1:$1048576,5,FALSE)</f>
        <v>AJS</v>
      </c>
      <c r="I82" s="35"/>
      <c r="J82" s="34"/>
      <c r="K82" s="35"/>
      <c r="L82" s="35" t="s">
        <v>193</v>
      </c>
    </row>
    <row r="83" spans="1:14" s="31" customFormat="1" ht="13" customHeight="1">
      <c r="A83" s="27"/>
      <c r="B83" s="168"/>
      <c r="C83" s="61"/>
      <c r="D83" s="37"/>
      <c r="E83" s="31" t="s">
        <v>368</v>
      </c>
      <c r="F83" s="32">
        <f>VLOOKUP($E83,Atletas!$1:$1048576,7,FALSE)</f>
        <v>34798</v>
      </c>
      <c r="G83" s="32" t="str">
        <f>VLOOKUP($E83,Atletas!$1:$1048576,9,FALSE)</f>
        <v>Júnior</v>
      </c>
      <c r="H83" s="137" t="str">
        <f>VLOOKUP($E83,Atletas!$1:$1048576,5,FALSE)</f>
        <v>AJS</v>
      </c>
      <c r="I83" s="35"/>
      <c r="J83" s="34"/>
      <c r="K83" s="35"/>
      <c r="L83" s="35" t="s">
        <v>1546</v>
      </c>
      <c r="N83" s="38"/>
    </row>
    <row r="84" spans="1:14" s="31" customFormat="1" ht="13" customHeight="1">
      <c r="A84" s="27"/>
      <c r="B84" s="168"/>
      <c r="C84" s="61"/>
      <c r="D84" s="37"/>
      <c r="E84" s="31" t="s">
        <v>978</v>
      </c>
      <c r="F84" s="32">
        <f>VLOOKUP($E84,Atletas!$1:$1048576,7,FALSE)</f>
        <v>34487</v>
      </c>
      <c r="G84" s="32" t="str">
        <f>VLOOKUP($E84,Atletas!$1:$1048576,9,FALSE)</f>
        <v>Júnior</v>
      </c>
      <c r="H84" s="137" t="str">
        <f>VLOOKUP($E84,Atletas!$1:$1048576,5,FALSE)</f>
        <v>AJS</v>
      </c>
      <c r="I84" s="35"/>
      <c r="J84" s="34"/>
      <c r="K84" s="35"/>
      <c r="L84" s="35" t="s">
        <v>194</v>
      </c>
      <c r="N84" s="38"/>
    </row>
    <row r="85" spans="1:14" s="31" customFormat="1" ht="13" customHeight="1">
      <c r="A85" s="27"/>
      <c r="B85" s="168"/>
      <c r="C85" s="61"/>
      <c r="D85" s="37"/>
      <c r="E85" s="31" t="s">
        <v>320</v>
      </c>
      <c r="F85" s="32">
        <f>VLOOKUP($E85,Atletas!$1:$1048576,7,FALSE)</f>
        <v>34197</v>
      </c>
      <c r="G85" s="32" t="str">
        <f>VLOOKUP($E85,Atletas!$1:$1048576,9,FALSE)</f>
        <v>S/Sub-23</v>
      </c>
      <c r="H85" s="137" t="str">
        <f>VLOOKUP($E85,Atletas!$1:$1048576,5,FALSE)</f>
        <v>ADRAP</v>
      </c>
      <c r="I85" s="35"/>
      <c r="J85" s="34"/>
      <c r="K85" s="35"/>
      <c r="L85" s="35" t="s">
        <v>1117</v>
      </c>
      <c r="N85" s="38"/>
    </row>
    <row r="86" spans="1:14" s="31" customFormat="1" ht="13" customHeight="1">
      <c r="A86" s="27"/>
      <c r="B86" s="168"/>
      <c r="C86" s="61"/>
      <c r="D86" s="37"/>
      <c r="E86" s="31" t="s">
        <v>1040</v>
      </c>
      <c r="F86" s="32">
        <f>VLOOKUP($E86,Atletas!$1:$1048576,7,FALSE)</f>
        <v>35494</v>
      </c>
      <c r="G86" s="32" t="str">
        <f>VLOOKUP($E86,Atletas!$1:$1048576,9,FALSE)</f>
        <v>Juvenil</v>
      </c>
      <c r="H86" s="137" t="str">
        <f>VLOOKUP($E86,Atletas!$1:$1048576,5,FALSE)</f>
        <v>CSM</v>
      </c>
      <c r="I86" s="35"/>
      <c r="J86" s="34"/>
      <c r="K86" s="35"/>
      <c r="L86" s="35" t="s">
        <v>1548</v>
      </c>
    </row>
    <row r="87" spans="1:14" s="31" customFormat="1" ht="13" customHeight="1">
      <c r="A87" s="27"/>
      <c r="B87" s="168"/>
      <c r="C87" s="61"/>
      <c r="D87" s="37"/>
      <c r="E87" s="31" t="s">
        <v>1366</v>
      </c>
      <c r="F87" s="32">
        <f>VLOOKUP($E87,Atletas!$1:$1048576,7,FALSE)</f>
        <v>35647</v>
      </c>
      <c r="G87" s="32" t="str">
        <f>VLOOKUP($E87,Atletas!$1:$1048576,9,FALSE)</f>
        <v>Juvenil</v>
      </c>
      <c r="H87" s="137" t="str">
        <f>VLOOKUP($E87,Atletas!$1:$1048576,5,FALSE)</f>
        <v>ADRAP</v>
      </c>
      <c r="I87" s="35"/>
      <c r="J87" s="34"/>
      <c r="K87" s="35"/>
      <c r="L87" s="35" t="s">
        <v>1118</v>
      </c>
      <c r="N87" s="38"/>
    </row>
    <row r="88" spans="1:14" s="31" customFormat="1" ht="13" customHeight="1">
      <c r="A88" s="27"/>
      <c r="B88" s="168"/>
      <c r="C88" s="61"/>
      <c r="D88" s="37"/>
      <c r="E88" s="31" t="s">
        <v>991</v>
      </c>
      <c r="F88" s="32" t="e">
        <f>VLOOKUP($E88,Atletas!$1:$1048576,7,FALSE)</f>
        <v>#N/A</v>
      </c>
      <c r="G88" s="32" t="e">
        <f>VLOOKUP($E88,Atletas!$1:$1048576,9,FALSE)</f>
        <v>#N/A</v>
      </c>
      <c r="H88" s="137" t="e">
        <f>VLOOKUP($E88,Atletas!$1:$1048576,5,FALSE)</f>
        <v>#N/A</v>
      </c>
      <c r="I88" s="35"/>
      <c r="J88" s="34"/>
      <c r="K88" s="35"/>
      <c r="L88" s="35" t="s">
        <v>219</v>
      </c>
      <c r="N88" s="38"/>
    </row>
    <row r="89" spans="1:14" s="31" customFormat="1" ht="13" customHeight="1">
      <c r="A89" s="27"/>
      <c r="B89" s="168"/>
      <c r="C89" s="61"/>
      <c r="D89" s="37"/>
      <c r="E89" s="31" t="s">
        <v>993</v>
      </c>
      <c r="F89" s="32" t="e">
        <f>VLOOKUP($E89,Atletas!$1:$1048576,7,FALSE)</f>
        <v>#N/A</v>
      </c>
      <c r="G89" s="32" t="e">
        <f>VLOOKUP($E89,Atletas!$1:$1048576,9,FALSE)</f>
        <v>#N/A</v>
      </c>
      <c r="H89" s="137" t="e">
        <f>VLOOKUP($E89,Atletas!$1:$1048576,5,FALSE)</f>
        <v>#N/A</v>
      </c>
      <c r="I89" s="35"/>
      <c r="J89" s="34"/>
      <c r="K89" s="35"/>
      <c r="L89" s="35" t="s">
        <v>195</v>
      </c>
      <c r="M89" s="38"/>
    </row>
    <row r="90" spans="1:14" s="31" customFormat="1" ht="13" customHeight="1">
      <c r="A90" s="27"/>
      <c r="B90" s="168"/>
      <c r="C90" s="61"/>
      <c r="D90" s="37"/>
      <c r="E90" s="31" t="s">
        <v>591</v>
      </c>
      <c r="F90" s="32" t="e">
        <f>VLOOKUP($E90,Atletas!$1:$1048576,7,FALSE)</f>
        <v>#N/A</v>
      </c>
      <c r="G90" s="32" t="e">
        <f>VLOOKUP($E90,Atletas!$1:$1048576,9,FALSE)</f>
        <v>#N/A</v>
      </c>
      <c r="H90" s="137" t="e">
        <f>VLOOKUP($E90,Atletas!$1:$1048576,5,FALSE)</f>
        <v>#N/A</v>
      </c>
      <c r="I90" s="35"/>
      <c r="J90" s="34"/>
      <c r="K90" s="35"/>
      <c r="L90" s="35" t="s">
        <v>196</v>
      </c>
      <c r="M90" s="38"/>
    </row>
    <row r="91" spans="1:14" s="31" customFormat="1" ht="13" customHeight="1">
      <c r="A91" s="27"/>
      <c r="B91" s="168"/>
      <c r="C91" s="61"/>
      <c r="D91" s="37"/>
      <c r="E91" s="31" t="s">
        <v>585</v>
      </c>
      <c r="F91" s="32" t="e">
        <f>VLOOKUP($E91,Atletas!$1:$1048576,7,FALSE)</f>
        <v>#N/A</v>
      </c>
      <c r="G91" s="32" t="e">
        <f>VLOOKUP($E91,Atletas!$1:$1048576,9,FALSE)</f>
        <v>#N/A</v>
      </c>
      <c r="H91" s="137" t="e">
        <f>VLOOKUP($E91,Atletas!$1:$1048576,5,FALSE)</f>
        <v>#N/A</v>
      </c>
      <c r="I91" s="35"/>
      <c r="J91" s="34"/>
      <c r="K91" s="35"/>
      <c r="L91" s="35" t="s">
        <v>220</v>
      </c>
      <c r="M91" s="38"/>
      <c r="N91" s="38"/>
    </row>
    <row r="92" spans="1:14" s="31" customFormat="1" ht="13" customHeight="1">
      <c r="A92" s="27"/>
      <c r="B92" s="168"/>
      <c r="C92" s="61"/>
      <c r="D92" s="37"/>
      <c r="E92" s="31" t="s">
        <v>928</v>
      </c>
      <c r="F92" s="32">
        <f>VLOOKUP($E92,Atletas!$1:$1048576,7,FALSE)</f>
        <v>34644</v>
      </c>
      <c r="G92" s="32" t="str">
        <f>VLOOKUP($E92,Atletas!$1:$1048576,9,FALSE)</f>
        <v>Júnior</v>
      </c>
      <c r="H92" s="137" t="str">
        <f>VLOOKUP($E92,Atletas!$1:$1048576,5,FALSE)</f>
        <v>GDE</v>
      </c>
      <c r="I92" s="35"/>
      <c r="J92" s="34"/>
      <c r="K92" s="35"/>
      <c r="L92" s="35" t="s">
        <v>221</v>
      </c>
      <c r="M92" s="38"/>
      <c r="N92" s="38"/>
    </row>
    <row r="93" spans="1:14" s="31" customFormat="1" ht="13" customHeight="1">
      <c r="A93" s="27"/>
      <c r="B93" s="168"/>
      <c r="C93" s="61"/>
      <c r="D93" s="37"/>
      <c r="E93" s="31" t="s">
        <v>334</v>
      </c>
      <c r="F93" s="32">
        <f>VLOOKUP($E93,Atletas!$1:$1048576,7,FALSE)</f>
        <v>29188</v>
      </c>
      <c r="G93" s="32" t="str">
        <f>VLOOKUP($E93,Atletas!$1:$1048576,9,FALSE)</f>
        <v>Sénior</v>
      </c>
      <c r="H93" s="137" t="str">
        <f>VLOOKUP($E93,Atletas!$1:$1048576,5,FALSE)</f>
        <v>GDE</v>
      </c>
      <c r="I93" s="35"/>
      <c r="J93" s="34"/>
      <c r="K93" s="35"/>
      <c r="L93" s="35" t="s">
        <v>1119</v>
      </c>
      <c r="N93" s="38"/>
    </row>
    <row r="94" spans="1:14" s="31" customFormat="1" ht="13" customHeight="1">
      <c r="A94" s="27"/>
      <c r="B94" s="168"/>
      <c r="C94" s="61"/>
      <c r="D94" s="37"/>
      <c r="E94" s="31" t="s">
        <v>281</v>
      </c>
      <c r="F94" s="32">
        <f>VLOOKUP($E94,Atletas!$1:$1048576,7,FALSE)</f>
        <v>34913</v>
      </c>
      <c r="G94" s="32" t="str">
        <f>VLOOKUP($E94,Atletas!$1:$1048576,9,FALSE)</f>
        <v>Júnior</v>
      </c>
      <c r="H94" s="137" t="str">
        <f>VLOOKUP($E94,Atletas!$1:$1048576,5,FALSE)</f>
        <v>AJS</v>
      </c>
      <c r="I94" s="35"/>
      <c r="J94" s="34"/>
      <c r="K94" s="35"/>
      <c r="L94" s="35" t="s">
        <v>1120</v>
      </c>
      <c r="N94" s="38"/>
    </row>
    <row r="95" spans="1:14" s="31" customFormat="1" ht="13" customHeight="1">
      <c r="A95" s="27"/>
      <c r="B95" s="168"/>
      <c r="C95" s="61"/>
      <c r="D95" s="37"/>
      <c r="E95" s="31" t="s">
        <v>639</v>
      </c>
      <c r="F95" s="32" t="e">
        <f>VLOOKUP($E95,Atletas!$1:$1048576,7,FALSE)</f>
        <v>#N/A</v>
      </c>
      <c r="G95" s="32" t="e">
        <f>VLOOKUP($E95,Atletas!$1:$1048576,9,FALSE)</f>
        <v>#N/A</v>
      </c>
      <c r="H95" s="137" t="e">
        <f>VLOOKUP($E95,Atletas!$1:$1048576,5,FALSE)</f>
        <v>#N/A</v>
      </c>
      <c r="I95" s="35"/>
      <c r="J95" s="34"/>
      <c r="K95" s="35"/>
      <c r="L95" s="35" t="s">
        <v>222</v>
      </c>
      <c r="N95" s="38"/>
    </row>
    <row r="96" spans="1:14" s="31" customFormat="1" ht="13" customHeight="1">
      <c r="A96" s="27"/>
      <c r="B96" s="168"/>
      <c r="C96" s="61"/>
      <c r="D96" s="37"/>
      <c r="E96" s="31" t="s">
        <v>983</v>
      </c>
      <c r="F96" s="32">
        <f>VLOOKUP($E96,Atletas!$1:$1048576,7,FALSE)</f>
        <v>33560</v>
      </c>
      <c r="G96" s="32" t="str">
        <f>VLOOKUP($E96,Atletas!$1:$1048576,9,FALSE)</f>
        <v>S/Sub-23</v>
      </c>
      <c r="H96" s="137" t="str">
        <f>VLOOKUP($E96,Atletas!$1:$1048576,5,FALSE)</f>
        <v>AJS</v>
      </c>
      <c r="I96" s="35"/>
      <c r="J96" s="34"/>
      <c r="K96" s="35"/>
      <c r="L96" s="35" t="s">
        <v>197</v>
      </c>
    </row>
    <row r="97" spans="1:14" s="31" customFormat="1" ht="13" customHeight="1">
      <c r="A97" s="27"/>
      <c r="B97" s="168"/>
      <c r="C97" s="61"/>
      <c r="D97" s="37"/>
      <c r="E97" s="31" t="s">
        <v>795</v>
      </c>
      <c r="F97" s="32" t="e">
        <f>VLOOKUP($E97,Atletas!$1:$1048576,7,FALSE)</f>
        <v>#N/A</v>
      </c>
      <c r="G97" s="32" t="e">
        <f>VLOOKUP($E97,Atletas!$1:$1048576,9,FALSE)</f>
        <v>#N/A</v>
      </c>
      <c r="H97" s="137" t="e">
        <f>VLOOKUP($E97,Atletas!$1:$1048576,5,FALSE)</f>
        <v>#N/A</v>
      </c>
      <c r="I97" s="35"/>
      <c r="J97" s="34"/>
      <c r="K97" s="35"/>
      <c r="L97" s="35" t="s">
        <v>198</v>
      </c>
      <c r="M97" s="38"/>
    </row>
    <row r="98" spans="1:14" s="31" customFormat="1" ht="13" customHeight="1">
      <c r="A98" s="27"/>
      <c r="B98" s="168"/>
      <c r="C98" s="61"/>
      <c r="D98" s="37"/>
      <c r="E98" s="31" t="s">
        <v>769</v>
      </c>
      <c r="F98" s="32">
        <f>VLOOKUP($E98,Atletas!$1:$1048576,7,FALSE)</f>
        <v>28581</v>
      </c>
      <c r="G98" s="32" t="str">
        <f>VLOOKUP($E98,Atletas!$1:$1048576,9,FALSE)</f>
        <v>S/Veterano</v>
      </c>
      <c r="H98" s="137" t="str">
        <f>VLOOKUP($E98,Atletas!$1:$1048576,5,FALSE)</f>
        <v>GDE</v>
      </c>
      <c r="I98" s="35"/>
      <c r="J98" s="34"/>
      <c r="K98" s="35"/>
      <c r="L98" s="35" t="s">
        <v>223</v>
      </c>
      <c r="N98" s="38"/>
    </row>
    <row r="99" spans="1:14" s="31" customFormat="1" ht="13" customHeight="1">
      <c r="A99" s="27"/>
      <c r="B99" s="168"/>
      <c r="C99" s="61"/>
      <c r="D99" s="37"/>
      <c r="E99" s="31" t="s">
        <v>934</v>
      </c>
      <c r="F99" s="32" t="e">
        <f>VLOOKUP($E99,Atletas!$1:$1048576,7,FALSE)</f>
        <v>#N/A</v>
      </c>
      <c r="G99" s="32" t="e">
        <f>VLOOKUP($E99,Atletas!$1:$1048576,9,FALSE)</f>
        <v>#N/A</v>
      </c>
      <c r="H99" s="137" t="e">
        <f>VLOOKUP($E99,Atletas!$1:$1048576,5,FALSE)</f>
        <v>#N/A</v>
      </c>
      <c r="I99" s="35"/>
      <c r="J99" s="34"/>
      <c r="K99" s="35"/>
      <c r="L99" s="35" t="s">
        <v>224</v>
      </c>
      <c r="M99" s="38"/>
      <c r="N99" s="38"/>
    </row>
    <row r="100" spans="1:14" s="31" customFormat="1" ht="13" customHeight="1">
      <c r="A100" s="27"/>
      <c r="B100" s="168"/>
      <c r="C100" s="61"/>
      <c r="D100" s="37"/>
      <c r="E100" s="31" t="s">
        <v>776</v>
      </c>
      <c r="F100" s="32" t="e">
        <f>VLOOKUP($E100,Atletas!$1:$1048576,7,FALSE)</f>
        <v>#N/A</v>
      </c>
      <c r="G100" s="32" t="e">
        <f>VLOOKUP($E100,Atletas!$1:$1048576,9,FALSE)</f>
        <v>#N/A</v>
      </c>
      <c r="H100" s="137" t="e">
        <f>VLOOKUP($E100,Atletas!$1:$1048576,5,FALSE)</f>
        <v>#N/A</v>
      </c>
      <c r="I100" s="35"/>
      <c r="J100" s="34"/>
      <c r="K100" s="35"/>
      <c r="L100" s="35" t="s">
        <v>199</v>
      </c>
      <c r="M100" s="38"/>
    </row>
    <row r="101" spans="1:14" s="31" customFormat="1" ht="13" customHeight="1">
      <c r="A101" s="27"/>
      <c r="B101" s="168"/>
      <c r="C101" s="61"/>
      <c r="D101" s="37"/>
      <c r="E101" s="31" t="s">
        <v>524</v>
      </c>
      <c r="F101" s="32">
        <f>VLOOKUP($E101,Atletas!$1:$1048576,7,FALSE)</f>
        <v>35368</v>
      </c>
      <c r="G101" s="32" t="str">
        <f>VLOOKUP($E101,Atletas!$1:$1048576,9,FALSE)</f>
        <v>Juvenil</v>
      </c>
      <c r="H101" s="137" t="str">
        <f>VLOOKUP($E101,Atletas!$1:$1048576,5,FALSE)</f>
        <v>CSM</v>
      </c>
      <c r="I101" s="35"/>
      <c r="J101" s="34"/>
      <c r="K101" s="35"/>
      <c r="L101" s="35" t="s">
        <v>225</v>
      </c>
      <c r="N101" s="38"/>
    </row>
    <row r="102" spans="1:14" s="31" customFormat="1" ht="13" customHeight="1">
      <c r="A102" s="27"/>
      <c r="B102" s="168"/>
      <c r="C102" s="61"/>
      <c r="D102" s="37"/>
      <c r="E102" s="31" t="s">
        <v>970</v>
      </c>
      <c r="F102" s="32" t="e">
        <f>VLOOKUP($E102,Atletas!$1:$1048576,7,FALSE)</f>
        <v>#N/A</v>
      </c>
      <c r="G102" s="32" t="e">
        <f>VLOOKUP($E102,Atletas!$1:$1048576,9,FALSE)</f>
        <v>#N/A</v>
      </c>
      <c r="H102" s="137" t="e">
        <f>VLOOKUP($E102,Atletas!$1:$1048576,5,FALSE)</f>
        <v>#N/A</v>
      </c>
      <c r="I102" s="35"/>
      <c r="J102" s="34"/>
      <c r="K102" s="35"/>
      <c r="L102" s="35" t="s">
        <v>200</v>
      </c>
      <c r="M102" s="38"/>
    </row>
    <row r="103" spans="1:14" s="31" customFormat="1" ht="13" customHeight="1">
      <c r="A103" s="27"/>
      <c r="B103" s="168"/>
      <c r="C103" s="61"/>
      <c r="D103" s="37"/>
      <c r="E103" s="31" t="s">
        <v>597</v>
      </c>
      <c r="F103" s="32" t="e">
        <f>VLOOKUP($E103,Atletas!$1:$1048576,7,FALSE)</f>
        <v>#N/A</v>
      </c>
      <c r="G103" s="32" t="e">
        <f>VLOOKUP($E103,Atletas!$1:$1048576,9,FALSE)</f>
        <v>#N/A</v>
      </c>
      <c r="H103" s="137" t="e">
        <f>VLOOKUP($E103,Atletas!$1:$1048576,5,FALSE)</f>
        <v>#N/A</v>
      </c>
      <c r="I103" s="35"/>
      <c r="J103" s="34"/>
      <c r="K103" s="35"/>
      <c r="L103" s="35" t="s">
        <v>226</v>
      </c>
      <c r="M103" s="38"/>
      <c r="N103" s="38"/>
    </row>
    <row r="104" spans="1:14" s="31" customFormat="1" ht="13" customHeight="1">
      <c r="A104" s="27"/>
      <c r="B104" s="168"/>
      <c r="C104" s="61"/>
      <c r="D104" s="37"/>
      <c r="E104" s="31" t="s">
        <v>940</v>
      </c>
      <c r="F104" s="32">
        <f>VLOOKUP($E104,Atletas!$1:$1048576,7,FALSE)</f>
        <v>34553</v>
      </c>
      <c r="G104" s="32" t="str">
        <f>VLOOKUP($E104,Atletas!$1:$1048576,9,FALSE)</f>
        <v>Júnior</v>
      </c>
      <c r="H104" s="137" t="str">
        <f>VLOOKUP($E104,Atletas!$1:$1048576,5,FALSE)</f>
        <v>GDE</v>
      </c>
      <c r="I104" s="35"/>
      <c r="J104" s="34"/>
      <c r="K104" s="35"/>
      <c r="L104" s="35" t="s">
        <v>1549</v>
      </c>
      <c r="M104" s="38"/>
      <c r="N104" s="38"/>
    </row>
    <row r="105" spans="1:14" s="31" customFormat="1" ht="13" customHeight="1">
      <c r="A105" s="27"/>
      <c r="B105" s="168"/>
      <c r="C105" s="61"/>
      <c r="D105" s="37"/>
      <c r="E105" s="31" t="s">
        <v>927</v>
      </c>
      <c r="F105" s="32">
        <f>VLOOKUP($E105,Atletas!$1:$1048576,7,FALSE)</f>
        <v>34457</v>
      </c>
      <c r="G105" s="32" t="str">
        <f>VLOOKUP($E105,Atletas!$1:$1048576,9,FALSE)</f>
        <v>Júnior</v>
      </c>
      <c r="H105" s="137" t="str">
        <f>VLOOKUP($E105,Atletas!$1:$1048576,5,FALSE)</f>
        <v>AJS</v>
      </c>
      <c r="I105" s="35"/>
      <c r="J105" s="34"/>
      <c r="K105" s="35"/>
      <c r="L105" s="35" t="s">
        <v>227</v>
      </c>
      <c r="N105" s="38"/>
    </row>
    <row r="106" spans="1:14" s="31" customFormat="1" ht="13" customHeight="1">
      <c r="A106" s="27"/>
      <c r="B106" s="168"/>
      <c r="C106" s="61"/>
      <c r="D106" s="37"/>
      <c r="E106" s="31" t="s">
        <v>507</v>
      </c>
      <c r="F106" s="32" t="e">
        <f>VLOOKUP($E106,Atletas!$1:$1048576,7,FALSE)</f>
        <v>#N/A</v>
      </c>
      <c r="G106" s="32" t="e">
        <f>VLOOKUP($E106,Atletas!$1:$1048576,9,FALSE)</f>
        <v>#N/A</v>
      </c>
      <c r="H106" s="137" t="e">
        <f>VLOOKUP($E106,Atletas!$1:$1048576,5,FALSE)</f>
        <v>#N/A</v>
      </c>
      <c r="I106" s="35"/>
      <c r="J106" s="34"/>
      <c r="K106" s="35"/>
      <c r="L106" s="35" t="s">
        <v>228</v>
      </c>
      <c r="N106" s="38"/>
    </row>
    <row r="107" spans="1:14" s="31" customFormat="1" ht="13" customHeight="1">
      <c r="A107" s="27"/>
      <c r="B107" s="168"/>
      <c r="C107" s="61"/>
      <c r="D107" s="37"/>
      <c r="E107" s="31" t="s">
        <v>1023</v>
      </c>
      <c r="F107" s="32" t="e">
        <f>VLOOKUP($E107,Atletas!$1:$1048576,7,FALSE)</f>
        <v>#N/A</v>
      </c>
      <c r="G107" s="32" t="e">
        <f>VLOOKUP($E107,Atletas!$1:$1048576,9,FALSE)</f>
        <v>#N/A</v>
      </c>
      <c r="H107" s="137" t="e">
        <f>VLOOKUP($E107,Atletas!$1:$1048576,5,FALSE)</f>
        <v>#N/A</v>
      </c>
      <c r="I107" s="35"/>
      <c r="J107" s="34"/>
      <c r="K107" s="35"/>
      <c r="L107" s="35" t="s">
        <v>1122</v>
      </c>
      <c r="M107" s="38"/>
      <c r="N107" s="38"/>
    </row>
    <row r="108" spans="1:14" s="31" customFormat="1" ht="13" customHeight="1">
      <c r="A108" s="27"/>
      <c r="B108" s="168"/>
      <c r="C108" s="61"/>
      <c r="D108" s="37"/>
      <c r="E108" s="31" t="s">
        <v>735</v>
      </c>
      <c r="F108" s="32">
        <f>VLOOKUP($E108,Atletas!$1:$1048576,7,FALSE)</f>
        <v>29764</v>
      </c>
      <c r="G108" s="32" t="str">
        <f>VLOOKUP($E108,Atletas!$1:$1048576,9,FALSE)</f>
        <v>Sénior</v>
      </c>
      <c r="H108" s="137" t="str">
        <f>VLOOKUP($E108,Atletas!$1:$1048576,5,FALSE)</f>
        <v>ADRAP</v>
      </c>
      <c r="I108" s="35"/>
      <c r="J108" s="34"/>
      <c r="K108" s="35"/>
      <c r="L108" s="35" t="s">
        <v>1550</v>
      </c>
      <c r="M108" s="38"/>
    </row>
    <row r="109" spans="1:14" s="31" customFormat="1" ht="13" customHeight="1">
      <c r="A109" s="27"/>
      <c r="B109" s="168"/>
      <c r="C109" s="61"/>
      <c r="D109" s="37"/>
      <c r="E109" s="31" t="s">
        <v>364</v>
      </c>
      <c r="F109" s="32">
        <f>VLOOKUP($E109,Atletas!$1:$1048576,7,FALSE)</f>
        <v>31881</v>
      </c>
      <c r="G109" s="32" t="str">
        <f>VLOOKUP($E109,Atletas!$1:$1048576,9,FALSE)</f>
        <v>Sénior</v>
      </c>
      <c r="H109" s="137" t="str">
        <f>VLOOKUP($E109,Atletas!$1:$1048576,5,FALSE)</f>
        <v>CAFH</v>
      </c>
      <c r="I109" s="35"/>
      <c r="J109" s="34"/>
      <c r="K109" s="35"/>
      <c r="L109" s="35" t="s">
        <v>1123</v>
      </c>
      <c r="N109" s="38"/>
    </row>
    <row r="110" spans="1:14" s="31" customFormat="1" ht="13" customHeight="1">
      <c r="A110" s="27"/>
      <c r="B110" s="168"/>
      <c r="C110" s="61"/>
      <c r="D110" s="37"/>
      <c r="E110" s="31" t="s">
        <v>717</v>
      </c>
      <c r="F110" s="32">
        <f>VLOOKUP($E110,Atletas!$1:$1048576,7,FALSE)</f>
        <v>35185</v>
      </c>
      <c r="G110" s="32" t="str">
        <f>VLOOKUP($E110,Atletas!$1:$1048576,9,FALSE)</f>
        <v>Juvenil</v>
      </c>
      <c r="H110" s="137" t="str">
        <f>VLOOKUP($E110,Atletas!$1:$1048576,5,FALSE)</f>
        <v>AJS</v>
      </c>
      <c r="I110" s="35"/>
      <c r="J110" s="34"/>
      <c r="K110" s="35"/>
      <c r="L110" s="35" t="s">
        <v>1124</v>
      </c>
      <c r="N110" s="38"/>
    </row>
    <row r="111" spans="1:14" s="31" customFormat="1" ht="13" customHeight="1">
      <c r="A111" s="27"/>
      <c r="B111" s="168"/>
      <c r="C111" s="61"/>
      <c r="D111" s="37"/>
      <c r="E111" s="31" t="s">
        <v>548</v>
      </c>
      <c r="F111" s="32" t="e">
        <f>VLOOKUP($E111,Atletas!$1:$1048576,7,FALSE)</f>
        <v>#N/A</v>
      </c>
      <c r="G111" s="32" t="e">
        <f>VLOOKUP($E111,Atletas!$1:$1048576,9,FALSE)</f>
        <v>#N/A</v>
      </c>
      <c r="H111" s="137" t="e">
        <f>VLOOKUP($E111,Atletas!$1:$1048576,5,FALSE)</f>
        <v>#N/A</v>
      </c>
      <c r="I111" s="35"/>
      <c r="J111" s="34"/>
      <c r="K111" s="35"/>
      <c r="L111" s="35" t="s">
        <v>201</v>
      </c>
      <c r="M111" s="38"/>
      <c r="N111" s="38"/>
    </row>
    <row r="112" spans="1:14" s="31" customFormat="1" ht="13" customHeight="1">
      <c r="A112" s="27"/>
      <c r="B112" s="168"/>
      <c r="C112" s="61"/>
      <c r="D112" s="37"/>
      <c r="E112" s="31" t="s">
        <v>1039</v>
      </c>
      <c r="F112" s="32">
        <f>VLOOKUP($E112,Atletas!$1:$1048576,7,FALSE)</f>
        <v>36305</v>
      </c>
      <c r="G112" s="32" t="str">
        <f>VLOOKUP($E112,Atletas!$1:$1048576,9,FALSE)</f>
        <v>Iniciado</v>
      </c>
      <c r="H112" s="137" t="str">
        <f>VLOOKUP($E112,Atletas!$1:$1048576,5,FALSE)</f>
        <v>CSM</v>
      </c>
      <c r="I112" s="35"/>
      <c r="J112" s="34"/>
      <c r="K112" s="35"/>
      <c r="L112" s="35" t="s">
        <v>1551</v>
      </c>
    </row>
    <row r="113" spans="1:14" s="31" customFormat="1" ht="13" customHeight="1">
      <c r="A113" s="27"/>
      <c r="B113" s="168"/>
      <c r="C113" s="61"/>
      <c r="D113" s="37"/>
      <c r="E113" s="31" t="s">
        <v>600</v>
      </c>
      <c r="F113" s="32">
        <f>VLOOKUP($E113,Atletas!$1:$1048576,7,FALSE)</f>
        <v>35548</v>
      </c>
      <c r="G113" s="32" t="str">
        <f>VLOOKUP($E113,Atletas!$1:$1048576,9,FALSE)</f>
        <v>Juvenil</v>
      </c>
      <c r="H113" s="137" t="str">
        <f>VLOOKUP($E113,Atletas!$1:$1048576,5,FALSE)</f>
        <v>ACDSJ</v>
      </c>
      <c r="I113" s="35"/>
      <c r="J113" s="34"/>
      <c r="K113" s="35"/>
      <c r="L113" s="35" t="s">
        <v>1125</v>
      </c>
      <c r="N113" s="38"/>
    </row>
    <row r="114" spans="1:14" s="31" customFormat="1" ht="13" customHeight="1">
      <c r="A114" s="27"/>
      <c r="B114" s="168"/>
      <c r="C114" s="61"/>
      <c r="D114" s="37"/>
      <c r="E114" s="31" t="s">
        <v>335</v>
      </c>
      <c r="F114" s="32">
        <f>VLOOKUP($E114,Atletas!$1:$1048576,7,FALSE)</f>
        <v>36667</v>
      </c>
      <c r="G114" s="32" t="str">
        <f>VLOOKUP($E114,Atletas!$1:$1048576,9,FALSE)</f>
        <v>Infantil</v>
      </c>
      <c r="H114" s="137" t="str">
        <f>VLOOKUP($E114,Atletas!$1:$1048576,5,FALSE)</f>
        <v>CSM</v>
      </c>
      <c r="I114" s="35"/>
      <c r="J114" s="34"/>
      <c r="K114" s="35"/>
      <c r="L114" s="35" t="s">
        <v>1552</v>
      </c>
    </row>
    <row r="115" spans="1:14" s="31" customFormat="1" ht="13" customHeight="1">
      <c r="A115" s="27"/>
      <c r="B115" s="168"/>
      <c r="C115" s="61"/>
      <c r="D115" s="37"/>
      <c r="E115" s="31" t="s">
        <v>514</v>
      </c>
      <c r="F115" s="32" t="e">
        <f>VLOOKUP($E115,Atletas!$1:$1048576,7,FALSE)</f>
        <v>#N/A</v>
      </c>
      <c r="G115" s="32" t="e">
        <f>VLOOKUP($E115,Atletas!$1:$1048576,9,FALSE)</f>
        <v>#N/A</v>
      </c>
      <c r="H115" s="137" t="e">
        <f>VLOOKUP($E115,Atletas!$1:$1048576,5,FALSE)</f>
        <v>#N/A</v>
      </c>
      <c r="I115" s="35"/>
      <c r="J115" s="34"/>
      <c r="K115" s="35"/>
      <c r="L115" s="35" t="s">
        <v>229</v>
      </c>
      <c r="N115" s="38"/>
    </row>
    <row r="116" spans="1:14" s="31" customFormat="1" ht="13" customHeight="1">
      <c r="A116" s="27"/>
      <c r="B116" s="168"/>
      <c r="C116" s="61"/>
      <c r="D116" s="37"/>
      <c r="E116" s="31" t="s">
        <v>347</v>
      </c>
      <c r="F116" s="32">
        <f>VLOOKUP($E116,Atletas!$1:$1048576,7,FALSE)</f>
        <v>36124</v>
      </c>
      <c r="G116" s="32" t="str">
        <f>VLOOKUP($E116,Atletas!$1:$1048576,9,FALSE)</f>
        <v>Iniciado</v>
      </c>
      <c r="H116" s="137" t="str">
        <f>VLOOKUP($E116,Atletas!$1:$1048576,5,FALSE)</f>
        <v>AJS</v>
      </c>
      <c r="I116" s="35"/>
      <c r="J116" s="34"/>
      <c r="K116" s="35"/>
      <c r="L116" s="35" t="s">
        <v>1554</v>
      </c>
    </row>
    <row r="117" spans="1:14" s="31" customFormat="1" ht="13" customHeight="1">
      <c r="A117" s="27"/>
      <c r="B117" s="168"/>
      <c r="C117" s="61"/>
      <c r="D117" s="37"/>
      <c r="E117" s="31" t="s">
        <v>706</v>
      </c>
      <c r="F117" s="32">
        <f>VLOOKUP($E117,Atletas!$1:$1048576,7,FALSE)</f>
        <v>30408</v>
      </c>
      <c r="G117" s="32" t="str">
        <f>VLOOKUP($E117,Atletas!$1:$1048576,9,FALSE)</f>
        <v>Sénior</v>
      </c>
      <c r="H117" s="137" t="str">
        <f>VLOOKUP($E117,Atletas!$1:$1048576,5,FALSE)</f>
        <v>CSM</v>
      </c>
      <c r="I117" s="35"/>
      <c r="J117" s="34"/>
      <c r="K117" s="35"/>
      <c r="L117" s="35" t="s">
        <v>1555</v>
      </c>
      <c r="M117" s="38"/>
      <c r="N117" s="38"/>
    </row>
    <row r="118" spans="1:14" s="31" customFormat="1" ht="13" customHeight="1">
      <c r="A118" s="27"/>
      <c r="B118" s="168"/>
      <c r="C118" s="61"/>
      <c r="D118" s="37"/>
      <c r="E118" s="31" t="s">
        <v>1368</v>
      </c>
      <c r="F118" s="32" t="e">
        <f>VLOOKUP($E118,Atletas!$1:$1048576,7,FALSE)</f>
        <v>#N/A</v>
      </c>
      <c r="G118" s="32" t="e">
        <f>VLOOKUP($E118,Atletas!$1:$1048576,9,FALSE)</f>
        <v>#N/A</v>
      </c>
      <c r="H118" s="137" t="e">
        <f>VLOOKUP($E118,Atletas!$1:$1048576,5,FALSE)</f>
        <v>#N/A</v>
      </c>
      <c r="I118" s="35"/>
      <c r="J118" s="34"/>
      <c r="K118" s="35"/>
      <c r="L118" s="35" t="s">
        <v>1556</v>
      </c>
    </row>
    <row r="119" spans="1:14" s="31" customFormat="1" ht="13" customHeight="1">
      <c r="A119" s="27"/>
      <c r="B119" s="168"/>
      <c r="C119" s="61"/>
      <c r="D119" s="37"/>
      <c r="E119" s="31" t="s">
        <v>274</v>
      </c>
      <c r="F119" s="32" t="e">
        <f>VLOOKUP($E119,Atletas!$1:$1048576,7,FALSE)</f>
        <v>#N/A</v>
      </c>
      <c r="G119" s="32" t="e">
        <f>VLOOKUP($E119,Atletas!$1:$1048576,9,FALSE)</f>
        <v>#N/A</v>
      </c>
      <c r="H119" s="137" t="e">
        <f>VLOOKUP($E119,Atletas!$1:$1048576,5,FALSE)</f>
        <v>#N/A</v>
      </c>
      <c r="I119" s="35"/>
      <c r="J119" s="34"/>
      <c r="K119" s="35"/>
      <c r="L119" s="35" t="s">
        <v>1558</v>
      </c>
      <c r="N119" s="38"/>
    </row>
    <row r="120" spans="1:14" s="31" customFormat="1" ht="13" customHeight="1">
      <c r="A120" s="27"/>
      <c r="B120" s="168"/>
      <c r="C120" s="61"/>
      <c r="D120" s="37"/>
      <c r="E120" s="31" t="s">
        <v>930</v>
      </c>
      <c r="F120" s="32">
        <f>VLOOKUP($E120,Atletas!$1:$1048576,7,FALSE)</f>
        <v>35443</v>
      </c>
      <c r="G120" s="32" t="str">
        <f>VLOOKUP($E120,Atletas!$1:$1048576,9,FALSE)</f>
        <v>Juvenil</v>
      </c>
      <c r="H120" s="137" t="str">
        <f>VLOOKUP($E120,Atletas!$1:$1048576,5,FALSE)</f>
        <v>AJS</v>
      </c>
      <c r="I120" s="35"/>
      <c r="J120" s="34"/>
      <c r="K120" s="35"/>
      <c r="L120" s="35" t="s">
        <v>1126</v>
      </c>
      <c r="N120" s="38"/>
    </row>
    <row r="121" spans="1:14" s="31" customFormat="1" ht="13" customHeight="1">
      <c r="A121" s="27"/>
      <c r="B121" s="168"/>
      <c r="C121" s="61"/>
      <c r="D121" s="37"/>
      <c r="E121" s="31" t="s">
        <v>1393</v>
      </c>
      <c r="F121" s="32" t="e">
        <f>VLOOKUP($E121,Atletas!$1:$1048576,7,FALSE)</f>
        <v>#N/A</v>
      </c>
      <c r="G121" s="32" t="e">
        <f>VLOOKUP($E121,Atletas!$1:$1048576,9,FALSE)</f>
        <v>#N/A</v>
      </c>
      <c r="H121" s="137" t="e">
        <f>VLOOKUP($E121,Atletas!$1:$1048576,5,FALSE)</f>
        <v>#N/A</v>
      </c>
      <c r="I121" s="35"/>
      <c r="J121" s="34"/>
      <c r="K121" s="35"/>
      <c r="L121" s="35" t="s">
        <v>1559</v>
      </c>
    </row>
    <row r="122" spans="1:14" s="31" customFormat="1" ht="13" customHeight="1">
      <c r="A122" s="27"/>
      <c r="B122" s="168"/>
      <c r="C122" s="61"/>
      <c r="D122" s="37"/>
      <c r="E122" s="31" t="s">
        <v>946</v>
      </c>
      <c r="F122" s="32" t="e">
        <f>VLOOKUP($E122,Atletas!$1:$1048576,7,FALSE)</f>
        <v>#N/A</v>
      </c>
      <c r="G122" s="32" t="e">
        <f>VLOOKUP($E122,Atletas!$1:$1048576,9,FALSE)</f>
        <v>#N/A</v>
      </c>
      <c r="H122" s="137" t="e">
        <f>VLOOKUP($E122,Atletas!$1:$1048576,5,FALSE)</f>
        <v>#N/A</v>
      </c>
      <c r="I122" s="35"/>
      <c r="J122" s="34"/>
      <c r="K122" s="35"/>
      <c r="L122" s="35" t="s">
        <v>1560</v>
      </c>
    </row>
    <row r="123" spans="1:14" s="31" customFormat="1" ht="13" customHeight="1">
      <c r="A123" s="27"/>
      <c r="B123" s="168"/>
      <c r="C123" s="61"/>
      <c r="D123" s="37"/>
      <c r="E123" s="31" t="s">
        <v>1365</v>
      </c>
      <c r="F123" s="32">
        <f>VLOOKUP($E123,Atletas!$1:$1048576,7,FALSE)</f>
        <v>35889</v>
      </c>
      <c r="G123" s="32" t="str">
        <f>VLOOKUP($E123,Atletas!$1:$1048576,9,FALSE)</f>
        <v>Iniciado</v>
      </c>
      <c r="H123" s="137" t="str">
        <f>VLOOKUP($E123,Atletas!$1:$1048576,5,FALSE)</f>
        <v>CSM</v>
      </c>
      <c r="I123" s="35"/>
      <c r="J123" s="34"/>
      <c r="K123" s="35"/>
      <c r="L123" s="35" t="s">
        <v>1561</v>
      </c>
    </row>
    <row r="124" spans="1:14" s="31" customFormat="1" ht="13" customHeight="1">
      <c r="A124" s="27"/>
      <c r="B124" s="168"/>
      <c r="C124" s="61"/>
      <c r="D124" s="37"/>
      <c r="E124" s="31" t="s">
        <v>18</v>
      </c>
      <c r="F124" s="32">
        <f>VLOOKUP($E124,Atletas!$1:$1048576,7,FALSE)</f>
        <v>35958</v>
      </c>
      <c r="G124" s="32" t="str">
        <f>VLOOKUP($E124,Atletas!$1:$1048576,9,FALSE)</f>
        <v>Iniciado</v>
      </c>
      <c r="H124" s="137" t="str">
        <f>VLOOKUP($E124,Atletas!$1:$1048576,5,FALSE)</f>
        <v>ADRAP</v>
      </c>
      <c r="I124" s="35"/>
      <c r="J124" s="34"/>
      <c r="K124" s="35"/>
      <c r="L124" s="35" t="s">
        <v>1562</v>
      </c>
    </row>
    <row r="125" spans="1:14" s="31" customFormat="1" ht="13" customHeight="1">
      <c r="A125" s="27"/>
      <c r="B125" s="168"/>
      <c r="C125" s="61"/>
      <c r="D125" s="37"/>
      <c r="E125" s="31" t="s">
        <v>1031</v>
      </c>
      <c r="F125" s="32">
        <f>VLOOKUP($E125,Atletas!$1:$1048576,7,FALSE)</f>
        <v>36491</v>
      </c>
      <c r="G125" s="32" t="str">
        <f>VLOOKUP($E125,Atletas!$1:$1048576,9,FALSE)</f>
        <v>Iniciado</v>
      </c>
      <c r="H125" s="137" t="str">
        <f>VLOOKUP($E125,Atletas!$1:$1048576,5,FALSE)</f>
        <v>AJS</v>
      </c>
      <c r="I125" s="35"/>
      <c r="J125" s="34"/>
      <c r="K125" s="35"/>
      <c r="L125" s="35" t="s">
        <v>1563</v>
      </c>
    </row>
    <row r="126" spans="1:14" s="31" customFormat="1" ht="13" customHeight="1">
      <c r="A126" s="27"/>
      <c r="B126" s="168"/>
      <c r="C126" s="61"/>
      <c r="D126" s="37"/>
      <c r="F126" s="32">
        <f>VLOOKUP($E126,Atletas!$1:$1048576,7,FALSE)</f>
        <v>0</v>
      </c>
      <c r="G126" s="32">
        <f>VLOOKUP($E126,Atletas!$1:$1048576,9,FALSE)</f>
        <v>0</v>
      </c>
      <c r="H126" s="137">
        <f>VLOOKUP($E126,Atletas!$1:$1048576,5,FALSE)</f>
        <v>0</v>
      </c>
      <c r="I126" s="35"/>
      <c r="J126" s="34"/>
      <c r="K126" s="35"/>
      <c r="L126" s="35" t="s">
        <v>765</v>
      </c>
    </row>
    <row r="127" spans="1:14" s="31" customFormat="1" ht="13" customHeight="1">
      <c r="A127" s="27"/>
      <c r="B127" s="168"/>
      <c r="C127" s="61"/>
      <c r="D127" s="37"/>
      <c r="F127" s="32"/>
      <c r="G127" s="32"/>
      <c r="H127" s="137"/>
      <c r="I127" s="35"/>
      <c r="J127" s="34"/>
      <c r="K127" s="35"/>
      <c r="L127" s="35"/>
    </row>
    <row r="128" spans="1:14" s="31" customFormat="1" ht="13" customHeight="1">
      <c r="A128" s="27"/>
      <c r="B128" s="168"/>
      <c r="C128" s="61"/>
      <c r="D128" s="37"/>
      <c r="F128" s="32"/>
      <c r="G128" s="35"/>
      <c r="H128" s="137"/>
      <c r="I128" s="35"/>
      <c r="J128" s="34"/>
      <c r="K128" s="35"/>
      <c r="L128" s="35"/>
    </row>
    <row r="129" spans="1:14" s="31" customFormat="1">
      <c r="A129" s="181" t="s">
        <v>727</v>
      </c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38"/>
      <c r="N129" s="39"/>
    </row>
    <row r="130" spans="1:14" s="31" customFormat="1">
      <c r="A130" s="27"/>
      <c r="B130" s="168"/>
      <c r="C130" s="61"/>
      <c r="D130" s="37"/>
      <c r="F130" s="32">
        <f>VLOOKUP($E130,Atletas!$1:$1048576,7,FALSE)</f>
        <v>0</v>
      </c>
      <c r="G130" s="32">
        <f>VLOOKUP($E130,Atletas!$1:$1048576,9,FALSE)</f>
        <v>0</v>
      </c>
      <c r="H130" s="137">
        <f>VLOOKUP($E130,Atletas!$1:$1048576,5,FALSE)</f>
        <v>0</v>
      </c>
      <c r="I130" s="35"/>
      <c r="J130" s="34"/>
      <c r="K130" s="35"/>
      <c r="L130" s="35"/>
      <c r="M130" s="38"/>
    </row>
    <row r="131" spans="1:14" s="31" customFormat="1">
      <c r="A131" s="27"/>
      <c r="B131" s="168"/>
      <c r="C131" s="61"/>
      <c r="D131" s="37"/>
      <c r="F131" s="32">
        <f>VLOOKUP($E131,Atletas!$1:$1048576,7,FALSE)</f>
        <v>0</v>
      </c>
      <c r="G131" s="32">
        <f>VLOOKUP($E131,Atletas!$1:$1048576,9,FALSE)</f>
        <v>0</v>
      </c>
      <c r="H131" s="137">
        <f>VLOOKUP($E131,Atletas!$1:$1048576,5,FALSE)</f>
        <v>0</v>
      </c>
      <c r="I131" s="35"/>
      <c r="J131" s="34"/>
      <c r="K131" s="35"/>
      <c r="L131" s="35"/>
      <c r="M131" s="38"/>
      <c r="N131" s="38"/>
    </row>
    <row r="132" spans="1:14" s="31" customFormat="1">
      <c r="A132" s="27"/>
      <c r="B132" s="168"/>
      <c r="C132" s="61"/>
      <c r="D132" s="37"/>
      <c r="F132" s="32">
        <f>VLOOKUP($E132,Atletas!$1:$1048576,7,FALSE)</f>
        <v>0</v>
      </c>
      <c r="G132" s="32">
        <f>VLOOKUP($E132,Atletas!$1:$1048576,9,FALSE)</f>
        <v>0</v>
      </c>
      <c r="H132" s="137">
        <f>VLOOKUP($E132,Atletas!$1:$1048576,5,FALSE)</f>
        <v>0</v>
      </c>
      <c r="I132" s="35"/>
      <c r="J132" s="34"/>
      <c r="K132" s="35"/>
      <c r="L132" s="35"/>
      <c r="M132" s="38"/>
    </row>
    <row r="133" spans="1:14" s="31" customFormat="1">
      <c r="A133" s="27"/>
      <c r="B133" s="168"/>
      <c r="C133" s="61"/>
      <c r="D133" s="37"/>
      <c r="F133" s="32">
        <f>VLOOKUP($E133,Atletas!$1:$1048576,7,FALSE)</f>
        <v>0</v>
      </c>
      <c r="G133" s="32">
        <f>VLOOKUP($E133,Atletas!$1:$1048576,9,FALSE)</f>
        <v>0</v>
      </c>
      <c r="H133" s="137">
        <f>VLOOKUP($E133,Atletas!$1:$1048576,5,FALSE)</f>
        <v>0</v>
      </c>
      <c r="I133" s="35"/>
      <c r="J133" s="34"/>
      <c r="K133" s="35"/>
      <c r="L133" s="35"/>
    </row>
    <row r="134" spans="1:14" s="31" customFormat="1">
      <c r="A134" s="27"/>
      <c r="B134" s="168"/>
      <c r="C134" s="61"/>
      <c r="D134" s="37"/>
      <c r="F134" s="32">
        <f>VLOOKUP($E134,Atletas!$1:$1048576,7,FALSE)</f>
        <v>0</v>
      </c>
      <c r="G134" s="32">
        <f>VLOOKUP($E134,Atletas!$1:$1048576,9,FALSE)</f>
        <v>0</v>
      </c>
      <c r="H134" s="137">
        <f>VLOOKUP($E134,Atletas!$1:$1048576,5,FALSE)</f>
        <v>0</v>
      </c>
      <c r="I134" s="35"/>
      <c r="J134" s="34"/>
      <c r="K134" s="35"/>
      <c r="L134" s="35"/>
    </row>
    <row r="135" spans="1:14" s="31" customFormat="1">
      <c r="A135" s="27"/>
      <c r="B135" s="168"/>
      <c r="C135" s="61"/>
      <c r="D135" s="37"/>
      <c r="F135" s="32">
        <f>VLOOKUP($E135,Atletas!$1:$1048576,7,FALSE)</f>
        <v>0</v>
      </c>
      <c r="G135" s="32">
        <f>VLOOKUP($E135,Atletas!$1:$1048576,9,FALSE)</f>
        <v>0</v>
      </c>
      <c r="H135" s="137">
        <f>VLOOKUP($E135,Atletas!$1:$1048576,5,FALSE)</f>
        <v>0</v>
      </c>
      <c r="I135" s="35"/>
      <c r="J135" s="34"/>
      <c r="K135" s="35"/>
      <c r="L135" s="35"/>
    </row>
    <row r="136" spans="1:14" s="31" customFormat="1">
      <c r="A136" s="27"/>
      <c r="B136" s="168"/>
      <c r="C136" s="61"/>
      <c r="D136" s="37"/>
      <c r="F136" s="32">
        <f>VLOOKUP($E136,Atletas!$1:$1048576,7,FALSE)</f>
        <v>0</v>
      </c>
      <c r="G136" s="32">
        <f>VLOOKUP($E136,Atletas!$1:$1048576,9,FALSE)</f>
        <v>0</v>
      </c>
      <c r="H136" s="137">
        <f>VLOOKUP($E136,Atletas!$1:$1048576,5,FALSE)</f>
        <v>0</v>
      </c>
      <c r="I136" s="35"/>
      <c r="J136" s="34"/>
      <c r="K136" s="35"/>
      <c r="L136" s="35"/>
    </row>
    <row r="137" spans="1:14" s="31" customFormat="1">
      <c r="A137" s="27"/>
      <c r="B137" s="168"/>
      <c r="C137" s="61"/>
      <c r="D137" s="37"/>
      <c r="F137" s="32">
        <f>VLOOKUP($E137,Atletas!$1:$1048576,7,FALSE)</f>
        <v>0</v>
      </c>
      <c r="G137" s="32">
        <f>VLOOKUP($E137,Atletas!$1:$1048576,9,FALSE)</f>
        <v>0</v>
      </c>
      <c r="H137" s="137">
        <f>VLOOKUP($E137,Atletas!$1:$1048576,5,FALSE)</f>
        <v>0</v>
      </c>
      <c r="I137" s="35"/>
      <c r="J137" s="34"/>
      <c r="K137" s="35"/>
      <c r="L137" s="35"/>
    </row>
    <row r="138" spans="1:14" s="31" customFormat="1">
      <c r="A138" s="27"/>
      <c r="B138" s="168"/>
      <c r="C138" s="61"/>
      <c r="D138" s="37"/>
      <c r="F138" s="32">
        <f>VLOOKUP($E138,Atletas!$1:$1048576,7,FALSE)</f>
        <v>0</v>
      </c>
      <c r="G138" s="32">
        <f>VLOOKUP($E138,Atletas!$1:$1048576,9,FALSE)</f>
        <v>0</v>
      </c>
      <c r="H138" s="137">
        <f>VLOOKUP($E138,Atletas!$1:$1048576,5,FALSE)</f>
        <v>0</v>
      </c>
      <c r="I138" s="35"/>
      <c r="J138" s="34"/>
      <c r="K138" s="35"/>
      <c r="L138" s="35"/>
    </row>
    <row r="139" spans="1:14" s="31" customFormat="1">
      <c r="A139" s="27"/>
      <c r="B139" s="168"/>
      <c r="C139" s="61"/>
      <c r="D139" s="37"/>
      <c r="F139" s="32">
        <f>VLOOKUP($E139,Atletas!$1:$1048576,7,FALSE)</f>
        <v>0</v>
      </c>
      <c r="G139" s="32">
        <f>VLOOKUP($E139,Atletas!$1:$1048576,9,FALSE)</f>
        <v>0</v>
      </c>
      <c r="H139" s="137">
        <f>VLOOKUP($E139,Atletas!$1:$1048576,5,FALSE)</f>
        <v>0</v>
      </c>
      <c r="I139" s="35"/>
      <c r="J139" s="34"/>
      <c r="K139" s="35"/>
      <c r="L139" s="35"/>
    </row>
    <row r="140" spans="1:14" s="36" customFormat="1">
      <c r="A140" s="27"/>
      <c r="B140" s="168"/>
      <c r="C140" s="61"/>
      <c r="D140" s="37"/>
      <c r="E140" s="31"/>
      <c r="F140" s="32"/>
      <c r="G140" s="35"/>
      <c r="H140" s="137"/>
      <c r="I140" s="33"/>
      <c r="J140" s="34"/>
      <c r="K140" s="33"/>
      <c r="L140" s="35"/>
    </row>
    <row r="141" spans="1:14" s="36" customFormat="1">
      <c r="A141" s="27"/>
      <c r="B141" s="168"/>
      <c r="C141" s="61"/>
      <c r="D141" s="37"/>
      <c r="E141" s="31"/>
      <c r="F141" s="32"/>
      <c r="G141" s="35"/>
      <c r="H141" s="137"/>
      <c r="I141" s="33"/>
      <c r="J141" s="34"/>
      <c r="K141" s="33"/>
      <c r="L141" s="35"/>
    </row>
  </sheetData>
  <autoFilter ref="G5:H126"/>
  <sortState ref="A6:O104">
    <sortCondition ref="L6:L104"/>
  </sortState>
  <mergeCells count="5">
    <mergeCell ref="A129:L129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enableFormatConditionsCalculation="0">
    <pageSetUpPr fitToPage="1"/>
  </sheetPr>
  <dimension ref="A1:O15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117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896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/>
      <c r="D5" s="114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168" t="s">
        <v>1976</v>
      </c>
      <c r="C6" s="61"/>
      <c r="D6" s="113">
        <v>1</v>
      </c>
      <c r="E6" s="31" t="s">
        <v>506</v>
      </c>
      <c r="F6" s="32">
        <f>VLOOKUP($E6,Atletas!$1:$1048576,7,FALSE)</f>
        <v>35001</v>
      </c>
      <c r="G6" s="32" t="str">
        <f>VLOOKUP($E6,Atletas!$1:$1048576,9,FALSE)</f>
        <v>Júnior</v>
      </c>
      <c r="H6" s="137" t="str">
        <f>VLOOKUP($E6,Atletas!$1:$1048576,5,FALSE)</f>
        <v>AJS</v>
      </c>
      <c r="I6" s="35" t="s">
        <v>1012</v>
      </c>
      <c r="J6" s="34">
        <v>41377</v>
      </c>
      <c r="K6" s="111"/>
      <c r="L6" s="35" t="s">
        <v>230</v>
      </c>
      <c r="M6" s="38"/>
      <c r="N6" s="38"/>
      <c r="O6" s="31" t="str">
        <f>IF(L6="rp",CONCATENATE(B6," - 12"),L6)</f>
        <v>3 15,07 - 10</v>
      </c>
    </row>
    <row r="7" spans="1:15">
      <c r="A7" s="27">
        <v>2</v>
      </c>
      <c r="B7" s="168" t="s">
        <v>1977</v>
      </c>
      <c r="C7" s="61"/>
      <c r="D7" s="113">
        <v>2</v>
      </c>
      <c r="E7" s="31" t="s">
        <v>344</v>
      </c>
      <c r="F7" s="32">
        <f>VLOOKUP($E7,Atletas!$1:$1048576,7,FALSE)</f>
        <v>34861</v>
      </c>
      <c r="G7" s="32" t="str">
        <f>VLOOKUP($E7,Atletas!$1:$1048576,9,FALSE)</f>
        <v>Júnior</v>
      </c>
      <c r="H7" s="137" t="str">
        <f>VLOOKUP($E7,Atletas!$1:$1048576,5,FALSE)</f>
        <v>AJS</v>
      </c>
      <c r="I7" s="35" t="s">
        <v>1012</v>
      </c>
      <c r="J7" s="34">
        <v>41377</v>
      </c>
      <c r="K7" s="111"/>
      <c r="L7" s="35" t="s">
        <v>1128</v>
      </c>
      <c r="N7" s="38"/>
      <c r="O7" s="31"/>
    </row>
    <row r="8" spans="1:15" s="120" customFormat="1">
      <c r="A8" s="27">
        <v>3</v>
      </c>
      <c r="B8" s="168" t="s">
        <v>1978</v>
      </c>
      <c r="C8" s="61"/>
      <c r="D8" s="113">
        <v>1</v>
      </c>
      <c r="E8" s="31" t="s">
        <v>10</v>
      </c>
      <c r="F8" s="32">
        <f>VLOOKUP($E8,Atletas!$1:$1048576,7,FALSE)</f>
        <v>35568</v>
      </c>
      <c r="G8" s="32" t="str">
        <f>VLOOKUP($E8,Atletas!$1:$1048576,9,FALSE)</f>
        <v>Juvenil</v>
      </c>
      <c r="H8" s="137" t="str">
        <f>VLOOKUP($E8,Atletas!$1:$1048576,5,FALSE)</f>
        <v>CSM</v>
      </c>
      <c r="I8" s="35" t="s">
        <v>1012</v>
      </c>
      <c r="J8" s="34">
        <v>41377</v>
      </c>
      <c r="K8" s="111"/>
      <c r="L8" s="35" t="s">
        <v>1564</v>
      </c>
      <c r="N8" s="38"/>
      <c r="O8" s="31"/>
    </row>
    <row r="9" spans="1:15" s="122" customFormat="1">
      <c r="A9" s="27">
        <v>4</v>
      </c>
      <c r="B9" s="168" t="s">
        <v>1979</v>
      </c>
      <c r="C9" s="61"/>
      <c r="D9" s="113">
        <v>2</v>
      </c>
      <c r="E9" s="31" t="s">
        <v>1040</v>
      </c>
      <c r="F9" s="32">
        <f>VLOOKUP($E9,Atletas!$1:$1048576,7,FALSE)</f>
        <v>35494</v>
      </c>
      <c r="G9" s="32" t="str">
        <f>VLOOKUP($E9,Atletas!$1:$1048576,9,FALSE)</f>
        <v>Juvenil</v>
      </c>
      <c r="H9" s="137" t="str">
        <f>VLOOKUP($E9,Atletas!$1:$1048576,5,FALSE)</f>
        <v>CSM</v>
      </c>
      <c r="I9" s="35" t="s">
        <v>1012</v>
      </c>
      <c r="J9" s="34">
        <v>41377</v>
      </c>
      <c r="K9" s="111"/>
      <c r="L9" s="35" t="s">
        <v>765</v>
      </c>
      <c r="N9" s="38"/>
      <c r="O9" s="31"/>
    </row>
    <row r="10" spans="1:15">
      <c r="A10" s="27">
        <v>5</v>
      </c>
      <c r="B10" s="168" t="s">
        <v>1980</v>
      </c>
      <c r="C10" s="61"/>
      <c r="D10" s="113">
        <v>3</v>
      </c>
      <c r="E10" s="31" t="s">
        <v>513</v>
      </c>
      <c r="F10" s="32">
        <f>VLOOKUP($E10,Atletas!$1:$1048576,7,FALSE)</f>
        <v>35428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1012</v>
      </c>
      <c r="J10" s="34">
        <v>41377</v>
      </c>
      <c r="K10" s="111"/>
      <c r="L10" s="93" t="s">
        <v>1129</v>
      </c>
      <c r="M10" s="38"/>
      <c r="N10" s="38"/>
      <c r="O10" s="31"/>
    </row>
    <row r="11" spans="1:15">
      <c r="A11" s="27">
        <v>6</v>
      </c>
      <c r="B11" s="168" t="s">
        <v>1885</v>
      </c>
      <c r="C11" s="61"/>
      <c r="D11" s="113">
        <v>1</v>
      </c>
      <c r="E11" s="31" t="s">
        <v>335</v>
      </c>
      <c r="F11" s="32">
        <f>VLOOKUP($E11,Atletas!$1:$1048576,7,FALSE)</f>
        <v>36667</v>
      </c>
      <c r="G11" s="32" t="str">
        <f>VLOOKUP($E11,Atletas!$1:$1048576,9,FALSE)</f>
        <v>Infantil</v>
      </c>
      <c r="H11" s="137" t="str">
        <f>VLOOKUP($E11,Atletas!$1:$1048576,5,FALSE)</f>
        <v>CSM</v>
      </c>
      <c r="I11" s="35" t="s">
        <v>1012</v>
      </c>
      <c r="J11" s="34">
        <v>41287</v>
      </c>
      <c r="K11" s="111"/>
      <c r="L11" s="35" t="s">
        <v>765</v>
      </c>
      <c r="N11" s="38"/>
      <c r="O11" s="31"/>
    </row>
    <row r="12" spans="1:15" s="165" customFormat="1">
      <c r="A12" s="27">
        <v>7</v>
      </c>
      <c r="B12" s="168" t="s">
        <v>1981</v>
      </c>
      <c r="C12" s="61"/>
      <c r="D12" s="113">
        <v>4</v>
      </c>
      <c r="E12" s="31" t="s">
        <v>1430</v>
      </c>
      <c r="F12" s="32">
        <f>VLOOKUP($E12,Atletas!$1:$1048576,7,FALSE)</f>
        <v>35370</v>
      </c>
      <c r="G12" s="32" t="str">
        <f>VLOOKUP($E12,Atletas!$1:$1048576,9,FALSE)</f>
        <v>Juvenil</v>
      </c>
      <c r="H12" s="137" t="str">
        <f>VLOOKUP($E12,Atletas!$1:$1048576,5,FALSE)</f>
        <v>CSM</v>
      </c>
      <c r="I12" s="35" t="s">
        <v>1012</v>
      </c>
      <c r="J12" s="34">
        <v>41377</v>
      </c>
      <c r="K12" s="111"/>
      <c r="L12" s="35" t="s">
        <v>765</v>
      </c>
      <c r="O12" s="31"/>
    </row>
    <row r="13" spans="1:15" s="149" customFormat="1">
      <c r="A13" s="27">
        <v>8</v>
      </c>
      <c r="B13" s="168" t="s">
        <v>2085</v>
      </c>
      <c r="C13" s="61"/>
      <c r="D13" s="113">
        <v>1</v>
      </c>
      <c r="E13" s="31" t="s">
        <v>1389</v>
      </c>
      <c r="F13" s="32">
        <f>VLOOKUP($E13,Atletas!$1:$1048576,7,FALSE)</f>
        <v>36429</v>
      </c>
      <c r="G13" s="32" t="str">
        <f>VLOOKUP($E13,Atletas!$1:$1048576,9,FALSE)</f>
        <v>Iniciado</v>
      </c>
      <c r="H13" s="137" t="str">
        <f>VLOOKUP($E13,Atletas!$1:$1048576,5,FALSE)</f>
        <v>ADRAP</v>
      </c>
      <c r="I13" s="35" t="s">
        <v>1012</v>
      </c>
      <c r="J13" s="34">
        <v>41392</v>
      </c>
      <c r="K13" s="111"/>
      <c r="L13" s="35" t="s">
        <v>765</v>
      </c>
      <c r="O13" s="31"/>
    </row>
    <row r="14" spans="1:15" s="148" customFormat="1">
      <c r="A14" s="27">
        <v>9</v>
      </c>
      <c r="B14" s="168" t="s">
        <v>1992</v>
      </c>
      <c r="C14" s="61"/>
      <c r="D14" s="113">
        <v>1</v>
      </c>
      <c r="E14" s="31" t="s">
        <v>1377</v>
      </c>
      <c r="F14" s="32">
        <f>VLOOKUP($E14,Atletas!$1:$1048576,7,FALSE)</f>
        <v>36921</v>
      </c>
      <c r="G14" s="32" t="str">
        <f>VLOOKUP($E14,Atletas!$1:$1048576,9,FALSE)</f>
        <v>Infantil</v>
      </c>
      <c r="H14" s="137" t="str">
        <f>VLOOKUP($E14,Atletas!$1:$1048576,5,FALSE)</f>
        <v>CFA-M</v>
      </c>
      <c r="I14" s="35" t="s">
        <v>1012</v>
      </c>
      <c r="J14" s="34">
        <v>41377</v>
      </c>
      <c r="K14" s="111"/>
      <c r="L14" s="35" t="s">
        <v>765</v>
      </c>
      <c r="O14" s="31"/>
    </row>
    <row r="15" spans="1:15" s="31" customFormat="1">
      <c r="A15" s="27">
        <v>10</v>
      </c>
      <c r="B15" s="168" t="s">
        <v>1985</v>
      </c>
      <c r="C15" s="61"/>
      <c r="D15" s="113">
        <v>2</v>
      </c>
      <c r="E15" s="31" t="s">
        <v>530</v>
      </c>
      <c r="F15" s="32">
        <f>VLOOKUP($E15,Atletas!$1:$1048576,7,FALSE)</f>
        <v>36231</v>
      </c>
      <c r="G15" s="32" t="str">
        <f>VLOOKUP($E15,Atletas!$1:$1048576,9,FALSE)</f>
        <v>Iniciado</v>
      </c>
      <c r="H15" s="137" t="str">
        <f>VLOOKUP($E15,Atletas!$1:$1048576,5,FALSE)</f>
        <v>ACDSJ</v>
      </c>
      <c r="I15" s="35" t="s">
        <v>1012</v>
      </c>
      <c r="J15" s="34">
        <v>41377</v>
      </c>
      <c r="K15" s="111"/>
      <c r="L15" s="35" t="s">
        <v>765</v>
      </c>
      <c r="M15"/>
      <c r="N15" s="38"/>
    </row>
    <row r="16" spans="1:15" s="122" customFormat="1">
      <c r="A16" s="27">
        <v>11</v>
      </c>
      <c r="B16" s="168" t="s">
        <v>2086</v>
      </c>
      <c r="C16" s="61"/>
      <c r="D16" s="113">
        <v>2</v>
      </c>
      <c r="E16" s="31" t="s">
        <v>23</v>
      </c>
      <c r="F16" s="32">
        <f>VLOOKUP($E16,Atletas!$1:$1048576,7,FALSE)</f>
        <v>36315</v>
      </c>
      <c r="G16" s="32" t="str">
        <f>VLOOKUP($E16,Atletas!$1:$1048576,9,FALSE)</f>
        <v>Iniciado</v>
      </c>
      <c r="H16" s="137" t="str">
        <f>VLOOKUP($E16,Atletas!$1:$1048576,5,FALSE)</f>
        <v>AJS</v>
      </c>
      <c r="I16" s="35" t="s">
        <v>1012</v>
      </c>
      <c r="J16" s="34">
        <v>41392</v>
      </c>
      <c r="K16" s="111"/>
      <c r="L16" s="35" t="s">
        <v>765</v>
      </c>
      <c r="N16" s="38"/>
      <c r="O16" s="31"/>
    </row>
    <row r="17" spans="1:15" s="167" customFormat="1">
      <c r="A17" s="27">
        <v>12</v>
      </c>
      <c r="B17" s="168" t="s">
        <v>2004</v>
      </c>
      <c r="C17" s="61"/>
      <c r="D17" s="113">
        <v>1</v>
      </c>
      <c r="E17" s="31" t="s">
        <v>2003</v>
      </c>
      <c r="F17" s="32">
        <f>VLOOKUP($E17,Atletas!$1:$1048576,7,FALSE)</f>
        <v>37267</v>
      </c>
      <c r="G17" s="32" t="str">
        <f>VLOOKUP($E17,Atletas!$1:$1048576,9,FALSE)</f>
        <v>Benjamim-B</v>
      </c>
      <c r="H17" s="137" t="str">
        <f>VLOOKUP($E17,Atletas!$1:$1048576,5,FALSE)</f>
        <v>ZAPCAR</v>
      </c>
      <c r="I17" s="35" t="s">
        <v>1012</v>
      </c>
      <c r="J17" s="34">
        <v>41377</v>
      </c>
      <c r="K17" s="111"/>
      <c r="L17" s="35" t="s">
        <v>765</v>
      </c>
      <c r="O17" s="31"/>
    </row>
    <row r="18" spans="1:15" s="150" customFormat="1">
      <c r="A18" s="27">
        <v>13</v>
      </c>
      <c r="B18" s="168" t="s">
        <v>2005</v>
      </c>
      <c r="C18" s="61"/>
      <c r="D18" s="113">
        <v>2</v>
      </c>
      <c r="E18" s="31" t="s">
        <v>1384</v>
      </c>
      <c r="F18" s="32">
        <f>VLOOKUP($E18,Atletas!$1:$1048576,7,FALSE)</f>
        <v>37610</v>
      </c>
      <c r="G18" s="32" t="str">
        <f>VLOOKUP($E18,Atletas!$1:$1048576,9,FALSE)</f>
        <v>Benjamim-B</v>
      </c>
      <c r="H18" s="137" t="str">
        <f>VLOOKUP($E18,Atletas!$1:$1048576,5,FALSE)</f>
        <v>ADRAP</v>
      </c>
      <c r="I18" s="35" t="s">
        <v>1012</v>
      </c>
      <c r="J18" s="34">
        <v>41377</v>
      </c>
      <c r="K18" s="111"/>
      <c r="L18" s="35" t="s">
        <v>765</v>
      </c>
      <c r="O18" s="31"/>
    </row>
    <row r="19" spans="1:15" s="165" customFormat="1">
      <c r="A19" s="27">
        <v>14</v>
      </c>
      <c r="B19" s="168" t="s">
        <v>1982</v>
      </c>
      <c r="C19" s="61"/>
      <c r="D19" s="113">
        <v>5</v>
      </c>
      <c r="E19" s="31" t="s">
        <v>1975</v>
      </c>
      <c r="F19" s="32">
        <f>VLOOKUP($E19,Atletas!$1:$1048576,7,FALSE)</f>
        <v>35172</v>
      </c>
      <c r="G19" s="32" t="str">
        <f>VLOOKUP($E19,Atletas!$1:$1048576,9,FALSE)</f>
        <v>Juvenil</v>
      </c>
      <c r="H19" s="137" t="str">
        <f>VLOOKUP($E19,Atletas!$1:$1048576,5,FALSE)</f>
        <v>CSM</v>
      </c>
      <c r="I19" s="35" t="s">
        <v>1012</v>
      </c>
      <c r="J19" s="34">
        <v>41377</v>
      </c>
      <c r="K19" s="111"/>
      <c r="L19" s="35" t="s">
        <v>765</v>
      </c>
      <c r="O19" s="31"/>
    </row>
    <row r="20" spans="1:15">
      <c r="A20" s="27">
        <v>15</v>
      </c>
      <c r="B20" s="168" t="s">
        <v>1986</v>
      </c>
      <c r="C20" s="61"/>
      <c r="D20" s="113">
        <v>4</v>
      </c>
      <c r="E20" s="31" t="s">
        <v>546</v>
      </c>
      <c r="F20" s="32">
        <f>VLOOKUP($E20,Atletas!$1:$1048576,7,FALSE)</f>
        <v>36227</v>
      </c>
      <c r="G20" s="32" t="str">
        <f>VLOOKUP($E20,Atletas!$1:$1048576,9,FALSE)</f>
        <v>Iniciado</v>
      </c>
      <c r="H20" s="137" t="str">
        <f>VLOOKUP($E20,Atletas!$1:$1048576,5,FALSE)</f>
        <v>AJS</v>
      </c>
      <c r="I20" s="35" t="s">
        <v>1012</v>
      </c>
      <c r="J20" s="34">
        <v>41377</v>
      </c>
      <c r="K20" s="111"/>
      <c r="L20" s="35" t="s">
        <v>765</v>
      </c>
      <c r="N20" s="38"/>
      <c r="O20" s="31"/>
    </row>
    <row r="21" spans="1:15" s="148" customFormat="1">
      <c r="A21" s="27">
        <v>16</v>
      </c>
      <c r="B21" s="168" t="s">
        <v>1993</v>
      </c>
      <c r="C21" s="61"/>
      <c r="D21" s="113">
        <v>2</v>
      </c>
      <c r="E21" s="31" t="s">
        <v>1378</v>
      </c>
      <c r="F21" s="32" t="s">
        <v>1379</v>
      </c>
      <c r="G21" s="32" t="str">
        <f>VLOOKUP($E21,Atletas!$1:$1048576,9,FALSE)</f>
        <v>Infantil</v>
      </c>
      <c r="H21" s="137" t="str">
        <f>VLOOKUP($E21,Atletas!$1:$1048576,5,FALSE)</f>
        <v>ZAPCAR</v>
      </c>
      <c r="I21" s="35" t="s">
        <v>1012</v>
      </c>
      <c r="J21" s="34">
        <v>41377</v>
      </c>
      <c r="K21" s="111"/>
      <c r="L21" s="35" t="s">
        <v>765</v>
      </c>
      <c r="O21" s="31"/>
    </row>
    <row r="22" spans="1:15">
      <c r="A22" s="27">
        <v>17</v>
      </c>
      <c r="B22" s="168" t="s">
        <v>1987</v>
      </c>
      <c r="C22" s="61"/>
      <c r="D22" s="113">
        <v>5</v>
      </c>
      <c r="E22" s="31" t="s">
        <v>499</v>
      </c>
      <c r="F22" s="32">
        <f>VLOOKUP($E22,Atletas!$1:$1048576,7,FALSE)</f>
        <v>35979</v>
      </c>
      <c r="G22" s="32" t="str">
        <f>VLOOKUP($E22,Atletas!$1:$1048576,9,FALSE)</f>
        <v>Iniciado</v>
      </c>
      <c r="H22" s="137" t="str">
        <f>VLOOKUP($E22,Atletas!$1:$1048576,5,FALSE)</f>
        <v>CSM</v>
      </c>
      <c r="I22" s="35" t="s">
        <v>1012</v>
      </c>
      <c r="J22" s="34">
        <v>41377</v>
      </c>
      <c r="K22" s="111"/>
      <c r="L22" s="93" t="s">
        <v>232</v>
      </c>
      <c r="M22" s="38"/>
      <c r="N22" s="38"/>
      <c r="O22" s="31"/>
    </row>
    <row r="23" spans="1:15" s="122" customFormat="1">
      <c r="A23" s="27">
        <v>18</v>
      </c>
      <c r="B23" s="168" t="s">
        <v>2042</v>
      </c>
      <c r="C23" s="61"/>
      <c r="D23" s="113">
        <v>1</v>
      </c>
      <c r="E23" s="31" t="s">
        <v>28</v>
      </c>
      <c r="F23" s="32">
        <f>VLOOKUP($E23,Atletas!$1:$1048576,7,FALSE)</f>
        <v>36541</v>
      </c>
      <c r="G23" s="32" t="str">
        <f>VLOOKUP($E23,Atletas!$1:$1048576,9,FALSE)</f>
        <v>Infantil</v>
      </c>
      <c r="H23" s="137" t="str">
        <f>VLOOKUP($E23,Atletas!$1:$1048576,5,FALSE)</f>
        <v>ACDSJ</v>
      </c>
      <c r="I23" s="35" t="s">
        <v>1012</v>
      </c>
      <c r="J23" s="34">
        <v>41385</v>
      </c>
      <c r="K23" s="111"/>
      <c r="L23" s="35" t="s">
        <v>1566</v>
      </c>
      <c r="N23" s="38"/>
      <c r="O23" s="31"/>
    </row>
    <row r="24" spans="1:15" s="165" customFormat="1">
      <c r="A24" s="27">
        <v>19</v>
      </c>
      <c r="B24" s="168" t="s">
        <v>1995</v>
      </c>
      <c r="C24" s="61"/>
      <c r="D24" s="113">
        <v>3</v>
      </c>
      <c r="E24" s="31" t="s">
        <v>1994</v>
      </c>
      <c r="F24" s="32">
        <f>VLOOKUP($E24,Atletas!$1:$1048576,7,FALSE)</f>
        <v>36653</v>
      </c>
      <c r="G24" s="32" t="str">
        <f>VLOOKUP($E24,Atletas!$1:$1048576,9,FALSE)</f>
        <v>Infantil</v>
      </c>
      <c r="H24" s="137" t="str">
        <f>VLOOKUP($E24,Atletas!$1:$1048576,5,FALSE)</f>
        <v>CFA-M</v>
      </c>
      <c r="I24" s="35" t="s">
        <v>1012</v>
      </c>
      <c r="J24" s="34">
        <v>41377</v>
      </c>
      <c r="K24" s="111"/>
      <c r="L24" s="35" t="s">
        <v>765</v>
      </c>
      <c r="O24" s="31"/>
    </row>
    <row r="25" spans="1:15">
      <c r="A25" s="27">
        <v>20</v>
      </c>
      <c r="B25" s="168" t="s">
        <v>1983</v>
      </c>
      <c r="C25" s="61"/>
      <c r="D25" s="113">
        <v>6</v>
      </c>
      <c r="E25" s="31" t="s">
        <v>516</v>
      </c>
      <c r="F25" s="32">
        <f>VLOOKUP($E25,Atletas!$1:$1048576,7,FALSE)</f>
        <v>35439</v>
      </c>
      <c r="G25" s="32" t="str">
        <f>VLOOKUP($E25,Atletas!$1:$1048576,9,FALSE)</f>
        <v>Juvenil</v>
      </c>
      <c r="H25" s="137" t="str">
        <f>VLOOKUP($E25,Atletas!$1:$1048576,5,FALSE)</f>
        <v>CSM</v>
      </c>
      <c r="I25" s="35" t="s">
        <v>1012</v>
      </c>
      <c r="J25" s="34">
        <v>41377</v>
      </c>
      <c r="K25" s="111"/>
      <c r="L25" s="35" t="s">
        <v>765</v>
      </c>
      <c r="N25" s="38"/>
      <c r="O25" s="31"/>
    </row>
    <row r="26" spans="1:15" s="122" customFormat="1">
      <c r="A26" s="27">
        <v>21</v>
      </c>
      <c r="B26" s="168" t="s">
        <v>1886</v>
      </c>
      <c r="C26" s="61"/>
      <c r="D26" s="113">
        <v>3</v>
      </c>
      <c r="E26" s="31" t="s">
        <v>1039</v>
      </c>
      <c r="F26" s="32">
        <f>VLOOKUP($E26,Atletas!$1:$1048576,7,FALSE)</f>
        <v>36305</v>
      </c>
      <c r="G26" s="32" t="str">
        <f>VLOOKUP($E26,Atletas!$1:$1048576,9,FALSE)</f>
        <v>Iniciado</v>
      </c>
      <c r="H26" s="137" t="str">
        <f>VLOOKUP($E26,Atletas!$1:$1048576,5,FALSE)</f>
        <v>CSM</v>
      </c>
      <c r="I26" s="35" t="s">
        <v>1012</v>
      </c>
      <c r="J26" s="34">
        <v>41287</v>
      </c>
      <c r="K26" s="111"/>
      <c r="L26" s="35" t="s">
        <v>765</v>
      </c>
      <c r="N26" s="38"/>
      <c r="O26" s="31"/>
    </row>
    <row r="27" spans="1:15" s="31" customFormat="1">
      <c r="A27" s="27">
        <v>22</v>
      </c>
      <c r="B27" s="168" t="s">
        <v>2087</v>
      </c>
      <c r="C27" s="61"/>
      <c r="D27" s="113">
        <v>3</v>
      </c>
      <c r="E27" s="31" t="s">
        <v>501</v>
      </c>
      <c r="F27" s="32">
        <f>VLOOKUP($E27,Atletas!$1:$1048576,7,FALSE)</f>
        <v>36286</v>
      </c>
      <c r="G27" s="32" t="str">
        <f>VLOOKUP($E27,Atletas!$1:$1048576,9,FALSE)</f>
        <v>Iniciado</v>
      </c>
      <c r="H27" s="137" t="str">
        <f>VLOOKUP($E27,Atletas!$1:$1048576,5,FALSE)</f>
        <v>ACDSJ</v>
      </c>
      <c r="I27" s="35" t="s">
        <v>1012</v>
      </c>
      <c r="J27" s="34">
        <v>41392</v>
      </c>
      <c r="K27" s="111"/>
      <c r="L27" s="35" t="s">
        <v>1135</v>
      </c>
      <c r="M27"/>
      <c r="N27" s="38"/>
    </row>
    <row r="28" spans="1:15" s="122" customFormat="1">
      <c r="A28" s="27">
        <v>23</v>
      </c>
      <c r="B28" s="168" t="s">
        <v>2088</v>
      </c>
      <c r="C28" s="61"/>
      <c r="D28" s="113">
        <v>4</v>
      </c>
      <c r="E28" s="31" t="s">
        <v>588</v>
      </c>
      <c r="F28" s="32">
        <f>VLOOKUP($E28,Atletas!$1:$1048576,7,FALSE)</f>
        <v>36523</v>
      </c>
      <c r="G28" s="32" t="str">
        <f>VLOOKUP($E28,Atletas!$1:$1048576,9,FALSE)</f>
        <v>Iniciado</v>
      </c>
      <c r="H28" s="137" t="str">
        <f>VLOOKUP($E28,Atletas!$1:$1048576,5,FALSE)</f>
        <v>AJS</v>
      </c>
      <c r="I28" s="35" t="s">
        <v>1012</v>
      </c>
      <c r="J28" s="34">
        <v>41392</v>
      </c>
      <c r="K28" s="111"/>
      <c r="L28" s="35" t="s">
        <v>765</v>
      </c>
      <c r="N28" s="38"/>
      <c r="O28" s="31"/>
    </row>
    <row r="29" spans="1:15" s="165" customFormat="1">
      <c r="A29" s="27">
        <v>24</v>
      </c>
      <c r="B29" s="168" t="s">
        <v>1984</v>
      </c>
      <c r="C29" s="61"/>
      <c r="D29" s="113">
        <v>7</v>
      </c>
      <c r="E29" s="31" t="s">
        <v>1416</v>
      </c>
      <c r="F29" s="32">
        <f>VLOOKUP($E29,Atletas!$1:$1048576,7,FALSE)</f>
        <v>35692</v>
      </c>
      <c r="G29" s="32" t="str">
        <f>VLOOKUP($E29,Atletas!$1:$1048576,9,FALSE)</f>
        <v>Juvenil</v>
      </c>
      <c r="H29" s="137" t="str">
        <f>VLOOKUP($E29,Atletas!$1:$1048576,5,FALSE)</f>
        <v>ACDSJ</v>
      </c>
      <c r="I29" s="35" t="s">
        <v>1012</v>
      </c>
      <c r="J29" s="34">
        <v>41377</v>
      </c>
      <c r="K29" s="111"/>
      <c r="L29" s="35" t="s">
        <v>765</v>
      </c>
      <c r="O29" s="31"/>
    </row>
    <row r="30" spans="1:15" s="122" customFormat="1">
      <c r="A30" s="27">
        <v>25</v>
      </c>
      <c r="B30" s="168" t="s">
        <v>1988</v>
      </c>
      <c r="C30" s="61"/>
      <c r="D30" s="113">
        <v>6</v>
      </c>
      <c r="E30" s="31" t="s">
        <v>339</v>
      </c>
      <c r="F30" s="32">
        <f>VLOOKUP($E30,Atletas!$1:$1048576,7,FALSE)</f>
        <v>36477</v>
      </c>
      <c r="G30" s="32" t="str">
        <f>VLOOKUP($E30,Atletas!$1:$1048576,9,FALSE)</f>
        <v>Iniciado</v>
      </c>
      <c r="H30" s="137" t="str">
        <f>VLOOKUP($E30,Atletas!$1:$1048576,5,FALSE)</f>
        <v>GDE</v>
      </c>
      <c r="I30" s="35" t="s">
        <v>1012</v>
      </c>
      <c r="J30" s="34">
        <v>41377</v>
      </c>
      <c r="K30" s="111"/>
      <c r="L30" s="35" t="s">
        <v>1571</v>
      </c>
      <c r="N30" s="38"/>
      <c r="O30" s="31"/>
    </row>
    <row r="31" spans="1:15" s="151" customFormat="1">
      <c r="A31" s="27">
        <v>26</v>
      </c>
      <c r="B31" s="168" t="s">
        <v>1887</v>
      </c>
      <c r="C31" s="61"/>
      <c r="D31" s="113">
        <v>4</v>
      </c>
      <c r="E31" s="31" t="s">
        <v>1877</v>
      </c>
      <c r="F31" s="32">
        <f>VLOOKUP($E31,Atletas!$1:$1048576,7,FALSE)</f>
        <v>37104</v>
      </c>
      <c r="G31" s="32" t="str">
        <f>VLOOKUP($E31,Atletas!$1:$1048576,9,FALSE)</f>
        <v>Infantil</v>
      </c>
      <c r="H31" s="137" t="str">
        <f>VLOOKUP($E31,Atletas!$1:$1048576,5,FALSE)</f>
        <v>ACDSJ</v>
      </c>
      <c r="I31" s="35" t="s">
        <v>1012</v>
      </c>
      <c r="J31" s="34">
        <v>41287</v>
      </c>
      <c r="K31" s="111"/>
      <c r="L31" s="35" t="s">
        <v>765</v>
      </c>
      <c r="O31" s="31"/>
    </row>
    <row r="32" spans="1:15" s="150" customFormat="1">
      <c r="A32" s="27">
        <v>27</v>
      </c>
      <c r="B32" s="168" t="s">
        <v>1989</v>
      </c>
      <c r="C32" s="61"/>
      <c r="D32" s="113">
        <v>7</v>
      </c>
      <c r="E32" s="31" t="s">
        <v>1392</v>
      </c>
      <c r="F32" s="32">
        <f>VLOOKUP($E32,Atletas!$1:$1048576,7,FALSE)</f>
        <v>36035</v>
      </c>
      <c r="G32" s="32" t="str">
        <f>VLOOKUP($E32,Atletas!$1:$1048576,9,FALSE)</f>
        <v>Iniciado</v>
      </c>
      <c r="H32" s="137" t="str">
        <f>VLOOKUP($E32,Atletas!$1:$1048576,5,FALSE)</f>
        <v>ADRAP</v>
      </c>
      <c r="I32" s="35" t="s">
        <v>1012</v>
      </c>
      <c r="J32" s="34">
        <v>41377</v>
      </c>
      <c r="K32" s="111"/>
      <c r="L32" s="35" t="s">
        <v>765</v>
      </c>
      <c r="O32" s="31"/>
    </row>
    <row r="33" spans="1:15" s="151" customFormat="1">
      <c r="A33" s="27">
        <v>28</v>
      </c>
      <c r="B33" s="168" t="s">
        <v>1888</v>
      </c>
      <c r="C33" s="61"/>
      <c r="D33" s="113">
        <v>5</v>
      </c>
      <c r="E33" s="31" t="s">
        <v>1426</v>
      </c>
      <c r="F33" s="32">
        <f>VLOOKUP($E33,Atletas!$1:$1048576,7,FALSE)</f>
        <v>37156</v>
      </c>
      <c r="G33" s="32" t="str">
        <f>VLOOKUP($E33,Atletas!$1:$1048576,9,FALSE)</f>
        <v>Infantil</v>
      </c>
      <c r="H33" s="137" t="str">
        <f>VLOOKUP($E33,Atletas!$1:$1048576,5,FALSE)</f>
        <v>ACDSJ</v>
      </c>
      <c r="I33" s="35" t="s">
        <v>1012</v>
      </c>
      <c r="J33" s="34">
        <v>41287</v>
      </c>
      <c r="K33" s="111"/>
      <c r="L33" s="35" t="s">
        <v>765</v>
      </c>
      <c r="O33" s="31"/>
    </row>
    <row r="34" spans="1:15" s="167" customFormat="1">
      <c r="A34" s="27">
        <v>29</v>
      </c>
      <c r="B34" s="168" t="s">
        <v>2006</v>
      </c>
      <c r="C34" s="61"/>
      <c r="D34" s="113">
        <v>3</v>
      </c>
      <c r="E34" s="31" t="s">
        <v>2007</v>
      </c>
      <c r="F34" s="32">
        <f>VLOOKUP($E34,Atletas!$1:$1048576,7,FALSE)</f>
        <v>37691</v>
      </c>
      <c r="G34" s="32" t="str">
        <f>VLOOKUP($E34,Atletas!$1:$1048576,9,FALSE)</f>
        <v>Benjamim-B</v>
      </c>
      <c r="H34" s="137" t="str">
        <f>VLOOKUP($E34,Atletas!$1:$1048576,5,FALSE)</f>
        <v>CFA-M</v>
      </c>
      <c r="I34" s="35" t="s">
        <v>1012</v>
      </c>
      <c r="J34" s="34">
        <v>41377</v>
      </c>
      <c r="K34" s="111"/>
      <c r="L34" s="35" t="s">
        <v>765</v>
      </c>
      <c r="O34" s="31"/>
    </row>
    <row r="35" spans="1:15" s="150" customFormat="1">
      <c r="A35" s="27">
        <v>30</v>
      </c>
      <c r="B35" s="168" t="s">
        <v>1889</v>
      </c>
      <c r="C35" s="61"/>
      <c r="D35" s="113">
        <v>7</v>
      </c>
      <c r="E35" s="31" t="s">
        <v>1381</v>
      </c>
      <c r="F35" s="32">
        <f>VLOOKUP($E35,Atletas!$1:$1048576,7,FALSE)</f>
        <v>36957</v>
      </c>
      <c r="G35" s="32" t="str">
        <f>VLOOKUP($E35,Atletas!$1:$1048576,9,FALSE)</f>
        <v>Infantil</v>
      </c>
      <c r="H35" s="137" t="str">
        <f>VLOOKUP($E35,Atletas!$1:$1048576,5,FALSE)</f>
        <v>ACDSJ</v>
      </c>
      <c r="I35" s="35" t="s">
        <v>1012</v>
      </c>
      <c r="J35" s="34">
        <v>41287</v>
      </c>
      <c r="K35" s="111"/>
      <c r="L35" s="35" t="s">
        <v>1576</v>
      </c>
      <c r="O35" s="31"/>
    </row>
    <row r="36" spans="1:15" s="151" customFormat="1">
      <c r="A36" s="27">
        <v>31</v>
      </c>
      <c r="B36" s="168" t="s">
        <v>1890</v>
      </c>
      <c r="C36" s="61"/>
      <c r="D36" s="113">
        <v>8</v>
      </c>
      <c r="E36" s="31" t="s">
        <v>1875</v>
      </c>
      <c r="F36" s="32">
        <f>VLOOKUP($E36,Atletas!$1:$1048576,7,FALSE)</f>
        <v>37146</v>
      </c>
      <c r="G36" s="32" t="str">
        <f>VLOOKUP($E36,Atletas!$1:$1048576,9,FALSE)</f>
        <v>Infantil</v>
      </c>
      <c r="H36" s="137" t="str">
        <f>VLOOKUP($E36,Atletas!$1:$1048576,5,FALSE)</f>
        <v>ACDSJ</v>
      </c>
      <c r="I36" s="35" t="s">
        <v>1012</v>
      </c>
      <c r="J36" s="34">
        <v>41287</v>
      </c>
      <c r="K36" s="111"/>
      <c r="L36" s="35" t="s">
        <v>765</v>
      </c>
      <c r="O36" s="31"/>
    </row>
    <row r="37" spans="1:15" s="165" customFormat="1">
      <c r="A37" s="27">
        <v>32</v>
      </c>
      <c r="B37" s="168" t="s">
        <v>1997</v>
      </c>
      <c r="C37" s="61"/>
      <c r="D37" s="113">
        <v>6</v>
      </c>
      <c r="E37" s="31" t="s">
        <v>1996</v>
      </c>
      <c r="F37" s="32">
        <f>VLOOKUP($E37,Atletas!$1:$1048576,7,FALSE)</f>
        <v>36860</v>
      </c>
      <c r="G37" s="32" t="str">
        <f>VLOOKUP($E37,Atletas!$1:$1048576,9,FALSE)</f>
        <v>Infantil</v>
      </c>
      <c r="H37" s="137" t="str">
        <f>VLOOKUP($E37,Atletas!$1:$1048576,5,FALSE)</f>
        <v>AJS</v>
      </c>
      <c r="I37" s="35" t="s">
        <v>1012</v>
      </c>
      <c r="J37" s="34">
        <v>41377</v>
      </c>
      <c r="K37" s="111"/>
      <c r="L37" s="35" t="s">
        <v>765</v>
      </c>
      <c r="O37" s="31"/>
    </row>
    <row r="38" spans="1:15" s="150" customFormat="1">
      <c r="A38" s="27">
        <v>33</v>
      </c>
      <c r="B38" s="168" t="s">
        <v>2043</v>
      </c>
      <c r="C38" s="61"/>
      <c r="D38" s="113">
        <v>3</v>
      </c>
      <c r="E38" s="31" t="s">
        <v>1386</v>
      </c>
      <c r="F38" s="32">
        <f>VLOOKUP($E38,Atletas!$1:$1048576,7,FALSE)</f>
        <v>37145</v>
      </c>
      <c r="G38" s="32" t="str">
        <f>VLOOKUP($E38,Atletas!$1:$1048576,9,FALSE)</f>
        <v>Infantil</v>
      </c>
      <c r="H38" s="137" t="str">
        <f>VLOOKUP($E38,Atletas!$1:$1048576,5,FALSE)</f>
        <v>CSM</v>
      </c>
      <c r="I38" s="35" t="s">
        <v>1012</v>
      </c>
      <c r="J38" s="34">
        <v>41385</v>
      </c>
      <c r="K38" s="111"/>
      <c r="L38" s="35" t="s">
        <v>765</v>
      </c>
      <c r="O38" s="31"/>
    </row>
    <row r="39" spans="1:15" s="120" customFormat="1">
      <c r="A39" s="27">
        <v>34</v>
      </c>
      <c r="B39" s="168" t="s">
        <v>1990</v>
      </c>
      <c r="C39" s="61"/>
      <c r="D39" s="113">
        <v>10</v>
      </c>
      <c r="E39" s="31" t="s">
        <v>362</v>
      </c>
      <c r="F39" s="32">
        <f>VLOOKUP($E39,Atletas!$1:$1048576,7,FALSE)</f>
        <v>36354</v>
      </c>
      <c r="G39" s="32" t="str">
        <f>VLOOKUP($E39,Atletas!$1:$1048576,9,FALSE)</f>
        <v>Iniciado</v>
      </c>
      <c r="H39" s="137" t="str">
        <f>VLOOKUP($E39,Atletas!$1:$1048576,5,FALSE)</f>
        <v>CSM</v>
      </c>
      <c r="I39" s="35" t="s">
        <v>1012</v>
      </c>
      <c r="J39" s="34">
        <v>41377</v>
      </c>
      <c r="K39" s="111"/>
      <c r="L39" s="35" t="s">
        <v>765</v>
      </c>
      <c r="N39" s="38"/>
      <c r="O39" s="31"/>
    </row>
    <row r="40" spans="1:15">
      <c r="A40" s="27">
        <v>35</v>
      </c>
      <c r="B40" s="168" t="s">
        <v>2044</v>
      </c>
      <c r="C40" s="61"/>
      <c r="D40" s="113">
        <v>4</v>
      </c>
      <c r="E40" s="31" t="s">
        <v>529</v>
      </c>
      <c r="F40" s="32">
        <f>VLOOKUP($E40,Atletas!$1:$1048576,7,FALSE)</f>
        <v>36542</v>
      </c>
      <c r="G40" s="32" t="str">
        <f>VLOOKUP($E40,Atletas!$1:$1048576,9,FALSE)</f>
        <v>Infantil</v>
      </c>
      <c r="H40" s="137" t="str">
        <f>VLOOKUP($E40,Atletas!$1:$1048576,5,FALSE)</f>
        <v>ACDSJ</v>
      </c>
      <c r="I40" s="35" t="s">
        <v>1012</v>
      </c>
      <c r="J40" s="34">
        <v>41385</v>
      </c>
      <c r="K40" s="111"/>
      <c r="L40" s="35" t="s">
        <v>1136</v>
      </c>
      <c r="N40" s="38"/>
      <c r="O40" s="31"/>
    </row>
    <row r="41" spans="1:15">
      <c r="A41" s="27">
        <v>36</v>
      </c>
      <c r="B41" s="168" t="s">
        <v>2089</v>
      </c>
      <c r="C41" s="61"/>
      <c r="D41" s="113">
        <v>5</v>
      </c>
      <c r="E41" s="31" t="s">
        <v>1364</v>
      </c>
      <c r="F41" s="32">
        <f>VLOOKUP($E41,Atletas!$1:$1048576,7,FALSE)</f>
        <v>36312</v>
      </c>
      <c r="G41" s="32" t="str">
        <f>VLOOKUP($E41,Atletas!$1:$1048576,9,FALSE)</f>
        <v>Iniciado</v>
      </c>
      <c r="H41" s="137" t="str">
        <f>VLOOKUP($E41,Atletas!$1:$1048576,5,FALSE)</f>
        <v>ACDSJ</v>
      </c>
      <c r="I41" s="35" t="s">
        <v>1012</v>
      </c>
      <c r="J41" s="34">
        <v>41392</v>
      </c>
      <c r="K41" s="111"/>
      <c r="L41" s="35" t="s">
        <v>1573</v>
      </c>
      <c r="N41" s="38"/>
      <c r="O41" s="31"/>
    </row>
    <row r="42" spans="1:15" s="150" customFormat="1">
      <c r="A42" s="27">
        <v>37</v>
      </c>
      <c r="B42" s="168" t="s">
        <v>2131</v>
      </c>
      <c r="C42" s="61"/>
      <c r="D42" s="113">
        <v>3</v>
      </c>
      <c r="E42" s="31" t="s">
        <v>1391</v>
      </c>
      <c r="F42" s="32">
        <f>VLOOKUP($E42,Atletas!$1:$1048576,7,FALSE)</f>
        <v>36903</v>
      </c>
      <c r="G42" s="32" t="str">
        <f>VLOOKUP($E42,Atletas!$1:$1048576,9,FALSE)</f>
        <v>Infantil</v>
      </c>
      <c r="H42" s="137" t="str">
        <f>VLOOKUP($E42,Atletas!$1:$1048576,5,FALSE)</f>
        <v>CSM</v>
      </c>
      <c r="I42" s="35" t="s">
        <v>1012</v>
      </c>
      <c r="J42" s="34">
        <v>41405</v>
      </c>
      <c r="K42" s="111"/>
      <c r="L42" s="35" t="s">
        <v>765</v>
      </c>
      <c r="O42" s="31"/>
    </row>
    <row r="43" spans="1:15" s="167" customFormat="1">
      <c r="A43" s="27">
        <v>38</v>
      </c>
      <c r="B43" s="168" t="s">
        <v>2008</v>
      </c>
      <c r="C43" s="61"/>
      <c r="D43" s="113">
        <v>4</v>
      </c>
      <c r="E43" s="31" t="s">
        <v>1385</v>
      </c>
      <c r="F43" s="32">
        <f>VLOOKUP($E43,Atletas!$1:$1048576,7,FALSE)</f>
        <v>37502</v>
      </c>
      <c r="G43" s="32" t="str">
        <f>VLOOKUP($E43,Atletas!$1:$1048576,9,FALSE)</f>
        <v>Benjamim-B</v>
      </c>
      <c r="H43" s="137" t="str">
        <f>VLOOKUP($E43,Atletas!$1:$1048576,5,FALSE)</f>
        <v>GDE</v>
      </c>
      <c r="I43" s="35" t="s">
        <v>1012</v>
      </c>
      <c r="J43" s="34">
        <v>41377</v>
      </c>
      <c r="K43" s="111"/>
      <c r="L43" s="35" t="s">
        <v>765</v>
      </c>
      <c r="O43" s="31"/>
    </row>
    <row r="44" spans="1:15" s="167" customFormat="1">
      <c r="A44" s="27">
        <v>39</v>
      </c>
      <c r="B44" s="168" t="s">
        <v>1999</v>
      </c>
      <c r="C44" s="61"/>
      <c r="D44" s="113">
        <v>8</v>
      </c>
      <c r="E44" s="31" t="s">
        <v>1998</v>
      </c>
      <c r="F44" s="32">
        <f>VLOOKUP($E44,Atletas!$1:$1048576,7,FALSE)</f>
        <v>36983</v>
      </c>
      <c r="G44" s="32" t="str">
        <f>VLOOKUP($E44,Atletas!$1:$1048576,9,FALSE)</f>
        <v>Infantil</v>
      </c>
      <c r="H44" s="137" t="str">
        <f>VLOOKUP($E44,Atletas!$1:$1048576,5,FALSE)</f>
        <v>ADRAP</v>
      </c>
      <c r="I44" s="35" t="s">
        <v>1012</v>
      </c>
      <c r="J44" s="34">
        <v>41377</v>
      </c>
      <c r="K44" s="111"/>
      <c r="L44" s="35" t="s">
        <v>765</v>
      </c>
      <c r="O44" s="31"/>
    </row>
    <row r="45" spans="1:15" s="150" customFormat="1">
      <c r="A45" s="27">
        <v>40</v>
      </c>
      <c r="B45" s="168" t="s">
        <v>1991</v>
      </c>
      <c r="C45" s="61"/>
      <c r="D45" s="113">
        <v>11</v>
      </c>
      <c r="E45" s="31" t="s">
        <v>1365</v>
      </c>
      <c r="F45" s="32">
        <f>VLOOKUP($E45,Atletas!$1:$1048576,7,FALSE)</f>
        <v>35889</v>
      </c>
      <c r="G45" s="32" t="str">
        <f>VLOOKUP($E45,Atletas!$1:$1048576,9,FALSE)</f>
        <v>Iniciado</v>
      </c>
      <c r="H45" s="137" t="str">
        <f>VLOOKUP($E45,Atletas!$1:$1048576,5,FALSE)</f>
        <v>CSM</v>
      </c>
      <c r="I45" s="35" t="s">
        <v>1012</v>
      </c>
      <c r="J45" s="34">
        <v>41377</v>
      </c>
      <c r="K45" s="111"/>
      <c r="L45" s="35" t="s">
        <v>765</v>
      </c>
      <c r="O45" s="31"/>
    </row>
    <row r="46" spans="1:15" s="167" customFormat="1">
      <c r="A46" s="27">
        <v>41</v>
      </c>
      <c r="B46" s="168" t="s">
        <v>2009</v>
      </c>
      <c r="C46" s="61"/>
      <c r="D46" s="113">
        <v>5</v>
      </c>
      <c r="E46" s="31" t="s">
        <v>2010</v>
      </c>
      <c r="F46" s="32">
        <f>VLOOKUP($E46,Atletas!$1:$1048576,7,FALSE)</f>
        <v>37528</v>
      </c>
      <c r="G46" s="32" t="str">
        <f>VLOOKUP($E46,Atletas!$1:$1048576,9,FALSE)</f>
        <v>Benjamim-B</v>
      </c>
      <c r="H46" s="137" t="str">
        <f>VLOOKUP($E46,Atletas!$1:$1048576,5,FALSE)</f>
        <v>ADRAP</v>
      </c>
      <c r="I46" s="35" t="s">
        <v>1012</v>
      </c>
      <c r="J46" s="34">
        <v>41377</v>
      </c>
      <c r="K46" s="111"/>
      <c r="L46" s="35" t="s">
        <v>765</v>
      </c>
      <c r="O46" s="31"/>
    </row>
    <row r="47" spans="1:15" s="122" customFormat="1">
      <c r="A47" s="27">
        <v>42</v>
      </c>
      <c r="B47" s="168" t="s">
        <v>2000</v>
      </c>
      <c r="C47" s="61"/>
      <c r="D47" s="113">
        <v>9</v>
      </c>
      <c r="E47" s="31" t="s">
        <v>1765</v>
      </c>
      <c r="F47" s="32">
        <f>VLOOKUP($E47,Atletas!$1:$1048576,7,FALSE)</f>
        <v>36856</v>
      </c>
      <c r="G47" s="32" t="str">
        <f>VLOOKUP($E47,Atletas!$1:$1048576,9,FALSE)</f>
        <v>Infantil</v>
      </c>
      <c r="H47" s="137" t="str">
        <f>VLOOKUP($E47,Atletas!$1:$1048576,5,FALSE)</f>
        <v>CSM</v>
      </c>
      <c r="I47" s="35" t="s">
        <v>1012</v>
      </c>
      <c r="J47" s="34">
        <v>41377</v>
      </c>
      <c r="K47" s="111"/>
      <c r="L47" s="35" t="s">
        <v>1141</v>
      </c>
      <c r="N47" s="38"/>
      <c r="O47" s="31"/>
    </row>
    <row r="48" spans="1:15" s="167" customFormat="1">
      <c r="A48" s="27">
        <v>43</v>
      </c>
      <c r="B48" s="168" t="s">
        <v>2002</v>
      </c>
      <c r="C48" s="61"/>
      <c r="D48" s="113">
        <v>10</v>
      </c>
      <c r="E48" s="31" t="s">
        <v>2001</v>
      </c>
      <c r="F48" s="32">
        <f>VLOOKUP($E48,Atletas!$1:$1048576,7,FALSE)</f>
        <v>37088</v>
      </c>
      <c r="G48" s="32" t="str">
        <f>VLOOKUP($E48,Atletas!$1:$1048576,9,FALSE)</f>
        <v>Infantil</v>
      </c>
      <c r="H48" s="137" t="str">
        <f>VLOOKUP($E48,Atletas!$1:$1048576,5,FALSE)</f>
        <v>CFA-M</v>
      </c>
      <c r="I48" s="35" t="s">
        <v>1012</v>
      </c>
      <c r="J48" s="34">
        <v>41377</v>
      </c>
      <c r="K48" s="111"/>
      <c r="L48" s="35" t="s">
        <v>765</v>
      </c>
      <c r="O48" s="31"/>
    </row>
    <row r="49" spans="1:15" s="167" customFormat="1">
      <c r="A49" s="27">
        <v>44</v>
      </c>
      <c r="B49" s="168" t="s">
        <v>2011</v>
      </c>
      <c r="C49" s="61"/>
      <c r="D49" s="113">
        <v>6</v>
      </c>
      <c r="E49" s="31" t="s">
        <v>2012</v>
      </c>
      <c r="F49" s="32">
        <f>VLOOKUP($E49,Atletas!$1:$1048576,7,FALSE)</f>
        <v>37671</v>
      </c>
      <c r="G49" s="32" t="str">
        <f>VLOOKUP($E49,Atletas!$1:$1048576,9,FALSE)</f>
        <v>Benjamim-B</v>
      </c>
      <c r="H49" s="137" t="str">
        <f>VLOOKUP($E49,Atletas!$1:$1048576,5,FALSE)</f>
        <v>AJS</v>
      </c>
      <c r="I49" s="35" t="s">
        <v>1012</v>
      </c>
      <c r="J49" s="34">
        <v>41377</v>
      </c>
      <c r="K49" s="111"/>
      <c r="L49" s="35" t="s">
        <v>765</v>
      </c>
      <c r="O49" s="31"/>
    </row>
    <row r="50" spans="1:15" s="167" customFormat="1">
      <c r="A50" s="27">
        <v>45</v>
      </c>
      <c r="B50" s="168" t="s">
        <v>2013</v>
      </c>
      <c r="C50" s="61"/>
      <c r="D50" s="113">
        <v>7</v>
      </c>
      <c r="E50" s="31" t="s">
        <v>1974</v>
      </c>
      <c r="F50" s="32">
        <f>VLOOKUP($E50,Atletas!$1:$1048576,7,FALSE)</f>
        <v>37672</v>
      </c>
      <c r="G50" s="32" t="str">
        <f>VLOOKUP($E50,Atletas!$1:$1048576,9,FALSE)</f>
        <v>Benjamim-B</v>
      </c>
      <c r="H50" s="137" t="str">
        <f>VLOOKUP($E50,Atletas!$1:$1048576,5,FALSE)</f>
        <v>ACDSJ</v>
      </c>
      <c r="I50" s="35" t="s">
        <v>1012</v>
      </c>
      <c r="J50" s="34">
        <v>41377</v>
      </c>
      <c r="K50" s="111"/>
      <c r="L50" s="35" t="s">
        <v>765</v>
      </c>
      <c r="O50" s="31"/>
    </row>
    <row r="51" spans="1:15" s="167" customFormat="1">
      <c r="A51" s="27">
        <v>46</v>
      </c>
      <c r="B51" s="168" t="s">
        <v>1931</v>
      </c>
      <c r="C51" s="61"/>
      <c r="D51" s="113">
        <v>11</v>
      </c>
      <c r="E51" s="31" t="s">
        <v>350</v>
      </c>
      <c r="F51" s="32">
        <f>VLOOKUP($E51,Atletas!$1:$1048576,7,FALSE)</f>
        <v>37215</v>
      </c>
      <c r="G51" s="32" t="str">
        <f>VLOOKUP($E51,Atletas!$1:$1048576,9,FALSE)</f>
        <v>Infantil</v>
      </c>
      <c r="H51" s="137" t="str">
        <f>VLOOKUP($E51,Atletas!$1:$1048576,5,FALSE)</f>
        <v>CSM</v>
      </c>
      <c r="I51" s="35" t="s">
        <v>1012</v>
      </c>
      <c r="J51" s="34">
        <v>41377</v>
      </c>
      <c r="K51" s="111"/>
      <c r="L51" s="35" t="s">
        <v>765</v>
      </c>
      <c r="O51" s="31"/>
    </row>
    <row r="52" spans="1:15" s="167" customFormat="1">
      <c r="A52" s="27">
        <v>47</v>
      </c>
      <c r="B52" s="168" t="s">
        <v>2045</v>
      </c>
      <c r="C52" s="61"/>
      <c r="D52" s="113">
        <v>10</v>
      </c>
      <c r="E52" s="31" t="s">
        <v>1894</v>
      </c>
      <c r="F52" s="32">
        <f>VLOOKUP($E52,Atletas!$1:$1048576,7,FALSE)</f>
        <v>36957</v>
      </c>
      <c r="G52" s="32" t="str">
        <f>VLOOKUP($E52,Atletas!$1:$1048576,9,FALSE)</f>
        <v>Infantil</v>
      </c>
      <c r="H52" s="137" t="str">
        <f>VLOOKUP($E52,Atletas!$1:$1048576,5,FALSE)</f>
        <v>AJS</v>
      </c>
      <c r="I52" s="35" t="s">
        <v>1012</v>
      </c>
      <c r="J52" s="34">
        <v>41385</v>
      </c>
      <c r="K52" s="111"/>
      <c r="L52" s="35" t="s">
        <v>765</v>
      </c>
      <c r="O52" s="31"/>
    </row>
    <row r="53" spans="1:15">
      <c r="A53" s="27"/>
      <c r="B53" s="168"/>
      <c r="C53" s="61"/>
      <c r="D53" s="113"/>
      <c r="E53" s="31" t="s">
        <v>935</v>
      </c>
      <c r="F53" s="32">
        <f>VLOOKUP($E53,Atletas!$1:$1048576,7,FALSE)</f>
        <v>35599</v>
      </c>
      <c r="G53" s="32" t="str">
        <f>VLOOKUP($E53,Atletas!$1:$1048576,9,FALSE)</f>
        <v>Juvenil</v>
      </c>
      <c r="H53" s="137" t="str">
        <f>VLOOKUP($E53,Atletas!$1:$1048576,5,FALSE)</f>
        <v>GDE</v>
      </c>
      <c r="I53" s="35"/>
      <c r="J53" s="34"/>
      <c r="K53" s="111"/>
      <c r="L53" s="35" t="s">
        <v>1565</v>
      </c>
      <c r="M53" s="38"/>
      <c r="N53" s="38"/>
      <c r="O53" s="31"/>
    </row>
    <row r="54" spans="1:15" s="31" customFormat="1">
      <c r="A54" s="27"/>
      <c r="B54" s="168"/>
      <c r="C54" s="61"/>
      <c r="D54" s="113"/>
      <c r="E54" s="31" t="s">
        <v>284</v>
      </c>
      <c r="F54" s="32">
        <f>VLOOKUP($E54,Atletas!$1:$1048576,7,FALSE)</f>
        <v>35334</v>
      </c>
      <c r="G54" s="32" t="str">
        <f>VLOOKUP($E54,Atletas!$1:$1048576,9,FALSE)</f>
        <v>Juvenil</v>
      </c>
      <c r="H54" s="137" t="str">
        <f>VLOOKUP($E54,Atletas!$1:$1048576,5,FALSE)</f>
        <v>AJS</v>
      </c>
      <c r="I54" s="35"/>
      <c r="J54" s="34"/>
      <c r="K54" s="111"/>
      <c r="L54" s="35" t="s">
        <v>1131</v>
      </c>
      <c r="M54"/>
      <c r="N54" s="38"/>
    </row>
    <row r="55" spans="1:15" s="148" customFormat="1">
      <c r="A55" s="27"/>
      <c r="B55" s="168"/>
      <c r="C55" s="61"/>
      <c r="D55" s="113"/>
      <c r="E55" s="31" t="s">
        <v>1380</v>
      </c>
      <c r="F55" s="32" t="e">
        <f>VLOOKUP($E55,Atletas!$1:$1048576,7,FALSE)</f>
        <v>#N/A</v>
      </c>
      <c r="G55" s="32" t="e">
        <f>VLOOKUP($E55,Atletas!$1:$1048576,9,FALSE)</f>
        <v>#N/A</v>
      </c>
      <c r="H55" s="137" t="e">
        <f>VLOOKUP($E55,Atletas!$1:$1048576,5,FALSE)</f>
        <v>#N/A</v>
      </c>
      <c r="I55" s="35"/>
      <c r="J55" s="34"/>
      <c r="K55" s="111"/>
      <c r="L55" s="35" t="s">
        <v>1567</v>
      </c>
      <c r="O55" s="31"/>
    </row>
    <row r="56" spans="1:15" s="31" customFormat="1">
      <c r="A56" s="27"/>
      <c r="B56" s="168"/>
      <c r="C56" s="61"/>
      <c r="D56" s="113"/>
      <c r="E56" s="31" t="s">
        <v>971</v>
      </c>
      <c r="F56" s="32">
        <f>VLOOKUP($E56,Atletas!$1:$1048576,7,FALSE)</f>
        <v>35516</v>
      </c>
      <c r="G56" s="32" t="str">
        <f>VLOOKUP($E56,Atletas!$1:$1048576,9,FALSE)</f>
        <v>Juvenil</v>
      </c>
      <c r="H56" s="137" t="str">
        <f>VLOOKUP($E56,Atletas!$1:$1048576,5,FALSE)</f>
        <v>AJS</v>
      </c>
      <c r="I56" s="35"/>
      <c r="J56" s="34"/>
      <c r="K56" s="111"/>
      <c r="L56" s="35" t="s">
        <v>234</v>
      </c>
      <c r="M56" s="38"/>
      <c r="N56" s="38"/>
    </row>
    <row r="57" spans="1:15">
      <c r="A57" s="27"/>
      <c r="B57" s="168"/>
      <c r="C57" s="61"/>
      <c r="D57" s="113"/>
      <c r="E57" s="31" t="s">
        <v>347</v>
      </c>
      <c r="F57" s="32">
        <f>VLOOKUP($E57,Atletas!$1:$1048576,7,FALSE)</f>
        <v>36124</v>
      </c>
      <c r="G57" s="32" t="str">
        <f>VLOOKUP($E57,Atletas!$1:$1048576,9,FALSE)</f>
        <v>Iniciado</v>
      </c>
      <c r="H57" s="137" t="str">
        <f>VLOOKUP($E57,Atletas!$1:$1048576,5,FALSE)</f>
        <v>AJS</v>
      </c>
      <c r="I57" s="35"/>
      <c r="J57" s="34"/>
      <c r="K57" s="111"/>
      <c r="L57" s="35" t="s">
        <v>1568</v>
      </c>
      <c r="N57" s="38"/>
      <c r="O57" s="31"/>
    </row>
    <row r="58" spans="1:15" s="31" customFormat="1">
      <c r="A58" s="27"/>
      <c r="B58" s="168"/>
      <c r="C58" s="61"/>
      <c r="D58" s="113"/>
      <c r="E58" s="31" t="s">
        <v>600</v>
      </c>
      <c r="F58" s="32">
        <f>VLOOKUP($E58,Atletas!$1:$1048576,7,FALSE)</f>
        <v>35548</v>
      </c>
      <c r="G58" s="32" t="str">
        <f>VLOOKUP($E58,Atletas!$1:$1048576,9,FALSE)</f>
        <v>Juvenil</v>
      </c>
      <c r="H58" s="137" t="str">
        <f>VLOOKUP($E58,Atletas!$1:$1048576,5,FALSE)</f>
        <v>ACDSJ</v>
      </c>
      <c r="I58" s="35"/>
      <c r="J58" s="34"/>
      <c r="K58" s="111"/>
      <c r="L58" s="35" t="s">
        <v>1569</v>
      </c>
      <c r="M58" s="119"/>
      <c r="N58" s="38"/>
    </row>
    <row r="59" spans="1:15" s="150" customFormat="1">
      <c r="A59" s="27"/>
      <c r="B59" s="168"/>
      <c r="C59" s="61"/>
      <c r="D59" s="113"/>
      <c r="E59" s="31" t="s">
        <v>1393</v>
      </c>
      <c r="F59" s="32" t="e">
        <f>VLOOKUP($E59,Atletas!$1:$1048576,7,FALSE)</f>
        <v>#N/A</v>
      </c>
      <c r="G59" s="32" t="e">
        <f>VLOOKUP($E59,Atletas!$1:$1048576,9,FALSE)</f>
        <v>#N/A</v>
      </c>
      <c r="H59" s="137" t="e">
        <f>VLOOKUP($E59,Atletas!$1:$1048576,5,FALSE)</f>
        <v>#N/A</v>
      </c>
      <c r="I59" s="35"/>
      <c r="J59" s="34"/>
      <c r="K59" s="111"/>
      <c r="L59" s="35" t="s">
        <v>1570</v>
      </c>
      <c r="O59" s="31"/>
    </row>
    <row r="60" spans="1:15" s="150" customFormat="1">
      <c r="A60" s="27"/>
      <c r="B60" s="168"/>
      <c r="C60" s="61"/>
      <c r="D60" s="113"/>
      <c r="E60" s="31" t="s">
        <v>325</v>
      </c>
      <c r="F60" s="32" t="e">
        <f>VLOOKUP($E60,Atletas!$1:$1048576,7,FALSE)</f>
        <v>#N/A</v>
      </c>
      <c r="G60" s="32" t="e">
        <f>VLOOKUP($E60,Atletas!$1:$1048576,9,FALSE)</f>
        <v>#N/A</v>
      </c>
      <c r="H60" s="137" t="e">
        <f>VLOOKUP($E60,Atletas!$1:$1048576,5,FALSE)</f>
        <v>#N/A</v>
      </c>
      <c r="I60" s="35"/>
      <c r="J60" s="34"/>
      <c r="K60" s="111"/>
      <c r="L60" s="35" t="s">
        <v>1572</v>
      </c>
      <c r="O60" s="31"/>
    </row>
    <row r="61" spans="1:15">
      <c r="A61" s="27"/>
      <c r="B61" s="168"/>
      <c r="C61" s="61"/>
      <c r="D61" s="113"/>
      <c r="E61" s="31" t="s">
        <v>1366</v>
      </c>
      <c r="F61" s="32">
        <f>VLOOKUP($E61,Atletas!$1:$1048576,7,FALSE)</f>
        <v>35647</v>
      </c>
      <c r="G61" s="32" t="str">
        <f>VLOOKUP($E61,Atletas!$1:$1048576,9,FALSE)</f>
        <v>Juvenil</v>
      </c>
      <c r="H61" s="137" t="str">
        <f>VLOOKUP($E61,Atletas!$1:$1048576,5,FALSE)</f>
        <v>ADRAP</v>
      </c>
      <c r="I61" s="35"/>
      <c r="J61" s="34"/>
      <c r="K61" s="111"/>
      <c r="L61" s="93" t="s">
        <v>1133</v>
      </c>
      <c r="M61" s="38"/>
      <c r="N61" s="38"/>
      <c r="O61" s="31"/>
    </row>
    <row r="62" spans="1:15" s="120" customFormat="1">
      <c r="A62" s="27"/>
      <c r="B62" s="168"/>
      <c r="C62" s="61"/>
      <c r="D62" s="113"/>
      <c r="E62" s="31" t="s">
        <v>316</v>
      </c>
      <c r="F62" s="32">
        <f>VLOOKUP($E62,Atletas!$1:$1048576,7,FALSE)</f>
        <v>36223</v>
      </c>
      <c r="G62" s="32" t="str">
        <f>VLOOKUP($E62,Atletas!$1:$1048576,9,FALSE)</f>
        <v>Iniciado</v>
      </c>
      <c r="H62" s="137" t="str">
        <f>VLOOKUP($E62,Atletas!$1:$1048576,5,FALSE)</f>
        <v>ACDSJ</v>
      </c>
      <c r="I62" s="35"/>
      <c r="J62" s="34"/>
      <c r="K62" s="111"/>
      <c r="L62" s="35" t="s">
        <v>1574</v>
      </c>
      <c r="N62" s="38"/>
      <c r="O62" s="31"/>
    </row>
    <row r="63" spans="1:15" s="120" customFormat="1">
      <c r="A63" s="27"/>
      <c r="B63" s="168"/>
      <c r="C63" s="61"/>
      <c r="D63" s="113"/>
      <c r="E63" s="31" t="s">
        <v>9</v>
      </c>
      <c r="F63" s="32">
        <f>VLOOKUP($E63,Atletas!$1:$1048576,7,FALSE)</f>
        <v>36219</v>
      </c>
      <c r="G63" s="32" t="str">
        <f>VLOOKUP($E63,Atletas!$1:$1048576,9,FALSE)</f>
        <v>Iniciado</v>
      </c>
      <c r="H63" s="137" t="str">
        <f>VLOOKUP($E63,Atletas!$1:$1048576,5,FALSE)</f>
        <v>ADRAP</v>
      </c>
      <c r="I63" s="35"/>
      <c r="J63" s="34"/>
      <c r="K63" s="111"/>
      <c r="L63" s="35" t="s">
        <v>1575</v>
      </c>
      <c r="N63" s="38"/>
      <c r="O63" s="31"/>
    </row>
    <row r="64" spans="1:15" s="150" customFormat="1">
      <c r="A64" s="27"/>
      <c r="B64" s="168"/>
      <c r="C64" s="61"/>
      <c r="D64" s="113"/>
      <c r="E64" s="31" t="s">
        <v>1382</v>
      </c>
      <c r="F64" s="32" t="s">
        <v>1383</v>
      </c>
      <c r="G64" s="32" t="e">
        <f>VLOOKUP($E64,Atletas!$1:$1048576,9,FALSE)</f>
        <v>#N/A</v>
      </c>
      <c r="H64" s="137" t="e">
        <f>VLOOKUP($E64,Atletas!$1:$1048576,5,FALSE)</f>
        <v>#N/A</v>
      </c>
      <c r="I64" s="35"/>
      <c r="J64" s="34"/>
      <c r="K64" s="111"/>
      <c r="L64" s="35" t="s">
        <v>1577</v>
      </c>
      <c r="O64" s="31"/>
    </row>
    <row r="65" spans="1:15" s="150" customFormat="1">
      <c r="A65" s="27"/>
      <c r="B65" s="168"/>
      <c r="C65" s="61"/>
      <c r="D65" s="113"/>
      <c r="E65" s="31" t="s">
        <v>1395</v>
      </c>
      <c r="F65" s="32" t="e">
        <f>VLOOKUP($E65,Atletas!$1:$1048576,7,FALSE)</f>
        <v>#N/A</v>
      </c>
      <c r="G65" s="32" t="e">
        <f>VLOOKUP($E65,Atletas!$1:$1048576,9,FALSE)</f>
        <v>#N/A</v>
      </c>
      <c r="H65" s="137" t="e">
        <f>VLOOKUP($E65,Atletas!$1:$1048576,5,FALSE)</f>
        <v>#N/A</v>
      </c>
      <c r="I65" s="35"/>
      <c r="J65" s="34"/>
      <c r="K65" s="111"/>
      <c r="L65" s="35" t="s">
        <v>1578</v>
      </c>
      <c r="O65" s="31"/>
    </row>
    <row r="66" spans="1:15" s="122" customFormat="1">
      <c r="A66" s="27"/>
      <c r="B66" s="168"/>
      <c r="C66" s="61"/>
      <c r="D66" s="113"/>
      <c r="E66" s="31" t="s">
        <v>8</v>
      </c>
      <c r="F66" s="32" t="e">
        <f>VLOOKUP($E66,Atletas!$1:$1048576,7,FALSE)</f>
        <v>#N/A</v>
      </c>
      <c r="G66" s="32" t="e">
        <f>VLOOKUP($E66,Atletas!$1:$1048576,9,FALSE)</f>
        <v>#N/A</v>
      </c>
      <c r="H66" s="137" t="e">
        <f>VLOOKUP($E66,Atletas!$1:$1048576,5,FALSE)</f>
        <v>#N/A</v>
      </c>
      <c r="I66" s="35"/>
      <c r="J66" s="34"/>
      <c r="K66" s="111"/>
      <c r="L66" s="35" t="s">
        <v>1579</v>
      </c>
      <c r="N66" s="38"/>
      <c r="O66" s="31"/>
    </row>
    <row r="67" spans="1:15" s="150" customFormat="1">
      <c r="A67" s="27"/>
      <c r="B67" s="168"/>
      <c r="C67" s="61"/>
      <c r="D67" s="113"/>
      <c r="E67" s="31" t="s">
        <v>930</v>
      </c>
      <c r="F67" s="32">
        <f>VLOOKUP($E67,Atletas!$1:$1048576,7,FALSE)</f>
        <v>35443</v>
      </c>
      <c r="G67" s="32" t="str">
        <f>VLOOKUP($E67,Atletas!$1:$1048576,9,FALSE)</f>
        <v>Juvenil</v>
      </c>
      <c r="H67" s="137" t="str">
        <f>VLOOKUP($E67,Atletas!$1:$1048576,5,FALSE)</f>
        <v>AJS</v>
      </c>
      <c r="I67" s="35"/>
      <c r="J67" s="34"/>
      <c r="K67" s="111"/>
      <c r="L67" s="35" t="s">
        <v>1580</v>
      </c>
      <c r="O67" s="31"/>
    </row>
    <row r="68" spans="1:15" s="150" customFormat="1">
      <c r="A68" s="27"/>
      <c r="B68" s="168"/>
      <c r="C68" s="61"/>
      <c r="D68" s="113"/>
      <c r="E68" s="31" t="s">
        <v>1385</v>
      </c>
      <c r="F68" s="32">
        <f>VLOOKUP($E68,Atletas!$1:$1048576,7,FALSE)</f>
        <v>37502</v>
      </c>
      <c r="G68" s="32" t="str">
        <f>VLOOKUP($E68,Atletas!$1:$1048576,9,FALSE)</f>
        <v>Benjamim-B</v>
      </c>
      <c r="H68" s="137" t="str">
        <f>VLOOKUP($E68,Atletas!$1:$1048576,5,FALSE)</f>
        <v>GDE</v>
      </c>
      <c r="I68" s="35"/>
      <c r="J68" s="34"/>
      <c r="K68" s="111"/>
      <c r="L68" s="35" t="s">
        <v>1581</v>
      </c>
      <c r="O68" s="31"/>
    </row>
    <row r="69" spans="1:15" s="122" customFormat="1">
      <c r="A69" s="27"/>
      <c r="B69" s="168"/>
      <c r="C69" s="61"/>
      <c r="D69" s="113"/>
      <c r="E69" s="31" t="s">
        <v>350</v>
      </c>
      <c r="F69" s="32">
        <f>VLOOKUP($E69,Atletas!$1:$1048576,7,FALSE)</f>
        <v>37215</v>
      </c>
      <c r="G69" s="32" t="str">
        <f>VLOOKUP($E69,Atletas!$1:$1048576,9,FALSE)</f>
        <v>Infantil</v>
      </c>
      <c r="H69" s="137" t="str">
        <f>VLOOKUP($E69,Atletas!$1:$1048576,5,FALSE)</f>
        <v>CSM</v>
      </c>
      <c r="I69" s="35"/>
      <c r="J69" s="34"/>
      <c r="K69" s="111"/>
      <c r="L69" s="35" t="s">
        <v>1582</v>
      </c>
      <c r="N69" s="38"/>
      <c r="O69" s="31"/>
    </row>
    <row r="70" spans="1:15">
      <c r="A70" s="27"/>
      <c r="B70" s="168"/>
      <c r="C70" s="61"/>
      <c r="D70" s="113"/>
      <c r="E70" s="31" t="s">
        <v>524</v>
      </c>
      <c r="F70" s="32">
        <f>VLOOKUP($E70,Atletas!$1:$1048576,7,FALSE)</f>
        <v>35368</v>
      </c>
      <c r="G70" s="32" t="str">
        <f>VLOOKUP($E70,Atletas!$1:$1048576,9,FALSE)</f>
        <v>Juvenil</v>
      </c>
      <c r="H70" s="137" t="str">
        <f>VLOOKUP($E70,Atletas!$1:$1048576,5,FALSE)</f>
        <v>CSM</v>
      </c>
      <c r="I70" s="35"/>
      <c r="J70" s="34"/>
      <c r="K70" s="111"/>
      <c r="L70" s="35" t="s">
        <v>239</v>
      </c>
      <c r="M70" s="38"/>
      <c r="N70" s="38"/>
      <c r="O70" s="31"/>
    </row>
    <row r="71" spans="1:15" s="122" customFormat="1">
      <c r="A71" s="27"/>
      <c r="B71" s="168"/>
      <c r="C71" s="61"/>
      <c r="D71" s="113"/>
      <c r="E71" s="31" t="s">
        <v>15</v>
      </c>
      <c r="F71" s="32">
        <f>VLOOKUP($E71,Atletas!$1:$1048576,7,FALSE)</f>
        <v>35023</v>
      </c>
      <c r="G71" s="32" t="str">
        <f>VLOOKUP($E71,Atletas!$1:$1048576,9,FALSE)</f>
        <v>Júnior</v>
      </c>
      <c r="H71" s="137" t="str">
        <f>VLOOKUP($E71,Atletas!$1:$1048576,5,FALSE)</f>
        <v>ADRAP</v>
      </c>
      <c r="I71" s="35"/>
      <c r="J71" s="34"/>
      <c r="K71" s="111"/>
      <c r="L71" s="35" t="s">
        <v>1134</v>
      </c>
      <c r="N71" s="38"/>
      <c r="O71" s="31"/>
    </row>
    <row r="72" spans="1:15" s="150" customFormat="1">
      <c r="A72" s="27"/>
      <c r="B72" s="168"/>
      <c r="C72" s="61"/>
      <c r="D72" s="113"/>
      <c r="E72" s="31" t="s">
        <v>1396</v>
      </c>
      <c r="F72" s="32" t="e">
        <f>VLOOKUP($E72,Atletas!$1:$1048576,7,FALSE)</f>
        <v>#N/A</v>
      </c>
      <c r="G72" s="32" t="e">
        <f>VLOOKUP($E72,Atletas!$1:$1048576,9,FALSE)</f>
        <v>#N/A</v>
      </c>
      <c r="H72" s="137" t="e">
        <f>VLOOKUP($E72,Atletas!$1:$1048576,5,FALSE)</f>
        <v>#N/A</v>
      </c>
      <c r="I72" s="35"/>
      <c r="J72" s="34"/>
      <c r="K72" s="111"/>
      <c r="L72" s="35" t="s">
        <v>1583</v>
      </c>
      <c r="O72" s="31"/>
    </row>
    <row r="73" spans="1:15" s="149" customFormat="1">
      <c r="A73" s="27"/>
      <c r="B73" s="168"/>
      <c r="C73" s="61"/>
      <c r="D73" s="113"/>
      <c r="E73" s="31" t="s">
        <v>1387</v>
      </c>
      <c r="F73" s="32" t="e">
        <f>VLOOKUP($E73,Atletas!$1:$1048576,7,FALSE)</f>
        <v>#N/A</v>
      </c>
      <c r="G73" s="32" t="e">
        <f>VLOOKUP($E73,Atletas!$1:$1048576,9,FALSE)</f>
        <v>#N/A</v>
      </c>
      <c r="H73" s="137" t="e">
        <f>VLOOKUP($E73,Atletas!$1:$1048576,5,FALSE)</f>
        <v>#N/A</v>
      </c>
      <c r="I73" s="35"/>
      <c r="J73" s="34"/>
      <c r="K73" s="111"/>
      <c r="L73" s="35" t="s">
        <v>1584</v>
      </c>
      <c r="O73" s="31"/>
    </row>
    <row r="74" spans="1:15" s="31" customFormat="1">
      <c r="A74" s="27"/>
      <c r="B74" s="168"/>
      <c r="C74" s="61"/>
      <c r="D74" s="113"/>
      <c r="E74" s="31" t="s">
        <v>1368</v>
      </c>
      <c r="F74" s="32" t="e">
        <f>VLOOKUP($E74,Atletas!$1:$1048576,7,FALSE)</f>
        <v>#N/A</v>
      </c>
      <c r="G74" s="32" t="e">
        <f>VLOOKUP($E74,Atletas!$1:$1048576,9,FALSE)</f>
        <v>#N/A</v>
      </c>
      <c r="H74" s="137" t="e">
        <f>VLOOKUP($E74,Atletas!$1:$1048576,5,FALSE)</f>
        <v>#N/A</v>
      </c>
      <c r="I74" s="35"/>
      <c r="J74" s="34"/>
      <c r="K74" s="111"/>
      <c r="L74" s="35" t="s">
        <v>1585</v>
      </c>
      <c r="M74"/>
      <c r="N74" s="38"/>
    </row>
    <row r="75" spans="1:15" s="150" customFormat="1">
      <c r="A75" s="27"/>
      <c r="B75" s="168"/>
      <c r="C75" s="61"/>
      <c r="D75" s="113"/>
      <c r="E75" s="31" t="s">
        <v>1394</v>
      </c>
      <c r="F75" s="32" t="e">
        <f>VLOOKUP($E75,Atletas!$1:$1048576,7,FALSE)</f>
        <v>#N/A</v>
      </c>
      <c r="G75" s="32" t="e">
        <f>VLOOKUP($E75,Atletas!$1:$1048576,9,FALSE)</f>
        <v>#N/A</v>
      </c>
      <c r="H75" s="137" t="e">
        <f>VLOOKUP($E75,Atletas!$1:$1048576,5,FALSE)</f>
        <v>#N/A</v>
      </c>
      <c r="I75" s="35"/>
      <c r="J75" s="34"/>
      <c r="K75" s="111"/>
      <c r="L75" s="35" t="s">
        <v>1586</v>
      </c>
      <c r="O75" s="31"/>
    </row>
    <row r="76" spans="1:15" s="151" customFormat="1">
      <c r="A76" s="27"/>
      <c r="B76" s="168"/>
      <c r="C76" s="61"/>
      <c r="D76" s="113"/>
      <c r="E76" s="31" t="s">
        <v>1</v>
      </c>
      <c r="F76" s="32" t="e">
        <f>VLOOKUP($E76,Atletas!$1:$1048576,7,FALSE)</f>
        <v>#N/A</v>
      </c>
      <c r="G76" s="32" t="e">
        <f>VLOOKUP($E76,Atletas!$1:$1048576,9,FALSE)</f>
        <v>#N/A</v>
      </c>
      <c r="H76" s="137" t="e">
        <f>VLOOKUP($E76,Atletas!$1:$1048576,5,FALSE)</f>
        <v>#N/A</v>
      </c>
      <c r="I76" s="35"/>
      <c r="J76" s="34"/>
      <c r="K76" s="111"/>
      <c r="L76" s="35" t="s">
        <v>1587</v>
      </c>
      <c r="O76" s="31"/>
    </row>
    <row r="77" spans="1:15" s="31" customFormat="1">
      <c r="A77" s="27"/>
      <c r="B77" s="168"/>
      <c r="C77" s="61"/>
      <c r="D77" s="113"/>
      <c r="E77" s="31" t="s">
        <v>5</v>
      </c>
      <c r="F77" s="32" t="e">
        <f>VLOOKUP($E77,Atletas!$1:$1048576,7,FALSE)</f>
        <v>#N/A</v>
      </c>
      <c r="G77" s="32" t="e">
        <f>VLOOKUP($E77,Atletas!$1:$1048576,9,FALSE)</f>
        <v>#N/A</v>
      </c>
      <c r="H77" s="137" t="e">
        <f>VLOOKUP($E77,Atletas!$1:$1048576,5,FALSE)</f>
        <v>#N/A</v>
      </c>
      <c r="I77" s="35"/>
      <c r="J77" s="34"/>
      <c r="K77" s="111"/>
      <c r="L77" s="35" t="s">
        <v>1588</v>
      </c>
      <c r="M77"/>
      <c r="N77" s="38"/>
    </row>
    <row r="78" spans="1:15" s="150" customFormat="1">
      <c r="A78" s="27"/>
      <c r="B78" s="168"/>
      <c r="C78" s="61"/>
      <c r="D78" s="113"/>
      <c r="E78" s="31" t="s">
        <v>7</v>
      </c>
      <c r="F78" s="32" t="e">
        <f>VLOOKUP($E78,Atletas!$1:$1048576,7,FALSE)</f>
        <v>#N/A</v>
      </c>
      <c r="G78" s="32" t="e">
        <f>VLOOKUP($E78,Atletas!$1:$1048576,9,FALSE)</f>
        <v>#N/A</v>
      </c>
      <c r="H78" s="137" t="e">
        <f>VLOOKUP($E78,Atletas!$1:$1048576,5,FALSE)</f>
        <v>#N/A</v>
      </c>
      <c r="I78" s="35"/>
      <c r="J78" s="34"/>
      <c r="K78" s="111"/>
      <c r="L78" s="35" t="s">
        <v>1589</v>
      </c>
      <c r="O78" s="31"/>
    </row>
    <row r="79" spans="1:15" s="150" customFormat="1">
      <c r="A79" s="27"/>
      <c r="B79" s="168"/>
      <c r="C79" s="61"/>
      <c r="D79" s="113"/>
      <c r="E79" s="31" t="s">
        <v>1397</v>
      </c>
      <c r="F79" s="32" t="e">
        <f>VLOOKUP($E79,Atletas!$1:$1048576,7,FALSE)</f>
        <v>#N/A</v>
      </c>
      <c r="G79" s="32" t="e">
        <f>VLOOKUP($E79,Atletas!$1:$1048576,9,FALSE)</f>
        <v>#N/A</v>
      </c>
      <c r="H79" s="137" t="e">
        <f>VLOOKUP($E79,Atletas!$1:$1048576,5,FALSE)</f>
        <v>#N/A</v>
      </c>
      <c r="I79" s="35"/>
      <c r="J79" s="34"/>
      <c r="K79" s="111"/>
      <c r="L79" s="35" t="s">
        <v>1590</v>
      </c>
      <c r="O79" s="31"/>
    </row>
    <row r="80" spans="1:15" s="149" customFormat="1">
      <c r="A80" s="27"/>
      <c r="B80" s="168"/>
      <c r="C80" s="61"/>
      <c r="D80" s="113"/>
      <c r="E80" s="31" t="s">
        <v>1388</v>
      </c>
      <c r="F80" s="32" t="e">
        <f>VLOOKUP($E80,Atletas!$1:$1048576,7,FALSE)</f>
        <v>#N/A</v>
      </c>
      <c r="G80" s="32" t="e">
        <f>VLOOKUP($E80,Atletas!$1:$1048576,9,FALSE)</f>
        <v>#N/A</v>
      </c>
      <c r="H80" s="137" t="e">
        <f>VLOOKUP($E80,Atletas!$1:$1048576,5,FALSE)</f>
        <v>#N/A</v>
      </c>
      <c r="I80" s="35"/>
      <c r="J80" s="34"/>
      <c r="K80" s="111"/>
      <c r="L80" s="35" t="s">
        <v>1591</v>
      </c>
      <c r="O80" s="31"/>
    </row>
    <row r="81" spans="1:15" s="150" customFormat="1">
      <c r="A81" s="27"/>
      <c r="B81" s="168"/>
      <c r="C81" s="61"/>
      <c r="D81" s="113"/>
      <c r="E81" s="31" t="s">
        <v>1030</v>
      </c>
      <c r="F81" s="32">
        <f>VLOOKUP($E81,Atletas!$1:$1048576,7,FALSE)</f>
        <v>36176</v>
      </c>
      <c r="G81" s="32" t="str">
        <f>VLOOKUP($E81,Atletas!$1:$1048576,9,FALSE)</f>
        <v>Iniciado</v>
      </c>
      <c r="H81" s="137" t="str">
        <f>VLOOKUP($E81,Atletas!$1:$1048576,5,FALSE)</f>
        <v>AJS</v>
      </c>
      <c r="I81" s="35"/>
      <c r="J81" s="34"/>
      <c r="K81" s="111"/>
      <c r="L81" s="35" t="s">
        <v>1592</v>
      </c>
      <c r="O81" s="31"/>
    </row>
    <row r="82" spans="1:15" s="150" customFormat="1">
      <c r="A82" s="27"/>
      <c r="B82" s="168"/>
      <c r="C82" s="61"/>
      <c r="D82" s="113"/>
      <c r="E82" s="31" t="s">
        <v>1041</v>
      </c>
      <c r="F82" s="32" t="e">
        <f>VLOOKUP($E82,Atletas!$1:$1048576,7,FALSE)</f>
        <v>#N/A</v>
      </c>
      <c r="G82" s="32" t="e">
        <f>VLOOKUP($E82,Atletas!$1:$1048576,9,FALSE)</f>
        <v>#N/A</v>
      </c>
      <c r="H82" s="137" t="e">
        <f>VLOOKUP($E82,Atletas!$1:$1048576,5,FALSE)</f>
        <v>#N/A</v>
      </c>
      <c r="I82" s="35"/>
      <c r="J82" s="34"/>
      <c r="K82" s="111"/>
      <c r="L82" s="35" t="s">
        <v>1593</v>
      </c>
      <c r="O82" s="31"/>
    </row>
    <row r="83" spans="1:15" s="150" customFormat="1">
      <c r="A83" s="27"/>
      <c r="B83" s="168"/>
      <c r="C83" s="61"/>
      <c r="D83" s="113"/>
      <c r="E83" s="31" t="s">
        <v>18</v>
      </c>
      <c r="F83" s="32">
        <f>VLOOKUP($E83,Atletas!$1:$1048576,7,FALSE)</f>
        <v>35958</v>
      </c>
      <c r="G83" s="32" t="str">
        <f>VLOOKUP($E83,Atletas!$1:$1048576,9,FALSE)</f>
        <v>Iniciado</v>
      </c>
      <c r="H83" s="137" t="str">
        <f>VLOOKUP($E83,Atletas!$1:$1048576,5,FALSE)</f>
        <v>ADRAP</v>
      </c>
      <c r="I83" s="35"/>
      <c r="J83" s="34"/>
      <c r="K83" s="111"/>
      <c r="L83" s="35" t="s">
        <v>1594</v>
      </c>
      <c r="O83" s="31"/>
    </row>
    <row r="84" spans="1:15" s="122" customFormat="1">
      <c r="A84" s="27"/>
      <c r="B84" s="168"/>
      <c r="C84" s="61"/>
      <c r="D84" s="113"/>
      <c r="E84" s="31" t="s">
        <v>363</v>
      </c>
      <c r="F84" s="32" t="e">
        <f>VLOOKUP($E84,Atletas!$1:$1048576,7,FALSE)</f>
        <v>#N/A</v>
      </c>
      <c r="G84" s="32" t="e">
        <f>VLOOKUP($E84,Atletas!$1:$1048576,9,FALSE)</f>
        <v>#N/A</v>
      </c>
      <c r="H84" s="137" t="e">
        <f>VLOOKUP($E84,Atletas!$1:$1048576,5,FALSE)</f>
        <v>#N/A</v>
      </c>
      <c r="I84" s="35"/>
      <c r="J84" s="34"/>
      <c r="K84" s="111"/>
      <c r="L84" s="35" t="s">
        <v>1595</v>
      </c>
      <c r="N84" s="38"/>
      <c r="O84" s="31"/>
    </row>
    <row r="85" spans="1:15" s="151" customFormat="1">
      <c r="A85" s="27"/>
      <c r="B85" s="168"/>
      <c r="C85" s="61"/>
      <c r="D85" s="113"/>
      <c r="E85" s="31" t="s">
        <v>1427</v>
      </c>
      <c r="F85" s="32" t="e">
        <f>VLOOKUP($E85,Atletas!$1:$1048576,7,FALSE)</f>
        <v>#N/A</v>
      </c>
      <c r="G85" s="32" t="e">
        <f>VLOOKUP($E85,Atletas!$1:$1048576,9,FALSE)</f>
        <v>#N/A</v>
      </c>
      <c r="H85" s="137" t="e">
        <f>VLOOKUP($E85,Atletas!$1:$1048576,5,FALSE)</f>
        <v>#N/A</v>
      </c>
      <c r="I85" s="35"/>
      <c r="J85" s="34"/>
      <c r="K85" s="111"/>
      <c r="L85" s="35" t="s">
        <v>1596</v>
      </c>
      <c r="O85" s="31"/>
    </row>
    <row r="86" spans="1:15" s="150" customFormat="1">
      <c r="A86" s="27"/>
      <c r="B86" s="168"/>
      <c r="C86" s="61"/>
      <c r="D86" s="113"/>
      <c r="E86" s="31" t="s">
        <v>1028</v>
      </c>
      <c r="F86" s="32">
        <f>VLOOKUP($E86,Atletas!$1:$1048576,7,FALSE)</f>
        <v>36651</v>
      </c>
      <c r="G86" s="32" t="str">
        <f>VLOOKUP($E86,Atletas!$1:$1048576,9,FALSE)</f>
        <v>Infantil</v>
      </c>
      <c r="H86" s="137" t="str">
        <f>VLOOKUP($E86,Atletas!$1:$1048576,5,FALSE)</f>
        <v>CSM</v>
      </c>
      <c r="I86" s="35"/>
      <c r="J86" s="34"/>
      <c r="K86" s="111"/>
      <c r="L86" s="35" t="s">
        <v>1597</v>
      </c>
      <c r="O86" s="31"/>
    </row>
    <row r="87" spans="1:15" s="150" customFormat="1">
      <c r="A87" s="27"/>
      <c r="B87" s="168"/>
      <c r="C87" s="61"/>
      <c r="D87" s="113"/>
      <c r="E87" s="31" t="s">
        <v>1390</v>
      </c>
      <c r="F87" s="32" t="e">
        <f>VLOOKUP($E87,Atletas!$1:$1048576,7,FALSE)</f>
        <v>#N/A</v>
      </c>
      <c r="G87" s="32" t="e">
        <f>VLOOKUP($E87,Atletas!$1:$1048576,9,FALSE)</f>
        <v>#N/A</v>
      </c>
      <c r="H87" s="137" t="e">
        <f>VLOOKUP($E87,Atletas!$1:$1048576,5,FALSE)</f>
        <v>#N/A</v>
      </c>
      <c r="I87" s="35"/>
      <c r="J87" s="34"/>
      <c r="K87" s="111"/>
      <c r="L87" s="35" t="s">
        <v>1598</v>
      </c>
      <c r="O87" s="31"/>
    </row>
    <row r="88" spans="1:15" s="150" customFormat="1">
      <c r="A88" s="27"/>
      <c r="B88" s="168"/>
      <c r="C88" s="61"/>
      <c r="D88" s="113"/>
      <c r="E88" s="31" t="s">
        <v>1375</v>
      </c>
      <c r="F88" s="32" t="e">
        <f>VLOOKUP($E88,Atletas!$1:$1048576,7,FALSE)</f>
        <v>#N/A</v>
      </c>
      <c r="G88" s="32" t="e">
        <f>VLOOKUP($E88,Atletas!$1:$1048576,9,FALSE)</f>
        <v>#N/A</v>
      </c>
      <c r="H88" s="137" t="e">
        <f>VLOOKUP($E88,Atletas!$1:$1048576,5,FALSE)</f>
        <v>#N/A</v>
      </c>
      <c r="I88" s="35"/>
      <c r="J88" s="34"/>
      <c r="K88" s="111"/>
      <c r="L88" s="35" t="s">
        <v>1599</v>
      </c>
      <c r="O88" s="31"/>
    </row>
    <row r="89" spans="1:15" s="31" customFormat="1">
      <c r="A89" s="27"/>
      <c r="B89" s="168"/>
      <c r="C89" s="61"/>
      <c r="D89" s="113"/>
      <c r="E89" s="31" t="s">
        <v>333</v>
      </c>
      <c r="F89" s="32" t="e">
        <f>VLOOKUP($E89,Atletas!$1:$1048576,7,FALSE)</f>
        <v>#N/A</v>
      </c>
      <c r="G89" s="32" t="e">
        <f>VLOOKUP($E89,Atletas!$1:$1048576,9,FALSE)</f>
        <v>#N/A</v>
      </c>
      <c r="H89" s="137" t="e">
        <f>VLOOKUP($E89,Atletas!$1:$1048576,5,FALSE)</f>
        <v>#N/A</v>
      </c>
      <c r="I89" s="35"/>
      <c r="J89" s="34"/>
      <c r="K89" s="111"/>
      <c r="L89" s="35" t="s">
        <v>1130</v>
      </c>
      <c r="M89"/>
      <c r="N89" s="38"/>
    </row>
    <row r="90" spans="1:15" s="122" customFormat="1">
      <c r="A90" s="27"/>
      <c r="B90" s="168"/>
      <c r="C90" s="61"/>
      <c r="D90" s="113"/>
      <c r="E90" s="31" t="s">
        <v>6</v>
      </c>
      <c r="F90" s="32" t="e">
        <f>VLOOKUP($E90,Atletas!$1:$1048576,7,FALSE)</f>
        <v>#N/A</v>
      </c>
      <c r="G90" s="32" t="e">
        <f>VLOOKUP($E90,Atletas!$1:$1048576,9,FALSE)</f>
        <v>#N/A</v>
      </c>
      <c r="H90" s="137" t="e">
        <f>VLOOKUP($E90,Atletas!$1:$1048576,5,FALSE)</f>
        <v>#N/A</v>
      </c>
      <c r="I90" s="35"/>
      <c r="J90" s="34"/>
      <c r="K90" s="111"/>
      <c r="L90" s="35" t="s">
        <v>1132</v>
      </c>
      <c r="N90" s="38"/>
      <c r="O90" s="31"/>
    </row>
    <row r="91" spans="1:15">
      <c r="A91" s="27"/>
      <c r="B91" s="168"/>
      <c r="C91" s="61"/>
      <c r="D91" s="113"/>
      <c r="E91" s="31" t="s">
        <v>507</v>
      </c>
      <c r="F91" s="32" t="e">
        <f>VLOOKUP($E91,Atletas!$1:$1048576,7,FALSE)</f>
        <v>#N/A</v>
      </c>
      <c r="G91" s="32" t="e">
        <f>VLOOKUP($E91,Atletas!$1:$1048576,9,FALSE)</f>
        <v>#N/A</v>
      </c>
      <c r="H91" s="137" t="e">
        <f>VLOOKUP($E91,Atletas!$1:$1048576,5,FALSE)</f>
        <v>#N/A</v>
      </c>
      <c r="I91" s="35"/>
      <c r="J91" s="34"/>
      <c r="K91" s="111"/>
      <c r="L91" s="93" t="s">
        <v>235</v>
      </c>
      <c r="M91" s="38"/>
      <c r="N91" s="38"/>
      <c r="O91" s="31"/>
    </row>
    <row r="92" spans="1:15" s="122" customFormat="1">
      <c r="A92" s="27"/>
      <c r="B92" s="168"/>
      <c r="C92" s="61"/>
      <c r="D92" s="113"/>
      <c r="E92" s="31" t="s">
        <v>12</v>
      </c>
      <c r="F92" s="32" t="e">
        <f>VLOOKUP($E92,Atletas!$1:$1048576,7,FALSE)</f>
        <v>#N/A</v>
      </c>
      <c r="G92" s="32" t="e">
        <f>VLOOKUP($E92,Atletas!$1:$1048576,9,FALSE)</f>
        <v>#N/A</v>
      </c>
      <c r="H92" s="137" t="e">
        <f>VLOOKUP($E92,Atletas!$1:$1048576,5,FALSE)</f>
        <v>#N/A</v>
      </c>
      <c r="I92" s="35"/>
      <c r="J92" s="34"/>
      <c r="K92" s="111"/>
      <c r="L92" s="35" t="s">
        <v>1137</v>
      </c>
      <c r="N92" s="38"/>
      <c r="O92" s="31"/>
    </row>
    <row r="93" spans="1:15" s="122" customFormat="1">
      <c r="A93" s="27"/>
      <c r="B93" s="168"/>
      <c r="C93" s="61"/>
      <c r="D93" s="113"/>
      <c r="E93" s="31" t="s">
        <v>20</v>
      </c>
      <c r="F93" s="32" t="e">
        <f>VLOOKUP($E93,Atletas!$1:$1048576,7,FALSE)</f>
        <v>#N/A</v>
      </c>
      <c r="G93" s="32" t="e">
        <f>VLOOKUP($E93,Atletas!$1:$1048576,9,FALSE)</f>
        <v>#N/A</v>
      </c>
      <c r="H93" s="137" t="e">
        <f>VLOOKUP($E93,Atletas!$1:$1048576,5,FALSE)</f>
        <v>#N/A</v>
      </c>
      <c r="I93" s="35"/>
      <c r="J93" s="34"/>
      <c r="K93" s="111"/>
      <c r="L93" s="35" t="s">
        <v>1138</v>
      </c>
      <c r="N93" s="38"/>
      <c r="O93" s="31"/>
    </row>
    <row r="94" spans="1:15">
      <c r="A94" s="27"/>
      <c r="B94" s="168"/>
      <c r="C94" s="61"/>
      <c r="D94" s="113"/>
      <c r="E94" s="31" t="s">
        <v>517</v>
      </c>
      <c r="F94" s="32" t="e">
        <f>VLOOKUP($E94,Atletas!$1:$1048576,7,FALSE)</f>
        <v>#N/A</v>
      </c>
      <c r="G94" s="32" t="e">
        <f>VLOOKUP($E94,Atletas!$1:$1048576,9,FALSE)</f>
        <v>#N/A</v>
      </c>
      <c r="H94" s="137" t="e">
        <f>VLOOKUP($E94,Atletas!$1:$1048576,5,FALSE)</f>
        <v>#N/A</v>
      </c>
      <c r="I94" s="35"/>
      <c r="J94" s="34"/>
      <c r="K94" s="111"/>
      <c r="L94" s="35" t="s">
        <v>1139</v>
      </c>
      <c r="N94" s="38"/>
      <c r="O94" s="31"/>
    </row>
    <row r="95" spans="1:15" s="120" customFormat="1">
      <c r="A95" s="27"/>
      <c r="B95" s="168"/>
      <c r="C95" s="61"/>
      <c r="D95" s="113"/>
      <c r="E95" s="31" t="s">
        <v>275</v>
      </c>
      <c r="F95" s="32" t="e">
        <f>VLOOKUP($E95,Atletas!$1:$1048576,7,FALSE)</f>
        <v>#N/A</v>
      </c>
      <c r="G95" s="32" t="e">
        <f>VLOOKUP($E95,Atletas!$1:$1048576,9,FALSE)</f>
        <v>#N/A</v>
      </c>
      <c r="H95" s="137" t="e">
        <f>VLOOKUP($E95,Atletas!$1:$1048576,5,FALSE)</f>
        <v>#N/A</v>
      </c>
      <c r="I95" s="35"/>
      <c r="J95" s="34"/>
      <c r="K95" s="111"/>
      <c r="L95" s="35" t="s">
        <v>1140</v>
      </c>
      <c r="N95" s="38"/>
      <c r="O95" s="31"/>
    </row>
    <row r="96" spans="1:15" s="122" customFormat="1">
      <c r="A96" s="27"/>
      <c r="B96" s="168"/>
      <c r="C96" s="61"/>
      <c r="D96" s="113"/>
      <c r="E96" s="31" t="s">
        <v>369</v>
      </c>
      <c r="F96" s="32">
        <f>VLOOKUP($E96,Atletas!$1:$1048576,7,FALSE)</f>
        <v>36457</v>
      </c>
      <c r="G96" s="32" t="str">
        <f>VLOOKUP($E96,Atletas!$1:$1048576,9,FALSE)</f>
        <v>Iniciado</v>
      </c>
      <c r="H96" s="137" t="str">
        <f>VLOOKUP($E96,Atletas!$1:$1048576,5,FALSE)</f>
        <v>CFA-M</v>
      </c>
      <c r="I96" s="35"/>
      <c r="J96" s="34"/>
      <c r="K96" s="111"/>
      <c r="L96" s="35" t="s">
        <v>1142</v>
      </c>
      <c r="N96" s="38"/>
      <c r="O96" s="31"/>
    </row>
    <row r="97" spans="1:15">
      <c r="A97" s="27"/>
      <c r="B97" s="168"/>
      <c r="C97" s="61"/>
      <c r="D97" s="113"/>
      <c r="E97" s="31" t="s">
        <v>514</v>
      </c>
      <c r="F97" s="32" t="e">
        <f>VLOOKUP($E97,Atletas!$1:$1048576,7,FALSE)</f>
        <v>#N/A</v>
      </c>
      <c r="G97" s="32" t="e">
        <f>VLOOKUP($E97,Atletas!$1:$1048576,9,FALSE)</f>
        <v>#N/A</v>
      </c>
      <c r="H97" s="137" t="e">
        <f>VLOOKUP($E97,Atletas!$1:$1048576,5,FALSE)</f>
        <v>#N/A</v>
      </c>
      <c r="I97" s="35"/>
      <c r="J97" s="34"/>
      <c r="K97" s="111"/>
      <c r="L97" s="35" t="s">
        <v>244</v>
      </c>
      <c r="M97" s="38"/>
      <c r="N97" s="38"/>
      <c r="O97" s="31"/>
    </row>
    <row r="98" spans="1:15" s="120" customFormat="1">
      <c r="A98" s="27"/>
      <c r="B98" s="168"/>
      <c r="C98" s="61"/>
      <c r="D98" s="113"/>
      <c r="E98" s="31" t="s">
        <v>931</v>
      </c>
      <c r="F98" s="32">
        <f>VLOOKUP($E98,Atletas!$1:$1048576,7,FALSE)</f>
        <v>35983</v>
      </c>
      <c r="G98" s="32" t="str">
        <f>VLOOKUP($E98,Atletas!$1:$1048576,9,FALSE)</f>
        <v>Iniciado</v>
      </c>
      <c r="H98" s="137" t="str">
        <f>VLOOKUP($E98,Atletas!$1:$1048576,5,FALSE)</f>
        <v>GDE</v>
      </c>
      <c r="I98" s="35"/>
      <c r="J98" s="34"/>
      <c r="K98" s="111"/>
      <c r="L98" s="35" t="s">
        <v>1143</v>
      </c>
      <c r="N98" s="38"/>
      <c r="O98" s="31"/>
    </row>
    <row r="99" spans="1:15" s="120" customFormat="1">
      <c r="A99" s="27"/>
      <c r="B99" s="168"/>
      <c r="C99" s="61"/>
      <c r="D99" s="113"/>
      <c r="E99" s="31" t="s">
        <v>329</v>
      </c>
      <c r="F99" s="32">
        <f>VLOOKUP($E99,Atletas!$1:$1048576,7,FALSE)</f>
        <v>36354</v>
      </c>
      <c r="G99" s="32" t="str">
        <f>VLOOKUP($E99,Atletas!$1:$1048576,9,FALSE)</f>
        <v>Iniciado</v>
      </c>
      <c r="H99" s="137" t="str">
        <f>VLOOKUP($E99,Atletas!$1:$1048576,5,FALSE)</f>
        <v>AJS</v>
      </c>
      <c r="I99" s="35"/>
      <c r="J99" s="34"/>
      <c r="K99" s="111"/>
      <c r="L99" s="35" t="s">
        <v>1144</v>
      </c>
      <c r="N99" s="38"/>
      <c r="O99" s="31"/>
    </row>
    <row r="100" spans="1:15" s="122" customFormat="1">
      <c r="A100" s="27"/>
      <c r="B100" s="168"/>
      <c r="C100" s="61"/>
      <c r="D100" s="113"/>
      <c r="E100" s="31" t="s">
        <v>3</v>
      </c>
      <c r="F100" s="32" t="e">
        <f>VLOOKUP($E100,Atletas!$1:$1048576,7,FALSE)</f>
        <v>#N/A</v>
      </c>
      <c r="G100" s="32" t="e">
        <f>VLOOKUP($E100,Atletas!$1:$1048576,9,FALSE)</f>
        <v>#N/A</v>
      </c>
      <c r="H100" s="137" t="e">
        <f>VLOOKUP($E100,Atletas!$1:$1048576,5,FALSE)</f>
        <v>#N/A</v>
      </c>
      <c r="I100" s="35"/>
      <c r="J100" s="34"/>
      <c r="K100" s="111"/>
      <c r="L100" s="35" t="s">
        <v>1145</v>
      </c>
      <c r="N100" s="38"/>
      <c r="O100" s="31"/>
    </row>
    <row r="101" spans="1:15" s="120" customFormat="1">
      <c r="A101" s="27"/>
      <c r="B101" s="168"/>
      <c r="C101" s="61"/>
      <c r="D101" s="113"/>
      <c r="E101" s="31" t="s">
        <v>332</v>
      </c>
      <c r="F101" s="32" t="e">
        <f>VLOOKUP($E101,Atletas!$1:$1048576,7,FALSE)</f>
        <v>#N/A</v>
      </c>
      <c r="G101" s="32" t="e">
        <f>VLOOKUP($E101,Atletas!$1:$1048576,9,FALSE)</f>
        <v>#N/A</v>
      </c>
      <c r="H101" s="137" t="e">
        <f>VLOOKUP($E101,Atletas!$1:$1048576,5,FALSE)</f>
        <v>#N/A</v>
      </c>
      <c r="I101" s="35"/>
      <c r="J101" s="34"/>
      <c r="K101" s="111"/>
      <c r="L101" s="35" t="s">
        <v>1146</v>
      </c>
      <c r="N101" s="38"/>
      <c r="O101" s="31"/>
    </row>
    <row r="102" spans="1:15" s="123" customFormat="1">
      <c r="A102" s="27"/>
      <c r="B102" s="168"/>
      <c r="C102" s="61"/>
      <c r="D102" s="113"/>
      <c r="E102" s="31" t="s">
        <v>274</v>
      </c>
      <c r="F102" s="32" t="e">
        <f>VLOOKUP($E102,Atletas!$1:$1048576,7,FALSE)</f>
        <v>#N/A</v>
      </c>
      <c r="G102" s="32" t="e">
        <f>VLOOKUP($E102,Atletas!$1:$1048576,9,FALSE)</f>
        <v>#N/A</v>
      </c>
      <c r="H102" s="137" t="e">
        <f>VLOOKUP($E102,Atletas!$1:$1048576,5,FALSE)</f>
        <v>#N/A</v>
      </c>
      <c r="I102" s="35"/>
      <c r="J102" s="34"/>
      <c r="K102" s="111"/>
      <c r="L102" s="35" t="s">
        <v>1147</v>
      </c>
      <c r="N102" s="38"/>
      <c r="O102" s="31"/>
    </row>
    <row r="103" spans="1:15" s="31" customFormat="1">
      <c r="A103" s="27"/>
      <c r="B103" s="168"/>
      <c r="C103" s="61"/>
      <c r="D103" s="113"/>
      <c r="E103" s="31" t="s">
        <v>27</v>
      </c>
      <c r="F103" s="32" t="e">
        <f>VLOOKUP($E103,Atletas!$1:$1048576,7,FALSE)</f>
        <v>#N/A</v>
      </c>
      <c r="G103" s="32" t="e">
        <f>VLOOKUP($E103,Atletas!$1:$1048576,9,FALSE)</f>
        <v>#N/A</v>
      </c>
      <c r="H103" s="137" t="e">
        <f>VLOOKUP($E103,Atletas!$1:$1048576,5,FALSE)</f>
        <v>#N/A</v>
      </c>
      <c r="I103" s="35"/>
      <c r="J103" s="34"/>
      <c r="K103" s="111"/>
      <c r="L103" s="93" t="s">
        <v>1148</v>
      </c>
      <c r="M103" s="38"/>
      <c r="N103" s="38"/>
    </row>
    <row r="104" spans="1:15" s="122" customFormat="1">
      <c r="A104" s="27"/>
      <c r="B104" s="168"/>
      <c r="C104" s="61"/>
      <c r="D104" s="113"/>
      <c r="E104" s="31" t="s">
        <v>4</v>
      </c>
      <c r="F104" s="32" t="e">
        <f>VLOOKUP($E104,Atletas!$1:$1048576,7,FALSE)</f>
        <v>#N/A</v>
      </c>
      <c r="G104" s="32" t="e">
        <f>VLOOKUP($E104,Atletas!$1:$1048576,9,FALSE)</f>
        <v>#N/A</v>
      </c>
      <c r="H104" s="137" t="e">
        <f>VLOOKUP($E104,Atletas!$1:$1048576,5,FALSE)</f>
        <v>#N/A</v>
      </c>
      <c r="I104" s="35"/>
      <c r="J104" s="34"/>
      <c r="K104" s="111"/>
      <c r="L104" s="35" t="s">
        <v>1149</v>
      </c>
      <c r="N104" s="38"/>
      <c r="O104" s="31"/>
    </row>
    <row r="105" spans="1:15" s="123" customFormat="1">
      <c r="A105" s="27"/>
      <c r="B105" s="168"/>
      <c r="C105" s="61"/>
      <c r="D105" s="113"/>
      <c r="E105" s="31" t="s">
        <v>1033</v>
      </c>
      <c r="F105" s="32" t="e">
        <f>VLOOKUP($E105,Atletas!$1:$1048576,7,FALSE)</f>
        <v>#N/A</v>
      </c>
      <c r="G105" s="32" t="e">
        <f>VLOOKUP($E105,Atletas!$1:$1048576,9,FALSE)</f>
        <v>#N/A</v>
      </c>
      <c r="H105" s="137" t="e">
        <f>VLOOKUP($E105,Atletas!$1:$1048576,5,FALSE)</f>
        <v>#N/A</v>
      </c>
      <c r="I105" s="35"/>
      <c r="J105" s="34"/>
      <c r="K105" s="111"/>
      <c r="L105" s="35" t="s">
        <v>1150</v>
      </c>
      <c r="N105" s="38"/>
      <c r="O105" s="31"/>
    </row>
    <row r="106" spans="1:15">
      <c r="A106" s="27"/>
      <c r="B106" s="168"/>
      <c r="C106" s="61"/>
      <c r="D106" s="113"/>
      <c r="E106" s="31" t="s">
        <v>704</v>
      </c>
      <c r="F106" s="32">
        <f>VLOOKUP($E106,Atletas!$1:$1048576,7,FALSE)</f>
        <v>31612</v>
      </c>
      <c r="G106" s="32" t="str">
        <f>VLOOKUP($E106,Atletas!$1:$1048576,9,FALSE)</f>
        <v>Sénior</v>
      </c>
      <c r="H106" s="137" t="str">
        <f>VLOOKUP($E106,Atletas!$1:$1048576,5,FALSE)</f>
        <v>GDE</v>
      </c>
      <c r="I106" s="35"/>
      <c r="J106" s="34"/>
      <c r="K106" s="111"/>
      <c r="L106" s="35" t="s">
        <v>766</v>
      </c>
      <c r="N106" s="38"/>
      <c r="O106" s="31"/>
    </row>
    <row r="107" spans="1:15">
      <c r="A107" s="27"/>
      <c r="B107" s="168"/>
      <c r="C107" s="61"/>
      <c r="D107" s="113"/>
      <c r="E107" s="31" t="s">
        <v>771</v>
      </c>
      <c r="F107" s="32" t="e">
        <f>VLOOKUP($E107,Atletas!$1:$1048576,7,FALSE)</f>
        <v>#N/A</v>
      </c>
      <c r="G107" s="32" t="e">
        <f>VLOOKUP($E107,Atletas!$1:$1048576,9,FALSE)</f>
        <v>#N/A</v>
      </c>
      <c r="H107" s="137" t="e">
        <f>VLOOKUP($E107,Atletas!$1:$1048576,5,FALSE)</f>
        <v>#N/A</v>
      </c>
      <c r="I107" s="35"/>
      <c r="J107" s="34"/>
      <c r="K107" s="111"/>
      <c r="L107" s="35" t="s">
        <v>146</v>
      </c>
      <c r="M107" s="31"/>
      <c r="N107" s="31"/>
      <c r="O107" s="31"/>
    </row>
    <row r="108" spans="1:15">
      <c r="A108" s="27"/>
      <c r="B108" s="168"/>
      <c r="C108" s="61"/>
      <c r="D108" s="113"/>
      <c r="E108" s="31" t="s">
        <v>980</v>
      </c>
      <c r="F108" s="32">
        <f>VLOOKUP($E108,Atletas!$1:$1048576,7,FALSE)</f>
        <v>34220</v>
      </c>
      <c r="G108" s="32" t="str">
        <f>VLOOKUP($E108,Atletas!$1:$1048576,9,FALSE)</f>
        <v>S/Sub-23</v>
      </c>
      <c r="H108" s="137" t="str">
        <f>VLOOKUP($E108,Atletas!$1:$1048576,5,FALSE)</f>
        <v>AJS</v>
      </c>
      <c r="I108" s="35"/>
      <c r="J108" s="34"/>
      <c r="K108" s="111"/>
      <c r="L108" s="35" t="s">
        <v>147</v>
      </c>
      <c r="M108" s="38"/>
      <c r="N108" s="38"/>
      <c r="O108" s="31"/>
    </row>
    <row r="109" spans="1:15">
      <c r="A109" s="27"/>
      <c r="B109" s="168"/>
      <c r="C109" s="61"/>
      <c r="D109" s="113"/>
      <c r="E109" s="31" t="s">
        <v>722</v>
      </c>
      <c r="F109" s="32">
        <f>VLOOKUP($E109,Atletas!$1:$1048576,7,FALSE)</f>
        <v>34584</v>
      </c>
      <c r="G109" s="32" t="str">
        <f>VLOOKUP($E109,Atletas!$1:$1048576,9,FALSE)</f>
        <v>Júnior</v>
      </c>
      <c r="H109" s="137" t="str">
        <f>VLOOKUP($E109,Atletas!$1:$1048576,5,FALSE)</f>
        <v>AJS</v>
      </c>
      <c r="I109" s="35"/>
      <c r="J109" s="34"/>
      <c r="K109" s="111"/>
      <c r="L109" s="35" t="s">
        <v>148</v>
      </c>
      <c r="M109" s="38"/>
      <c r="N109" s="38"/>
      <c r="O109" s="31"/>
    </row>
    <row r="110" spans="1:15">
      <c r="A110" s="27"/>
      <c r="B110" s="168"/>
      <c r="C110" s="61"/>
      <c r="D110" s="113"/>
      <c r="E110" s="31" t="s">
        <v>950</v>
      </c>
      <c r="F110" s="32" t="e">
        <f>VLOOKUP($E110,Atletas!$1:$1048576,7,FALSE)</f>
        <v>#N/A</v>
      </c>
      <c r="G110" s="32" t="e">
        <f>VLOOKUP($E110,Atletas!$1:$1048576,9,FALSE)</f>
        <v>#N/A</v>
      </c>
      <c r="H110" s="137" t="e">
        <f>VLOOKUP($E110,Atletas!$1:$1048576,5,FALSE)</f>
        <v>#N/A</v>
      </c>
      <c r="I110" s="35"/>
      <c r="J110" s="34"/>
      <c r="K110" s="111"/>
      <c r="L110" s="35" t="s">
        <v>149</v>
      </c>
      <c r="M110" s="31"/>
      <c r="N110" s="31"/>
      <c r="O110" s="31"/>
    </row>
    <row r="111" spans="1:15">
      <c r="A111" s="27"/>
      <c r="B111" s="168"/>
      <c r="C111" s="61"/>
      <c r="D111" s="113"/>
      <c r="E111" s="31" t="s">
        <v>948</v>
      </c>
      <c r="F111" s="32" t="e">
        <f>VLOOKUP($E111,Atletas!$1:$1048576,7,FALSE)</f>
        <v>#N/A</v>
      </c>
      <c r="G111" s="32" t="e">
        <f>VLOOKUP($E111,Atletas!$1:$1048576,9,FALSE)</f>
        <v>#N/A</v>
      </c>
      <c r="H111" s="137" t="e">
        <f>VLOOKUP($E111,Atletas!$1:$1048576,5,FALSE)</f>
        <v>#N/A</v>
      </c>
      <c r="I111" s="35"/>
      <c r="J111" s="34"/>
      <c r="K111" s="111"/>
      <c r="L111" s="35" t="s">
        <v>150</v>
      </c>
      <c r="N111" s="31"/>
      <c r="O111" s="31"/>
    </row>
    <row r="112" spans="1:15">
      <c r="A112" s="27"/>
      <c r="B112" s="168"/>
      <c r="C112" s="61"/>
      <c r="D112" s="113"/>
      <c r="E112" s="31" t="s">
        <v>544</v>
      </c>
      <c r="F112" s="32" t="e">
        <f>VLOOKUP($E112,Atletas!$1:$1048576,7,FALSE)</f>
        <v>#N/A</v>
      </c>
      <c r="G112" s="32" t="e">
        <f>VLOOKUP($E112,Atletas!$1:$1048576,9,FALSE)</f>
        <v>#N/A</v>
      </c>
      <c r="H112" s="137" t="e">
        <f>VLOOKUP($E112,Atletas!$1:$1048576,5,FALSE)</f>
        <v>#N/A</v>
      </c>
      <c r="I112" s="35"/>
      <c r="J112" s="34"/>
      <c r="K112" s="111"/>
      <c r="L112" s="35" t="s">
        <v>151</v>
      </c>
      <c r="M112" s="38"/>
      <c r="O112" s="31"/>
    </row>
    <row r="113" spans="1:15" s="31" customFormat="1">
      <c r="A113" s="27"/>
      <c r="B113" s="168"/>
      <c r="C113" s="61"/>
      <c r="D113" s="113"/>
      <c r="E113" s="31" t="s">
        <v>979</v>
      </c>
      <c r="F113" s="32" t="e">
        <f>VLOOKUP($E113,Atletas!$1:$1048576,7,FALSE)</f>
        <v>#N/A</v>
      </c>
      <c r="G113" s="32" t="e">
        <f>VLOOKUP($E113,Atletas!$1:$1048576,9,FALSE)</f>
        <v>#N/A</v>
      </c>
      <c r="H113" s="137" t="e">
        <f>VLOOKUP($E113,Atletas!$1:$1048576,5,FALSE)</f>
        <v>#N/A</v>
      </c>
      <c r="I113" s="35"/>
      <c r="J113" s="34"/>
      <c r="K113" s="111"/>
      <c r="L113" s="35" t="s">
        <v>231</v>
      </c>
      <c r="M113"/>
      <c r="N113" s="38"/>
    </row>
    <row r="114" spans="1:15" s="31" customFormat="1">
      <c r="A114" s="27"/>
      <c r="B114" s="168"/>
      <c r="C114" s="61"/>
      <c r="D114" s="113"/>
      <c r="E114" s="31" t="s">
        <v>877</v>
      </c>
      <c r="F114" s="32" t="e">
        <f>VLOOKUP($E114,Atletas!$1:$1048576,7,FALSE)</f>
        <v>#N/A</v>
      </c>
      <c r="G114" s="32" t="e">
        <f>VLOOKUP($E114,Atletas!$1:$1048576,9,FALSE)</f>
        <v>#N/A</v>
      </c>
      <c r="H114" s="137" t="e">
        <f>VLOOKUP($E114,Atletas!$1:$1048576,5,FALSE)</f>
        <v>#N/A</v>
      </c>
      <c r="I114" s="35"/>
      <c r="J114" s="34"/>
      <c r="K114" s="111"/>
      <c r="L114" s="35" t="s">
        <v>152</v>
      </c>
      <c r="M114" s="38"/>
      <c r="N114" s="38"/>
    </row>
    <row r="115" spans="1:15">
      <c r="A115" s="27"/>
      <c r="B115" s="168"/>
      <c r="C115" s="61"/>
      <c r="D115" s="113"/>
      <c r="E115" s="31" t="s">
        <v>639</v>
      </c>
      <c r="F115" s="32" t="e">
        <f>VLOOKUP($E115,Atletas!$1:$1048576,7,FALSE)</f>
        <v>#N/A</v>
      </c>
      <c r="G115" s="32" t="e">
        <f>VLOOKUP($E115,Atletas!$1:$1048576,9,FALSE)</f>
        <v>#N/A</v>
      </c>
      <c r="H115" s="137" t="e">
        <f>VLOOKUP($E115,Atletas!$1:$1048576,5,FALSE)</f>
        <v>#N/A</v>
      </c>
      <c r="I115" s="35"/>
      <c r="J115" s="34"/>
      <c r="K115" s="111"/>
      <c r="L115" s="35" t="s">
        <v>153</v>
      </c>
      <c r="M115" s="38"/>
      <c r="N115" s="38"/>
      <c r="O115" s="31"/>
    </row>
    <row r="116" spans="1:15">
      <c r="A116" s="27"/>
      <c r="B116" s="168"/>
      <c r="C116" s="61"/>
      <c r="D116" s="113"/>
      <c r="E116" s="31" t="s">
        <v>739</v>
      </c>
      <c r="F116" s="32" t="e">
        <f>VLOOKUP($E116,Atletas!$1:$1048576,7,FALSE)</f>
        <v>#N/A</v>
      </c>
      <c r="G116" s="32" t="e">
        <f>VLOOKUP($E116,Atletas!$1:$1048576,9,FALSE)</f>
        <v>#N/A</v>
      </c>
      <c r="H116" s="137" t="e">
        <f>VLOOKUP($E116,Atletas!$1:$1048576,5,FALSE)</f>
        <v>#N/A</v>
      </c>
      <c r="I116" s="35"/>
      <c r="J116" s="34"/>
      <c r="K116" s="112"/>
      <c r="L116" s="35" t="s">
        <v>154</v>
      </c>
      <c r="M116" s="31"/>
      <c r="N116" s="31"/>
      <c r="O116" s="31"/>
    </row>
    <row r="117" spans="1:15" s="31" customFormat="1">
      <c r="A117" s="27"/>
      <c r="B117" s="168"/>
      <c r="C117" s="61"/>
      <c r="D117" s="113"/>
      <c r="E117" s="31" t="s">
        <v>589</v>
      </c>
      <c r="F117" s="32" t="e">
        <f>VLOOKUP($E117,Atletas!$1:$1048576,7,FALSE)</f>
        <v>#N/A</v>
      </c>
      <c r="G117" s="32" t="e">
        <f>VLOOKUP($E117,Atletas!$1:$1048576,9,FALSE)</f>
        <v>#N/A</v>
      </c>
      <c r="H117" s="137" t="e">
        <f>VLOOKUP($E117,Atletas!$1:$1048576,5,FALSE)</f>
        <v>#N/A</v>
      </c>
      <c r="I117" s="35"/>
      <c r="J117" s="34"/>
      <c r="K117" s="111"/>
      <c r="L117" s="35" t="s">
        <v>233</v>
      </c>
      <c r="M117"/>
      <c r="N117" s="38"/>
    </row>
    <row r="118" spans="1:15">
      <c r="A118" s="27"/>
      <c r="B118" s="168"/>
      <c r="C118" s="61"/>
      <c r="D118" s="113"/>
      <c r="E118" s="31" t="s">
        <v>1023</v>
      </c>
      <c r="F118" s="32" t="e">
        <f>VLOOKUP($E118,Atletas!$1:$1048576,7,FALSE)</f>
        <v>#N/A</v>
      </c>
      <c r="G118" s="32" t="e">
        <f>VLOOKUP($E118,Atletas!$1:$1048576,9,FALSE)</f>
        <v>#N/A</v>
      </c>
      <c r="H118" s="137" t="e">
        <f>VLOOKUP($E118,Atletas!$1:$1048576,5,FALSE)</f>
        <v>#N/A</v>
      </c>
      <c r="I118" s="35"/>
      <c r="J118" s="34"/>
      <c r="K118" s="111"/>
      <c r="L118" s="35" t="s">
        <v>155</v>
      </c>
      <c r="M118" s="38"/>
      <c r="N118" s="31"/>
      <c r="O118" s="31"/>
    </row>
    <row r="119" spans="1:15">
      <c r="A119" s="27"/>
      <c r="B119" s="168"/>
      <c r="C119" s="61"/>
      <c r="D119" s="113"/>
      <c r="E119" s="31" t="s">
        <v>983</v>
      </c>
      <c r="F119" s="32">
        <f>VLOOKUP($E119,Atletas!$1:$1048576,7,FALSE)</f>
        <v>33560</v>
      </c>
      <c r="G119" s="32" t="str">
        <f>VLOOKUP($E119,Atletas!$1:$1048576,9,FALSE)</f>
        <v>S/Sub-23</v>
      </c>
      <c r="H119" s="137" t="str">
        <f>VLOOKUP($E119,Atletas!$1:$1048576,5,FALSE)</f>
        <v>AJS</v>
      </c>
      <c r="I119" s="35"/>
      <c r="J119" s="34"/>
      <c r="K119" s="111"/>
      <c r="L119" s="35" t="s">
        <v>156</v>
      </c>
      <c r="M119" s="38"/>
      <c r="N119" s="31"/>
      <c r="O119" s="31"/>
    </row>
    <row r="120" spans="1:15">
      <c r="A120" s="27"/>
      <c r="B120" s="168"/>
      <c r="C120" s="61"/>
      <c r="D120" s="113"/>
      <c r="E120" s="31" t="s">
        <v>715</v>
      </c>
      <c r="F120" s="32" t="e">
        <f>VLOOKUP($E120,Atletas!$1:$1048576,7,FALSE)</f>
        <v>#N/A</v>
      </c>
      <c r="G120" s="32" t="e">
        <f>VLOOKUP($E120,Atletas!$1:$1048576,9,FALSE)</f>
        <v>#N/A</v>
      </c>
      <c r="H120" s="137" t="e">
        <f>VLOOKUP($E120,Atletas!$1:$1048576,5,FALSE)</f>
        <v>#N/A</v>
      </c>
      <c r="I120" s="35"/>
      <c r="J120" s="34"/>
      <c r="K120" s="111"/>
      <c r="L120" s="35" t="s">
        <v>157</v>
      </c>
      <c r="M120" s="31"/>
      <c r="N120" s="31"/>
      <c r="O120" s="31"/>
    </row>
    <row r="121" spans="1:15">
      <c r="A121" s="27"/>
      <c r="B121" s="168"/>
      <c r="C121" s="61"/>
      <c r="D121" s="113"/>
      <c r="E121" s="31" t="s">
        <v>993</v>
      </c>
      <c r="F121" s="32" t="e">
        <f>VLOOKUP($E121,Atletas!$1:$1048576,7,FALSE)</f>
        <v>#N/A</v>
      </c>
      <c r="G121" s="32" t="e">
        <f>VLOOKUP($E121,Atletas!$1:$1048576,9,FALSE)</f>
        <v>#N/A</v>
      </c>
      <c r="H121" s="137" t="e">
        <f>VLOOKUP($E121,Atletas!$1:$1048576,5,FALSE)</f>
        <v>#N/A</v>
      </c>
      <c r="I121" s="35"/>
      <c r="J121" s="34"/>
      <c r="K121" s="111"/>
      <c r="L121" s="35" t="s">
        <v>158</v>
      </c>
      <c r="N121" s="31"/>
      <c r="O121" s="31"/>
    </row>
    <row r="122" spans="1:15">
      <c r="A122" s="27"/>
      <c r="B122" s="168"/>
      <c r="C122" s="61"/>
      <c r="D122" s="113"/>
      <c r="E122" s="31" t="s">
        <v>327</v>
      </c>
      <c r="F122" s="32">
        <f>VLOOKUP($E122,Atletas!$1:$1048576,7,FALSE)</f>
        <v>36810</v>
      </c>
      <c r="G122" s="32" t="str">
        <f>VLOOKUP($E122,Atletas!$1:$1048576,9,FALSE)</f>
        <v>Infantil</v>
      </c>
      <c r="H122" s="137" t="str">
        <f>VLOOKUP($E122,Atletas!$1:$1048576,5,FALSE)</f>
        <v>ACDSJ</v>
      </c>
      <c r="I122" s="35"/>
      <c r="J122" s="34"/>
      <c r="K122" s="111"/>
      <c r="L122" s="35" t="s">
        <v>236</v>
      </c>
      <c r="N122" s="38"/>
      <c r="O122" s="31"/>
    </row>
    <row r="123" spans="1:15">
      <c r="A123" s="27"/>
      <c r="B123" s="168"/>
      <c r="C123" s="61"/>
      <c r="D123" s="113"/>
      <c r="E123" s="31" t="s">
        <v>313</v>
      </c>
      <c r="F123" s="32" t="e">
        <f>VLOOKUP($E123,Atletas!$1:$1048576,7,FALSE)</f>
        <v>#N/A</v>
      </c>
      <c r="G123" s="32" t="e">
        <f>VLOOKUP($E123,Atletas!$1:$1048576,9,FALSE)</f>
        <v>#N/A</v>
      </c>
      <c r="H123" s="137" t="e">
        <f>VLOOKUP($E123,Atletas!$1:$1048576,5,FALSE)</f>
        <v>#N/A</v>
      </c>
      <c r="I123" s="35"/>
      <c r="J123" s="34"/>
      <c r="K123" s="111"/>
      <c r="L123" s="35" t="s">
        <v>237</v>
      </c>
      <c r="N123" s="38"/>
      <c r="O123" s="31"/>
    </row>
    <row r="124" spans="1:15">
      <c r="A124" s="27"/>
      <c r="B124" s="168"/>
      <c r="C124" s="61"/>
      <c r="D124" s="113"/>
      <c r="E124" s="31" t="s">
        <v>314</v>
      </c>
      <c r="F124" s="32" t="e">
        <f>VLOOKUP($E124,Atletas!$1:$1048576,7,FALSE)</f>
        <v>#N/A</v>
      </c>
      <c r="G124" s="32" t="e">
        <f>VLOOKUP($E124,Atletas!$1:$1048576,9,FALSE)</f>
        <v>#N/A</v>
      </c>
      <c r="H124" s="137" t="e">
        <f>VLOOKUP($E124,Atletas!$1:$1048576,5,FALSE)</f>
        <v>#N/A</v>
      </c>
      <c r="I124" s="35"/>
      <c r="J124" s="34"/>
      <c r="K124" s="111"/>
      <c r="L124" s="35" t="s">
        <v>238</v>
      </c>
      <c r="N124" s="38"/>
      <c r="O124" s="31"/>
    </row>
    <row r="125" spans="1:15">
      <c r="A125" s="27"/>
      <c r="B125" s="168"/>
      <c r="C125" s="61"/>
      <c r="D125" s="113"/>
      <c r="E125" s="31" t="s">
        <v>719</v>
      </c>
      <c r="F125" s="32">
        <f>VLOOKUP($E125,Atletas!$1:$1048576,7,FALSE)</f>
        <v>33634</v>
      </c>
      <c r="G125" s="32" t="str">
        <f>VLOOKUP($E125,Atletas!$1:$1048576,9,FALSE)</f>
        <v>S/Sub-23</v>
      </c>
      <c r="H125" s="137" t="str">
        <f>VLOOKUP($E125,Atletas!$1:$1048576,5,FALSE)</f>
        <v>AJS</v>
      </c>
      <c r="I125" s="35"/>
      <c r="J125" s="34"/>
      <c r="K125" s="111"/>
      <c r="L125" s="35" t="s">
        <v>159</v>
      </c>
      <c r="M125" s="31"/>
      <c r="N125" s="31"/>
      <c r="O125" s="31"/>
    </row>
    <row r="126" spans="1:15">
      <c r="A126" s="27"/>
      <c r="B126" s="168"/>
      <c r="C126" s="61"/>
      <c r="D126" s="113"/>
      <c r="E126" s="31" t="s">
        <v>326</v>
      </c>
      <c r="F126" s="32" t="e">
        <f>VLOOKUP($E126,Atletas!$1:$1048576,7,FALSE)</f>
        <v>#N/A</v>
      </c>
      <c r="G126" s="32" t="e">
        <f>VLOOKUP($E126,Atletas!$1:$1048576,9,FALSE)</f>
        <v>#N/A</v>
      </c>
      <c r="H126" s="137" t="e">
        <f>VLOOKUP($E126,Atletas!$1:$1048576,5,FALSE)</f>
        <v>#N/A</v>
      </c>
      <c r="I126" s="35"/>
      <c r="J126" s="34"/>
      <c r="K126" s="111"/>
      <c r="L126" s="35" t="s">
        <v>240</v>
      </c>
      <c r="N126" s="38"/>
      <c r="O126" s="31"/>
    </row>
    <row r="127" spans="1:15">
      <c r="A127" s="27"/>
      <c r="B127" s="168"/>
      <c r="C127" s="61"/>
      <c r="D127" s="113"/>
      <c r="E127" s="31" t="s">
        <v>716</v>
      </c>
      <c r="F127" s="32" t="e">
        <f>VLOOKUP($E127,Atletas!$1:$1048576,7,FALSE)</f>
        <v>#N/A</v>
      </c>
      <c r="G127" s="32" t="e">
        <f>VLOOKUP($E127,Atletas!$1:$1048576,9,FALSE)</f>
        <v>#N/A</v>
      </c>
      <c r="H127" s="137" t="e">
        <f>VLOOKUP($E127,Atletas!$1:$1048576,5,FALSE)</f>
        <v>#N/A</v>
      </c>
      <c r="I127" s="35"/>
      <c r="J127" s="34"/>
      <c r="K127" s="111"/>
      <c r="L127" s="35" t="s">
        <v>160</v>
      </c>
      <c r="M127" s="31"/>
      <c r="N127" s="31"/>
      <c r="O127" s="31"/>
    </row>
    <row r="128" spans="1:15">
      <c r="A128" s="27"/>
      <c r="B128" s="168"/>
      <c r="C128" s="61"/>
      <c r="D128" s="113"/>
      <c r="E128" s="31" t="s">
        <v>970</v>
      </c>
      <c r="F128" s="32" t="e">
        <f>VLOOKUP($E128,Atletas!$1:$1048576,7,FALSE)</f>
        <v>#N/A</v>
      </c>
      <c r="G128" s="32" t="e">
        <f>VLOOKUP($E128,Atletas!$1:$1048576,9,FALSE)</f>
        <v>#N/A</v>
      </c>
      <c r="H128" s="137" t="e">
        <f>VLOOKUP($E128,Atletas!$1:$1048576,5,FALSE)</f>
        <v>#N/A</v>
      </c>
      <c r="I128" s="35"/>
      <c r="J128" s="34"/>
      <c r="K128" s="111"/>
      <c r="L128" s="35" t="s">
        <v>161</v>
      </c>
      <c r="M128" s="38"/>
      <c r="N128" s="31"/>
      <c r="O128" s="31"/>
    </row>
    <row r="129" spans="1:15">
      <c r="A129" s="27"/>
      <c r="B129" s="168"/>
      <c r="C129" s="61"/>
      <c r="D129" s="113"/>
      <c r="E129" s="31" t="s">
        <v>936</v>
      </c>
      <c r="F129" s="32" t="e">
        <f>VLOOKUP($E129,Atletas!$1:$1048576,7,FALSE)</f>
        <v>#N/A</v>
      </c>
      <c r="G129" s="32" t="e">
        <f>VLOOKUP($E129,Atletas!$1:$1048576,9,FALSE)</f>
        <v>#N/A</v>
      </c>
      <c r="H129" s="137" t="e">
        <f>VLOOKUP($E129,Atletas!$1:$1048576,5,FALSE)</f>
        <v>#N/A</v>
      </c>
      <c r="I129" s="35"/>
      <c r="J129" s="34"/>
      <c r="K129" s="111"/>
      <c r="L129" s="35" t="s">
        <v>162</v>
      </c>
      <c r="M129" s="38"/>
      <c r="N129" s="31"/>
      <c r="O129" s="31"/>
    </row>
    <row r="130" spans="1:15">
      <c r="A130" s="27"/>
      <c r="B130" s="168"/>
      <c r="C130" s="61"/>
      <c r="D130" s="113"/>
      <c r="E130" s="31" t="s">
        <v>512</v>
      </c>
      <c r="F130" s="32">
        <f>VLOOKUP($E130,Atletas!$1:$1048576,7,FALSE)</f>
        <v>33841</v>
      </c>
      <c r="G130" s="32" t="str">
        <f>VLOOKUP($E130,Atletas!$1:$1048576,9,FALSE)</f>
        <v>S/Sub-23</v>
      </c>
      <c r="H130" s="137" t="str">
        <f>VLOOKUP($E130,Atletas!$1:$1048576,5,FALSE)</f>
        <v>AJS</v>
      </c>
      <c r="I130" s="35"/>
      <c r="J130" s="34"/>
      <c r="K130" s="111"/>
      <c r="L130" s="35" t="s">
        <v>241</v>
      </c>
      <c r="N130" s="38"/>
      <c r="O130" s="31"/>
    </row>
    <row r="131" spans="1:15">
      <c r="A131" s="27"/>
      <c r="B131" s="168"/>
      <c r="C131" s="61"/>
      <c r="D131" s="113"/>
      <c r="E131" s="31" t="s">
        <v>714</v>
      </c>
      <c r="F131" s="32" t="e">
        <f>VLOOKUP($E131,Atletas!$1:$1048576,7,FALSE)</f>
        <v>#N/A</v>
      </c>
      <c r="G131" s="32" t="e">
        <f>VLOOKUP($E131,Atletas!$1:$1048576,9,FALSE)</f>
        <v>#N/A</v>
      </c>
      <c r="H131" s="137" t="e">
        <f>VLOOKUP($E131,Atletas!$1:$1048576,5,FALSE)</f>
        <v>#N/A</v>
      </c>
      <c r="I131" s="35"/>
      <c r="J131" s="34"/>
      <c r="K131" s="111"/>
      <c r="L131" s="35" t="s">
        <v>163</v>
      </c>
      <c r="M131" s="31"/>
      <c r="N131" s="31"/>
      <c r="O131" s="31"/>
    </row>
    <row r="132" spans="1:15">
      <c r="A132" s="27"/>
      <c r="B132" s="168"/>
      <c r="C132" s="61"/>
      <c r="D132" s="113"/>
      <c r="E132" s="31" t="s">
        <v>355</v>
      </c>
      <c r="F132" s="32" t="e">
        <f>VLOOKUP($E132,Atletas!$1:$1048576,7,FALSE)</f>
        <v>#N/A</v>
      </c>
      <c r="G132" s="32" t="e">
        <f>VLOOKUP($E132,Atletas!$1:$1048576,9,FALSE)</f>
        <v>#N/A</v>
      </c>
      <c r="H132" s="137" t="e">
        <f>VLOOKUP($E132,Atletas!$1:$1048576,5,FALSE)</f>
        <v>#N/A</v>
      </c>
      <c r="I132" s="35"/>
      <c r="J132" s="34"/>
      <c r="K132" s="111"/>
      <c r="L132" s="35" t="s">
        <v>242</v>
      </c>
      <c r="N132" s="38"/>
      <c r="O132" s="31"/>
    </row>
    <row r="133" spans="1:15">
      <c r="A133" s="27"/>
      <c r="B133" s="168"/>
      <c r="C133" s="61"/>
      <c r="D133" s="113"/>
      <c r="E133" s="31" t="s">
        <v>656</v>
      </c>
      <c r="F133" s="32" t="e">
        <f>VLOOKUP($E133,Atletas!$1:$1048576,7,FALSE)</f>
        <v>#N/A</v>
      </c>
      <c r="G133" s="32" t="e">
        <f>VLOOKUP($E133,Atletas!$1:$1048576,9,FALSE)</f>
        <v>#N/A</v>
      </c>
      <c r="H133" s="137" t="e">
        <f>VLOOKUP($E133,Atletas!$1:$1048576,5,FALSE)</f>
        <v>#N/A</v>
      </c>
      <c r="I133" s="35"/>
      <c r="J133" s="34"/>
      <c r="K133" s="111"/>
      <c r="L133" s="35" t="s">
        <v>164</v>
      </c>
      <c r="N133" s="31"/>
      <c r="O133" s="31"/>
    </row>
    <row r="134" spans="1:15">
      <c r="A134" s="27"/>
      <c r="B134" s="168"/>
      <c r="C134" s="61"/>
      <c r="D134" s="113"/>
      <c r="E134" s="31" t="s">
        <v>548</v>
      </c>
      <c r="F134" s="32" t="e">
        <f>VLOOKUP($E134,Atletas!$1:$1048576,7,FALSE)</f>
        <v>#N/A</v>
      </c>
      <c r="G134" s="32" t="e">
        <f>VLOOKUP($E134,Atletas!$1:$1048576,9,FALSE)</f>
        <v>#N/A</v>
      </c>
      <c r="H134" s="137" t="e">
        <f>VLOOKUP($E134,Atletas!$1:$1048576,5,FALSE)</f>
        <v>#N/A</v>
      </c>
      <c r="I134" s="35"/>
      <c r="J134" s="34"/>
      <c r="K134" s="111"/>
      <c r="L134" s="35" t="s">
        <v>243</v>
      </c>
      <c r="N134" s="38"/>
      <c r="O134" s="31"/>
    </row>
    <row r="135" spans="1:15">
      <c r="A135" s="27"/>
      <c r="B135" s="168"/>
      <c r="C135" s="61"/>
      <c r="D135" s="113"/>
      <c r="E135" s="31" t="s">
        <v>927</v>
      </c>
      <c r="F135" s="32">
        <f>VLOOKUP($E135,Atletas!$1:$1048576,7,FALSE)</f>
        <v>34457</v>
      </c>
      <c r="G135" s="32" t="str">
        <f>VLOOKUP($E135,Atletas!$1:$1048576,9,FALSE)</f>
        <v>Júnior</v>
      </c>
      <c r="H135" s="137" t="str">
        <f>VLOOKUP($E135,Atletas!$1:$1048576,5,FALSE)</f>
        <v>AJS</v>
      </c>
      <c r="I135" s="35"/>
      <c r="J135" s="34"/>
      <c r="K135" s="111"/>
      <c r="L135" s="35" t="s">
        <v>245</v>
      </c>
      <c r="N135" s="38"/>
      <c r="O135" s="31"/>
    </row>
    <row r="136" spans="1:15">
      <c r="A136" s="27"/>
      <c r="B136" s="168"/>
      <c r="C136" s="61"/>
      <c r="D136" s="113"/>
      <c r="E136" s="31" t="s">
        <v>717</v>
      </c>
      <c r="F136" s="32">
        <f>VLOOKUP($E136,Atletas!$1:$1048576,7,FALSE)</f>
        <v>35185</v>
      </c>
      <c r="G136" s="32" t="str">
        <f>VLOOKUP($E136,Atletas!$1:$1048576,9,FALSE)</f>
        <v>Juvenil</v>
      </c>
      <c r="H136" s="137" t="str">
        <f>VLOOKUP($E136,Atletas!$1:$1048576,5,FALSE)</f>
        <v>AJS</v>
      </c>
      <c r="I136" s="35"/>
      <c r="J136" s="34"/>
      <c r="K136" s="111"/>
      <c r="L136" s="35" t="s">
        <v>165</v>
      </c>
      <c r="M136" s="38"/>
      <c r="N136" s="31"/>
      <c r="O136" s="31"/>
    </row>
    <row r="137" spans="1:15">
      <c r="A137" s="27"/>
      <c r="B137" s="168"/>
      <c r="C137" s="61"/>
      <c r="D137" s="113"/>
      <c r="E137" s="31" t="s">
        <v>359</v>
      </c>
      <c r="F137" s="32" t="e">
        <f>VLOOKUP($E137,Atletas!$1:$1048576,7,FALSE)</f>
        <v>#N/A</v>
      </c>
      <c r="G137" s="32" t="e">
        <f>VLOOKUP($E137,Atletas!$1:$1048576,9,FALSE)</f>
        <v>#N/A</v>
      </c>
      <c r="H137" s="137" t="e">
        <f>VLOOKUP($E137,Atletas!$1:$1048576,5,FALSE)</f>
        <v>#N/A</v>
      </c>
      <c r="I137" s="35"/>
      <c r="J137" s="34"/>
      <c r="K137" s="111"/>
      <c r="L137" s="35" t="s">
        <v>246</v>
      </c>
      <c r="N137" s="38"/>
      <c r="O137" s="31"/>
    </row>
    <row r="138" spans="1:15">
      <c r="A138" s="27"/>
      <c r="B138" s="168"/>
      <c r="C138" s="61"/>
      <c r="D138" s="113"/>
      <c r="E138" s="31" t="s">
        <v>536</v>
      </c>
      <c r="F138" s="32" t="e">
        <f>VLOOKUP($E138,Atletas!$1:$1048576,7,FALSE)</f>
        <v>#N/A</v>
      </c>
      <c r="G138" s="32" t="e">
        <f>VLOOKUP($E138,Atletas!$1:$1048576,9,FALSE)</f>
        <v>#N/A</v>
      </c>
      <c r="H138" s="137" t="e">
        <f>VLOOKUP($E138,Atletas!$1:$1048576,5,FALSE)</f>
        <v>#N/A</v>
      </c>
      <c r="I138" s="35"/>
      <c r="J138" s="34"/>
      <c r="K138" s="111"/>
      <c r="L138" s="35" t="s">
        <v>166</v>
      </c>
      <c r="M138" s="38"/>
      <c r="O138" s="31"/>
    </row>
    <row r="139" spans="1:15" s="31" customFormat="1">
      <c r="A139" s="27"/>
      <c r="B139" s="168"/>
      <c r="C139" s="61"/>
      <c r="D139" s="113"/>
      <c r="E139" s="31" t="s">
        <v>280</v>
      </c>
      <c r="F139" s="32" t="s">
        <v>655</v>
      </c>
      <c r="G139" s="32" t="e">
        <f>VLOOKUP($E139,Atletas!$1:$1048576,9,FALSE)</f>
        <v>#N/A</v>
      </c>
      <c r="H139" s="137" t="s">
        <v>866</v>
      </c>
      <c r="I139" s="35"/>
      <c r="J139" s="34"/>
      <c r="K139" s="111"/>
      <c r="L139" s="35" t="s">
        <v>247</v>
      </c>
      <c r="M139"/>
      <c r="N139" s="38"/>
    </row>
    <row r="140" spans="1:15" s="31" customFormat="1">
      <c r="A140" s="27"/>
      <c r="B140" s="168"/>
      <c r="C140" s="61"/>
      <c r="D140" s="113"/>
      <c r="E140" s="31" t="s">
        <v>653</v>
      </c>
      <c r="F140" s="32">
        <f>VLOOKUP($E140,Atletas!$1:$1048576,7,FALSE)</f>
        <v>34929</v>
      </c>
      <c r="G140" s="32" t="str">
        <f>VLOOKUP($E140,Atletas!$1:$1048576,9,FALSE)</f>
        <v>Júnior</v>
      </c>
      <c r="H140" s="137" t="str">
        <f>VLOOKUP($E140,Atletas!$1:$1048576,5,FALSE)</f>
        <v>CSM</v>
      </c>
      <c r="I140" s="35"/>
      <c r="J140" s="34"/>
      <c r="K140" s="111"/>
      <c r="L140" s="35" t="s">
        <v>248</v>
      </c>
      <c r="M140"/>
      <c r="N140" s="38"/>
    </row>
    <row r="141" spans="1:15" s="31" customFormat="1">
      <c r="A141" s="27"/>
      <c r="B141" s="168"/>
      <c r="C141" s="61"/>
      <c r="D141" s="113"/>
      <c r="E141" s="31" t="s">
        <v>328</v>
      </c>
      <c r="F141" s="107">
        <v>35413</v>
      </c>
      <c r="G141" s="32" t="s">
        <v>276</v>
      </c>
      <c r="H141" s="137" t="s">
        <v>752</v>
      </c>
      <c r="I141" s="35"/>
      <c r="J141" s="34"/>
      <c r="K141" s="111"/>
      <c r="L141" s="35" t="s">
        <v>249</v>
      </c>
      <c r="M141"/>
      <c r="N141" s="38"/>
    </row>
    <row r="142" spans="1:15">
      <c r="A142" s="27"/>
      <c r="B142" s="168"/>
      <c r="C142" s="61"/>
      <c r="D142" s="113"/>
      <c r="E142" s="31" t="s">
        <v>1004</v>
      </c>
      <c r="F142" s="32" t="e">
        <f>VLOOKUP($E142,Atletas!$1:$1048576,7,FALSE)</f>
        <v>#N/A</v>
      </c>
      <c r="G142" s="32" t="e">
        <f>VLOOKUP($E142,Atletas!$1:$1048576,9,FALSE)</f>
        <v>#N/A</v>
      </c>
      <c r="H142" s="137" t="e">
        <f>VLOOKUP($E142,Atletas!$1:$1048576,5,FALSE)</f>
        <v>#N/A</v>
      </c>
      <c r="I142" s="35"/>
      <c r="J142" s="34"/>
      <c r="K142" s="111"/>
      <c r="L142" s="35" t="s">
        <v>167</v>
      </c>
      <c r="M142" s="38"/>
      <c r="N142" s="31"/>
      <c r="O142" s="31"/>
    </row>
    <row r="143" spans="1:15">
      <c r="A143" s="27"/>
      <c r="B143" s="168"/>
      <c r="C143" s="61"/>
      <c r="D143" s="113"/>
      <c r="E143" s="31" t="s">
        <v>928</v>
      </c>
      <c r="F143" s="32">
        <f>VLOOKUP($E143,Atletas!$1:$1048576,7,FALSE)</f>
        <v>34644</v>
      </c>
      <c r="G143" s="32" t="str">
        <f>VLOOKUP($E143,Atletas!$1:$1048576,9,FALSE)</f>
        <v>Júnior</v>
      </c>
      <c r="H143" s="137" t="str">
        <f>VLOOKUP($E143,Atletas!$1:$1048576,5,FALSE)</f>
        <v>GDE</v>
      </c>
      <c r="I143" s="35"/>
      <c r="J143" s="34"/>
      <c r="K143" s="111"/>
      <c r="L143" s="35" t="s">
        <v>250</v>
      </c>
      <c r="N143" s="38"/>
      <c r="O143" s="31"/>
    </row>
    <row r="144" spans="1:15" s="167" customFormat="1">
      <c r="A144" s="27"/>
      <c r="B144" s="168"/>
      <c r="C144" s="61"/>
      <c r="D144" s="113"/>
      <c r="E144" s="31"/>
      <c r="F144" s="32">
        <f>VLOOKUP($E144,Atletas!$1:$1048576,7,FALSE)</f>
        <v>0</v>
      </c>
      <c r="G144" s="32">
        <f>VLOOKUP($E144,Atletas!$1:$1048576,9,FALSE)</f>
        <v>0</v>
      </c>
      <c r="H144" s="137">
        <f>VLOOKUP($E144,Atletas!$1:$1048576,5,FALSE)</f>
        <v>0</v>
      </c>
      <c r="I144" s="35"/>
      <c r="J144" s="34"/>
      <c r="K144" s="111"/>
      <c r="L144" s="35" t="s">
        <v>765</v>
      </c>
      <c r="O144" s="31"/>
    </row>
    <row r="145" spans="1:15" s="167" customFormat="1">
      <c r="A145" s="27"/>
      <c r="B145" s="168"/>
      <c r="C145" s="61"/>
      <c r="D145" s="113"/>
      <c r="E145" s="31"/>
      <c r="F145" s="32">
        <f>VLOOKUP($E145,Atletas!$1:$1048576,7,FALSE)</f>
        <v>0</v>
      </c>
      <c r="G145" s="32">
        <f>VLOOKUP($E145,Atletas!$1:$1048576,9,FALSE)</f>
        <v>0</v>
      </c>
      <c r="H145" s="137">
        <f>VLOOKUP($E145,Atletas!$1:$1048576,5,FALSE)</f>
        <v>0</v>
      </c>
      <c r="I145" s="35"/>
      <c r="J145" s="34"/>
      <c r="K145" s="111"/>
      <c r="L145" s="35" t="s">
        <v>765</v>
      </c>
      <c r="O145" s="31"/>
    </row>
    <row r="146" spans="1:15" s="167" customFormat="1">
      <c r="A146" s="27"/>
      <c r="B146" s="168"/>
      <c r="C146" s="61"/>
      <c r="D146" s="113"/>
      <c r="E146" s="31"/>
      <c r="F146" s="32">
        <f>VLOOKUP($E146,Atletas!$1:$1048576,7,FALSE)</f>
        <v>0</v>
      </c>
      <c r="G146" s="32">
        <f>VLOOKUP($E146,Atletas!$1:$1048576,9,FALSE)</f>
        <v>0</v>
      </c>
      <c r="H146" s="137">
        <f>VLOOKUP($E146,Atletas!$1:$1048576,5,FALSE)</f>
        <v>0</v>
      </c>
      <c r="I146" s="35"/>
      <c r="J146" s="34"/>
      <c r="K146" s="111"/>
      <c r="L146" s="35" t="s">
        <v>765</v>
      </c>
      <c r="O146" s="31"/>
    </row>
    <row r="147" spans="1:15">
      <c r="B147" s="169"/>
    </row>
    <row r="148" spans="1:15">
      <c r="B148" s="169"/>
    </row>
    <row r="149" spans="1:15">
      <c r="B149" s="169"/>
    </row>
    <row r="150" spans="1:15">
      <c r="B150" s="169"/>
    </row>
    <row r="151" spans="1:15">
      <c r="B151" s="169"/>
    </row>
    <row r="152" spans="1:15">
      <c r="B152" s="169"/>
    </row>
    <row r="153" spans="1:15">
      <c r="B153" s="169"/>
    </row>
    <row r="154" spans="1:15">
      <c r="B154" s="169"/>
    </row>
    <row r="155" spans="1:15">
      <c r="B155" s="169"/>
    </row>
  </sheetData>
  <autoFilter ref="G5:H146"/>
  <sortState ref="A6:N65">
    <sortCondition ref="L6:L65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>
    <pageSetUpPr fitToPage="1"/>
  </sheetPr>
  <dimension ref="A1:O6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897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 t="s">
        <v>2240</v>
      </c>
      <c r="C6" s="61"/>
      <c r="D6" s="37">
        <v>5</v>
      </c>
      <c r="E6" s="31" t="s">
        <v>799</v>
      </c>
      <c r="F6" s="32">
        <f>VLOOKUP($E6,Atletas!$1:$1048576,7,FALSE)</f>
        <v>27545</v>
      </c>
      <c r="G6" s="32" t="str">
        <f>VLOOKUP($E6,Atletas!$1:$1048576,9,FALSE)</f>
        <v>S/Veterano</v>
      </c>
      <c r="H6" s="137" t="str">
        <f>VLOOKUP($E6,Atletas!$1:$1048576,5,FALSE)</f>
        <v>GDE</v>
      </c>
      <c r="I6" s="35" t="s">
        <v>2239</v>
      </c>
      <c r="J6" s="34">
        <v>41433</v>
      </c>
      <c r="K6" s="35"/>
      <c r="L6" s="35" t="s">
        <v>2218</v>
      </c>
    </row>
    <row r="7" spans="1:14" s="31" customFormat="1">
      <c r="A7" s="27">
        <v>2</v>
      </c>
      <c r="B7" s="28" t="s">
        <v>2192</v>
      </c>
      <c r="C7" s="61"/>
      <c r="D7" s="37">
        <v>1</v>
      </c>
      <c r="E7" s="31" t="s">
        <v>282</v>
      </c>
      <c r="F7" s="32">
        <f>VLOOKUP($E7,Atletas!$1:$1048576,7,FALSE)</f>
        <v>34226</v>
      </c>
      <c r="G7" s="32" t="str">
        <f>VLOOKUP($E7,Atletas!$1:$1048576,9,FALSE)</f>
        <v>S/Sub-23</v>
      </c>
      <c r="H7" s="137" t="str">
        <f>VLOOKUP($E7,Atletas!$1:$1048576,5,FALSE)</f>
        <v>ADRAP</v>
      </c>
      <c r="I7" s="35" t="s">
        <v>1012</v>
      </c>
      <c r="J7" s="34">
        <v>41412</v>
      </c>
      <c r="K7" s="35"/>
      <c r="L7" s="35" t="s">
        <v>765</v>
      </c>
      <c r="N7" s="38"/>
    </row>
    <row r="8" spans="1:14" s="31" customFormat="1">
      <c r="A8" s="27">
        <v>3</v>
      </c>
      <c r="B8" s="28" t="s">
        <v>2246</v>
      </c>
      <c r="C8" s="61"/>
      <c r="D8" s="37">
        <v>4</v>
      </c>
      <c r="E8" s="31" t="s">
        <v>506</v>
      </c>
      <c r="F8" s="32">
        <f>VLOOKUP($E8,Atletas!$1:$1048576,7,FALSE)</f>
        <v>35001</v>
      </c>
      <c r="G8" s="32" t="str">
        <f>VLOOKUP($E8,Atletas!$1:$1048576,9,FALSE)</f>
        <v>Júnior</v>
      </c>
      <c r="H8" s="137" t="str">
        <f>VLOOKUP($E8,Atletas!$1:$1048576,5,FALSE)</f>
        <v>AJS</v>
      </c>
      <c r="I8" s="35" t="s">
        <v>2239</v>
      </c>
      <c r="J8" s="34">
        <v>41433</v>
      </c>
      <c r="K8" s="35"/>
      <c r="L8" s="35" t="s">
        <v>765</v>
      </c>
      <c r="M8" s="38"/>
      <c r="N8" s="38"/>
    </row>
    <row r="9" spans="1:14" s="31" customFormat="1">
      <c r="A9" s="27">
        <v>4</v>
      </c>
      <c r="B9" s="28" t="s">
        <v>2024</v>
      </c>
      <c r="C9" s="61"/>
      <c r="D9" s="37">
        <v>1</v>
      </c>
      <c r="E9" s="31" t="s">
        <v>980</v>
      </c>
      <c r="F9" s="32">
        <f>VLOOKUP($E9,Atletas!$1:$1048576,7,FALSE)</f>
        <v>34220</v>
      </c>
      <c r="G9" s="32" t="str">
        <f>VLOOKUP($E9,Atletas!$1:$1048576,9,FALSE)</f>
        <v>S/Sub-23</v>
      </c>
      <c r="H9" s="137" t="str">
        <f>VLOOKUP($E9,Atletas!$1:$1048576,5,FALSE)</f>
        <v>AJS</v>
      </c>
      <c r="I9" s="35" t="s">
        <v>1012</v>
      </c>
      <c r="J9" s="34">
        <v>41384</v>
      </c>
      <c r="K9" s="35"/>
      <c r="L9" s="35" t="s">
        <v>1152</v>
      </c>
      <c r="M9" s="38"/>
      <c r="N9" s="38"/>
    </row>
    <row r="10" spans="1:14" s="31" customFormat="1">
      <c r="A10" s="27">
        <v>5</v>
      </c>
      <c r="B10" s="28" t="s">
        <v>2135</v>
      </c>
      <c r="C10" s="61"/>
      <c r="D10" s="37">
        <v>2</v>
      </c>
      <c r="E10" s="31" t="s">
        <v>344</v>
      </c>
      <c r="F10" s="32">
        <f>VLOOKUP($E10,Atletas!$1:$1048576,7,FALSE)</f>
        <v>34861</v>
      </c>
      <c r="G10" s="32" t="str">
        <f>VLOOKUP($E10,Atletas!$1:$1048576,9,FALSE)</f>
        <v>Júnior</v>
      </c>
      <c r="H10" s="137" t="str">
        <f>VLOOKUP($E10,Atletas!$1:$1048576,5,FALSE)</f>
        <v>AJS</v>
      </c>
      <c r="I10" s="35" t="s">
        <v>1012</v>
      </c>
      <c r="J10" s="34">
        <v>41405</v>
      </c>
      <c r="K10" s="35"/>
      <c r="L10" s="35" t="s">
        <v>1151</v>
      </c>
      <c r="M10" s="38"/>
      <c r="N10" s="38"/>
    </row>
    <row r="11" spans="1:14" s="31" customFormat="1">
      <c r="A11" s="27">
        <v>6</v>
      </c>
      <c r="B11" s="28" t="s">
        <v>1905</v>
      </c>
      <c r="C11" s="61"/>
      <c r="D11" s="37">
        <v>4</v>
      </c>
      <c r="E11" s="31" t="s">
        <v>726</v>
      </c>
      <c r="F11" s="32">
        <f>VLOOKUP($E11,Atletas!$1:$1048576,7,FALSE)</f>
        <v>29151</v>
      </c>
      <c r="G11" s="32" t="str">
        <f>VLOOKUP($E11,Atletas!$1:$1048576,9,FALSE)</f>
        <v>Sénior</v>
      </c>
      <c r="H11" s="137" t="str">
        <f>VLOOKUP($E11,Atletas!$1:$1048576,5,FALSE)</f>
        <v>CAFH</v>
      </c>
      <c r="I11" s="35" t="s">
        <v>1012</v>
      </c>
      <c r="J11" s="34">
        <v>41314</v>
      </c>
      <c r="K11" s="35"/>
      <c r="L11" s="35" t="s">
        <v>765</v>
      </c>
    </row>
    <row r="12" spans="1:14" s="31" customFormat="1">
      <c r="A12" s="27">
        <v>7</v>
      </c>
      <c r="B12" s="28" t="s">
        <v>2257</v>
      </c>
      <c r="C12" s="61"/>
      <c r="D12" s="37">
        <v>2</v>
      </c>
      <c r="E12" s="31" t="s">
        <v>10</v>
      </c>
      <c r="F12" s="32">
        <f>VLOOKUP($E12,Atletas!$1:$1048576,7,FALSE)</f>
        <v>35568</v>
      </c>
      <c r="G12" s="32" t="str">
        <f>VLOOKUP($E12,Atletas!$1:$1048576,9,FALSE)</f>
        <v>Juvenil</v>
      </c>
      <c r="H12" s="137" t="str">
        <f>VLOOKUP($E12,Atletas!$1:$1048576,5,FALSE)</f>
        <v>CSM</v>
      </c>
      <c r="I12" s="35" t="s">
        <v>1012</v>
      </c>
      <c r="J12" s="34">
        <v>41440</v>
      </c>
      <c r="K12" s="35"/>
      <c r="L12" s="35" t="s">
        <v>765</v>
      </c>
    </row>
    <row r="13" spans="1:14" s="31" customFormat="1">
      <c r="A13" s="27">
        <v>8</v>
      </c>
      <c r="B13" s="28" t="s">
        <v>2181</v>
      </c>
      <c r="C13" s="61"/>
      <c r="D13" s="37">
        <v>2</v>
      </c>
      <c r="E13" s="31" t="s">
        <v>1389</v>
      </c>
      <c r="F13" s="32">
        <f>VLOOKUP($E13,Atletas!$1:$1048576,7,FALSE)</f>
        <v>36429</v>
      </c>
      <c r="G13" s="32" t="str">
        <f>VLOOKUP($E13,Atletas!$1:$1048576,9,FALSE)</f>
        <v>Iniciado</v>
      </c>
      <c r="H13" s="137" t="str">
        <f>VLOOKUP($E13,Atletas!$1:$1048576,5,FALSE)</f>
        <v>ADRAP</v>
      </c>
      <c r="I13" s="35" t="s">
        <v>1012</v>
      </c>
      <c r="J13" s="34">
        <v>41412</v>
      </c>
      <c r="K13" s="35"/>
      <c r="L13" s="35" t="s">
        <v>765</v>
      </c>
    </row>
    <row r="14" spans="1:14" s="31" customFormat="1">
      <c r="A14" s="27">
        <v>9</v>
      </c>
      <c r="B14" s="28" t="s">
        <v>2307</v>
      </c>
      <c r="C14" s="61"/>
      <c r="D14" s="37">
        <v>2</v>
      </c>
      <c r="E14" s="31" t="s">
        <v>2166</v>
      </c>
      <c r="F14" s="32">
        <f>VLOOKUP($E14,Atletas!$1:$1048576,7,FALSE)</f>
        <v>29027</v>
      </c>
      <c r="G14" s="32" t="str">
        <f>VLOOKUP($E14,Atletas!$1:$1048576,9,FALSE)</f>
        <v>Sénior</v>
      </c>
      <c r="H14" s="137" t="str">
        <f>VLOOKUP($E14,Atletas!$1:$1048576,5,FALSE)</f>
        <v>CAFH</v>
      </c>
      <c r="I14" s="35" t="s">
        <v>1012</v>
      </c>
      <c r="J14" s="34">
        <v>41467</v>
      </c>
      <c r="K14" s="35"/>
      <c r="L14" s="35" t="s">
        <v>765</v>
      </c>
    </row>
    <row r="15" spans="1:14" s="31" customFormat="1">
      <c r="A15" s="27">
        <v>10</v>
      </c>
      <c r="B15" s="28" t="s">
        <v>2180</v>
      </c>
      <c r="C15" s="61"/>
      <c r="D15" s="37">
        <v>3</v>
      </c>
      <c r="E15" s="31" t="s">
        <v>23</v>
      </c>
      <c r="F15" s="32">
        <f>VLOOKUP($E15,Atletas!$1:$1048576,7,FALSE)</f>
        <v>36315</v>
      </c>
      <c r="G15" s="32" t="str">
        <f>VLOOKUP($E15,Atletas!$1:$1048576,9,FALSE)</f>
        <v>Iniciado</v>
      </c>
      <c r="H15" s="137" t="str">
        <f>VLOOKUP($E15,Atletas!$1:$1048576,5,FALSE)</f>
        <v>AJS</v>
      </c>
      <c r="I15" s="35" t="s">
        <v>1012</v>
      </c>
      <c r="J15" s="34">
        <v>41412</v>
      </c>
      <c r="K15" s="35"/>
      <c r="L15" s="35" t="s">
        <v>765</v>
      </c>
      <c r="N15" s="38"/>
    </row>
    <row r="16" spans="1:14" s="31" customFormat="1">
      <c r="A16" s="27">
        <v>11</v>
      </c>
      <c r="B16" s="28" t="s">
        <v>1906</v>
      </c>
      <c r="C16" s="61"/>
      <c r="D16" s="37">
        <v>5</v>
      </c>
      <c r="E16" s="31" t="s">
        <v>1040</v>
      </c>
      <c r="F16" s="32">
        <f>VLOOKUP($E16,Atletas!$1:$1048576,7,FALSE)</f>
        <v>35494</v>
      </c>
      <c r="G16" s="32" t="str">
        <f>VLOOKUP($E16,Atletas!$1:$1048576,9,FALSE)</f>
        <v>Juvenil</v>
      </c>
      <c r="H16" s="137" t="str">
        <f>VLOOKUP($E16,Atletas!$1:$1048576,5,FALSE)</f>
        <v>CSM</v>
      </c>
      <c r="I16" s="35" t="s">
        <v>1012</v>
      </c>
      <c r="J16" s="34">
        <v>41314</v>
      </c>
      <c r="K16" s="35"/>
      <c r="L16" s="35" t="s">
        <v>765</v>
      </c>
    </row>
    <row r="17" spans="1:15" s="31" customFormat="1">
      <c r="A17" s="27">
        <v>12</v>
      </c>
      <c r="B17" s="28" t="s">
        <v>2247</v>
      </c>
      <c r="C17" s="61"/>
      <c r="D17" s="37">
        <v>8</v>
      </c>
      <c r="E17" s="31" t="s">
        <v>1430</v>
      </c>
      <c r="F17" s="32">
        <f>VLOOKUP($E17,Atletas!$1:$1048576,7,FALSE)</f>
        <v>35370</v>
      </c>
      <c r="G17" s="32" t="str">
        <f>VLOOKUP($E17,Atletas!$1:$1048576,9,FALSE)</f>
        <v>Juvenil</v>
      </c>
      <c r="H17" s="137" t="str">
        <f>VLOOKUP($E17,Atletas!$1:$1048576,5,FALSE)</f>
        <v>CSM</v>
      </c>
      <c r="I17" s="35" t="s">
        <v>2239</v>
      </c>
      <c r="J17" s="34">
        <v>41433</v>
      </c>
      <c r="K17" s="35"/>
      <c r="L17" s="35" t="s">
        <v>765</v>
      </c>
    </row>
    <row r="18" spans="1:15" s="31" customFormat="1">
      <c r="A18" s="27">
        <v>13</v>
      </c>
      <c r="B18" s="28" t="s">
        <v>2182</v>
      </c>
      <c r="C18" s="61"/>
      <c r="D18" s="37">
        <v>4</v>
      </c>
      <c r="E18" s="31" t="s">
        <v>588</v>
      </c>
      <c r="F18" s="32">
        <f>VLOOKUP($E18,Atletas!$1:$1048576,7,FALSE)</f>
        <v>36523</v>
      </c>
      <c r="G18" s="32" t="str">
        <f>VLOOKUP($E18,Atletas!$1:$1048576,9,FALSE)</f>
        <v>Iniciado</v>
      </c>
      <c r="H18" s="137" t="str">
        <f>VLOOKUP($E18,Atletas!$1:$1048576,5,FALSE)</f>
        <v>AJS</v>
      </c>
      <c r="I18" s="35" t="s">
        <v>1012</v>
      </c>
      <c r="J18" s="34">
        <v>41412</v>
      </c>
      <c r="K18" s="35"/>
      <c r="L18" s="35" t="s">
        <v>765</v>
      </c>
      <c r="M18" s="38"/>
      <c r="N18" s="38"/>
    </row>
    <row r="19" spans="1:15" s="31" customFormat="1">
      <c r="A19" s="27">
        <v>14</v>
      </c>
      <c r="B19" s="28" t="s">
        <v>2278</v>
      </c>
      <c r="C19" s="61"/>
      <c r="D19" s="37">
        <v>2</v>
      </c>
      <c r="E19" s="31" t="s">
        <v>2060</v>
      </c>
      <c r="F19" s="32">
        <f>VLOOKUP($E19,Atletas!$1:$1048576,7,FALSE)</f>
        <v>35796</v>
      </c>
      <c r="G19" s="32" t="str">
        <f>VLOOKUP($E19,Atletas!$1:$1048576,9,FALSE)</f>
        <v>Iniciado</v>
      </c>
      <c r="H19" s="137" t="str">
        <f>VLOOKUP($E19,Atletas!$1:$1048576,5,FALSE)</f>
        <v>ACDSJ</v>
      </c>
      <c r="I19" s="35" t="s">
        <v>1012</v>
      </c>
      <c r="J19" s="34">
        <v>41461</v>
      </c>
      <c r="K19" s="35"/>
      <c r="L19" s="35" t="s">
        <v>765</v>
      </c>
    </row>
    <row r="20" spans="1:15" s="31" customFormat="1">
      <c r="A20" s="27">
        <v>15</v>
      </c>
      <c r="B20" s="28" t="s">
        <v>1907</v>
      </c>
      <c r="C20" s="61"/>
      <c r="D20" s="37">
        <v>6</v>
      </c>
      <c r="E20" s="31" t="s">
        <v>334</v>
      </c>
      <c r="F20" s="32">
        <f>VLOOKUP($E20,Atletas!$1:$1048576,7,FALSE)</f>
        <v>29188</v>
      </c>
      <c r="G20" s="32" t="str">
        <f>VLOOKUP($E20,Atletas!$1:$1048576,9,FALSE)</f>
        <v>Sénior</v>
      </c>
      <c r="H20" s="137" t="str">
        <f>VLOOKUP($E20,Atletas!$1:$1048576,5,FALSE)</f>
        <v>GDE</v>
      </c>
      <c r="I20" s="35" t="s">
        <v>1012</v>
      </c>
      <c r="J20" s="34">
        <v>41314</v>
      </c>
      <c r="K20" s="35"/>
      <c r="L20" s="35" t="s">
        <v>1155</v>
      </c>
      <c r="N20" s="38"/>
    </row>
    <row r="21" spans="1:15" s="31" customFormat="1">
      <c r="A21" s="27">
        <v>16</v>
      </c>
      <c r="B21" s="28" t="s">
        <v>2183</v>
      </c>
      <c r="C21" s="61"/>
      <c r="D21" s="37">
        <v>5</v>
      </c>
      <c r="E21" s="31" t="s">
        <v>1039</v>
      </c>
      <c r="F21" s="32">
        <f>VLOOKUP($E21,Atletas!$1:$1048576,7,FALSE)</f>
        <v>36305</v>
      </c>
      <c r="G21" s="32" t="str">
        <f>VLOOKUP($E21,Atletas!$1:$1048576,9,FALSE)</f>
        <v>Iniciado</v>
      </c>
      <c r="H21" s="137" t="str">
        <f>VLOOKUP($E21,Atletas!$1:$1048576,5,FALSE)</f>
        <v>CSM</v>
      </c>
      <c r="I21" s="35" t="s">
        <v>1012</v>
      </c>
      <c r="J21" s="34">
        <v>41412</v>
      </c>
      <c r="K21" s="35"/>
      <c r="L21" s="35" t="s">
        <v>765</v>
      </c>
      <c r="M21" s="38"/>
      <c r="N21" s="38"/>
    </row>
    <row r="22" spans="1:15" s="31" customFormat="1">
      <c r="A22" s="27">
        <v>17</v>
      </c>
      <c r="B22" s="28" t="s">
        <v>2184</v>
      </c>
      <c r="C22" s="61"/>
      <c r="D22" s="37">
        <v>6</v>
      </c>
      <c r="E22" s="31" t="s">
        <v>362</v>
      </c>
      <c r="F22" s="32">
        <f>VLOOKUP($E22,Atletas!$1:$1048576,7,FALSE)</f>
        <v>36354</v>
      </c>
      <c r="G22" s="32" t="str">
        <f>VLOOKUP($E22,Atletas!$1:$1048576,9,FALSE)</f>
        <v>Iniciado</v>
      </c>
      <c r="H22" s="137" t="str">
        <f>VLOOKUP($E22,Atletas!$1:$1048576,5,FALSE)</f>
        <v>CSM</v>
      </c>
      <c r="I22" s="35" t="s">
        <v>1012</v>
      </c>
      <c r="J22" s="34">
        <v>41412</v>
      </c>
      <c r="K22" s="35"/>
      <c r="L22" s="35" t="s">
        <v>765</v>
      </c>
      <c r="N22" s="38"/>
    </row>
    <row r="23" spans="1:15" s="31" customFormat="1">
      <c r="A23" s="27">
        <v>18</v>
      </c>
      <c r="B23" s="28" t="s">
        <v>2308</v>
      </c>
      <c r="C23" s="61"/>
      <c r="D23" s="37">
        <v>3</v>
      </c>
      <c r="E23" s="31" t="s">
        <v>706</v>
      </c>
      <c r="F23" s="32">
        <f>VLOOKUP($E23,Atletas!$1:$1048576,7,FALSE)</f>
        <v>30408</v>
      </c>
      <c r="G23" s="32" t="str">
        <f>VLOOKUP($E23,Atletas!$1:$1048576,9,FALSE)</f>
        <v>Sénior</v>
      </c>
      <c r="H23" s="137" t="str">
        <f>VLOOKUP($E23,Atletas!$1:$1048576,5,FALSE)</f>
        <v>CSM</v>
      </c>
      <c r="I23" s="35" t="s">
        <v>1012</v>
      </c>
      <c r="J23" s="34">
        <v>41467</v>
      </c>
      <c r="K23" s="35"/>
      <c r="L23" s="35" t="s">
        <v>134</v>
      </c>
      <c r="M23" s="38"/>
      <c r="N23" s="38"/>
    </row>
    <row r="24" spans="1:15" s="31" customFormat="1">
      <c r="A24" s="27"/>
      <c r="B24" s="28"/>
      <c r="C24" s="61"/>
      <c r="D24" s="37"/>
      <c r="E24" s="31" t="s">
        <v>1003</v>
      </c>
      <c r="F24" s="32">
        <f>VLOOKUP($E24,Atletas!$1:$1048576,7,FALSE)</f>
        <v>32255</v>
      </c>
      <c r="G24" s="32" t="str">
        <f>VLOOKUP($E24,Atletas!$1:$1048576,9,FALSE)</f>
        <v>Sénior</v>
      </c>
      <c r="H24" s="137" t="str">
        <f>VLOOKUP($E24,Atletas!$1:$1048576,5,FALSE)</f>
        <v>GDE</v>
      </c>
      <c r="I24" s="35"/>
      <c r="J24" s="34"/>
      <c r="K24" s="35"/>
      <c r="L24" s="35" t="s">
        <v>1600</v>
      </c>
      <c r="M24" s="38"/>
      <c r="N24" s="38"/>
      <c r="O24" s="31" t="str">
        <f>IF(L24="rp",CONCATENATE(B24," - 12"),L24)</f>
        <v>4 31,67 - 12</v>
      </c>
    </row>
    <row r="25" spans="1:15" s="31" customFormat="1">
      <c r="A25" s="27"/>
      <c r="B25" s="28"/>
      <c r="C25" s="61"/>
      <c r="D25" s="37"/>
      <c r="E25" s="31" t="s">
        <v>811</v>
      </c>
      <c r="F25" s="32">
        <f>VLOOKUP($E25,Atletas!$1:$1048576,7,FALSE)</f>
        <v>30723</v>
      </c>
      <c r="G25" s="32" t="str">
        <f>VLOOKUP($E25,Atletas!$1:$1048576,9,FALSE)</f>
        <v>Sénior</v>
      </c>
      <c r="H25" s="137" t="str">
        <f>VLOOKUP($E25,Atletas!$1:$1048576,5,FALSE)</f>
        <v>CSM</v>
      </c>
      <c r="I25" s="35"/>
      <c r="J25" s="34"/>
      <c r="K25" s="35"/>
      <c r="L25" s="35" t="s">
        <v>1601</v>
      </c>
      <c r="M25" s="38"/>
      <c r="N25" s="38"/>
    </row>
    <row r="26" spans="1:15" s="31" customFormat="1">
      <c r="A26" s="27"/>
      <c r="B26" s="28"/>
      <c r="C26" s="61"/>
      <c r="D26" s="37"/>
      <c r="E26" s="31" t="s">
        <v>733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125</v>
      </c>
    </row>
    <row r="27" spans="1:15" s="31" customFormat="1">
      <c r="A27" s="27"/>
      <c r="B27" s="28"/>
      <c r="C27" s="61"/>
      <c r="D27" s="37"/>
      <c r="E27" s="31" t="s">
        <v>982</v>
      </c>
      <c r="F27" s="32">
        <f>VLOOKUP($E27,Atletas!$1:$1048576,7,FALSE)</f>
        <v>32842</v>
      </c>
      <c r="G27" s="32" t="str">
        <f>VLOOKUP($E27,Atletas!$1:$1048576,9,FALSE)</f>
        <v>Sénior</v>
      </c>
      <c r="H27" s="137" t="str">
        <f>VLOOKUP($E27,Atletas!$1:$1048576,5,FALSE)</f>
        <v>AJS</v>
      </c>
      <c r="I27" s="35"/>
      <c r="J27" s="34"/>
      <c r="K27" s="35"/>
      <c r="L27" s="35" t="s">
        <v>126</v>
      </c>
    </row>
    <row r="28" spans="1:15" s="31" customFormat="1">
      <c r="A28" s="27"/>
      <c r="B28" s="28"/>
      <c r="C28" s="61"/>
      <c r="D28" s="37"/>
      <c r="E28" s="31" t="s">
        <v>966</v>
      </c>
      <c r="F28" s="32">
        <f>VLOOKUP($E28,Atletas!$1:$1048576,7,FALSE)</f>
        <v>31737</v>
      </c>
      <c r="G28" s="32" t="str">
        <f>VLOOKUP($E28,Atletas!$1:$1048576,9,FALSE)</f>
        <v>Sénior</v>
      </c>
      <c r="H28" s="137" t="str">
        <f>VLOOKUP($E28,Atletas!$1:$1048576,5,FALSE)</f>
        <v>CSM</v>
      </c>
      <c r="I28" s="35"/>
      <c r="J28" s="34"/>
      <c r="K28" s="35"/>
      <c r="L28" s="35" t="s">
        <v>1602</v>
      </c>
    </row>
    <row r="29" spans="1:15" s="31" customFormat="1">
      <c r="A29" s="27"/>
      <c r="B29" s="28"/>
      <c r="C29" s="61"/>
      <c r="D29" s="37"/>
      <c r="E29" s="31" t="s">
        <v>830</v>
      </c>
      <c r="F29" s="32" t="e">
        <f>VLOOKUP($E29,Atletas!$1:$1048576,7,FALSE)</f>
        <v>#N/A</v>
      </c>
      <c r="G29" s="32" t="e">
        <f>VLOOKUP($E29,Atletas!$1:$1048576,9,FALSE)</f>
        <v>#N/A</v>
      </c>
      <c r="H29" s="137" t="e">
        <f>VLOOKUP($E29,Atletas!$1:$1048576,5,FALSE)</f>
        <v>#N/A</v>
      </c>
      <c r="I29" s="35"/>
      <c r="J29" s="34"/>
      <c r="K29" s="35"/>
      <c r="L29" s="35" t="s">
        <v>127</v>
      </c>
    </row>
    <row r="30" spans="1:15" s="31" customFormat="1">
      <c r="A30" s="27"/>
      <c r="B30" s="28"/>
      <c r="C30" s="61"/>
      <c r="D30" s="37"/>
      <c r="E30" s="31" t="s">
        <v>864</v>
      </c>
      <c r="F30" s="32">
        <f>VLOOKUP($E30,Atletas!$1:$1048576,7,FALSE)</f>
        <v>28664</v>
      </c>
      <c r="G30" s="32" t="str">
        <f>VLOOKUP($E30,Atletas!$1:$1048576,9,FALSE)</f>
        <v>S/Veterano</v>
      </c>
      <c r="H30" s="137" t="str">
        <f>VLOOKUP($E30,Atletas!$1:$1048576,5,FALSE)</f>
        <v>CAFH</v>
      </c>
      <c r="I30" s="35"/>
      <c r="J30" s="34"/>
      <c r="K30" s="35"/>
      <c r="L30" s="35" t="s">
        <v>1153</v>
      </c>
      <c r="M30" s="38"/>
      <c r="N30" s="38"/>
    </row>
    <row r="31" spans="1:15" s="31" customFormat="1">
      <c r="A31" s="27"/>
      <c r="B31" s="28"/>
      <c r="C31" s="61"/>
      <c r="D31" s="37"/>
      <c r="E31" s="31" t="s">
        <v>720</v>
      </c>
      <c r="F31" s="32">
        <f>VLOOKUP($E31,Atletas!$1:$1048576,7,FALSE)</f>
        <v>33005</v>
      </c>
      <c r="G31" s="32" t="str">
        <f>VLOOKUP($E31,Atletas!$1:$1048576,9,FALSE)</f>
        <v>Sénior</v>
      </c>
      <c r="H31" s="137" t="str">
        <f>VLOOKUP($E31,Atletas!$1:$1048576,5,FALSE)</f>
        <v>AJS</v>
      </c>
      <c r="I31" s="35"/>
      <c r="J31" s="34"/>
      <c r="K31" s="35"/>
      <c r="L31" s="35" t="s">
        <v>128</v>
      </c>
    </row>
    <row r="32" spans="1:15" s="31" customFormat="1">
      <c r="A32" s="27"/>
      <c r="B32" s="28"/>
      <c r="C32" s="61"/>
      <c r="D32" s="37"/>
      <c r="E32" s="31" t="s">
        <v>513</v>
      </c>
      <c r="F32" s="32">
        <f>VLOOKUP($E32,Atletas!$1:$1048576,7,FALSE)</f>
        <v>35428</v>
      </c>
      <c r="G32" s="32" t="str">
        <f>VLOOKUP($E32,Atletas!$1:$1048576,9,FALSE)</f>
        <v>Juvenil</v>
      </c>
      <c r="H32" s="137" t="str">
        <f>VLOOKUP($E32,Atletas!$1:$1048576,5,FALSE)</f>
        <v>AJS</v>
      </c>
      <c r="I32" s="35"/>
      <c r="J32" s="34"/>
      <c r="K32" s="35"/>
      <c r="L32" s="35" t="s">
        <v>1603</v>
      </c>
      <c r="M32" s="38"/>
      <c r="N32" s="38"/>
    </row>
    <row r="33" spans="1:14" s="31" customFormat="1">
      <c r="A33" s="27"/>
      <c r="B33" s="28"/>
      <c r="C33" s="61"/>
      <c r="D33" s="37"/>
      <c r="E33" s="31" t="s">
        <v>704</v>
      </c>
      <c r="F33" s="32">
        <f>VLOOKUP($E33,Atletas!$1:$1048576,7,FALSE)</f>
        <v>31612</v>
      </c>
      <c r="G33" s="32" t="str">
        <f>VLOOKUP($E33,Atletas!$1:$1048576,9,FALSE)</f>
        <v>Sénior</v>
      </c>
      <c r="H33" s="137" t="str">
        <f>VLOOKUP($E33,Atletas!$1:$1048576,5,FALSE)</f>
        <v>GDE</v>
      </c>
      <c r="I33" s="35"/>
      <c r="J33" s="34"/>
      <c r="K33" s="35"/>
      <c r="L33" s="35" t="s">
        <v>251</v>
      </c>
      <c r="N33" s="38"/>
    </row>
    <row r="34" spans="1:14" s="31" customFormat="1">
      <c r="A34" s="27"/>
      <c r="B34" s="28"/>
      <c r="C34" s="61"/>
      <c r="D34" s="37"/>
      <c r="E34" s="31" t="s">
        <v>979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129</v>
      </c>
      <c r="M34" s="38"/>
      <c r="N34" s="38"/>
    </row>
    <row r="35" spans="1:14" s="31" customFormat="1">
      <c r="A35" s="27"/>
      <c r="B35" s="28"/>
      <c r="C35" s="61"/>
      <c r="D35" s="37"/>
      <c r="E35" s="31" t="s">
        <v>864</v>
      </c>
      <c r="F35" s="32">
        <f>VLOOKUP($E35,Atletas!$1:$1048576,7,FALSE)</f>
        <v>28664</v>
      </c>
      <c r="G35" s="32" t="str">
        <f>VLOOKUP($E35,Atletas!$1:$1048576,9,FALSE)</f>
        <v>S/Veterano</v>
      </c>
      <c r="H35" s="137" t="str">
        <f>VLOOKUP($E35,Atletas!$1:$1048576,5,FALSE)</f>
        <v>CAFH</v>
      </c>
      <c r="I35" s="35"/>
      <c r="J35" s="34"/>
      <c r="K35" s="35"/>
      <c r="L35" s="35" t="s">
        <v>1604</v>
      </c>
    </row>
    <row r="36" spans="1:14" s="31" customFormat="1">
      <c r="A36" s="27"/>
      <c r="B36" s="28"/>
      <c r="C36" s="61"/>
      <c r="D36" s="37"/>
      <c r="E36" s="31" t="s">
        <v>950</v>
      </c>
      <c r="F36" s="32" t="e">
        <f>VLOOKUP($E36,Atletas!$1:$1048576,7,FALSE)</f>
        <v>#N/A</v>
      </c>
      <c r="G36" s="32" t="e">
        <f>VLOOKUP($E36,Atletas!$1:$1048576,9,FALSE)</f>
        <v>#N/A</v>
      </c>
      <c r="H36" s="137" t="e">
        <f>VLOOKUP($E36,Atletas!$1:$1048576,5,FALSE)</f>
        <v>#N/A</v>
      </c>
      <c r="I36" s="35"/>
      <c r="J36" s="34"/>
      <c r="K36" s="35"/>
      <c r="L36" s="35" t="s">
        <v>130</v>
      </c>
      <c r="N36" s="38"/>
    </row>
    <row r="37" spans="1:14" s="31" customFormat="1">
      <c r="A37" s="27"/>
      <c r="B37" s="28"/>
      <c r="C37" s="61"/>
      <c r="D37" s="37"/>
      <c r="E37" s="31" t="s">
        <v>1370</v>
      </c>
      <c r="F37" s="32">
        <f>VLOOKUP($E37,Atletas!$1:$1048576,7,FALSE)</f>
        <v>32720</v>
      </c>
      <c r="G37" s="32" t="str">
        <f>VLOOKUP($E37,Atletas!$1:$1048576,9,FALSE)</f>
        <v>Sénior</v>
      </c>
      <c r="H37" s="137" t="str">
        <f>VLOOKUP($E37,Atletas!$1:$1048576,5,FALSE)</f>
        <v>ADRAP</v>
      </c>
      <c r="I37" s="35"/>
      <c r="J37" s="34"/>
      <c r="K37" s="35"/>
      <c r="L37" s="35" t="s">
        <v>1605</v>
      </c>
    </row>
    <row r="38" spans="1:14" s="31" customFormat="1">
      <c r="A38" s="27"/>
      <c r="B38" s="28"/>
      <c r="C38" s="61"/>
      <c r="D38" s="37"/>
      <c r="E38" s="31" t="s">
        <v>721</v>
      </c>
      <c r="F38" s="32">
        <f>VLOOKUP($E38,Atletas!$1:$1048576,7,FALSE)</f>
        <v>33246</v>
      </c>
      <c r="G38" s="32" t="str">
        <f>VLOOKUP($E38,Atletas!$1:$1048576,9,FALSE)</f>
        <v>S/Sub-23</v>
      </c>
      <c r="H38" s="137" t="str">
        <f>VLOOKUP($E38,Atletas!$1:$1048576,5,FALSE)</f>
        <v>AJS</v>
      </c>
      <c r="I38" s="35"/>
      <c r="J38" s="34"/>
      <c r="K38" s="35"/>
      <c r="L38" s="35" t="s">
        <v>131</v>
      </c>
      <c r="M38" s="38"/>
    </row>
    <row r="39" spans="1:14" s="31" customFormat="1">
      <c r="A39" s="27"/>
      <c r="B39" s="28"/>
      <c r="C39" s="61"/>
      <c r="D39" s="37"/>
      <c r="E39" s="31" t="s">
        <v>333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1154</v>
      </c>
      <c r="M39" s="38"/>
      <c r="N39" s="38"/>
    </row>
    <row r="40" spans="1:14" s="31" customFormat="1">
      <c r="A40" s="27"/>
      <c r="B40" s="28"/>
      <c r="C40" s="61"/>
      <c r="D40" s="37"/>
      <c r="E40" s="31" t="s">
        <v>723</v>
      </c>
      <c r="F40" s="32">
        <f>VLOOKUP($E40,Atletas!$1:$1048576,7,FALSE)</f>
        <v>32166</v>
      </c>
      <c r="G40" s="32" t="str">
        <f>VLOOKUP($E40,Atletas!$1:$1048576,9,FALSE)</f>
        <v>Sénior</v>
      </c>
      <c r="H40" s="137" t="str">
        <f>VLOOKUP($E40,Atletas!$1:$1048576,5,FALSE)</f>
        <v>AJS</v>
      </c>
      <c r="I40" s="35"/>
      <c r="J40" s="34"/>
      <c r="K40" s="35"/>
      <c r="L40" s="35" t="s">
        <v>132</v>
      </c>
    </row>
    <row r="41" spans="1:14" s="31" customFormat="1">
      <c r="A41" s="27"/>
      <c r="B41" s="28"/>
      <c r="C41" s="61"/>
      <c r="D41" s="37"/>
      <c r="E41" s="31" t="s">
        <v>929</v>
      </c>
      <c r="F41" s="32" t="e">
        <f>VLOOKUP($E41,Atletas!$1:$1048576,7,FALSE)</f>
        <v>#N/A</v>
      </c>
      <c r="G41" s="32" t="e">
        <f>VLOOKUP($E41,Atletas!$1:$1048576,9,FALSE)</f>
        <v>#N/A</v>
      </c>
      <c r="H41" s="137" t="e">
        <f>VLOOKUP($E41,Atletas!$1:$1048576,5,FALSE)</f>
        <v>#N/A</v>
      </c>
      <c r="I41" s="35"/>
      <c r="J41" s="34"/>
      <c r="K41" s="35"/>
      <c r="L41" s="35" t="s">
        <v>133</v>
      </c>
      <c r="M41" s="38"/>
    </row>
    <row r="42" spans="1:14" s="31" customFormat="1">
      <c r="A42" s="27"/>
      <c r="B42" s="28"/>
      <c r="C42" s="61"/>
      <c r="D42" s="37"/>
      <c r="E42" s="31" t="s">
        <v>877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135</v>
      </c>
      <c r="M42" s="38"/>
      <c r="N42" s="38"/>
    </row>
    <row r="43" spans="1:14" s="31" customFormat="1">
      <c r="A43" s="27"/>
      <c r="B43" s="28"/>
      <c r="C43" s="61"/>
      <c r="D43" s="37"/>
      <c r="E43" s="31" t="s">
        <v>705</v>
      </c>
      <c r="F43" s="32">
        <f>VLOOKUP($E43,Atletas!$1:$1048576,7,FALSE)</f>
        <v>28383</v>
      </c>
      <c r="G43" s="32" t="str">
        <f>VLOOKUP($E43,Atletas!$1:$1048576,9,FALSE)</f>
        <v>S/Veterano</v>
      </c>
      <c r="H43" s="137" t="str">
        <f>VLOOKUP($E43,Atletas!$1:$1048576,5,FALSE)</f>
        <v>CAFH</v>
      </c>
      <c r="I43" s="35"/>
      <c r="J43" s="34"/>
      <c r="K43" s="35"/>
      <c r="L43" s="35" t="s">
        <v>252</v>
      </c>
      <c r="M43" s="38"/>
      <c r="N43" s="38"/>
    </row>
    <row r="44" spans="1:14" s="31" customFormat="1">
      <c r="A44" s="27"/>
      <c r="B44" s="28"/>
      <c r="C44" s="61"/>
      <c r="D44" s="37"/>
      <c r="E44" s="31" t="s">
        <v>715</v>
      </c>
      <c r="F44" s="32" t="e">
        <f>VLOOKUP($E44,Atletas!$1:$1048576,7,FALSE)</f>
        <v>#N/A</v>
      </c>
      <c r="G44" s="32" t="e">
        <f>VLOOKUP($E44,Atletas!$1:$1048576,9,FALSE)</f>
        <v>#N/A</v>
      </c>
      <c r="H44" s="137" t="e">
        <f>VLOOKUP($E44,Atletas!$1:$1048576,5,FALSE)</f>
        <v>#N/A</v>
      </c>
      <c r="I44" s="35"/>
      <c r="J44" s="34"/>
      <c r="K44" s="35"/>
      <c r="L44" s="35" t="s">
        <v>136</v>
      </c>
    </row>
    <row r="45" spans="1:14" s="31" customFormat="1">
      <c r="A45" s="27"/>
      <c r="B45" s="28"/>
      <c r="C45" s="61"/>
      <c r="D45" s="37"/>
      <c r="E45" s="31" t="s">
        <v>17</v>
      </c>
      <c r="F45" s="32">
        <f>VLOOKUP($E45,Atletas!$1:$1048576,7,FALSE)</f>
        <v>29212</v>
      </c>
      <c r="G45" s="32" t="str">
        <f>VLOOKUP($E45,Atletas!$1:$1048576,9,FALSE)</f>
        <v>Sénior</v>
      </c>
      <c r="H45" s="137" t="str">
        <f>VLOOKUP($E45,Atletas!$1:$1048576,5,FALSE)</f>
        <v>AJS</v>
      </c>
      <c r="I45" s="35"/>
      <c r="J45" s="34"/>
      <c r="K45" s="35"/>
      <c r="L45" s="35" t="s">
        <v>1156</v>
      </c>
      <c r="N45" s="38"/>
    </row>
    <row r="46" spans="1:14" s="31" customFormat="1">
      <c r="A46" s="27"/>
      <c r="B46" s="28"/>
      <c r="C46" s="61"/>
      <c r="D46" s="37"/>
      <c r="E46" s="31" t="s">
        <v>548</v>
      </c>
      <c r="F46" s="32" t="e">
        <f>VLOOKUP($E46,Atletas!$1:$1048576,7,FALSE)</f>
        <v>#N/A</v>
      </c>
      <c r="G46" s="32" t="e">
        <f>VLOOKUP($E46,Atletas!$1:$1048576,9,FALSE)</f>
        <v>#N/A</v>
      </c>
      <c r="H46" s="137" t="e">
        <f>VLOOKUP($E46,Atletas!$1:$1048576,5,FALSE)</f>
        <v>#N/A</v>
      </c>
      <c r="I46" s="35"/>
      <c r="J46" s="34"/>
      <c r="K46" s="35"/>
      <c r="L46" s="35" t="s">
        <v>137</v>
      </c>
      <c r="M46" s="38"/>
      <c r="N46" s="38"/>
    </row>
    <row r="47" spans="1:14" s="31" customFormat="1">
      <c r="A47" s="27"/>
      <c r="B47" s="28"/>
      <c r="C47" s="61"/>
      <c r="D47" s="37"/>
      <c r="E47" s="31" t="s">
        <v>598</v>
      </c>
      <c r="F47" s="32">
        <f>VLOOKUP($E47,Atletas!$1:$1048576,7,FALSE)</f>
        <v>26196</v>
      </c>
      <c r="G47" s="32" t="str">
        <f>VLOOKUP($E47,Atletas!$1:$1048576,9,FALSE)</f>
        <v>S/Veterano</v>
      </c>
      <c r="H47" s="137" t="str">
        <f>VLOOKUP($E47,Atletas!$1:$1048576,5,FALSE)</f>
        <v>ADRAP</v>
      </c>
      <c r="I47" s="35"/>
      <c r="J47" s="34"/>
      <c r="K47" s="35"/>
      <c r="L47" s="35" t="s">
        <v>1606</v>
      </c>
      <c r="M47" s="38"/>
      <c r="N47" s="38"/>
    </row>
    <row r="48" spans="1:14" s="31" customFormat="1">
      <c r="A48" s="27"/>
      <c r="B48" s="28"/>
      <c r="C48" s="61"/>
      <c r="D48" s="37"/>
      <c r="E48" s="31" t="s">
        <v>798</v>
      </c>
      <c r="F48" s="32">
        <f>VLOOKUP($E48,Atletas!$1:$1048576,7,FALSE)</f>
        <v>27083</v>
      </c>
      <c r="G48" s="32" t="str">
        <f>VLOOKUP($E48,Atletas!$1:$1048576,9,FALSE)</f>
        <v>S/Veterano</v>
      </c>
      <c r="H48" s="137" t="str">
        <f>VLOOKUP($E48,Atletas!$1:$1048576,5,FALSE)</f>
        <v>CCDTHF</v>
      </c>
      <c r="I48" s="35"/>
      <c r="J48" s="34"/>
      <c r="K48" s="35"/>
      <c r="L48" s="35" t="s">
        <v>138</v>
      </c>
      <c r="M48" s="38"/>
    </row>
    <row r="49" spans="1:14" s="31" customFormat="1">
      <c r="A49" s="27"/>
      <c r="B49" s="28"/>
      <c r="C49" s="61"/>
      <c r="D49" s="37"/>
      <c r="E49" s="31" t="s">
        <v>1370</v>
      </c>
      <c r="F49" s="32">
        <f>VLOOKUP($E49,Atletas!$1:$1048576,7,FALSE)</f>
        <v>32720</v>
      </c>
      <c r="G49" s="32" t="str">
        <f>VLOOKUP($E49,Atletas!$1:$1048576,9,FALSE)</f>
        <v>Sénior</v>
      </c>
      <c r="H49" s="137" t="str">
        <f>VLOOKUP($E49,Atletas!$1:$1048576,5,FALSE)</f>
        <v>ADRAP</v>
      </c>
      <c r="I49" s="35"/>
      <c r="J49" s="34"/>
      <c r="K49" s="35"/>
      <c r="L49" s="35" t="s">
        <v>1607</v>
      </c>
    </row>
    <row r="50" spans="1:14" s="31" customFormat="1">
      <c r="A50" s="27"/>
      <c r="B50" s="28"/>
      <c r="C50" s="61"/>
      <c r="D50" s="37"/>
      <c r="E50" s="31" t="s">
        <v>585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139</v>
      </c>
      <c r="M50" s="38"/>
    </row>
    <row r="51" spans="1:14" s="31" customFormat="1">
      <c r="A51" s="27"/>
      <c r="B51" s="28"/>
      <c r="C51" s="61"/>
      <c r="D51" s="37"/>
      <c r="E51" s="31" t="s">
        <v>776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140</v>
      </c>
      <c r="M51" s="38"/>
    </row>
    <row r="52" spans="1:14" s="31" customFormat="1">
      <c r="A52" s="27"/>
      <c r="B52" s="28"/>
      <c r="C52" s="61"/>
      <c r="D52" s="37"/>
      <c r="E52" s="31" t="s">
        <v>722</v>
      </c>
      <c r="F52" s="32">
        <f>VLOOKUP($E52,Atletas!$1:$1048576,7,FALSE)</f>
        <v>34584</v>
      </c>
      <c r="G52" s="32" t="str">
        <f>VLOOKUP($E52,Atletas!$1:$1048576,9,FALSE)</f>
        <v>Júnior</v>
      </c>
      <c r="H52" s="137" t="str">
        <f>VLOOKUP($E52,Atletas!$1:$1048576,5,FALSE)</f>
        <v>AJS</v>
      </c>
      <c r="I52" s="35"/>
      <c r="J52" s="34"/>
      <c r="K52" s="35"/>
      <c r="L52" s="35" t="s">
        <v>141</v>
      </c>
      <c r="M52" s="38"/>
      <c r="N52" s="38"/>
    </row>
    <row r="53" spans="1:14" s="31" customFormat="1">
      <c r="A53" s="27"/>
      <c r="B53" s="28"/>
      <c r="C53" s="61"/>
      <c r="D53" s="37"/>
      <c r="E53" s="31" t="s">
        <v>658</v>
      </c>
      <c r="F53" s="32" t="e">
        <f>VLOOKUP($E53,Atletas!$1:$1048576,7,FALSE)</f>
        <v>#N/A</v>
      </c>
      <c r="G53" s="32" t="e">
        <f>VLOOKUP($E53,Atletas!$1:$1048576,9,FALSE)</f>
        <v>#N/A</v>
      </c>
      <c r="H53" s="137" t="e">
        <f>VLOOKUP($E53,Atletas!$1:$1048576,5,FALSE)</f>
        <v>#N/A</v>
      </c>
      <c r="I53" s="35"/>
      <c r="J53" s="34"/>
      <c r="K53" s="35"/>
      <c r="L53" s="35" t="s">
        <v>142</v>
      </c>
    </row>
    <row r="54" spans="1:14" s="31" customFormat="1">
      <c r="A54" s="27"/>
      <c r="B54" s="28"/>
      <c r="C54" s="61"/>
      <c r="D54" s="37"/>
      <c r="E54" s="31" t="s">
        <v>735</v>
      </c>
      <c r="F54" s="32">
        <f>VLOOKUP($E54,Atletas!$1:$1048576,7,FALSE)</f>
        <v>29764</v>
      </c>
      <c r="G54" s="32" t="str">
        <f>VLOOKUP($E54,Atletas!$1:$1048576,9,FALSE)</f>
        <v>Sénior</v>
      </c>
      <c r="H54" s="137" t="str">
        <f>VLOOKUP($E54,Atletas!$1:$1048576,5,FALSE)</f>
        <v>ADRAP</v>
      </c>
      <c r="I54" s="35"/>
      <c r="J54" s="34"/>
      <c r="K54" s="35"/>
      <c r="L54" s="35" t="s">
        <v>143</v>
      </c>
      <c r="M54" s="38"/>
    </row>
    <row r="55" spans="1:14" s="31" customFormat="1">
      <c r="A55" s="27"/>
      <c r="B55" s="28"/>
      <c r="C55" s="61"/>
      <c r="D55" s="37"/>
      <c r="E55" s="31" t="s">
        <v>364</v>
      </c>
      <c r="F55" s="32">
        <f>VLOOKUP($E55,Atletas!$1:$1048576,7,FALSE)</f>
        <v>31881</v>
      </c>
      <c r="G55" s="32" t="str">
        <f>VLOOKUP($E55,Atletas!$1:$1048576,9,FALSE)</f>
        <v>Sénior</v>
      </c>
      <c r="H55" s="137" t="str">
        <f>VLOOKUP($E55,Atletas!$1:$1048576,5,FALSE)</f>
        <v>CAFH</v>
      </c>
      <c r="I55" s="35"/>
      <c r="J55" s="34"/>
      <c r="K55" s="35"/>
      <c r="L55" s="35" t="s">
        <v>1608</v>
      </c>
      <c r="N55" s="38"/>
    </row>
    <row r="56" spans="1:14" s="31" customFormat="1">
      <c r="A56" s="27"/>
      <c r="B56" s="28"/>
      <c r="C56" s="61"/>
      <c r="D56" s="37"/>
      <c r="E56" s="31" t="s">
        <v>983</v>
      </c>
      <c r="F56" s="32">
        <f>VLOOKUP($E56,Atletas!$1:$1048576,7,FALSE)</f>
        <v>33560</v>
      </c>
      <c r="G56" s="32" t="str">
        <f>VLOOKUP($E56,Atletas!$1:$1048576,9,FALSE)</f>
        <v>S/Sub-23</v>
      </c>
      <c r="H56" s="137" t="str">
        <f>VLOOKUP($E56,Atletas!$1:$1048576,5,FALSE)</f>
        <v>AJS</v>
      </c>
      <c r="I56" s="35"/>
      <c r="J56" s="34"/>
      <c r="K56" s="35"/>
      <c r="L56" s="35" t="s">
        <v>285</v>
      </c>
    </row>
    <row r="57" spans="1:14" s="31" customFormat="1">
      <c r="A57" s="27"/>
      <c r="B57" s="28"/>
      <c r="C57" s="61"/>
      <c r="D57" s="37"/>
      <c r="E57" s="31" t="s">
        <v>507</v>
      </c>
      <c r="F57" s="32" t="e">
        <f>VLOOKUP($E57,Atletas!$1:$1048576,7,FALSE)</f>
        <v>#N/A</v>
      </c>
      <c r="G57" s="32" t="e">
        <f>VLOOKUP($E57,Atletas!$1:$1048576,9,FALSE)</f>
        <v>#N/A</v>
      </c>
      <c r="H57" s="137" t="e">
        <f>VLOOKUP($E57,Atletas!$1:$1048576,5,FALSE)</f>
        <v>#N/A</v>
      </c>
      <c r="I57" s="35"/>
      <c r="J57" s="34"/>
      <c r="K57" s="35"/>
      <c r="L57" s="35" t="s">
        <v>253</v>
      </c>
      <c r="M57" s="38"/>
      <c r="N57" s="38"/>
    </row>
    <row r="58" spans="1:14" s="31" customFormat="1">
      <c r="A58" s="27"/>
      <c r="B58" s="28"/>
      <c r="C58" s="61"/>
      <c r="D58" s="37"/>
      <c r="E58" s="31" t="s">
        <v>831</v>
      </c>
      <c r="F58" s="32">
        <f>VLOOKUP($E58,Atletas!$1:$1048576,7,FALSE)</f>
        <v>32439</v>
      </c>
      <c r="G58" s="32" t="str">
        <f>VLOOKUP($E58,Atletas!$1:$1048576,9,FALSE)</f>
        <v>Sénior</v>
      </c>
      <c r="H58" s="137" t="str">
        <f>VLOOKUP($E58,Atletas!$1:$1048576,5,FALSE)</f>
        <v>ZAPCAR</v>
      </c>
      <c r="I58" s="35"/>
      <c r="J58" s="34"/>
      <c r="K58" s="35"/>
      <c r="L58" s="35" t="s">
        <v>124</v>
      </c>
    </row>
    <row r="59" spans="1:14" s="31" customFormat="1">
      <c r="A59" s="27"/>
      <c r="B59" s="28"/>
      <c r="C59" s="61"/>
      <c r="D59" s="37"/>
      <c r="E59" s="31" t="s">
        <v>284</v>
      </c>
      <c r="F59" s="32">
        <f>VLOOKUP($E59,Atletas!$1:$1048576,7,FALSE)</f>
        <v>35334</v>
      </c>
      <c r="G59" s="32" t="str">
        <f>VLOOKUP($E59,Atletas!$1:$1048576,9,FALSE)</f>
        <v>Juvenil</v>
      </c>
      <c r="H59" s="137" t="str">
        <f>VLOOKUP($E59,Atletas!$1:$1048576,5,FALSE)</f>
        <v>AJS</v>
      </c>
      <c r="I59" s="35"/>
      <c r="J59" s="34"/>
      <c r="K59" s="35"/>
      <c r="L59" s="35" t="s">
        <v>1157</v>
      </c>
      <c r="M59" s="38"/>
      <c r="N59" s="38"/>
    </row>
    <row r="60" spans="1:14" s="31" customFormat="1">
      <c r="A60" s="27"/>
      <c r="B60" s="28"/>
      <c r="C60" s="61"/>
      <c r="D60" s="37"/>
      <c r="F60" s="32">
        <f>VLOOKUP($E60,Atletas!$1:$1048576,7,FALSE)</f>
        <v>0</v>
      </c>
      <c r="G60" s="32">
        <f>VLOOKUP($E60,Atletas!$1:$1048576,9,FALSE)</f>
        <v>0</v>
      </c>
      <c r="H60" s="137">
        <f>VLOOKUP($E60,Atletas!$1:$1048576,5,FALSE)</f>
        <v>0</v>
      </c>
      <c r="I60" s="35"/>
      <c r="J60" s="34"/>
      <c r="K60" s="35"/>
      <c r="L60" s="35" t="s">
        <v>765</v>
      </c>
    </row>
    <row r="61" spans="1:14" s="31" customFormat="1">
      <c r="A61" s="27"/>
      <c r="B61" s="28"/>
      <c r="C61" s="61"/>
      <c r="D61" s="37"/>
      <c r="F61" s="32"/>
      <c r="G61" s="32"/>
      <c r="H61" s="137"/>
      <c r="I61" s="35"/>
      <c r="J61" s="34"/>
      <c r="K61" s="35"/>
      <c r="L61" s="35"/>
    </row>
    <row r="62" spans="1:14" s="31" customFormat="1">
      <c r="A62" s="27"/>
      <c r="B62" s="28"/>
      <c r="C62" s="61"/>
      <c r="D62" s="37"/>
      <c r="F62" s="32"/>
      <c r="G62" s="32"/>
      <c r="H62" s="137"/>
      <c r="I62" s="35"/>
      <c r="J62" s="34"/>
      <c r="K62" s="35"/>
      <c r="L62" s="35"/>
    </row>
    <row r="63" spans="1:14" s="31" customFormat="1">
      <c r="A63" s="181" t="s">
        <v>727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38"/>
      <c r="N63" s="39"/>
    </row>
    <row r="64" spans="1:14" s="31" customFormat="1">
      <c r="A64" s="27"/>
      <c r="B64" s="28"/>
      <c r="C64" s="61"/>
      <c r="D64" s="37"/>
      <c r="F64" s="32">
        <f>VLOOKUP($E64,Atletas!$1:$1048576,7,FALSE)</f>
        <v>0</v>
      </c>
      <c r="G64" s="32">
        <f>VLOOKUP($E64,Atletas!$1:$1048576,9,FALSE)</f>
        <v>0</v>
      </c>
      <c r="H64" s="137">
        <f>VLOOKUP($E64,Atletas!$1:$1048576,5,FALSE)</f>
        <v>0</v>
      </c>
      <c r="I64" s="35"/>
      <c r="J64" s="34"/>
      <c r="K64" s="35"/>
      <c r="L64" s="35"/>
      <c r="M64" s="38"/>
    </row>
    <row r="65" spans="1:13" s="31" customFormat="1">
      <c r="A65" s="27"/>
      <c r="B65" s="28"/>
      <c r="C65" s="61"/>
      <c r="D65" s="37"/>
      <c r="F65" s="32">
        <f>VLOOKUP($E65,Atletas!$1:$1048576,7,FALSE)</f>
        <v>0</v>
      </c>
      <c r="G65" s="32">
        <f>VLOOKUP($E65,Atletas!$1:$1048576,9,FALSE)</f>
        <v>0</v>
      </c>
      <c r="H65" s="137">
        <f>VLOOKUP($E65,Atletas!$1:$1048576,5,FALSE)</f>
        <v>0</v>
      </c>
      <c r="I65" s="35"/>
      <c r="J65" s="34"/>
      <c r="K65" s="35"/>
      <c r="L65" s="35"/>
      <c r="M65" s="38"/>
    </row>
    <row r="66" spans="1:13" s="31" customFormat="1">
      <c r="A66" s="27"/>
      <c r="B66" s="28"/>
      <c r="C66" s="61"/>
      <c r="D66" s="37"/>
      <c r="F66" s="32">
        <f>VLOOKUP($E66,Atletas!$1:$1048576,7,FALSE)</f>
        <v>0</v>
      </c>
      <c r="G66" s="32">
        <f>VLOOKUP($E66,Atletas!$1:$1048576,9,FALSE)</f>
        <v>0</v>
      </c>
      <c r="H66" s="137">
        <f>VLOOKUP($E66,Atletas!$1:$1048576,5,FALSE)</f>
        <v>0</v>
      </c>
      <c r="I66" s="35"/>
      <c r="J66" s="34"/>
      <c r="K66" s="35"/>
      <c r="L66" s="35"/>
      <c r="M66" s="38"/>
    </row>
    <row r="67" spans="1:13" s="31" customFormat="1">
      <c r="A67" s="27"/>
      <c r="B67" s="28"/>
      <c r="C67" s="61"/>
      <c r="D67" s="37"/>
      <c r="F67" s="32"/>
      <c r="G67" s="35"/>
      <c r="H67" s="137"/>
      <c r="I67" s="35"/>
      <c r="J67" s="34"/>
      <c r="K67" s="35"/>
      <c r="L67" s="35"/>
    </row>
    <row r="68" spans="1:13" s="31" customFormat="1">
      <c r="A68" s="27"/>
      <c r="B68" s="28"/>
      <c r="C68" s="61"/>
      <c r="D68" s="37"/>
      <c r="F68" s="32"/>
      <c r="G68" s="35"/>
      <c r="H68" s="137"/>
      <c r="I68" s="35"/>
      <c r="J68" s="34"/>
      <c r="K68" s="35"/>
      <c r="L68" s="35"/>
    </row>
    <row r="69" spans="1:13" s="31" customFormat="1">
      <c r="A69" s="27"/>
      <c r="B69" s="28"/>
      <c r="C69" s="61"/>
      <c r="D69" s="37"/>
      <c r="F69" s="32"/>
      <c r="G69" s="35"/>
      <c r="H69" s="137"/>
      <c r="I69" s="35"/>
      <c r="J69" s="34"/>
      <c r="K69" s="35"/>
      <c r="L69" s="35"/>
    </row>
  </sheetData>
  <autoFilter ref="G5:H60"/>
  <sortState ref="A6:O60">
    <sortCondition ref="L6:L60"/>
  </sortState>
  <mergeCells count="5">
    <mergeCell ref="A63:L63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>
    <pageSetUpPr fitToPage="1"/>
  </sheetPr>
  <dimension ref="A1:N6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898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 t="s">
        <v>1897</v>
      </c>
      <c r="C6" s="61" t="s">
        <v>1369</v>
      </c>
      <c r="D6" s="37">
        <v>4</v>
      </c>
      <c r="E6" s="31" t="s">
        <v>1003</v>
      </c>
      <c r="F6" s="32">
        <f>VLOOKUP($E6,Atletas!$1:$1048576,7,FALSE)</f>
        <v>32255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522</v>
      </c>
      <c r="J6" s="34">
        <v>41322</v>
      </c>
      <c r="K6" s="35"/>
      <c r="L6" s="35" t="s">
        <v>1609</v>
      </c>
      <c r="M6" s="38"/>
      <c r="N6" s="38"/>
    </row>
    <row r="7" spans="1:14" s="31" customFormat="1">
      <c r="A7" s="27">
        <v>2</v>
      </c>
      <c r="B7" s="28" t="s">
        <v>2228</v>
      </c>
      <c r="C7" s="61"/>
      <c r="D7" s="37">
        <v>2</v>
      </c>
      <c r="E7" s="31" t="s">
        <v>814</v>
      </c>
      <c r="F7" s="32">
        <f>VLOOKUP($E7,Atletas!$1:$1048576,7,FALSE)</f>
        <v>28861</v>
      </c>
      <c r="G7" s="32" t="str">
        <f>VLOOKUP($E7,Atletas!$1:$1048576,9,FALSE)</f>
        <v>Sénior</v>
      </c>
      <c r="H7" s="137" t="str">
        <f>VLOOKUP($E7,Atletas!$1:$1048576,5,FALSE)</f>
        <v>CSM</v>
      </c>
      <c r="I7" s="35" t="s">
        <v>1012</v>
      </c>
      <c r="J7" s="34">
        <v>41420</v>
      </c>
      <c r="K7" s="35"/>
      <c r="L7" s="35" t="s">
        <v>123</v>
      </c>
      <c r="M7" s="38"/>
      <c r="N7" s="38"/>
    </row>
    <row r="8" spans="1:14" s="31" customFormat="1">
      <c r="A8" s="27">
        <v>3</v>
      </c>
      <c r="B8" s="28" t="s">
        <v>1941</v>
      </c>
      <c r="C8" s="61" t="s">
        <v>1369</v>
      </c>
      <c r="D8" s="37">
        <v>2</v>
      </c>
      <c r="E8" s="31" t="s">
        <v>282</v>
      </c>
      <c r="F8" s="32">
        <f>VLOOKUP($E8,Atletas!$1:$1048576,7,FALSE)</f>
        <v>34226</v>
      </c>
      <c r="G8" s="32" t="str">
        <f>VLOOKUP($E8,Atletas!$1:$1048576,9,FALSE)</f>
        <v>S/Sub-23</v>
      </c>
      <c r="H8" s="137" t="str">
        <f>VLOOKUP($E8,Atletas!$1:$1048576,5,FALSE)</f>
        <v>ADRAP</v>
      </c>
      <c r="I8" s="35" t="s">
        <v>522</v>
      </c>
      <c r="J8" s="34">
        <v>41328</v>
      </c>
      <c r="K8" s="35"/>
      <c r="L8" s="35" t="s">
        <v>765</v>
      </c>
      <c r="N8" s="38"/>
    </row>
    <row r="9" spans="1:14" s="31" customFormat="1">
      <c r="A9" s="27">
        <v>4</v>
      </c>
      <c r="B9" s="28" t="s">
        <v>1925</v>
      </c>
      <c r="C9" s="61"/>
      <c r="D9" s="37">
        <v>1</v>
      </c>
      <c r="E9" s="31" t="s">
        <v>980</v>
      </c>
      <c r="F9" s="32">
        <f>VLOOKUP($E9,Atletas!$1:$1048576,7,FALSE)</f>
        <v>34220</v>
      </c>
      <c r="G9" s="32" t="str">
        <f>VLOOKUP($E9,Atletas!$1:$1048576,9,FALSE)</f>
        <v>S/Sub-23</v>
      </c>
      <c r="H9" s="137" t="str">
        <f>VLOOKUP($E9,Atletas!$1:$1048576,5,FALSE)</f>
        <v>AJS</v>
      </c>
      <c r="I9" s="35" t="s">
        <v>1012</v>
      </c>
      <c r="J9" s="34">
        <v>41315</v>
      </c>
      <c r="K9" s="35"/>
      <c r="L9" s="35" t="s">
        <v>1159</v>
      </c>
      <c r="M9" s="38"/>
      <c r="N9" s="38"/>
    </row>
    <row r="10" spans="1:14" s="31" customFormat="1">
      <c r="A10" s="27">
        <v>5</v>
      </c>
      <c r="B10" s="28" t="s">
        <v>2313</v>
      </c>
      <c r="C10" s="61"/>
      <c r="D10" s="37">
        <v>3</v>
      </c>
      <c r="E10" s="31" t="s">
        <v>799</v>
      </c>
      <c r="F10" s="32">
        <f>VLOOKUP($E10,Atletas!$1:$1048576,7,FALSE)</f>
        <v>27545</v>
      </c>
      <c r="G10" s="32" t="str">
        <f>VLOOKUP($E10,Atletas!$1:$1048576,9,FALSE)</f>
        <v>S/Veterano</v>
      </c>
      <c r="H10" s="137" t="str">
        <f>VLOOKUP($E10,Atletas!$1:$1048576,5,FALSE)</f>
        <v>GDE</v>
      </c>
      <c r="I10" s="35" t="s">
        <v>1012</v>
      </c>
      <c r="J10" s="34">
        <v>41468</v>
      </c>
      <c r="K10" s="35"/>
      <c r="L10" s="35" t="s">
        <v>262</v>
      </c>
      <c r="M10" s="38"/>
      <c r="N10" s="38"/>
    </row>
    <row r="11" spans="1:14" s="31" customFormat="1">
      <c r="A11" s="27">
        <v>6</v>
      </c>
      <c r="B11" s="28" t="s">
        <v>2314</v>
      </c>
      <c r="C11" s="61"/>
      <c r="D11" s="37">
        <v>4</v>
      </c>
      <c r="E11" s="31" t="s">
        <v>811</v>
      </c>
      <c r="F11" s="32">
        <f>VLOOKUP($E11,Atletas!$1:$1048576,7,FALSE)</f>
        <v>30723</v>
      </c>
      <c r="G11" s="32" t="str">
        <f>VLOOKUP($E11,Atletas!$1:$1048576,9,FALSE)</f>
        <v>Sénior</v>
      </c>
      <c r="H11" s="137" t="str">
        <f>VLOOKUP($E11,Atletas!$1:$1048576,5,FALSE)</f>
        <v>CSM</v>
      </c>
      <c r="I11" s="35" t="s">
        <v>1012</v>
      </c>
      <c r="J11" s="34">
        <v>41468</v>
      </c>
      <c r="K11" s="35"/>
      <c r="L11" s="35" t="s">
        <v>0</v>
      </c>
      <c r="M11" s="38"/>
      <c r="N11" s="38"/>
    </row>
    <row r="12" spans="1:14" s="31" customFormat="1">
      <c r="A12" s="27">
        <v>7</v>
      </c>
      <c r="B12" s="28" t="s">
        <v>2229</v>
      </c>
      <c r="C12" s="61"/>
      <c r="D12" s="37">
        <v>4</v>
      </c>
      <c r="E12" s="31" t="s">
        <v>344</v>
      </c>
      <c r="F12" s="32">
        <f>VLOOKUP($E12,Atletas!$1:$1048576,7,FALSE)</f>
        <v>34861</v>
      </c>
      <c r="G12" s="32" t="str">
        <f>VLOOKUP($E12,Atletas!$1:$1048576,9,FALSE)</f>
        <v>Júnior</v>
      </c>
      <c r="H12" s="137" t="str">
        <f>VLOOKUP($E12,Atletas!$1:$1048576,5,FALSE)</f>
        <v>AJS</v>
      </c>
      <c r="I12" s="35" t="s">
        <v>1012</v>
      </c>
      <c r="J12" s="34">
        <v>41420</v>
      </c>
      <c r="K12" s="35"/>
      <c r="L12" s="35" t="s">
        <v>1158</v>
      </c>
      <c r="N12" s="38"/>
    </row>
    <row r="13" spans="1:14" s="31" customFormat="1">
      <c r="A13" s="27">
        <v>8</v>
      </c>
      <c r="B13" s="28" t="s">
        <v>2193</v>
      </c>
      <c r="C13" s="61"/>
      <c r="D13" s="37">
        <v>1</v>
      </c>
      <c r="E13" s="31" t="s">
        <v>513</v>
      </c>
      <c r="F13" s="32">
        <f>VLOOKUP($E13,Atletas!$1:$1048576,7,FALSE)</f>
        <v>35428</v>
      </c>
      <c r="G13" s="32" t="str">
        <f>VLOOKUP($E13,Atletas!$1:$1048576,9,FALSE)</f>
        <v>Juvenil</v>
      </c>
      <c r="H13" s="137" t="str">
        <f>VLOOKUP($E13,Atletas!$1:$1048576,5,FALSE)</f>
        <v>AJS</v>
      </c>
      <c r="I13" s="35" t="s">
        <v>1012</v>
      </c>
      <c r="J13" s="34">
        <v>41413</v>
      </c>
      <c r="K13" s="35"/>
      <c r="L13" s="35" t="s">
        <v>765</v>
      </c>
    </row>
    <row r="14" spans="1:14" s="31" customFormat="1">
      <c r="A14" s="27">
        <v>9</v>
      </c>
      <c r="B14" s="28" t="s">
        <v>2315</v>
      </c>
      <c r="C14" s="61"/>
      <c r="D14" s="37">
        <v>6</v>
      </c>
      <c r="E14" s="31" t="s">
        <v>2158</v>
      </c>
      <c r="F14" s="32">
        <f>VLOOKUP($E14,Atletas!$1:$1048576,7,FALSE)</f>
        <v>23987</v>
      </c>
      <c r="G14" s="32" t="str">
        <f>VLOOKUP($E14,Atletas!$1:$1048576,9,FALSE)</f>
        <v>S/Veterano</v>
      </c>
      <c r="H14" s="137" t="str">
        <f>VLOOKUP($E14,Atletas!$1:$1048576,5,FALSE)</f>
        <v>CAFH</v>
      </c>
      <c r="I14" s="35" t="s">
        <v>1012</v>
      </c>
      <c r="J14" s="34">
        <v>41468</v>
      </c>
      <c r="K14" s="35"/>
      <c r="L14" s="35" t="s">
        <v>765</v>
      </c>
    </row>
    <row r="15" spans="1:14" s="31" customFormat="1">
      <c r="A15" s="27">
        <v>10</v>
      </c>
      <c r="B15" s="28" t="s">
        <v>1926</v>
      </c>
      <c r="C15" s="61"/>
      <c r="D15" s="37">
        <v>2</v>
      </c>
      <c r="E15" s="31" t="s">
        <v>864</v>
      </c>
      <c r="F15" s="32">
        <f>VLOOKUP($E15,Atletas!$1:$1048576,7,FALSE)</f>
        <v>28664</v>
      </c>
      <c r="G15" s="32" t="str">
        <f>VLOOKUP($E15,Atletas!$1:$1048576,9,FALSE)</f>
        <v>S/Veterano</v>
      </c>
      <c r="H15" s="137" t="str">
        <f>VLOOKUP($E15,Atletas!$1:$1048576,5,FALSE)</f>
        <v>CAFH</v>
      </c>
      <c r="I15" s="35" t="s">
        <v>1012</v>
      </c>
      <c r="J15" s="34">
        <v>41315</v>
      </c>
      <c r="K15" s="35"/>
      <c r="L15" s="35" t="s">
        <v>765</v>
      </c>
    </row>
    <row r="16" spans="1:14" s="31" customFormat="1">
      <c r="A16" s="27">
        <v>11</v>
      </c>
      <c r="B16" s="28" t="s">
        <v>2095</v>
      </c>
      <c r="C16" s="61"/>
      <c r="D16" s="37">
        <v>2</v>
      </c>
      <c r="E16" s="31" t="s">
        <v>2094</v>
      </c>
      <c r="F16" s="32">
        <f>VLOOKUP($E16,Atletas!$1:$1048576,7,FALSE)</f>
        <v>31643</v>
      </c>
      <c r="G16" s="32" t="str">
        <f>VLOOKUP($E16,Atletas!$1:$1048576,9,FALSE)</f>
        <v>Sénior</v>
      </c>
      <c r="H16" s="137" t="str">
        <f>VLOOKUP($E16,Atletas!$1:$1048576,5,FALSE)</f>
        <v>AJS</v>
      </c>
      <c r="I16" s="35" t="s">
        <v>1012</v>
      </c>
      <c r="J16" s="34">
        <v>41392</v>
      </c>
      <c r="K16" s="35"/>
      <c r="L16" s="35" t="s">
        <v>765</v>
      </c>
    </row>
    <row r="17" spans="1:14" s="31" customFormat="1">
      <c r="A17" s="27">
        <v>12</v>
      </c>
      <c r="B17" s="28" t="s">
        <v>2194</v>
      </c>
      <c r="C17" s="61"/>
      <c r="D17" s="37">
        <v>4</v>
      </c>
      <c r="E17" s="31" t="s">
        <v>1040</v>
      </c>
      <c r="F17" s="32">
        <f>VLOOKUP($E17,Atletas!$1:$1048576,7,FALSE)</f>
        <v>35494</v>
      </c>
      <c r="G17" s="32" t="str">
        <f>VLOOKUP($E17,Atletas!$1:$1048576,9,FALSE)</f>
        <v>Juvenil</v>
      </c>
      <c r="H17" s="137" t="str">
        <f>VLOOKUP($E17,Atletas!$1:$1048576,5,FALSE)</f>
        <v>CSM</v>
      </c>
      <c r="I17" s="35" t="s">
        <v>1012</v>
      </c>
      <c r="J17" s="34">
        <v>41413</v>
      </c>
      <c r="K17" s="35"/>
      <c r="L17" s="35" t="s">
        <v>765</v>
      </c>
    </row>
    <row r="18" spans="1:14" s="31" customFormat="1">
      <c r="A18" s="27">
        <v>13</v>
      </c>
      <c r="B18" s="28" t="s">
        <v>1927</v>
      </c>
      <c r="C18" s="61"/>
      <c r="D18" s="37">
        <v>3</v>
      </c>
      <c r="E18" s="31" t="s">
        <v>706</v>
      </c>
      <c r="F18" s="32">
        <f>VLOOKUP($E18,Atletas!$1:$1048576,7,FALSE)</f>
        <v>30408</v>
      </c>
      <c r="G18" s="32" t="str">
        <f>VLOOKUP($E18,Atletas!$1:$1048576,9,FALSE)</f>
        <v>Sénior</v>
      </c>
      <c r="H18" s="137" t="str">
        <f>VLOOKUP($E18,Atletas!$1:$1048576,5,FALSE)</f>
        <v>CSM</v>
      </c>
      <c r="I18" s="35" t="s">
        <v>1012</v>
      </c>
      <c r="J18" s="34">
        <v>41315</v>
      </c>
      <c r="K18" s="35"/>
      <c r="L18" s="35" t="s">
        <v>263</v>
      </c>
      <c r="N18" s="38"/>
    </row>
    <row r="19" spans="1:14" s="31" customFormat="1">
      <c r="A19" s="27">
        <v>14</v>
      </c>
      <c r="B19" s="28" t="s">
        <v>1928</v>
      </c>
      <c r="C19" s="61"/>
      <c r="D19" s="37">
        <v>4</v>
      </c>
      <c r="E19" s="31" t="s">
        <v>598</v>
      </c>
      <c r="F19" s="32">
        <f>VLOOKUP($E19,Atletas!$1:$1048576,7,FALSE)</f>
        <v>26196</v>
      </c>
      <c r="G19" s="32" t="str">
        <f>VLOOKUP($E19,Atletas!$1:$1048576,9,FALSE)</f>
        <v>S/Veterano</v>
      </c>
      <c r="H19" s="137" t="str">
        <f>VLOOKUP($E19,Atletas!$1:$1048576,5,FALSE)</f>
        <v>ADRAP</v>
      </c>
      <c r="I19" s="35" t="s">
        <v>1012</v>
      </c>
      <c r="J19" s="34">
        <v>41315</v>
      </c>
      <c r="K19" s="35"/>
      <c r="L19" s="35" t="s">
        <v>1611</v>
      </c>
      <c r="M19" s="38"/>
      <c r="N19" s="38"/>
    </row>
    <row r="20" spans="1:14" s="31" customFormat="1">
      <c r="A20" s="27">
        <v>15</v>
      </c>
      <c r="B20" s="28" t="s">
        <v>2264</v>
      </c>
      <c r="C20" s="61"/>
      <c r="D20" s="37">
        <v>2</v>
      </c>
      <c r="E20" s="31" t="s">
        <v>1430</v>
      </c>
      <c r="F20" s="32">
        <f>VLOOKUP($E20,Atletas!$1:$1048576,7,FALSE)</f>
        <v>35370</v>
      </c>
      <c r="G20" s="32" t="str">
        <f>VLOOKUP($E20,Atletas!$1:$1048576,9,FALSE)</f>
        <v>Juvenil</v>
      </c>
      <c r="H20" s="137" t="str">
        <f>VLOOKUP($E20,Atletas!$1:$1048576,5,FALSE)</f>
        <v>CSM</v>
      </c>
      <c r="I20" s="35" t="s">
        <v>1012</v>
      </c>
      <c r="J20" s="34">
        <v>41441</v>
      </c>
      <c r="K20" s="35"/>
      <c r="L20" s="35" t="s">
        <v>765</v>
      </c>
    </row>
    <row r="21" spans="1:14" s="31" customFormat="1">
      <c r="A21" s="27">
        <v>16</v>
      </c>
      <c r="B21" s="28" t="s">
        <v>1929</v>
      </c>
      <c r="C21" s="61"/>
      <c r="D21" s="37">
        <v>5</v>
      </c>
      <c r="E21" s="31" t="s">
        <v>735</v>
      </c>
      <c r="F21" s="32">
        <f>VLOOKUP($E21,Atletas!$1:$1048576,7,FALSE)</f>
        <v>29764</v>
      </c>
      <c r="G21" s="32" t="str">
        <f>VLOOKUP($E21,Atletas!$1:$1048576,9,FALSE)</f>
        <v>Sénior</v>
      </c>
      <c r="H21" s="137" t="str">
        <f>VLOOKUP($E21,Atletas!$1:$1048576,5,FALSE)</f>
        <v>ADRAP</v>
      </c>
      <c r="I21" s="35" t="s">
        <v>1012</v>
      </c>
      <c r="J21" s="34">
        <v>41315</v>
      </c>
      <c r="K21" s="35"/>
      <c r="L21" s="35" t="s">
        <v>267</v>
      </c>
      <c r="M21" s="38"/>
    </row>
    <row r="22" spans="1:14" s="31" customFormat="1">
      <c r="A22" s="27">
        <v>17</v>
      </c>
      <c r="B22" s="28" t="s">
        <v>1930</v>
      </c>
      <c r="C22" s="61"/>
      <c r="D22" s="37">
        <v>6</v>
      </c>
      <c r="E22" s="31" t="s">
        <v>334</v>
      </c>
      <c r="F22" s="32">
        <f>VLOOKUP($E22,Atletas!$1:$1048576,7,FALSE)</f>
        <v>29188</v>
      </c>
      <c r="G22" s="32" t="str">
        <f>VLOOKUP($E22,Atletas!$1:$1048576,9,FALSE)</f>
        <v>Sénior</v>
      </c>
      <c r="H22" s="137" t="str">
        <f>VLOOKUP($E22,Atletas!$1:$1048576,5,FALSE)</f>
        <v>GDE</v>
      </c>
      <c r="I22" s="35" t="s">
        <v>1012</v>
      </c>
      <c r="J22" s="34">
        <v>41315</v>
      </c>
      <c r="K22" s="35"/>
      <c r="L22" s="35" t="s">
        <v>766</v>
      </c>
      <c r="N22" s="38"/>
    </row>
    <row r="23" spans="1:14" s="31" customFormat="1">
      <c r="A23" s="27">
        <v>18</v>
      </c>
      <c r="B23" s="28" t="s">
        <v>2195</v>
      </c>
      <c r="C23" s="61"/>
      <c r="D23" s="37">
        <v>7</v>
      </c>
      <c r="E23" s="31" t="s">
        <v>2178</v>
      </c>
      <c r="F23" s="32">
        <f>VLOOKUP($E23,Atletas!$1:$1048576,7,FALSE)</f>
        <v>35720</v>
      </c>
      <c r="G23" s="32" t="str">
        <f>VLOOKUP($E23,Atletas!$1:$1048576,9,FALSE)</f>
        <v>Juvenil</v>
      </c>
      <c r="H23" s="137" t="str">
        <f>VLOOKUP($E23,Atletas!$1:$1048576,5,FALSE)</f>
        <v>AJS</v>
      </c>
      <c r="I23" s="35" t="s">
        <v>1012</v>
      </c>
      <c r="J23" s="34">
        <v>41413</v>
      </c>
      <c r="K23" s="35"/>
      <c r="L23" s="35" t="s">
        <v>765</v>
      </c>
    </row>
    <row r="24" spans="1:14" s="31" customFormat="1">
      <c r="A24" s="27"/>
      <c r="B24" s="28"/>
      <c r="C24" s="61"/>
      <c r="D24" s="37"/>
      <c r="E24" s="31" t="s">
        <v>770</v>
      </c>
      <c r="F24" s="32" t="e">
        <f>VLOOKUP($E24,Atletas!$1:$1048576,7,FALSE)</f>
        <v>#N/A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5"/>
      <c r="L24" s="91" t="s">
        <v>121</v>
      </c>
    </row>
    <row r="25" spans="1:14" s="31" customFormat="1">
      <c r="A25" s="27"/>
      <c r="B25" s="28"/>
      <c r="C25" s="61"/>
      <c r="D25" s="37"/>
      <c r="E25" s="31" t="s">
        <v>943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35" t="s">
        <v>265</v>
      </c>
      <c r="M25" s="38"/>
    </row>
    <row r="26" spans="1:14" s="31" customFormat="1">
      <c r="A26" s="27"/>
      <c r="B26" s="28"/>
      <c r="C26" s="61"/>
      <c r="D26" s="37"/>
      <c r="E26" s="31" t="s">
        <v>703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118</v>
      </c>
    </row>
    <row r="27" spans="1:14" s="31" customFormat="1">
      <c r="A27" s="27"/>
      <c r="B27" s="28"/>
      <c r="C27" s="61"/>
      <c r="D27" s="37"/>
      <c r="E27" s="31" t="s">
        <v>966</v>
      </c>
      <c r="F27" s="32">
        <f>VLOOKUP($E27,Atletas!$1:$1048576,7,FALSE)</f>
        <v>31737</v>
      </c>
      <c r="G27" s="32" t="str">
        <f>VLOOKUP($E27,Atletas!$1:$1048576,9,FALSE)</f>
        <v>Sénior</v>
      </c>
      <c r="H27" s="137" t="str">
        <f>VLOOKUP($E27,Atletas!$1:$1048576,5,FALSE)</f>
        <v>CSM</v>
      </c>
      <c r="I27" s="35"/>
      <c r="J27" s="34"/>
      <c r="K27" s="35"/>
      <c r="L27" s="35" t="s">
        <v>1610</v>
      </c>
    </row>
    <row r="28" spans="1:14" s="31" customFormat="1">
      <c r="A28" s="27"/>
      <c r="B28" s="28"/>
      <c r="C28" s="61"/>
      <c r="D28" s="37"/>
      <c r="E28" s="31" t="s">
        <v>358</v>
      </c>
      <c r="F28" s="32" t="e">
        <f>VLOOKUP($E28,Atletas!$1:$1048576,7,FALSE)</f>
        <v>#N/A</v>
      </c>
      <c r="G28" s="32" t="e">
        <f>VLOOKUP($E28,Atletas!$1:$1048576,9,FALSE)</f>
        <v>#N/A</v>
      </c>
      <c r="H28" s="137" t="e">
        <f>VLOOKUP($E28,Atletas!$1:$1048576,5,FALSE)</f>
        <v>#N/A</v>
      </c>
      <c r="I28" s="35"/>
      <c r="J28" s="34"/>
      <c r="K28" s="35"/>
      <c r="L28" s="35" t="s">
        <v>254</v>
      </c>
      <c r="N28" s="38"/>
    </row>
    <row r="29" spans="1:14" s="31" customFormat="1">
      <c r="A29" s="27"/>
      <c r="B29" s="28"/>
      <c r="C29" s="61"/>
      <c r="D29" s="37"/>
      <c r="E29" s="31" t="s">
        <v>17</v>
      </c>
      <c r="F29" s="32">
        <f>VLOOKUP($E29,Atletas!$1:$1048576,7,FALSE)</f>
        <v>29212</v>
      </c>
      <c r="G29" s="32" t="str">
        <f>VLOOKUP($E29,Atletas!$1:$1048576,9,FALSE)</f>
        <v>Sénior</v>
      </c>
      <c r="H29" s="137" t="str">
        <f>VLOOKUP($E29,Atletas!$1:$1048576,5,FALSE)</f>
        <v>AJS</v>
      </c>
      <c r="I29" s="35"/>
      <c r="J29" s="34"/>
      <c r="K29" s="35"/>
      <c r="L29" s="35" t="s">
        <v>1612</v>
      </c>
      <c r="N29" s="38"/>
    </row>
    <row r="30" spans="1:14" s="31" customFormat="1">
      <c r="A30" s="27"/>
      <c r="B30" s="28"/>
      <c r="C30" s="61"/>
      <c r="D30" s="37"/>
      <c r="E30" s="31" t="s">
        <v>929</v>
      </c>
      <c r="F30" s="32" t="e">
        <f>VLOOKUP($E30,Atletas!$1:$1048576,7,FALSE)</f>
        <v>#N/A</v>
      </c>
      <c r="G30" s="32" t="e">
        <f>VLOOKUP($E30,Atletas!$1:$1048576,9,FALSE)</f>
        <v>#N/A</v>
      </c>
      <c r="H30" s="137" t="e">
        <f>VLOOKUP($E30,Atletas!$1:$1048576,5,FALSE)</f>
        <v>#N/A</v>
      </c>
      <c r="I30" s="35"/>
      <c r="J30" s="34"/>
      <c r="K30" s="35"/>
      <c r="L30" s="35" t="s">
        <v>119</v>
      </c>
    </row>
    <row r="31" spans="1:14" s="31" customFormat="1">
      <c r="A31" s="27"/>
      <c r="B31" s="28"/>
      <c r="C31" s="61"/>
      <c r="D31" s="37"/>
      <c r="E31" s="31" t="s">
        <v>979</v>
      </c>
      <c r="F31" s="32" t="e">
        <f>VLOOKUP($E31,Atletas!$1:$1048576,7,FALSE)</f>
        <v>#N/A</v>
      </c>
      <c r="G31" s="32" t="e">
        <f>VLOOKUP($E31,Atletas!$1:$1048576,9,FALSE)</f>
        <v>#N/A</v>
      </c>
      <c r="H31" s="137" t="e">
        <f>VLOOKUP($E31,Atletas!$1:$1048576,5,FALSE)</f>
        <v>#N/A</v>
      </c>
      <c r="I31" s="35"/>
      <c r="J31" s="34"/>
      <c r="K31" s="35"/>
      <c r="L31" s="35" t="s">
        <v>255</v>
      </c>
      <c r="M31" s="38"/>
      <c r="N31" s="38"/>
    </row>
    <row r="32" spans="1:14" s="31" customFormat="1">
      <c r="A32" s="27"/>
      <c r="B32" s="28"/>
      <c r="C32" s="61"/>
      <c r="D32" s="37"/>
      <c r="E32" s="31" t="s">
        <v>589</v>
      </c>
      <c r="F32" s="32" t="e">
        <f>VLOOKUP($E32,Atletas!$1:$1048576,7,FALSE)</f>
        <v>#N/A</v>
      </c>
      <c r="G32" s="32" t="e">
        <f>VLOOKUP($E32,Atletas!$1:$1048576,9,FALSE)</f>
        <v>#N/A</v>
      </c>
      <c r="H32" s="137" t="e">
        <f>VLOOKUP($E32,Atletas!$1:$1048576,5,FALSE)</f>
        <v>#N/A</v>
      </c>
      <c r="I32" s="35"/>
      <c r="J32" s="34"/>
      <c r="K32" s="35"/>
      <c r="L32" s="35" t="s">
        <v>256</v>
      </c>
      <c r="M32" s="38"/>
      <c r="N32" s="38"/>
    </row>
    <row r="33" spans="1:14" s="31" customFormat="1">
      <c r="A33" s="27"/>
      <c r="B33" s="28"/>
      <c r="C33" s="61"/>
      <c r="D33" s="37"/>
      <c r="E33" s="31" t="s">
        <v>705</v>
      </c>
      <c r="F33" s="32">
        <f>VLOOKUP($E33,Atletas!$1:$1048576,7,FALSE)</f>
        <v>28383</v>
      </c>
      <c r="G33" s="32" t="str">
        <f>VLOOKUP($E33,Atletas!$1:$1048576,9,FALSE)</f>
        <v>S/Veterano</v>
      </c>
      <c r="H33" s="137" t="str">
        <f>VLOOKUP($E33,Atletas!$1:$1048576,5,FALSE)</f>
        <v>CAFH</v>
      </c>
      <c r="I33" s="35"/>
      <c r="J33" s="34"/>
      <c r="K33" s="35"/>
      <c r="L33" s="35" t="s">
        <v>1160</v>
      </c>
      <c r="M33" s="38"/>
      <c r="N33" s="38"/>
    </row>
    <row r="34" spans="1:14" s="31" customFormat="1">
      <c r="A34" s="27"/>
      <c r="B34" s="28"/>
      <c r="C34" s="61"/>
      <c r="D34" s="37"/>
      <c r="E34" s="31" t="s">
        <v>1371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1613</v>
      </c>
    </row>
    <row r="35" spans="1:14" s="31" customFormat="1">
      <c r="A35" s="27"/>
      <c r="B35" s="28"/>
      <c r="C35" s="61"/>
      <c r="D35" s="37"/>
      <c r="E35" s="31" t="s">
        <v>769</v>
      </c>
      <c r="F35" s="32">
        <f>VLOOKUP($E35,Atletas!$1:$1048576,7,FALSE)</f>
        <v>28581</v>
      </c>
      <c r="G35" s="32" t="str">
        <f>VLOOKUP($E35,Atletas!$1:$1048576,9,FALSE)</f>
        <v>S/Veterano</v>
      </c>
      <c r="H35" s="137" t="str">
        <f>VLOOKUP($E35,Atletas!$1:$1048576,5,FALSE)</f>
        <v>GDE</v>
      </c>
      <c r="I35" s="35"/>
      <c r="J35" s="34"/>
      <c r="K35" s="35"/>
      <c r="L35" s="35" t="s">
        <v>257</v>
      </c>
      <c r="N35" s="38"/>
    </row>
    <row r="36" spans="1:14" s="31" customFormat="1">
      <c r="A36" s="27"/>
      <c r="B36" s="28"/>
      <c r="C36" s="61"/>
      <c r="D36" s="37"/>
      <c r="E36" s="31" t="s">
        <v>950</v>
      </c>
      <c r="F36" s="32" t="e">
        <f>VLOOKUP($E36,Atletas!$1:$1048576,7,FALSE)</f>
        <v>#N/A</v>
      </c>
      <c r="G36" s="32" t="e">
        <f>VLOOKUP($E36,Atletas!$1:$1048576,9,FALSE)</f>
        <v>#N/A</v>
      </c>
      <c r="H36" s="137" t="e">
        <f>VLOOKUP($E36,Atletas!$1:$1048576,5,FALSE)</f>
        <v>#N/A</v>
      </c>
      <c r="I36" s="35"/>
      <c r="J36" s="34"/>
      <c r="K36" s="35"/>
      <c r="L36" s="35" t="s">
        <v>266</v>
      </c>
      <c r="M36" s="38"/>
    </row>
    <row r="37" spans="1:14" s="31" customFormat="1">
      <c r="A37" s="27"/>
      <c r="B37" s="28"/>
      <c r="C37" s="61"/>
      <c r="D37" s="37"/>
      <c r="E37" s="31" t="s">
        <v>726</v>
      </c>
      <c r="F37" s="32">
        <f>VLOOKUP($E37,Atletas!$1:$1048576,7,FALSE)</f>
        <v>29151</v>
      </c>
      <c r="G37" s="32" t="str">
        <f>VLOOKUP($E37,Atletas!$1:$1048576,9,FALSE)</f>
        <v>Sénior</v>
      </c>
      <c r="H37" s="137" t="str">
        <f>VLOOKUP($E37,Atletas!$1:$1048576,5,FALSE)</f>
        <v>CAFH</v>
      </c>
      <c r="I37" s="35"/>
      <c r="J37" s="34"/>
      <c r="K37" s="35"/>
      <c r="L37" s="35" t="s">
        <v>268</v>
      </c>
      <c r="M37" s="38"/>
    </row>
    <row r="38" spans="1:14" s="31" customFormat="1">
      <c r="A38" s="27"/>
      <c r="B38" s="28"/>
      <c r="C38" s="61"/>
      <c r="D38" s="37"/>
      <c r="E38" s="31" t="s">
        <v>715</v>
      </c>
      <c r="F38" s="32" t="e">
        <f>VLOOKUP($E38,Atletas!$1:$1048576,7,FALSE)</f>
        <v>#N/A</v>
      </c>
      <c r="G38" s="32" t="e">
        <f>VLOOKUP($E38,Atletas!$1:$1048576,9,FALSE)</f>
        <v>#N/A</v>
      </c>
      <c r="H38" s="137" t="e">
        <f>VLOOKUP($E38,Atletas!$1:$1048576,5,FALSE)</f>
        <v>#N/A</v>
      </c>
      <c r="I38" s="35"/>
      <c r="J38" s="34"/>
      <c r="K38" s="35"/>
      <c r="L38" s="35" t="s">
        <v>258</v>
      </c>
      <c r="N38" s="38"/>
    </row>
    <row r="39" spans="1:14" s="31" customFormat="1">
      <c r="A39" s="27"/>
      <c r="B39" s="28"/>
      <c r="C39" s="61"/>
      <c r="D39" s="37"/>
      <c r="E39" s="31" t="s">
        <v>658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120</v>
      </c>
    </row>
    <row r="40" spans="1:14" s="31" customFormat="1">
      <c r="A40" s="27"/>
      <c r="B40" s="28"/>
      <c r="C40" s="61"/>
      <c r="D40" s="37"/>
      <c r="E40" s="31" t="s">
        <v>722</v>
      </c>
      <c r="F40" s="32">
        <f>VLOOKUP($E40,Atletas!$1:$1048576,7,FALSE)</f>
        <v>34584</v>
      </c>
      <c r="G40" s="32" t="str">
        <f>VLOOKUP($E40,Atletas!$1:$1048576,9,FALSE)</f>
        <v>Júnior</v>
      </c>
      <c r="H40" s="137" t="str">
        <f>VLOOKUP($E40,Atletas!$1:$1048576,5,FALSE)</f>
        <v>AJS</v>
      </c>
      <c r="I40" s="35"/>
      <c r="J40" s="34"/>
      <c r="K40" s="35"/>
      <c r="L40" s="35" t="s">
        <v>259</v>
      </c>
      <c r="N40" s="38"/>
    </row>
    <row r="41" spans="1:14" s="31" customFormat="1">
      <c r="A41" s="27"/>
      <c r="B41" s="28"/>
      <c r="C41" s="61"/>
      <c r="D41" s="37"/>
      <c r="E41" s="31" t="s">
        <v>15</v>
      </c>
      <c r="F41" s="32">
        <f>VLOOKUP($E41,Atletas!$1:$1048576,7,FALSE)</f>
        <v>35023</v>
      </c>
      <c r="G41" s="32" t="str">
        <f>VLOOKUP($E41,Atletas!$1:$1048576,9,FALSE)</f>
        <v>Júnior</v>
      </c>
      <c r="H41" s="137" t="str">
        <f>VLOOKUP($E41,Atletas!$1:$1048576,5,FALSE)</f>
        <v>ADRAP</v>
      </c>
      <c r="I41" s="35"/>
      <c r="J41" s="34"/>
      <c r="K41" s="35"/>
      <c r="L41" s="35" t="s">
        <v>1161</v>
      </c>
      <c r="N41" s="38"/>
    </row>
    <row r="42" spans="1:14" s="31" customFormat="1">
      <c r="A42" s="27"/>
      <c r="B42" s="28"/>
      <c r="C42" s="61"/>
      <c r="D42" s="37"/>
      <c r="E42" s="31" t="s">
        <v>716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117</v>
      </c>
      <c r="M42" s="38"/>
    </row>
    <row r="43" spans="1:14" s="31" customFormat="1">
      <c r="A43" s="27"/>
      <c r="B43" s="28"/>
      <c r="C43" s="61"/>
      <c r="D43" s="37"/>
      <c r="E43" s="31" t="s">
        <v>281</v>
      </c>
      <c r="F43" s="32">
        <f>VLOOKUP($E43,Atletas!$1:$1048576,7,FALSE)</f>
        <v>34913</v>
      </c>
      <c r="G43" s="32" t="str">
        <f>VLOOKUP($E43,Atletas!$1:$1048576,9,FALSE)</f>
        <v>Júnior</v>
      </c>
      <c r="H43" s="137" t="str">
        <f>VLOOKUP($E43,Atletas!$1:$1048576,5,FALSE)</f>
        <v>AJS</v>
      </c>
      <c r="I43" s="35"/>
      <c r="J43" s="34"/>
      <c r="K43" s="35"/>
      <c r="L43" s="35" t="s">
        <v>1162</v>
      </c>
      <c r="N43" s="38"/>
    </row>
    <row r="44" spans="1:14" s="31" customFormat="1">
      <c r="A44" s="27"/>
      <c r="B44" s="28"/>
      <c r="C44" s="61"/>
      <c r="D44" s="37"/>
      <c r="E44" s="31" t="s">
        <v>325</v>
      </c>
      <c r="F44" s="32" t="e">
        <f>VLOOKUP($E44,Atletas!$1:$1048576,7,FALSE)</f>
        <v>#N/A</v>
      </c>
      <c r="G44" s="32" t="e">
        <f>VLOOKUP($E44,Atletas!$1:$1048576,9,FALSE)</f>
        <v>#N/A</v>
      </c>
      <c r="H44" s="137" t="e">
        <f>VLOOKUP($E44,Atletas!$1:$1048576,5,FALSE)</f>
        <v>#N/A</v>
      </c>
      <c r="I44" s="35"/>
      <c r="J44" s="34"/>
      <c r="K44" s="35"/>
      <c r="L44" s="35" t="s">
        <v>1614</v>
      </c>
      <c r="N44" s="38"/>
    </row>
    <row r="45" spans="1:14" s="31" customFormat="1">
      <c r="A45" s="27"/>
      <c r="B45" s="28"/>
      <c r="C45" s="61"/>
      <c r="D45" s="37"/>
      <c r="E45" s="31" t="s">
        <v>714</v>
      </c>
      <c r="F45" s="32" t="e">
        <f>VLOOKUP($E45,Atletas!$1:$1048576,7,FALSE)</f>
        <v>#N/A</v>
      </c>
      <c r="G45" s="32" t="e">
        <f>VLOOKUP($E45,Atletas!$1:$1048576,9,FALSE)</f>
        <v>#N/A</v>
      </c>
      <c r="H45" s="137" t="e">
        <f>VLOOKUP($E45,Atletas!$1:$1048576,5,FALSE)</f>
        <v>#N/A</v>
      </c>
      <c r="I45" s="35"/>
      <c r="J45" s="34"/>
      <c r="K45" s="35"/>
      <c r="L45" s="35" t="s">
        <v>264</v>
      </c>
      <c r="N45" s="38"/>
    </row>
    <row r="46" spans="1:14" s="31" customFormat="1">
      <c r="A46" s="27"/>
      <c r="B46" s="28"/>
      <c r="C46" s="61"/>
      <c r="D46" s="37"/>
      <c r="E46" s="31" t="s">
        <v>776</v>
      </c>
      <c r="F46" s="32" t="e">
        <f>VLOOKUP($E46,Atletas!$1:$1048576,7,FALSE)</f>
        <v>#N/A</v>
      </c>
      <c r="G46" s="32" t="e">
        <f>VLOOKUP($E46,Atletas!$1:$1048576,9,FALSE)</f>
        <v>#N/A</v>
      </c>
      <c r="H46" s="137" t="e">
        <f>VLOOKUP($E46,Atletas!$1:$1048576,5,FALSE)</f>
        <v>#N/A</v>
      </c>
      <c r="I46" s="35"/>
      <c r="J46" s="34"/>
      <c r="K46" s="35"/>
      <c r="L46" s="35" t="s">
        <v>261</v>
      </c>
      <c r="M46" s="38"/>
    </row>
    <row r="47" spans="1:14" s="31" customFormat="1">
      <c r="A47" s="27"/>
      <c r="B47" s="28"/>
      <c r="C47" s="61"/>
      <c r="D47" s="37"/>
      <c r="E47" s="31" t="s">
        <v>548</v>
      </c>
      <c r="F47" s="32" t="e">
        <f>VLOOKUP($E47,Atletas!$1:$1048576,7,FALSE)</f>
        <v>#N/A</v>
      </c>
      <c r="G47" s="32" t="e">
        <f>VLOOKUP($E47,Atletas!$1:$1048576,9,FALSE)</f>
        <v>#N/A</v>
      </c>
      <c r="H47" s="137" t="e">
        <f>VLOOKUP($E47,Atletas!$1:$1048576,5,FALSE)</f>
        <v>#N/A</v>
      </c>
      <c r="I47" s="35"/>
      <c r="J47" s="34"/>
      <c r="K47" s="35"/>
      <c r="L47" s="35" t="s">
        <v>260</v>
      </c>
      <c r="N47" s="38"/>
    </row>
    <row r="48" spans="1:14" s="31" customFormat="1">
      <c r="A48" s="27"/>
      <c r="B48" s="28"/>
      <c r="C48" s="61"/>
      <c r="D48" s="37"/>
      <c r="E48" s="31" t="s">
        <v>1429</v>
      </c>
      <c r="F48" s="32">
        <f>VLOOKUP($E48,Atletas!$1:$1048576,7,FALSE)</f>
        <v>28192</v>
      </c>
      <c r="G48" s="32" t="str">
        <f>VLOOKUP($E48,Atletas!$1:$1048576,9,FALSE)</f>
        <v>S/Veterano</v>
      </c>
      <c r="H48" s="137" t="str">
        <f>VLOOKUP($E48,Atletas!$1:$1048576,5,FALSE)</f>
        <v>CAFH</v>
      </c>
      <c r="I48" s="35"/>
      <c r="J48" s="34"/>
      <c r="K48" s="35"/>
      <c r="L48" s="35" t="s">
        <v>1615</v>
      </c>
    </row>
    <row r="49" spans="1:14" s="31" customFormat="1">
      <c r="A49" s="27"/>
      <c r="B49" s="28"/>
      <c r="C49" s="61"/>
      <c r="D49" s="37"/>
      <c r="E49" s="31" t="s">
        <v>831</v>
      </c>
      <c r="F49" s="32">
        <f>VLOOKUP($E49,Atletas!$1:$1048576,7,FALSE)</f>
        <v>32439</v>
      </c>
      <c r="G49" s="32" t="str">
        <f>VLOOKUP($E49,Atletas!$1:$1048576,9,FALSE)</f>
        <v>Sénior</v>
      </c>
      <c r="H49" s="137" t="str">
        <f>VLOOKUP($E49,Atletas!$1:$1048576,5,FALSE)</f>
        <v>ZAPCAR</v>
      </c>
      <c r="I49" s="35"/>
      <c r="J49" s="34"/>
      <c r="K49" s="35"/>
      <c r="L49" s="35" t="s">
        <v>122</v>
      </c>
    </row>
    <row r="50" spans="1:14" s="31" customFormat="1">
      <c r="A50" s="27"/>
      <c r="B50" s="28"/>
      <c r="C50" s="61"/>
      <c r="D50" s="37"/>
      <c r="F50" s="32">
        <f>VLOOKUP($E50,Atletas!$1:$1048576,7,FALSE)</f>
        <v>0</v>
      </c>
      <c r="G50" s="32">
        <f>VLOOKUP($E50,Atletas!$1:$1048576,9,FALSE)</f>
        <v>0</v>
      </c>
      <c r="H50" s="137">
        <f>VLOOKUP($E50,Atletas!$1:$1048576,5,FALSE)</f>
        <v>0</v>
      </c>
      <c r="I50" s="35"/>
      <c r="J50" s="34"/>
      <c r="K50" s="35"/>
      <c r="L50" s="35" t="s">
        <v>765</v>
      </c>
    </row>
    <row r="51" spans="1:14" s="31" customFormat="1">
      <c r="A51" s="27"/>
      <c r="B51" s="28"/>
      <c r="C51" s="61"/>
      <c r="D51" s="37"/>
      <c r="F51" s="32"/>
      <c r="G51" s="32"/>
      <c r="H51" s="137"/>
      <c r="I51" s="35"/>
      <c r="J51" s="34"/>
      <c r="K51" s="35"/>
      <c r="L51" s="35"/>
    </row>
    <row r="52" spans="1:14" s="31" customFormat="1">
      <c r="A52" s="27"/>
      <c r="B52" s="28"/>
      <c r="C52" s="61"/>
      <c r="D52" s="37"/>
      <c r="F52" s="32"/>
      <c r="G52" s="35"/>
      <c r="H52" s="137"/>
      <c r="I52" s="35"/>
      <c r="J52" s="34"/>
      <c r="K52" s="35"/>
      <c r="L52" s="35"/>
    </row>
    <row r="53" spans="1:14" s="31" customFormat="1">
      <c r="A53" s="181" t="s">
        <v>727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38"/>
      <c r="N53" s="39"/>
    </row>
    <row r="54" spans="1:14" s="31" customFormat="1">
      <c r="A54" s="27"/>
      <c r="B54" s="28"/>
      <c r="C54" s="61"/>
      <c r="D54" s="37"/>
      <c r="F54" s="32">
        <f>VLOOKUP($E54,Atletas!$1:$1048576,7,FALSE)</f>
        <v>0</v>
      </c>
      <c r="G54" s="32">
        <f>VLOOKUP($E54,Atletas!$1:$1048576,9,FALSE)</f>
        <v>0</v>
      </c>
      <c r="H54" s="137">
        <f>VLOOKUP($E54,Atletas!$1:$1048576,5,FALSE)</f>
        <v>0</v>
      </c>
      <c r="I54" s="35"/>
      <c r="J54" s="34"/>
      <c r="K54" s="35"/>
      <c r="L54" s="35"/>
      <c r="M54" s="38"/>
      <c r="N54" s="38"/>
    </row>
    <row r="55" spans="1:14" s="31" customFormat="1">
      <c r="A55" s="27"/>
      <c r="B55" s="28"/>
      <c r="C55" s="61"/>
      <c r="D55" s="37"/>
      <c r="F55" s="32">
        <f>VLOOKUP($E55,Atletas!$1:$1048576,7,FALSE)</f>
        <v>0</v>
      </c>
      <c r="G55" s="32">
        <f>VLOOKUP($E55,Atletas!$1:$1048576,9,FALSE)</f>
        <v>0</v>
      </c>
      <c r="H55" s="137">
        <f>VLOOKUP($E55,Atletas!$1:$1048576,5,FALSE)</f>
        <v>0</v>
      </c>
      <c r="I55" s="35"/>
      <c r="J55" s="34"/>
      <c r="K55" s="35"/>
      <c r="L55" s="35"/>
      <c r="M55" s="38"/>
    </row>
    <row r="56" spans="1:14" s="31" customFormat="1">
      <c r="A56" s="27"/>
      <c r="B56" s="28"/>
      <c r="C56" s="61"/>
      <c r="D56" s="37"/>
      <c r="F56" s="32">
        <f>VLOOKUP($E56,Atletas!$1:$1048576,7,FALSE)</f>
        <v>0</v>
      </c>
      <c r="G56" s="32">
        <f>VLOOKUP($E56,Atletas!$1:$1048576,9,FALSE)</f>
        <v>0</v>
      </c>
      <c r="H56" s="137">
        <f>VLOOKUP($E56,Atletas!$1:$1048576,5,FALSE)</f>
        <v>0</v>
      </c>
      <c r="I56" s="35"/>
      <c r="J56" s="34"/>
      <c r="K56" s="35"/>
      <c r="L56" s="35"/>
    </row>
    <row r="57" spans="1:14" s="31" customFormat="1">
      <c r="A57" s="27"/>
      <c r="B57" s="28"/>
      <c r="C57" s="61"/>
      <c r="D57" s="37"/>
      <c r="F57" s="32">
        <f>VLOOKUP($E57,Atletas!$1:$1048576,7,FALSE)</f>
        <v>0</v>
      </c>
      <c r="G57" s="32">
        <f>VLOOKUP($E57,Atletas!$1:$1048576,9,FALSE)</f>
        <v>0</v>
      </c>
      <c r="H57" s="137">
        <f>VLOOKUP($E57,Atletas!$1:$1048576,5,FALSE)</f>
        <v>0</v>
      </c>
      <c r="I57" s="35"/>
      <c r="J57" s="34"/>
      <c r="K57" s="35"/>
      <c r="L57" s="35"/>
    </row>
    <row r="58" spans="1:14" s="31" customFormat="1">
      <c r="A58" s="27"/>
      <c r="B58" s="28"/>
      <c r="C58" s="61"/>
      <c r="D58" s="37"/>
      <c r="F58" s="32"/>
      <c r="G58" s="35"/>
      <c r="H58" s="137"/>
      <c r="I58" s="35"/>
      <c r="J58" s="34"/>
      <c r="K58" s="35"/>
      <c r="L58" s="35"/>
    </row>
    <row r="59" spans="1:14" s="31" customFormat="1">
      <c r="A59" s="27"/>
      <c r="B59" s="28"/>
      <c r="C59" s="61"/>
      <c r="D59" s="37"/>
      <c r="F59" s="32"/>
      <c r="G59" s="35"/>
      <c r="H59" s="137"/>
      <c r="I59" s="35"/>
      <c r="J59" s="34"/>
      <c r="K59" s="35"/>
      <c r="L59" s="35"/>
    </row>
    <row r="60" spans="1:14" s="31" customFormat="1">
      <c r="A60" s="27"/>
      <c r="B60" s="28"/>
      <c r="C60" s="61"/>
      <c r="D60" s="37"/>
      <c r="F60" s="32"/>
      <c r="G60" s="35"/>
      <c r="H60" s="137"/>
      <c r="I60" s="35"/>
      <c r="J60" s="34"/>
      <c r="K60" s="35"/>
      <c r="L60" s="35"/>
    </row>
  </sheetData>
  <autoFilter ref="G5:H50"/>
  <sortState ref="A6:O42">
    <sortCondition ref="L6:L42"/>
  </sortState>
  <mergeCells count="5">
    <mergeCell ref="A53:L53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>
    <pageSetUpPr fitToPage="1"/>
  </sheetPr>
  <dimension ref="A1:N3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899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ht="15.25" customHeight="1">
      <c r="A5" s="3" t="s">
        <v>879</v>
      </c>
      <c r="B5" s="5" t="s">
        <v>880</v>
      </c>
      <c r="C5" s="22"/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 t="s">
        <v>2219</v>
      </c>
      <c r="C6" s="29"/>
      <c r="D6" s="30">
        <v>1</v>
      </c>
      <c r="E6" s="31" t="s">
        <v>1003</v>
      </c>
      <c r="F6" s="32">
        <f>VLOOKUP($E6,Atletas!$1:$1048576,7,FALSE)</f>
        <v>32255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1012</v>
      </c>
      <c r="J6" s="34">
        <v>41419</v>
      </c>
      <c r="K6" s="35"/>
      <c r="L6" s="35" t="s">
        <v>1616</v>
      </c>
      <c r="N6" s="38"/>
    </row>
    <row r="7" spans="1:14" s="31" customFormat="1">
      <c r="A7" s="27">
        <v>2</v>
      </c>
      <c r="B7" s="28" t="s">
        <v>2249</v>
      </c>
      <c r="C7" s="29"/>
      <c r="D7" s="30">
        <v>1</v>
      </c>
      <c r="E7" s="31" t="s">
        <v>814</v>
      </c>
      <c r="F7" s="32">
        <f>VLOOKUP($E7,Atletas!$1:$1048576,7,FALSE)</f>
        <v>28861</v>
      </c>
      <c r="G7" s="32" t="str">
        <f>VLOOKUP($E7,Atletas!$1:$1048576,9,FALSE)</f>
        <v>Sénior</v>
      </c>
      <c r="H7" s="137" t="str">
        <f>VLOOKUP($E7,Atletas!$1:$1048576,5,FALSE)</f>
        <v>CSM</v>
      </c>
      <c r="I7" s="35" t="s">
        <v>2239</v>
      </c>
      <c r="J7" s="34">
        <v>41433</v>
      </c>
      <c r="K7" s="35"/>
      <c r="L7" s="35" t="s">
        <v>1619</v>
      </c>
      <c r="N7" s="38"/>
    </row>
    <row r="8" spans="1:14" s="31" customFormat="1">
      <c r="A8" s="27">
        <v>3</v>
      </c>
      <c r="B8" s="28" t="s">
        <v>2014</v>
      </c>
      <c r="C8" s="29"/>
      <c r="D8" s="30">
        <v>1</v>
      </c>
      <c r="E8" s="31" t="s">
        <v>282</v>
      </c>
      <c r="F8" s="32">
        <f>VLOOKUP($E8,Atletas!$1:$1048576,7,FALSE)</f>
        <v>34226</v>
      </c>
      <c r="G8" s="32" t="str">
        <f>VLOOKUP($E8,Atletas!$1:$1048576,9,FALSE)</f>
        <v>S/Sub-23</v>
      </c>
      <c r="H8" s="137" t="str">
        <f>VLOOKUP($E8,Atletas!$1:$1048576,5,FALSE)</f>
        <v>ADRAP</v>
      </c>
      <c r="I8" s="35" t="s">
        <v>1012</v>
      </c>
      <c r="J8" s="34">
        <v>41377</v>
      </c>
      <c r="K8" s="35" t="s">
        <v>2015</v>
      </c>
      <c r="L8" s="35" t="s">
        <v>765</v>
      </c>
    </row>
    <row r="9" spans="1:14" s="31" customFormat="1">
      <c r="A9" s="27">
        <v>4</v>
      </c>
      <c r="B9" s="28" t="s">
        <v>2016</v>
      </c>
      <c r="C9" s="29"/>
      <c r="D9" s="30">
        <v>2</v>
      </c>
      <c r="E9" s="31" t="s">
        <v>980</v>
      </c>
      <c r="F9" s="32">
        <f>VLOOKUP($E9,Atletas!$1:$1048576,7,FALSE)</f>
        <v>34220</v>
      </c>
      <c r="G9" s="32" t="str">
        <f>VLOOKUP($E9,Atletas!$1:$1048576,9,FALSE)</f>
        <v>S/Sub-23</v>
      </c>
      <c r="H9" s="137" t="str">
        <f>VLOOKUP($E9,Atletas!$1:$1048576,5,FALSE)</f>
        <v>AJS</v>
      </c>
      <c r="I9" s="35" t="s">
        <v>1012</v>
      </c>
      <c r="J9" s="34">
        <v>41377</v>
      </c>
      <c r="K9" s="35" t="s">
        <v>2015</v>
      </c>
      <c r="L9" s="35" t="s">
        <v>765</v>
      </c>
      <c r="N9" s="38"/>
    </row>
    <row r="10" spans="1:14" s="31" customFormat="1">
      <c r="A10" s="27">
        <v>5</v>
      </c>
      <c r="B10" s="28" t="s">
        <v>2017</v>
      </c>
      <c r="C10" s="29"/>
      <c r="D10" s="30">
        <v>3</v>
      </c>
      <c r="E10" s="31" t="s">
        <v>726</v>
      </c>
      <c r="F10" s="32">
        <f>VLOOKUP($E10,Atletas!$1:$1048576,7,FALSE)</f>
        <v>29151</v>
      </c>
      <c r="G10" s="32" t="str">
        <f>VLOOKUP($E10,Atletas!$1:$1048576,9,FALSE)</f>
        <v>Sénior</v>
      </c>
      <c r="H10" s="137" t="str">
        <f>VLOOKUP($E10,Atletas!$1:$1048576,5,FALSE)</f>
        <v>CAFH</v>
      </c>
      <c r="I10" s="35" t="s">
        <v>1012</v>
      </c>
      <c r="J10" s="34">
        <v>41377</v>
      </c>
      <c r="K10" s="35" t="s">
        <v>2015</v>
      </c>
      <c r="L10" s="35" t="s">
        <v>765</v>
      </c>
    </row>
    <row r="11" spans="1:14" s="31" customFormat="1">
      <c r="A11" s="27">
        <v>6</v>
      </c>
      <c r="B11" s="28" t="s">
        <v>2220</v>
      </c>
      <c r="C11" s="29"/>
      <c r="D11" s="30">
        <v>3</v>
      </c>
      <c r="E11" s="31" t="s">
        <v>1418</v>
      </c>
      <c r="F11" s="32">
        <f>VLOOKUP($E11,Atletas!$1:$1048576,7,FALSE)</f>
        <v>32219</v>
      </c>
      <c r="G11" s="32" t="str">
        <f>VLOOKUP($E11,Atletas!$1:$1048576,9,FALSE)</f>
        <v>Sénior</v>
      </c>
      <c r="H11" s="137" t="str">
        <f>VLOOKUP($E11,Atletas!$1:$1048576,5,FALSE)</f>
        <v>ADRAP</v>
      </c>
      <c r="I11" s="35" t="s">
        <v>1012</v>
      </c>
      <c r="J11" s="34">
        <v>41419</v>
      </c>
      <c r="K11" s="35"/>
      <c r="L11" s="35" t="s">
        <v>765</v>
      </c>
    </row>
    <row r="12" spans="1:14" s="31" customFormat="1">
      <c r="A12" s="27">
        <v>7</v>
      </c>
      <c r="B12" s="28" t="s">
        <v>2309</v>
      </c>
      <c r="C12" s="29"/>
      <c r="D12" s="30">
        <v>3</v>
      </c>
      <c r="E12" s="31" t="s">
        <v>811</v>
      </c>
      <c r="F12" s="32">
        <f>VLOOKUP($E12,Atletas!$1:$1048576,7,FALSE)</f>
        <v>30723</v>
      </c>
      <c r="G12" s="32" t="str">
        <f>VLOOKUP($E12,Atletas!$1:$1048576,9,FALSE)</f>
        <v>Sénior</v>
      </c>
      <c r="H12" s="137" t="str">
        <f>VLOOKUP($E12,Atletas!$1:$1048576,5,FALSE)</f>
        <v>CSM</v>
      </c>
      <c r="I12" s="35" t="s">
        <v>1012</v>
      </c>
      <c r="J12" s="34">
        <v>41467</v>
      </c>
      <c r="K12" s="35"/>
      <c r="L12" s="35" t="s">
        <v>1163</v>
      </c>
      <c r="N12" s="38"/>
    </row>
    <row r="13" spans="1:14" s="31" customFormat="1">
      <c r="A13" s="27">
        <v>8</v>
      </c>
      <c r="B13" s="28" t="s">
        <v>2018</v>
      </c>
      <c r="C13" s="29"/>
      <c r="D13" s="30">
        <v>5</v>
      </c>
      <c r="E13" s="31" t="s">
        <v>864</v>
      </c>
      <c r="F13" s="32">
        <f>VLOOKUP($E13,Atletas!$1:$1048576,7,FALSE)</f>
        <v>28664</v>
      </c>
      <c r="G13" s="32" t="str">
        <f>VLOOKUP($E13,Atletas!$1:$1048576,9,FALSE)</f>
        <v>S/Veterano</v>
      </c>
      <c r="H13" s="137" t="str">
        <f>VLOOKUP($E13,Atletas!$1:$1048576,5,FALSE)</f>
        <v>CAFH</v>
      </c>
      <c r="I13" s="35" t="s">
        <v>1012</v>
      </c>
      <c r="J13" s="34">
        <v>41377</v>
      </c>
      <c r="K13" s="35" t="s">
        <v>2015</v>
      </c>
      <c r="L13" s="35" t="s">
        <v>765</v>
      </c>
    </row>
    <row r="14" spans="1:14" s="31" customFormat="1">
      <c r="A14" s="27">
        <v>9</v>
      </c>
      <c r="B14" s="28" t="s">
        <v>2221</v>
      </c>
      <c r="C14" s="29"/>
      <c r="D14" s="30">
        <v>4</v>
      </c>
      <c r="E14" s="31" t="s">
        <v>2094</v>
      </c>
      <c r="F14" s="32">
        <f>VLOOKUP($E14,Atletas!$1:$1048576,7,FALSE)</f>
        <v>31643</v>
      </c>
      <c r="G14" s="32" t="str">
        <f>VLOOKUP($E14,Atletas!$1:$1048576,9,FALSE)</f>
        <v>Sénior</v>
      </c>
      <c r="H14" s="137" t="str">
        <f>VLOOKUP($E14,Atletas!$1:$1048576,5,FALSE)</f>
        <v>AJS</v>
      </c>
      <c r="I14" s="35" t="s">
        <v>1012</v>
      </c>
      <c r="J14" s="34">
        <v>41419</v>
      </c>
      <c r="K14" s="35"/>
      <c r="L14" s="35" t="s">
        <v>765</v>
      </c>
    </row>
    <row r="15" spans="1:14" s="31" customFormat="1">
      <c r="A15" s="27">
        <v>10</v>
      </c>
      <c r="B15" s="28" t="s">
        <v>2019</v>
      </c>
      <c r="C15" s="29"/>
      <c r="D15" s="30">
        <v>6</v>
      </c>
      <c r="E15" s="31" t="s">
        <v>793</v>
      </c>
      <c r="F15" s="32">
        <f>VLOOKUP($E15,Atletas!$1:$1048576,7,FALSE)</f>
        <v>26412</v>
      </c>
      <c r="G15" s="32" t="str">
        <f>VLOOKUP($E15,Atletas!$1:$1048576,9,FALSE)</f>
        <v>S/Veterano</v>
      </c>
      <c r="H15" s="137" t="str">
        <f>VLOOKUP($E15,Atletas!$1:$1048576,5,FALSE)</f>
        <v>CCDTHF</v>
      </c>
      <c r="I15" s="35" t="s">
        <v>1012</v>
      </c>
      <c r="J15" s="34">
        <v>41377</v>
      </c>
      <c r="K15" s="35" t="s">
        <v>2015</v>
      </c>
      <c r="L15" s="35" t="s">
        <v>765</v>
      </c>
    </row>
    <row r="16" spans="1:14" s="31" customFormat="1">
      <c r="A16" s="27">
        <v>11</v>
      </c>
      <c r="B16" s="28" t="s">
        <v>2020</v>
      </c>
      <c r="C16" s="29"/>
      <c r="D16" s="30">
        <v>7</v>
      </c>
      <c r="E16" s="31" t="s">
        <v>705</v>
      </c>
      <c r="F16" s="32">
        <f>VLOOKUP($E16,Atletas!$1:$1048576,7,FALSE)</f>
        <v>28383</v>
      </c>
      <c r="G16" s="32" t="str">
        <f>VLOOKUP($E16,Atletas!$1:$1048576,9,FALSE)</f>
        <v>S/Veterano</v>
      </c>
      <c r="H16" s="137" t="str">
        <f>VLOOKUP($E16,Atletas!$1:$1048576,5,FALSE)</f>
        <v>CAFH</v>
      </c>
      <c r="I16" s="35" t="s">
        <v>1012</v>
      </c>
      <c r="J16" s="34">
        <v>41377</v>
      </c>
      <c r="K16" s="35" t="s">
        <v>2015</v>
      </c>
      <c r="L16" s="35" t="s">
        <v>1164</v>
      </c>
      <c r="N16" s="38"/>
    </row>
    <row r="17" spans="1:14" s="31" customFormat="1">
      <c r="A17" s="27">
        <v>12</v>
      </c>
      <c r="B17" s="28" t="s">
        <v>2021</v>
      </c>
      <c r="C17" s="29"/>
      <c r="D17" s="30">
        <v>8</v>
      </c>
      <c r="E17" s="31" t="s">
        <v>2022</v>
      </c>
      <c r="F17" s="32">
        <f>VLOOKUP($E17,Atletas!$1:$1048576,7,FALSE)</f>
        <v>26177</v>
      </c>
      <c r="G17" s="32" t="str">
        <f>VLOOKUP($E17,Atletas!$1:$1048576,9,FALSE)</f>
        <v>S/Veterano</v>
      </c>
      <c r="H17" s="137" t="str">
        <f>VLOOKUP($E17,Atletas!$1:$1048576,5,FALSE)</f>
        <v>ADRAP</v>
      </c>
      <c r="I17" s="35" t="s">
        <v>1012</v>
      </c>
      <c r="J17" s="34">
        <v>41377</v>
      </c>
      <c r="K17" s="35" t="s">
        <v>2015</v>
      </c>
      <c r="L17" s="35" t="s">
        <v>765</v>
      </c>
    </row>
    <row r="18" spans="1:14" s="31" customFormat="1">
      <c r="A18" s="27"/>
      <c r="B18" s="28"/>
      <c r="C18" s="29"/>
      <c r="D18" s="30"/>
      <c r="E18" s="31" t="s">
        <v>799</v>
      </c>
      <c r="F18" s="32">
        <f>VLOOKUP($E18,Atletas!$1:$1048576,7,FALSE)</f>
        <v>27545</v>
      </c>
      <c r="G18" s="32" t="str">
        <f>VLOOKUP($E18,Atletas!$1:$1048576,9,FALSE)</f>
        <v>S/Veterano</v>
      </c>
      <c r="H18" s="137" t="str">
        <f>VLOOKUP($E18,Atletas!$1:$1048576,5,FALSE)</f>
        <v>GDE</v>
      </c>
      <c r="I18" s="35"/>
      <c r="J18" s="34"/>
      <c r="K18" s="35"/>
      <c r="L18" s="35" t="s">
        <v>494</v>
      </c>
      <c r="M18" s="38"/>
    </row>
    <row r="19" spans="1:14" s="31" customFormat="1">
      <c r="A19" s="27"/>
      <c r="B19" s="28"/>
      <c r="C19" s="29"/>
      <c r="D19" s="30"/>
      <c r="E19" s="31" t="s">
        <v>943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5"/>
      <c r="L19" s="35" t="s">
        <v>495</v>
      </c>
      <c r="M19" s="38"/>
    </row>
    <row r="20" spans="1:14" s="31" customFormat="1">
      <c r="A20" s="27"/>
      <c r="B20" s="28"/>
      <c r="C20" s="29"/>
      <c r="D20" s="30"/>
      <c r="E20" s="31" t="s">
        <v>703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5"/>
      <c r="L20" s="35" t="s">
        <v>997</v>
      </c>
    </row>
    <row r="21" spans="1:14" s="31" customFormat="1">
      <c r="A21" s="27"/>
      <c r="B21" s="28"/>
      <c r="C21" s="29"/>
      <c r="D21" s="30"/>
      <c r="E21" s="31" t="s">
        <v>358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202</v>
      </c>
      <c r="N21" s="38"/>
    </row>
    <row r="22" spans="1:14" s="31" customFormat="1">
      <c r="A22" s="27"/>
      <c r="B22" s="28"/>
      <c r="C22" s="29"/>
      <c r="D22" s="30"/>
      <c r="E22" s="31" t="s">
        <v>17</v>
      </c>
      <c r="F22" s="32">
        <f>VLOOKUP($E22,Atletas!$1:$1048576,7,FALSE)</f>
        <v>29212</v>
      </c>
      <c r="G22" s="32" t="str">
        <f>VLOOKUP($E22,Atletas!$1:$1048576,9,FALSE)</f>
        <v>Sénior</v>
      </c>
      <c r="H22" s="137" t="str">
        <f>VLOOKUP($E22,Atletas!$1:$1048576,5,FALSE)</f>
        <v>AJS</v>
      </c>
      <c r="I22" s="35"/>
      <c r="J22" s="34"/>
      <c r="K22" s="35"/>
      <c r="L22" s="35" t="s">
        <v>1617</v>
      </c>
      <c r="N22" s="38"/>
    </row>
    <row r="23" spans="1:14" s="31" customFormat="1">
      <c r="A23" s="27"/>
      <c r="B23" s="28"/>
      <c r="C23" s="29"/>
      <c r="D23" s="30"/>
      <c r="E23" s="31" t="s">
        <v>598</v>
      </c>
      <c r="F23" s="32">
        <f>VLOOKUP($E23,Atletas!$1:$1048576,7,FALSE)</f>
        <v>26196</v>
      </c>
      <c r="G23" s="32" t="str">
        <f>VLOOKUP($E23,Atletas!$1:$1048576,9,FALSE)</f>
        <v>S/Veterano</v>
      </c>
      <c r="H23" s="137" t="str">
        <f>VLOOKUP($E23,Atletas!$1:$1048576,5,FALSE)</f>
        <v>ADRAP</v>
      </c>
      <c r="I23" s="35"/>
      <c r="J23" s="34"/>
      <c r="K23" s="35"/>
      <c r="L23" s="35" t="s">
        <v>1618</v>
      </c>
      <c r="N23" s="38"/>
    </row>
    <row r="24" spans="1:14" s="31" customFormat="1">
      <c r="A24" s="27"/>
      <c r="B24" s="28"/>
      <c r="C24" s="29"/>
      <c r="D24" s="30"/>
      <c r="E24" s="31" t="s">
        <v>733</v>
      </c>
      <c r="F24" s="32" t="e">
        <f>VLOOKUP($E24,Atletas!$1:$1048576,7,FALSE)</f>
        <v>#N/A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5"/>
      <c r="L24" s="35" t="s">
        <v>1165</v>
      </c>
      <c r="N24" s="38"/>
    </row>
    <row r="25" spans="1:14" s="31" customFormat="1">
      <c r="A25" s="27"/>
      <c r="B25" s="28"/>
      <c r="C25" s="29"/>
      <c r="D25" s="30"/>
      <c r="E25" s="31" t="s">
        <v>735</v>
      </c>
      <c r="F25" s="32">
        <f>VLOOKUP($E25,Atletas!$1:$1048576,7,FALSE)</f>
        <v>29764</v>
      </c>
      <c r="G25" s="32" t="str">
        <f>VLOOKUP($E25,Atletas!$1:$1048576,9,FALSE)</f>
        <v>Sénior</v>
      </c>
      <c r="H25" s="137" t="str">
        <f>VLOOKUP($E25,Atletas!$1:$1048576,5,FALSE)</f>
        <v>ADRAP</v>
      </c>
      <c r="I25" s="35"/>
      <c r="J25" s="34"/>
      <c r="K25" s="35"/>
      <c r="L25" s="35" t="s">
        <v>634</v>
      </c>
    </row>
    <row r="26" spans="1:14" s="31" customFormat="1">
      <c r="A26" s="27"/>
      <c r="B26" s="28"/>
      <c r="C26" s="29"/>
      <c r="D26" s="30"/>
      <c r="E26" s="31" t="s">
        <v>725</v>
      </c>
      <c r="F26" s="32">
        <f>VLOOKUP($E26,Atletas!$1:$1048576,7,FALSE)</f>
        <v>27343</v>
      </c>
      <c r="G26" s="32" t="str">
        <f>VLOOKUP($E26,Atletas!$1:$1048576,9,FALSE)</f>
        <v>S/Veterano</v>
      </c>
      <c r="H26" s="137" t="str">
        <f>VLOOKUP($E26,Atletas!$1:$1048576,5,FALSE)</f>
        <v>AJS</v>
      </c>
      <c r="I26" s="35"/>
      <c r="J26" s="34"/>
      <c r="K26" s="35"/>
      <c r="L26" s="35" t="s">
        <v>1166</v>
      </c>
      <c r="N26" s="38"/>
    </row>
    <row r="27" spans="1:14" s="31" customFormat="1">
      <c r="A27" s="27"/>
      <c r="B27" s="28"/>
      <c r="C27" s="29"/>
      <c r="D27" s="30"/>
      <c r="E27" s="31" t="s">
        <v>589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I27" s="35"/>
      <c r="J27" s="34"/>
      <c r="K27" s="35"/>
      <c r="L27" s="35" t="s">
        <v>1167</v>
      </c>
      <c r="N27" s="38"/>
    </row>
    <row r="28" spans="1:14" s="31" customFormat="1">
      <c r="A28" s="27"/>
      <c r="B28" s="28"/>
      <c r="C28" s="29"/>
      <c r="D28" s="30"/>
      <c r="E28" s="31" t="s">
        <v>979</v>
      </c>
      <c r="F28" s="32" t="e">
        <f>VLOOKUP($E28,Atletas!$1:$1048576,7,FALSE)</f>
        <v>#N/A</v>
      </c>
      <c r="G28" s="32" t="e">
        <f>VLOOKUP($E28,Atletas!$1:$1048576,9,FALSE)</f>
        <v>#N/A</v>
      </c>
      <c r="H28" s="137" t="e">
        <f>VLOOKUP($E28,Atletas!$1:$1048576,5,FALSE)</f>
        <v>#N/A</v>
      </c>
      <c r="I28" s="35"/>
      <c r="J28" s="34"/>
      <c r="K28" s="35"/>
      <c r="L28" s="35" t="s">
        <v>203</v>
      </c>
      <c r="N28" s="38"/>
    </row>
    <row r="29" spans="1:14" s="31" customFormat="1">
      <c r="A29" s="27"/>
      <c r="B29" s="28"/>
      <c r="C29" s="29"/>
      <c r="D29" s="30"/>
      <c r="E29" s="31" t="s">
        <v>343</v>
      </c>
      <c r="F29" s="32" t="e">
        <f>VLOOKUP($E29,Atletas!$1:$1048576,7,FALSE)</f>
        <v>#N/A</v>
      </c>
      <c r="G29" s="32" t="e">
        <f>VLOOKUP($E29,Atletas!$1:$1048576,9,FALSE)</f>
        <v>#N/A</v>
      </c>
      <c r="H29" s="137" t="e">
        <f>VLOOKUP($E29,Atletas!$1:$1048576,5,FALSE)</f>
        <v>#N/A</v>
      </c>
      <c r="I29" s="35"/>
      <c r="J29" s="34"/>
      <c r="K29" s="35"/>
      <c r="L29" s="35" t="s">
        <v>204</v>
      </c>
      <c r="N29" s="38"/>
    </row>
    <row r="30" spans="1:14" s="31" customFormat="1">
      <c r="A30" s="27"/>
      <c r="B30" s="28"/>
      <c r="C30" s="29"/>
      <c r="D30" s="30"/>
      <c r="F30" s="32">
        <f>VLOOKUP($E30,Atletas!$1:$1048576,7,FALSE)</f>
        <v>0</v>
      </c>
      <c r="G30" s="32">
        <f>VLOOKUP($E30,Atletas!$1:$1048576,9,FALSE)</f>
        <v>0</v>
      </c>
      <c r="H30" s="137">
        <f>VLOOKUP($E30,Atletas!$1:$1048576,5,FALSE)</f>
        <v>0</v>
      </c>
      <c r="I30" s="35"/>
      <c r="J30" s="34"/>
      <c r="K30" s="35"/>
      <c r="L30" s="35" t="s">
        <v>765</v>
      </c>
    </row>
    <row r="31" spans="1:14" s="31" customFormat="1">
      <c r="A31" s="27"/>
      <c r="B31" s="28"/>
      <c r="C31" s="29"/>
      <c r="D31" s="30"/>
      <c r="F31" s="32">
        <f>VLOOKUP($E31,Atletas!$1:$1048576,7,FALSE)</f>
        <v>0</v>
      </c>
      <c r="G31" s="32">
        <f>VLOOKUP($E31,Atletas!$1:$1048576,9,FALSE)</f>
        <v>0</v>
      </c>
      <c r="H31" s="137">
        <f>VLOOKUP($E31,Atletas!$1:$1048576,5,FALSE)</f>
        <v>0</v>
      </c>
      <c r="I31" s="35"/>
      <c r="J31" s="34"/>
      <c r="K31" s="35"/>
      <c r="L31" s="35" t="s">
        <v>765</v>
      </c>
    </row>
    <row r="32" spans="1:14" s="31" customFormat="1">
      <c r="A32" s="27"/>
      <c r="B32" s="28"/>
      <c r="C32" s="29"/>
      <c r="D32" s="30"/>
      <c r="F32" s="32">
        <f>VLOOKUP($E32,Atletas!$1:$1048576,7,FALSE)</f>
        <v>0</v>
      </c>
      <c r="G32" s="32">
        <f>VLOOKUP($E32,Atletas!$1:$1048576,9,FALSE)</f>
        <v>0</v>
      </c>
      <c r="H32" s="137">
        <f>VLOOKUP($E32,Atletas!$1:$1048576,5,FALSE)</f>
        <v>0</v>
      </c>
      <c r="I32" s="35"/>
      <c r="J32" s="34"/>
      <c r="K32" s="35"/>
      <c r="L32" s="35" t="s">
        <v>765</v>
      </c>
    </row>
  </sheetData>
  <sortState ref="A6:O24">
    <sortCondition ref="L6:L24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>
    <pageSetUpPr fitToPage="1"/>
  </sheetPr>
  <dimension ref="A1:N4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900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ht="15.25" customHeight="1">
      <c r="A5" s="3" t="s">
        <v>879</v>
      </c>
      <c r="B5" s="5" t="s">
        <v>880</v>
      </c>
      <c r="C5" s="22"/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 t="s">
        <v>2361</v>
      </c>
      <c r="C6" s="29"/>
      <c r="D6" s="30">
        <v>14</v>
      </c>
      <c r="E6" s="31" t="s">
        <v>1003</v>
      </c>
      <c r="F6" s="32">
        <f>VLOOKUP($E6,Atletas!$1:$1048576,7,FALSE)</f>
        <v>32255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2362</v>
      </c>
      <c r="J6" s="34">
        <v>41370</v>
      </c>
      <c r="K6" s="35"/>
      <c r="L6" s="35" t="s">
        <v>1620</v>
      </c>
    </row>
    <row r="7" spans="1:14" s="31" customFormat="1">
      <c r="A7" s="27">
        <v>2</v>
      </c>
      <c r="B7" s="28" t="s">
        <v>2152</v>
      </c>
      <c r="C7" s="29"/>
      <c r="D7" s="30">
        <v>1</v>
      </c>
      <c r="E7" s="31" t="s">
        <v>282</v>
      </c>
      <c r="F7" s="32">
        <f>VLOOKUP($E7,Atletas!$1:$1048576,7,FALSE)</f>
        <v>34226</v>
      </c>
      <c r="G7" s="32" t="str">
        <f>VLOOKUP($E7,Atletas!$1:$1048576,9,FALSE)</f>
        <v>S/Sub-23</v>
      </c>
      <c r="H7" s="137" t="str">
        <f>VLOOKUP($E7,Atletas!$1:$1048576,5,FALSE)</f>
        <v>ADRAP</v>
      </c>
      <c r="I7" s="35" t="s">
        <v>1012</v>
      </c>
      <c r="J7" s="34">
        <v>41377</v>
      </c>
      <c r="K7" s="35"/>
      <c r="L7" s="35" t="s">
        <v>765</v>
      </c>
      <c r="N7" s="38"/>
    </row>
    <row r="8" spans="1:14" s="31" customFormat="1">
      <c r="A8" s="27">
        <v>3</v>
      </c>
      <c r="B8" s="28" t="s">
        <v>2153</v>
      </c>
      <c r="C8" s="29"/>
      <c r="D8" s="30">
        <v>2</v>
      </c>
      <c r="E8" s="31" t="s">
        <v>726</v>
      </c>
      <c r="F8" s="32">
        <f>VLOOKUP($E8,Atletas!$1:$1048576,7,FALSE)</f>
        <v>29151</v>
      </c>
      <c r="G8" s="32" t="str">
        <f>VLOOKUP($E8,Atletas!$1:$1048576,9,FALSE)</f>
        <v>Sénior</v>
      </c>
      <c r="H8" s="137" t="str">
        <f>VLOOKUP($E8,Atletas!$1:$1048576,5,FALSE)</f>
        <v>CAFH</v>
      </c>
      <c r="I8" s="35" t="s">
        <v>1012</v>
      </c>
      <c r="J8" s="34">
        <v>41377</v>
      </c>
      <c r="K8" s="35"/>
      <c r="L8" s="35" t="s">
        <v>765</v>
      </c>
      <c r="M8" s="38"/>
      <c r="N8" s="38"/>
    </row>
    <row r="9" spans="1:14" s="31" customFormat="1">
      <c r="A9" s="27">
        <v>4</v>
      </c>
      <c r="B9" s="28" t="s">
        <v>2154</v>
      </c>
      <c r="C9" s="29"/>
      <c r="D9" s="30">
        <v>3</v>
      </c>
      <c r="E9" s="31" t="s">
        <v>980</v>
      </c>
      <c r="F9" s="32">
        <f>VLOOKUP($E9,Atletas!$1:$1048576,7,FALSE)</f>
        <v>34220</v>
      </c>
      <c r="G9" s="32" t="str">
        <f>VLOOKUP($E9,Atletas!$1:$1048576,9,FALSE)</f>
        <v>S/Sub-23</v>
      </c>
      <c r="H9" s="137" t="str">
        <f>VLOOKUP($E9,Atletas!$1:$1048576,5,FALSE)</f>
        <v>AJS</v>
      </c>
      <c r="I9" s="35" t="s">
        <v>1012</v>
      </c>
      <c r="J9" s="34">
        <v>41377</v>
      </c>
      <c r="K9" s="35"/>
      <c r="L9" s="35" t="s">
        <v>765</v>
      </c>
    </row>
    <row r="10" spans="1:14" s="31" customFormat="1">
      <c r="A10" s="27">
        <v>5</v>
      </c>
      <c r="B10" s="28" t="s">
        <v>2155</v>
      </c>
      <c r="C10" s="29"/>
      <c r="D10" s="30">
        <v>4</v>
      </c>
      <c r="E10" s="31" t="s">
        <v>1418</v>
      </c>
      <c r="F10" s="32">
        <f>VLOOKUP($E10,Atletas!$1:$1048576,7,FALSE)</f>
        <v>32219</v>
      </c>
      <c r="G10" s="32" t="str">
        <f>VLOOKUP($E10,Atletas!$1:$1048576,9,FALSE)</f>
        <v>Sénior</v>
      </c>
      <c r="H10" s="137" t="str">
        <f>VLOOKUP($E10,Atletas!$1:$1048576,5,FALSE)</f>
        <v>ADRAP</v>
      </c>
      <c r="I10" s="35" t="s">
        <v>1012</v>
      </c>
      <c r="J10" s="34">
        <v>41377</v>
      </c>
      <c r="K10" s="35"/>
      <c r="L10" s="35" t="s">
        <v>765</v>
      </c>
    </row>
    <row r="11" spans="1:14" s="31" customFormat="1">
      <c r="A11" s="27">
        <v>6</v>
      </c>
      <c r="B11" s="28" t="s">
        <v>2156</v>
      </c>
      <c r="C11" s="29"/>
      <c r="D11" s="30">
        <v>5</v>
      </c>
      <c r="E11" s="31" t="s">
        <v>864</v>
      </c>
      <c r="F11" s="32">
        <f>VLOOKUP($E11,Atletas!$1:$1048576,7,FALSE)</f>
        <v>28664</v>
      </c>
      <c r="G11" s="32" t="str">
        <f>VLOOKUP($E11,Atletas!$1:$1048576,9,FALSE)</f>
        <v>S/Veterano</v>
      </c>
      <c r="H11" s="137" t="str">
        <f>VLOOKUP($E11,Atletas!$1:$1048576,5,FALSE)</f>
        <v>CAFH</v>
      </c>
      <c r="I11" s="35" t="s">
        <v>1012</v>
      </c>
      <c r="J11" s="34">
        <v>41377</v>
      </c>
      <c r="K11" s="35"/>
      <c r="L11" s="35" t="s">
        <v>1621</v>
      </c>
      <c r="M11" s="38"/>
      <c r="N11" s="38"/>
    </row>
    <row r="12" spans="1:14" s="31" customFormat="1">
      <c r="A12" s="27">
        <v>7</v>
      </c>
      <c r="B12" s="28" t="s">
        <v>2157</v>
      </c>
      <c r="C12" s="29"/>
      <c r="D12" s="30">
        <v>6</v>
      </c>
      <c r="E12" s="31" t="s">
        <v>793</v>
      </c>
      <c r="F12" s="32">
        <f>VLOOKUP($E12,Atletas!$1:$1048576,7,FALSE)</f>
        <v>26412</v>
      </c>
      <c r="G12" s="32" t="str">
        <f>VLOOKUP($E12,Atletas!$1:$1048576,9,FALSE)</f>
        <v>S/Veterano</v>
      </c>
      <c r="H12" s="137" t="str">
        <f>VLOOKUP($E12,Atletas!$1:$1048576,5,FALSE)</f>
        <v>CCDTHF</v>
      </c>
      <c r="I12" s="35" t="s">
        <v>1012</v>
      </c>
      <c r="J12" s="34">
        <v>41377</v>
      </c>
      <c r="K12" s="35"/>
      <c r="L12" s="35" t="s">
        <v>765</v>
      </c>
    </row>
    <row r="13" spans="1:14" s="31" customFormat="1">
      <c r="A13" s="27">
        <v>8</v>
      </c>
      <c r="B13" s="28" t="s">
        <v>2159</v>
      </c>
      <c r="C13" s="29"/>
      <c r="D13" s="30">
        <v>7</v>
      </c>
      <c r="E13" s="31" t="s">
        <v>2158</v>
      </c>
      <c r="F13" s="32">
        <f>VLOOKUP($E13,Atletas!$1:$1048576,7,FALSE)</f>
        <v>23987</v>
      </c>
      <c r="G13" s="32" t="str">
        <f>VLOOKUP($E13,Atletas!$1:$1048576,9,FALSE)</f>
        <v>S/Veterano</v>
      </c>
      <c r="H13" s="137" t="str">
        <f>VLOOKUP($E13,Atletas!$1:$1048576,5,FALSE)</f>
        <v>CAFH</v>
      </c>
      <c r="I13" s="35" t="s">
        <v>1012</v>
      </c>
      <c r="J13" s="34">
        <v>41377</v>
      </c>
      <c r="K13" s="35"/>
      <c r="L13" s="35" t="s">
        <v>765</v>
      </c>
    </row>
    <row r="14" spans="1:14" s="31" customFormat="1">
      <c r="A14" s="27">
        <v>9</v>
      </c>
      <c r="B14" s="28" t="s">
        <v>2160</v>
      </c>
      <c r="C14" s="29"/>
      <c r="D14" s="30">
        <v>8</v>
      </c>
      <c r="E14" s="31" t="s">
        <v>705</v>
      </c>
      <c r="F14" s="32">
        <f>VLOOKUP($E14,Atletas!$1:$1048576,7,FALSE)</f>
        <v>28383</v>
      </c>
      <c r="G14" s="32" t="str">
        <f>VLOOKUP($E14,Atletas!$1:$1048576,9,FALSE)</f>
        <v>S/Veterano</v>
      </c>
      <c r="H14" s="137" t="str">
        <f>VLOOKUP($E14,Atletas!$1:$1048576,5,FALSE)</f>
        <v>CAFH</v>
      </c>
      <c r="I14" s="35" t="s">
        <v>1012</v>
      </c>
      <c r="J14" s="34">
        <v>41377</v>
      </c>
      <c r="K14" s="35"/>
      <c r="L14" s="35" t="s">
        <v>1623</v>
      </c>
      <c r="M14" s="38"/>
      <c r="N14" s="38"/>
    </row>
    <row r="15" spans="1:14" s="31" customFormat="1">
      <c r="A15" s="27">
        <v>10</v>
      </c>
      <c r="B15" s="28" t="s">
        <v>2161</v>
      </c>
      <c r="C15" s="29"/>
      <c r="D15" s="30">
        <v>9</v>
      </c>
      <c r="E15" s="31" t="s">
        <v>736</v>
      </c>
      <c r="F15" s="32">
        <f>VLOOKUP($E15,Atletas!$1:$1048576,7,FALSE)</f>
        <v>21923</v>
      </c>
      <c r="G15" s="32" t="str">
        <f>VLOOKUP($E15,Atletas!$1:$1048576,9,FALSE)</f>
        <v>S/Veterano</v>
      </c>
      <c r="H15" s="137" t="str">
        <f>VLOOKUP($E15,Atletas!$1:$1048576,5,FALSE)</f>
        <v>CAFH</v>
      </c>
      <c r="I15" s="35" t="s">
        <v>1012</v>
      </c>
      <c r="J15" s="34">
        <v>41377</v>
      </c>
      <c r="K15" s="35"/>
      <c r="L15" s="35" t="s">
        <v>1625</v>
      </c>
      <c r="M15" s="38"/>
      <c r="N15" s="38"/>
    </row>
    <row r="16" spans="1:14" s="31" customFormat="1">
      <c r="A16" s="27">
        <v>11</v>
      </c>
      <c r="B16" s="28" t="s">
        <v>2162</v>
      </c>
      <c r="C16" s="29"/>
      <c r="D16" s="30">
        <v>10</v>
      </c>
      <c r="E16" s="31" t="s">
        <v>1402</v>
      </c>
      <c r="F16" s="32">
        <f>VLOOKUP($E16,Atletas!$1:$1048576,7,FALSE)</f>
        <v>32132</v>
      </c>
      <c r="G16" s="32" t="str">
        <f>VLOOKUP($E16,Atletas!$1:$1048576,9,FALSE)</f>
        <v>Sénior</v>
      </c>
      <c r="H16" s="137" t="str">
        <f>VLOOKUP($E16,Atletas!$1:$1048576,5,FALSE)</f>
        <v>DRA</v>
      </c>
      <c r="I16" s="35" t="s">
        <v>1012</v>
      </c>
      <c r="J16" s="34">
        <v>41377</v>
      </c>
      <c r="K16" s="35"/>
      <c r="L16" s="35" t="s">
        <v>765</v>
      </c>
    </row>
    <row r="17" spans="1:14" s="31" customFormat="1">
      <c r="A17" s="27">
        <v>12</v>
      </c>
      <c r="B17" s="28" t="s">
        <v>2163</v>
      </c>
      <c r="C17" s="29"/>
      <c r="D17" s="30">
        <v>11</v>
      </c>
      <c r="E17" s="31" t="s">
        <v>1428</v>
      </c>
      <c r="F17" s="32">
        <f>VLOOKUP($E17,Atletas!$1:$1048576,7,FALSE)</f>
        <v>30440</v>
      </c>
      <c r="G17" s="32" t="str">
        <f>VLOOKUP($E17,Atletas!$1:$1048576,9,FALSE)</f>
        <v>Sénior</v>
      </c>
      <c r="H17" s="137" t="str">
        <f>VLOOKUP($E17,Atletas!$1:$1048576,5,FALSE)</f>
        <v>CAFH</v>
      </c>
      <c r="I17" s="35" t="s">
        <v>1012</v>
      </c>
      <c r="J17" s="34">
        <v>41377</v>
      </c>
      <c r="K17" s="35"/>
      <c r="L17" s="35" t="s">
        <v>765</v>
      </c>
    </row>
    <row r="18" spans="1:14" s="31" customFormat="1">
      <c r="A18" s="27">
        <v>13</v>
      </c>
      <c r="B18" s="28" t="s">
        <v>2164</v>
      </c>
      <c r="C18" s="29"/>
      <c r="D18" s="30">
        <v>12</v>
      </c>
      <c r="E18" s="31" t="s">
        <v>315</v>
      </c>
      <c r="F18" s="32">
        <f>VLOOKUP($E18,Atletas!$1:$1048576,7,FALSE)</f>
        <v>27237</v>
      </c>
      <c r="G18" s="32" t="str">
        <f>VLOOKUP($E18,Atletas!$1:$1048576,9,FALSE)</f>
        <v>S/Veterano</v>
      </c>
      <c r="H18" s="137" t="str">
        <f>VLOOKUP($E18,Atletas!$1:$1048576,5,FALSE)</f>
        <v>CCDTHF</v>
      </c>
      <c r="I18" s="35" t="s">
        <v>1012</v>
      </c>
      <c r="J18" s="34">
        <v>41377</v>
      </c>
      <c r="K18" s="35"/>
      <c r="L18" s="35" t="s">
        <v>765</v>
      </c>
      <c r="N18" s="38"/>
    </row>
    <row r="19" spans="1:14" s="31" customFormat="1">
      <c r="A19" s="27">
        <v>14</v>
      </c>
      <c r="B19" s="28" t="s">
        <v>2165</v>
      </c>
      <c r="C19" s="29"/>
      <c r="D19" s="30">
        <v>13</v>
      </c>
      <c r="E19" s="31" t="s">
        <v>2166</v>
      </c>
      <c r="F19" s="32">
        <f>VLOOKUP($E19,Atletas!$1:$1048576,7,FALSE)</f>
        <v>29027</v>
      </c>
      <c r="G19" s="32" t="str">
        <f>VLOOKUP($E19,Atletas!$1:$1048576,9,FALSE)</f>
        <v>Sénior</v>
      </c>
      <c r="H19" s="137" t="str">
        <f>VLOOKUP($E19,Atletas!$1:$1048576,5,FALSE)</f>
        <v>CAFH</v>
      </c>
      <c r="I19" s="35" t="s">
        <v>1012</v>
      </c>
      <c r="J19" s="34">
        <v>41377</v>
      </c>
      <c r="K19" s="35"/>
      <c r="L19" s="35" t="s">
        <v>765</v>
      </c>
    </row>
    <row r="20" spans="1:14" s="31" customFormat="1">
      <c r="A20" s="27">
        <v>15</v>
      </c>
      <c r="B20" s="28" t="s">
        <v>2167</v>
      </c>
      <c r="C20" s="29"/>
      <c r="D20" s="30">
        <v>14</v>
      </c>
      <c r="E20" s="31" t="s">
        <v>2022</v>
      </c>
      <c r="F20" s="32">
        <f>VLOOKUP($E20,Atletas!$1:$1048576,7,FALSE)</f>
        <v>26177</v>
      </c>
      <c r="G20" s="32" t="str">
        <f>VLOOKUP($E20,Atletas!$1:$1048576,9,FALSE)</f>
        <v>S/Veterano</v>
      </c>
      <c r="H20" s="137" t="str">
        <f>VLOOKUP($E20,Atletas!$1:$1048576,5,FALSE)</f>
        <v>ADRAP</v>
      </c>
      <c r="I20" s="35" t="s">
        <v>1012</v>
      </c>
      <c r="J20" s="34">
        <v>41377</v>
      </c>
      <c r="K20" s="35"/>
      <c r="L20" s="35" t="s">
        <v>765</v>
      </c>
    </row>
    <row r="21" spans="1:14" s="31" customFormat="1">
      <c r="A21" s="27">
        <v>16</v>
      </c>
      <c r="B21" s="28" t="s">
        <v>2168</v>
      </c>
      <c r="C21" s="29"/>
      <c r="D21" s="30">
        <v>15</v>
      </c>
      <c r="E21" s="31" t="s">
        <v>735</v>
      </c>
      <c r="F21" s="32">
        <f>VLOOKUP($E21,Atletas!$1:$1048576,7,FALSE)</f>
        <v>29764</v>
      </c>
      <c r="G21" s="32" t="str">
        <f>VLOOKUP($E21,Atletas!$1:$1048576,9,FALSE)</f>
        <v>Sénior</v>
      </c>
      <c r="H21" s="137" t="str">
        <f>VLOOKUP($E21,Atletas!$1:$1048576,5,FALSE)</f>
        <v>ADRAP</v>
      </c>
      <c r="I21" s="35" t="s">
        <v>1012</v>
      </c>
      <c r="J21" s="34">
        <v>41377</v>
      </c>
      <c r="K21" s="35"/>
      <c r="L21" s="35" t="s">
        <v>77</v>
      </c>
      <c r="M21" s="38"/>
    </row>
    <row r="22" spans="1:14" s="31" customFormat="1">
      <c r="A22" s="27">
        <v>17</v>
      </c>
      <c r="B22" s="28" t="s">
        <v>2169</v>
      </c>
      <c r="C22" s="29"/>
      <c r="D22" s="30">
        <v>16</v>
      </c>
      <c r="E22" s="31" t="s">
        <v>922</v>
      </c>
      <c r="F22" s="32">
        <f>VLOOKUP($E22,Atletas!$1:$1048576,7,FALSE)</f>
        <v>23249</v>
      </c>
      <c r="G22" s="32" t="str">
        <f>VLOOKUP($E22,Atletas!$1:$1048576,9,FALSE)</f>
        <v>S/Veterano</v>
      </c>
      <c r="H22" s="137" t="str">
        <f>VLOOKUP($E22,Atletas!$1:$1048576,5,FALSE)</f>
        <v>CCDTHF</v>
      </c>
      <c r="I22" s="35" t="s">
        <v>1012</v>
      </c>
      <c r="J22" s="34">
        <v>41377</v>
      </c>
      <c r="K22" s="35"/>
      <c r="L22" s="35" t="s">
        <v>206</v>
      </c>
      <c r="M22" s="38"/>
      <c r="N22" s="38"/>
    </row>
    <row r="23" spans="1:14" s="31" customFormat="1">
      <c r="A23" s="27">
        <v>18</v>
      </c>
      <c r="B23" s="28" t="s">
        <v>2171</v>
      </c>
      <c r="C23" s="29"/>
      <c r="D23" s="30">
        <v>17</v>
      </c>
      <c r="E23" s="31" t="s">
        <v>2170</v>
      </c>
      <c r="F23" s="32">
        <f>VLOOKUP($E23,Atletas!$1:$1048576,7,FALSE)</f>
        <v>30632</v>
      </c>
      <c r="G23" s="32" t="str">
        <f>VLOOKUP($E23,Atletas!$1:$1048576,9,FALSE)</f>
        <v>Sénior</v>
      </c>
      <c r="H23" s="137" t="str">
        <f>VLOOKUP($E23,Atletas!$1:$1048576,5,FALSE)</f>
        <v>CCDCMF</v>
      </c>
      <c r="I23" s="35" t="s">
        <v>1012</v>
      </c>
      <c r="J23" s="34">
        <v>41377</v>
      </c>
      <c r="K23" s="35"/>
      <c r="L23" s="35" t="s">
        <v>765</v>
      </c>
    </row>
    <row r="24" spans="1:14" s="31" customFormat="1">
      <c r="A24" s="27">
        <v>19</v>
      </c>
      <c r="B24" s="28" t="s">
        <v>2172</v>
      </c>
      <c r="C24" s="29"/>
      <c r="D24" s="30">
        <v>18</v>
      </c>
      <c r="E24" s="31" t="s">
        <v>341</v>
      </c>
      <c r="F24" s="32">
        <f>VLOOKUP($E24,Atletas!$1:$1048576,7,FALSE)</f>
        <v>21270</v>
      </c>
      <c r="G24" s="32" t="str">
        <f>VLOOKUP($E24,Atletas!$1:$1048576,9,FALSE)</f>
        <v>S/Veterano</v>
      </c>
      <c r="H24" s="137" t="str">
        <f>VLOOKUP($E24,Atletas!$1:$1048576,5,FALSE)</f>
        <v>DRA</v>
      </c>
      <c r="I24" s="35" t="s">
        <v>1012</v>
      </c>
      <c r="J24" s="34">
        <v>41377</v>
      </c>
      <c r="K24" s="35"/>
      <c r="L24" s="35" t="s">
        <v>765</v>
      </c>
      <c r="N24" s="38"/>
    </row>
    <row r="25" spans="1:14" s="31" customFormat="1">
      <c r="A25" s="27">
        <v>20</v>
      </c>
      <c r="B25" s="28" t="s">
        <v>2173</v>
      </c>
      <c r="C25" s="29"/>
      <c r="D25" s="30">
        <v>19</v>
      </c>
      <c r="E25" s="31" t="s">
        <v>794</v>
      </c>
      <c r="F25" s="32">
        <f>VLOOKUP($E25,Atletas!$1:$1048576,7,FALSE)</f>
        <v>28062</v>
      </c>
      <c r="G25" s="32" t="str">
        <f>VLOOKUP($E25,Atletas!$1:$1048576,9,FALSE)</f>
        <v>S/Veterano</v>
      </c>
      <c r="H25" s="137" t="str">
        <f>VLOOKUP($E25,Atletas!$1:$1048576,5,FALSE)</f>
        <v>CCDTHF</v>
      </c>
      <c r="I25" s="35" t="s">
        <v>1012</v>
      </c>
      <c r="J25" s="34">
        <v>41377</v>
      </c>
      <c r="K25" s="35"/>
      <c r="L25" s="35" t="s">
        <v>80</v>
      </c>
      <c r="M25" s="38"/>
    </row>
    <row r="26" spans="1:14" s="31" customFormat="1">
      <c r="A26" s="27">
        <v>21</v>
      </c>
      <c r="B26" s="28" t="s">
        <v>2174</v>
      </c>
      <c r="C26" s="29"/>
      <c r="D26" s="30">
        <v>20</v>
      </c>
      <c r="E26" s="31" t="s">
        <v>661</v>
      </c>
      <c r="F26" s="32">
        <f>VLOOKUP($E26,Atletas!$1:$1048576,7,FALSE)</f>
        <v>24262</v>
      </c>
      <c r="G26" s="32" t="str">
        <f>VLOOKUP($E26,Atletas!$1:$1048576,9,FALSE)</f>
        <v>S/Veterano</v>
      </c>
      <c r="H26" s="137" t="str">
        <f>VLOOKUP($E26,Atletas!$1:$1048576,5,FALSE)</f>
        <v>CCDTHF</v>
      </c>
      <c r="I26" s="35" t="s">
        <v>1012</v>
      </c>
      <c r="J26" s="34">
        <v>41377</v>
      </c>
      <c r="K26" s="35"/>
      <c r="L26" s="35" t="s">
        <v>75</v>
      </c>
      <c r="M26" s="38"/>
      <c r="N26" s="38"/>
    </row>
    <row r="27" spans="1:14" s="31" customFormat="1">
      <c r="A27" s="27">
        <v>22</v>
      </c>
      <c r="B27" s="28" t="s">
        <v>2176</v>
      </c>
      <c r="C27" s="29"/>
      <c r="D27" s="30">
        <v>21</v>
      </c>
      <c r="E27" s="31" t="s">
        <v>2175</v>
      </c>
      <c r="F27" s="32">
        <f>VLOOKUP($E27,Atletas!$1:$1048576,7,FALSE)</f>
        <v>25389</v>
      </c>
      <c r="G27" s="32" t="str">
        <f>VLOOKUP($E27,Atletas!$1:$1048576,9,FALSE)</f>
        <v>S/Veterano</v>
      </c>
      <c r="H27" s="137" t="str">
        <f>VLOOKUP($E27,Atletas!$1:$1048576,5,FALSE)</f>
        <v>ADRAP</v>
      </c>
      <c r="I27" s="35" t="s">
        <v>1012</v>
      </c>
      <c r="J27" s="34">
        <v>41377</v>
      </c>
      <c r="K27" s="35"/>
      <c r="L27" s="35" t="s">
        <v>765</v>
      </c>
    </row>
    <row r="28" spans="1:14" s="31" customFormat="1">
      <c r="A28" s="27">
        <v>23</v>
      </c>
      <c r="B28" s="28" t="s">
        <v>2177</v>
      </c>
      <c r="C28" s="29"/>
      <c r="D28" s="30">
        <v>22</v>
      </c>
      <c r="E28" s="31" t="s">
        <v>599</v>
      </c>
      <c r="F28" s="32">
        <f>VLOOKUP($E28,Atletas!$1:$1048576,7,FALSE)</f>
        <v>22092</v>
      </c>
      <c r="G28" s="32" t="str">
        <f>VLOOKUP($E28,Atletas!$1:$1048576,9,FALSE)</f>
        <v>S/Veterano</v>
      </c>
      <c r="H28" s="137" t="str">
        <f>VLOOKUP($E28,Atletas!$1:$1048576,5,FALSE)</f>
        <v>DRA</v>
      </c>
      <c r="I28" s="35" t="s">
        <v>1012</v>
      </c>
      <c r="J28" s="34">
        <v>41377</v>
      </c>
      <c r="K28" s="35"/>
      <c r="L28" s="35" t="s">
        <v>765</v>
      </c>
    </row>
    <row r="29" spans="1:14" s="31" customFormat="1">
      <c r="A29" s="27"/>
      <c r="B29" s="28"/>
      <c r="C29" s="29"/>
      <c r="D29" s="30"/>
      <c r="E29" s="31" t="s">
        <v>1371</v>
      </c>
      <c r="F29" s="32" t="e">
        <f>VLOOKUP($E29,Atletas!$1:$1048576,7,FALSE)</f>
        <v>#N/A</v>
      </c>
      <c r="G29" s="32" t="e">
        <f>VLOOKUP($E29,Atletas!$1:$1048576,9,FALSE)</f>
        <v>#N/A</v>
      </c>
      <c r="H29" s="137" t="e">
        <f>VLOOKUP($E29,Atletas!$1:$1048576,5,FALSE)</f>
        <v>#N/A</v>
      </c>
      <c r="I29" s="35"/>
      <c r="J29" s="34"/>
      <c r="K29" s="35"/>
      <c r="L29" s="35" t="s">
        <v>1622</v>
      </c>
    </row>
    <row r="30" spans="1:14" s="31" customFormat="1">
      <c r="A30" s="27"/>
      <c r="B30" s="28"/>
      <c r="C30" s="29"/>
      <c r="D30" s="30"/>
      <c r="E30" s="31" t="s">
        <v>17</v>
      </c>
      <c r="F30" s="32">
        <f>VLOOKUP($E30,Atletas!$1:$1048576,7,FALSE)</f>
        <v>29212</v>
      </c>
      <c r="G30" s="32" t="str">
        <f>VLOOKUP($E30,Atletas!$1:$1048576,9,FALSE)</f>
        <v>Sénior</v>
      </c>
      <c r="H30" s="137" t="str">
        <f>VLOOKUP($E30,Atletas!$1:$1048576,5,FALSE)</f>
        <v>AJS</v>
      </c>
      <c r="I30" s="35"/>
      <c r="J30" s="34"/>
      <c r="K30" s="35"/>
      <c r="L30" s="35" t="s">
        <v>1624</v>
      </c>
    </row>
    <row r="31" spans="1:14" s="31" customFormat="1">
      <c r="A31" s="27"/>
      <c r="B31" s="28"/>
      <c r="C31" s="29"/>
      <c r="D31" s="30"/>
      <c r="E31" s="31" t="s">
        <v>647</v>
      </c>
      <c r="F31" s="32">
        <f>VLOOKUP($E31,Atletas!$1:$1048576,7,FALSE)</f>
        <v>21630</v>
      </c>
      <c r="G31" s="32" t="str">
        <f>VLOOKUP($E31,Atletas!$1:$1048576,9,FALSE)</f>
        <v>S/Veterano</v>
      </c>
      <c r="H31" s="137" t="str">
        <f>VLOOKUP($E31,Atletas!$1:$1048576,5,FALSE)</f>
        <v>CCDTHF</v>
      </c>
      <c r="I31" s="35"/>
      <c r="J31" s="34"/>
      <c r="K31" s="35"/>
      <c r="L31" s="35" t="s">
        <v>1168</v>
      </c>
      <c r="N31" s="38"/>
    </row>
    <row r="32" spans="1:14" s="31" customFormat="1">
      <c r="A32" s="27"/>
      <c r="B32" s="28"/>
      <c r="C32" s="29"/>
      <c r="D32" s="30"/>
      <c r="E32" s="31" t="s">
        <v>798</v>
      </c>
      <c r="F32" s="32">
        <f>VLOOKUP($E32,Atletas!$1:$1048576,7,FALSE)</f>
        <v>27083</v>
      </c>
      <c r="G32" s="32" t="str">
        <f>VLOOKUP($E32,Atletas!$1:$1048576,9,FALSE)</f>
        <v>S/Veterano</v>
      </c>
      <c r="H32" s="137" t="str">
        <f>VLOOKUP($E32,Atletas!$1:$1048576,5,FALSE)</f>
        <v>CCDTHF</v>
      </c>
      <c r="I32" s="35"/>
      <c r="J32" s="34"/>
      <c r="K32" s="35"/>
      <c r="L32" s="35" t="s">
        <v>73</v>
      </c>
      <c r="M32" s="38"/>
      <c r="N32" s="38"/>
    </row>
    <row r="33" spans="1:14" s="31" customFormat="1">
      <c r="A33" s="27"/>
      <c r="B33" s="28"/>
      <c r="C33" s="29"/>
      <c r="D33" s="30"/>
      <c r="E33" s="31" t="s">
        <v>1403</v>
      </c>
      <c r="F33" s="32">
        <f>VLOOKUP($E33,Atletas!$1:$1048576,7,FALSE)</f>
        <v>29349</v>
      </c>
      <c r="G33" s="32" t="str">
        <f>VLOOKUP($E33,Atletas!$1:$1048576,9,FALSE)</f>
        <v>Sénior</v>
      </c>
      <c r="H33" s="137" t="str">
        <f>VLOOKUP($E33,Atletas!$1:$1048576,5,FALSE)</f>
        <v>ADRAP</v>
      </c>
      <c r="I33" s="35"/>
      <c r="J33" s="34"/>
      <c r="K33" s="35"/>
      <c r="L33" s="35" t="s">
        <v>1626</v>
      </c>
    </row>
    <row r="34" spans="1:14" s="31" customFormat="1">
      <c r="A34" s="27"/>
      <c r="B34" s="28"/>
      <c r="C34" s="29"/>
      <c r="D34" s="30"/>
      <c r="E34" s="31" t="s">
        <v>549</v>
      </c>
      <c r="F34" s="32">
        <f>VLOOKUP($E34,Atletas!$1:$1048576,7,FALSE)</f>
        <v>29217</v>
      </c>
      <c r="G34" s="32" t="str">
        <f>VLOOKUP($E34,Atletas!$1:$1048576,9,FALSE)</f>
        <v>Sénior</v>
      </c>
      <c r="H34" s="137" t="str">
        <f>VLOOKUP($E34,Atletas!$1:$1048576,5,FALSE)</f>
        <v>CAMAD</v>
      </c>
      <c r="I34" s="35"/>
      <c r="J34" s="34"/>
      <c r="K34" s="35"/>
      <c r="L34" s="35" t="s">
        <v>71</v>
      </c>
      <c r="M34" s="38"/>
      <c r="N34" s="38"/>
    </row>
    <row r="35" spans="1:14" s="31" customFormat="1">
      <c r="A35" s="27"/>
      <c r="B35" s="28"/>
      <c r="C35" s="29"/>
      <c r="D35" s="30"/>
      <c r="E35" s="31" t="s">
        <v>979</v>
      </c>
      <c r="F35" s="32" t="e">
        <f>VLOOKUP($E35,Atletas!$1:$1048576,7,FALSE)</f>
        <v>#N/A</v>
      </c>
      <c r="G35" s="32" t="e">
        <f>VLOOKUP($E35,Atletas!$1:$1048576,9,FALSE)</f>
        <v>#N/A</v>
      </c>
      <c r="H35" s="137" t="e">
        <f>VLOOKUP($E35,Atletas!$1:$1048576,5,FALSE)</f>
        <v>#N/A</v>
      </c>
      <c r="I35" s="35"/>
      <c r="J35" s="34"/>
      <c r="K35" s="35"/>
      <c r="L35" s="35" t="s">
        <v>1169</v>
      </c>
      <c r="N35" s="38"/>
    </row>
    <row r="36" spans="1:14" s="31" customFormat="1">
      <c r="A36" s="27"/>
      <c r="B36" s="28"/>
      <c r="C36" s="29"/>
      <c r="D36" s="30"/>
      <c r="E36" s="31" t="s">
        <v>799</v>
      </c>
      <c r="F36" s="32">
        <f>VLOOKUP($E36,Atletas!$1:$1048576,7,FALSE)</f>
        <v>27545</v>
      </c>
      <c r="G36" s="32" t="str">
        <f>VLOOKUP($E36,Atletas!$1:$1048576,9,FALSE)</f>
        <v>S/Veterano</v>
      </c>
      <c r="H36" s="137" t="str">
        <f>VLOOKUP($E36,Atletas!$1:$1048576,5,FALSE)</f>
        <v>GDE</v>
      </c>
      <c r="I36" s="35"/>
      <c r="J36" s="34"/>
      <c r="K36" s="35"/>
      <c r="L36" s="35" t="s">
        <v>72</v>
      </c>
      <c r="M36" s="38"/>
      <c r="N36" s="38"/>
    </row>
    <row r="37" spans="1:14" s="31" customFormat="1">
      <c r="A37" s="27"/>
      <c r="B37" s="28"/>
      <c r="C37" s="29"/>
      <c r="D37" s="30"/>
      <c r="E37" s="31" t="s">
        <v>527</v>
      </c>
      <c r="F37" s="32">
        <f>VLOOKUP($E37,Atletas!$1:$1048576,7,FALSE)</f>
        <v>24922</v>
      </c>
      <c r="G37" s="32" t="str">
        <f>VLOOKUP($E37,Atletas!$1:$1048576,9,FALSE)</f>
        <v>S/Veterano</v>
      </c>
      <c r="H37" s="137" t="str">
        <f>VLOOKUP($E37,Atletas!$1:$1048576,5,FALSE)</f>
        <v>CAMAD</v>
      </c>
      <c r="I37" s="35"/>
      <c r="J37" s="34"/>
      <c r="K37" s="35"/>
      <c r="L37" s="35" t="s">
        <v>76</v>
      </c>
      <c r="M37" s="38"/>
    </row>
    <row r="38" spans="1:14" s="31" customFormat="1">
      <c r="A38" s="27"/>
      <c r="B38" s="28"/>
      <c r="C38" s="29"/>
      <c r="D38" s="30"/>
      <c r="E38" s="31" t="s">
        <v>358</v>
      </c>
      <c r="F38" s="32" t="e">
        <f>VLOOKUP($E38,Atletas!$1:$1048576,7,FALSE)</f>
        <v>#N/A</v>
      </c>
      <c r="G38" s="32" t="e">
        <f>VLOOKUP($E38,Atletas!$1:$1048576,9,FALSE)</f>
        <v>#N/A</v>
      </c>
      <c r="H38" s="137" t="e">
        <f>VLOOKUP($E38,Atletas!$1:$1048576,5,FALSE)</f>
        <v>#N/A</v>
      </c>
      <c r="I38" s="35"/>
      <c r="J38" s="34"/>
      <c r="K38" s="35"/>
      <c r="L38" s="35" t="s">
        <v>205</v>
      </c>
      <c r="N38" s="38"/>
    </row>
    <row r="39" spans="1:14" s="31" customFormat="1">
      <c r="A39" s="27"/>
      <c r="B39" s="28"/>
      <c r="C39" s="29"/>
      <c r="D39" s="30"/>
      <c r="E39" s="31" t="s">
        <v>598</v>
      </c>
      <c r="F39" s="32">
        <f>VLOOKUP($E39,Atletas!$1:$1048576,7,FALSE)</f>
        <v>26196</v>
      </c>
      <c r="G39" s="32" t="str">
        <f>VLOOKUP($E39,Atletas!$1:$1048576,9,FALSE)</f>
        <v>S/Veterano</v>
      </c>
      <c r="H39" s="137" t="str">
        <f>VLOOKUP($E39,Atletas!$1:$1048576,5,FALSE)</f>
        <v>ADRAP</v>
      </c>
      <c r="I39" s="35"/>
      <c r="J39" s="34"/>
      <c r="K39" s="35"/>
      <c r="L39" s="35" t="s">
        <v>74</v>
      </c>
      <c r="M39" s="38"/>
      <c r="N39" s="38"/>
    </row>
    <row r="40" spans="1:14" s="31" customFormat="1">
      <c r="A40" s="27"/>
      <c r="B40" s="28"/>
      <c r="C40" s="29"/>
      <c r="D40" s="30"/>
      <c r="E40" s="31" t="s">
        <v>734</v>
      </c>
      <c r="F40" s="32">
        <f>VLOOKUP($E40,Atletas!$1:$1048576,7,FALSE)</f>
        <v>25019</v>
      </c>
      <c r="G40" s="32" t="str">
        <f>VLOOKUP($E40,Atletas!$1:$1048576,9,FALSE)</f>
        <v>S/Veterano</v>
      </c>
      <c r="H40" s="137" t="str">
        <f>VLOOKUP($E40,Atletas!$1:$1048576,5,FALSE)</f>
        <v>IND-M</v>
      </c>
      <c r="I40" s="35"/>
      <c r="J40" s="34"/>
      <c r="K40" s="35"/>
      <c r="L40" s="35" t="s">
        <v>78</v>
      </c>
      <c r="M40" s="38"/>
    </row>
    <row r="41" spans="1:14" s="31" customFormat="1">
      <c r="A41" s="27"/>
      <c r="B41" s="28"/>
      <c r="C41" s="29"/>
      <c r="D41" s="30"/>
      <c r="E41" s="31" t="s">
        <v>590</v>
      </c>
      <c r="F41" s="32">
        <f>VLOOKUP($E41,Atletas!$1:$1048576,7,FALSE)</f>
        <v>23782</v>
      </c>
      <c r="G41" s="32" t="str">
        <f>VLOOKUP($E41,Atletas!$1:$1048576,9,FALSE)</f>
        <v>S/Veterano</v>
      </c>
      <c r="H41" s="137" t="str">
        <f>VLOOKUP($E41,Atletas!$1:$1048576,5,FALSE)</f>
        <v>DRA</v>
      </c>
      <c r="I41" s="35"/>
      <c r="J41" s="34"/>
      <c r="K41" s="35"/>
      <c r="L41" s="35" t="s">
        <v>79</v>
      </c>
      <c r="M41" s="38"/>
    </row>
    <row r="42" spans="1:14" s="31" customFormat="1">
      <c r="A42" s="27"/>
      <c r="B42" s="28"/>
      <c r="C42" s="29"/>
      <c r="D42" s="30"/>
      <c r="E42" s="31" t="s">
        <v>364</v>
      </c>
      <c r="F42" s="32">
        <f>VLOOKUP($E42,Atletas!$1:$1048576,7,FALSE)</f>
        <v>31881</v>
      </c>
      <c r="G42" s="32" t="str">
        <f>VLOOKUP($E42,Atletas!$1:$1048576,9,FALSE)</f>
        <v>Sénior</v>
      </c>
      <c r="H42" s="137" t="str">
        <f>VLOOKUP($E42,Atletas!$1:$1048576,5,FALSE)</f>
        <v>CAFH</v>
      </c>
      <c r="I42" s="35"/>
      <c r="J42" s="34"/>
      <c r="K42" s="35"/>
      <c r="L42" s="35" t="s">
        <v>69</v>
      </c>
      <c r="N42" s="38"/>
    </row>
    <row r="43" spans="1:14" s="31" customFormat="1">
      <c r="A43" s="27"/>
      <c r="B43" s="28"/>
      <c r="C43" s="29"/>
      <c r="D43" s="30"/>
      <c r="E43" s="31" t="s">
        <v>662</v>
      </c>
      <c r="F43" s="32" t="e">
        <f>VLOOKUP($E43,Atletas!$1:$1048576,7,FALSE)</f>
        <v>#N/A</v>
      </c>
      <c r="G43" s="32" t="e">
        <f>VLOOKUP($E43,Atletas!$1:$1048576,9,FALSE)</f>
        <v>#N/A</v>
      </c>
      <c r="H43" s="137" t="e">
        <f>VLOOKUP($E43,Atletas!$1:$1048576,5,FALSE)</f>
        <v>#N/A</v>
      </c>
      <c r="I43" s="35"/>
      <c r="J43" s="34"/>
      <c r="K43" s="35"/>
      <c r="L43" s="35" t="s">
        <v>81</v>
      </c>
      <c r="M43" s="38"/>
    </row>
    <row r="44" spans="1:14" s="31" customFormat="1">
      <c r="A44" s="27"/>
      <c r="B44" s="28"/>
      <c r="C44" s="29"/>
      <c r="D44" s="30"/>
      <c r="E44" s="31" t="s">
        <v>541</v>
      </c>
      <c r="F44" s="32">
        <f>VLOOKUP($E44,Atletas!$1:$1048576,7,FALSE)</f>
        <v>14754</v>
      </c>
      <c r="G44" s="32" t="str">
        <f>VLOOKUP($E44,Atletas!$1:$1048576,9,FALSE)</f>
        <v>S/Veterano</v>
      </c>
      <c r="H44" s="137" t="str">
        <f>VLOOKUP($E44,Atletas!$1:$1048576,5,FALSE)</f>
        <v>DRA</v>
      </c>
      <c r="I44" s="35"/>
      <c r="J44" s="34"/>
      <c r="K44" s="35"/>
      <c r="L44" s="35" t="s">
        <v>70</v>
      </c>
      <c r="N44" s="38"/>
    </row>
    <row r="45" spans="1:14" s="31" customFormat="1">
      <c r="A45" s="27"/>
      <c r="B45" s="28"/>
      <c r="C45" s="29"/>
      <c r="D45" s="30"/>
      <c r="F45" s="32">
        <f>VLOOKUP($E45,Atletas!$1:$1048576,7,FALSE)</f>
        <v>0</v>
      </c>
      <c r="G45" s="32">
        <f>VLOOKUP($E45,Atletas!$1:$1048576,9,FALSE)</f>
        <v>0</v>
      </c>
      <c r="H45" s="137">
        <f>VLOOKUP($E45,Atletas!$1:$1048576,5,FALSE)</f>
        <v>0</v>
      </c>
      <c r="I45" s="35"/>
      <c r="J45" s="34"/>
      <c r="K45" s="35"/>
      <c r="L45" s="35" t="s">
        <v>765</v>
      </c>
    </row>
  </sheetData>
  <sortState ref="A6:N44">
    <sortCondition ref="D6:D44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>
    <pageSetUpPr fitToPage="1"/>
  </sheetPr>
  <dimension ref="A1:O5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39" customWidth="1"/>
    <col min="8" max="8" width="9.1640625" style="146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901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5" t="s">
        <v>884</v>
      </c>
      <c r="H5" s="144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 t="s">
        <v>2368</v>
      </c>
      <c r="C6" s="61"/>
      <c r="D6" s="37">
        <v>1</v>
      </c>
      <c r="E6" s="31" t="s">
        <v>282</v>
      </c>
      <c r="F6" s="32">
        <f>VLOOKUP($E6,Atletas!$1:$1048576,7,FALSE)</f>
        <v>34226</v>
      </c>
      <c r="G6" s="40" t="str">
        <f>VLOOKUP($E6,Atletas!$1:$1048576,9,FALSE)</f>
        <v>S/Sub-23</v>
      </c>
      <c r="H6" s="145" t="str">
        <f>VLOOKUP($E6,Atletas!$1:$1048576,5,FALSE)</f>
        <v>ADRAP</v>
      </c>
      <c r="I6" s="35" t="s">
        <v>1863</v>
      </c>
      <c r="J6" s="34">
        <v>41343</v>
      </c>
      <c r="K6" s="35"/>
      <c r="L6" s="35" t="s">
        <v>765</v>
      </c>
    </row>
    <row r="7" spans="1:15" s="31" customFormat="1">
      <c r="A7" s="27">
        <v>2</v>
      </c>
      <c r="B7" s="28" t="s">
        <v>2369</v>
      </c>
      <c r="C7" s="61"/>
      <c r="D7" s="37">
        <v>2</v>
      </c>
      <c r="E7" s="31" t="s">
        <v>726</v>
      </c>
      <c r="F7" s="107">
        <v>29151</v>
      </c>
      <c r="G7" s="108" t="s">
        <v>649</v>
      </c>
      <c r="H7" s="147" t="s">
        <v>919</v>
      </c>
      <c r="I7" s="35" t="s">
        <v>1863</v>
      </c>
      <c r="J7" s="34">
        <v>41343</v>
      </c>
      <c r="K7" s="35"/>
      <c r="L7" s="35" t="s">
        <v>765</v>
      </c>
      <c r="N7" s="38"/>
    </row>
    <row r="8" spans="1:15" s="31" customFormat="1">
      <c r="A8" s="27">
        <v>3</v>
      </c>
      <c r="B8" s="28" t="s">
        <v>2370</v>
      </c>
      <c r="C8" s="61"/>
      <c r="D8" s="37">
        <v>3</v>
      </c>
      <c r="E8" s="31" t="s">
        <v>527</v>
      </c>
      <c r="F8" s="32">
        <f>VLOOKUP($E8,Atletas!$1:$1048576,7,FALSE)</f>
        <v>24922</v>
      </c>
      <c r="G8" s="40" t="str">
        <f>VLOOKUP($E8,Atletas!$1:$1048576,9,FALSE)</f>
        <v>S/Veterano</v>
      </c>
      <c r="H8" s="145" t="str">
        <f>VLOOKUP($E8,Atletas!$1:$1048576,5,FALSE)</f>
        <v>CAMAD</v>
      </c>
      <c r="I8" s="35" t="s">
        <v>1863</v>
      </c>
      <c r="J8" s="34">
        <v>41343</v>
      </c>
      <c r="K8" s="35"/>
      <c r="L8" s="35" t="s">
        <v>765</v>
      </c>
      <c r="M8" s="38"/>
      <c r="N8" s="38"/>
      <c r="O8" s="31" t="str">
        <f>IF(L8="rp",CONCATENATE(B8," - 12"),L8)</f>
        <v>1 31,43 - 12</v>
      </c>
    </row>
    <row r="9" spans="1:15" s="31" customFormat="1">
      <c r="A9" s="27">
        <v>4</v>
      </c>
      <c r="B9" s="28" t="s">
        <v>2371</v>
      </c>
      <c r="C9" s="61"/>
      <c r="D9" s="37">
        <v>4</v>
      </c>
      <c r="E9" s="31" t="s">
        <v>549</v>
      </c>
      <c r="F9" s="32">
        <f>VLOOKUP($E9,Atletas!$1:$1048576,7,FALSE)</f>
        <v>29217</v>
      </c>
      <c r="G9" s="40" t="str">
        <f>VLOOKUP($E9,Atletas!$1:$1048576,9,FALSE)</f>
        <v>Sénior</v>
      </c>
      <c r="H9" s="145" t="str">
        <f>VLOOKUP($E9,Atletas!$1:$1048576,5,FALSE)</f>
        <v>CAMAD</v>
      </c>
      <c r="I9" s="35" t="s">
        <v>1863</v>
      </c>
      <c r="J9" s="34">
        <v>41343</v>
      </c>
      <c r="K9" s="35"/>
      <c r="L9" s="35" t="s">
        <v>1627</v>
      </c>
      <c r="M9" s="38"/>
      <c r="N9" s="38"/>
    </row>
    <row r="10" spans="1:15" s="31" customFormat="1">
      <c r="A10" s="27">
        <v>5</v>
      </c>
      <c r="B10" s="28" t="s">
        <v>4325</v>
      </c>
      <c r="C10" s="61"/>
      <c r="D10" s="37">
        <v>584</v>
      </c>
      <c r="E10" s="31" t="s">
        <v>1418</v>
      </c>
      <c r="F10" s="32">
        <f>VLOOKUP($E10,Atletas!$1:$1048576,7,FALSE)</f>
        <v>32219</v>
      </c>
      <c r="G10" s="40" t="str">
        <f>VLOOKUP($E10,Atletas!$1:$1048576,9,FALSE)</f>
        <v>Sénior</v>
      </c>
      <c r="H10" s="145" t="str">
        <f>VLOOKUP($E10,Atletas!$1:$1048576,5,FALSE)</f>
        <v>ADRAP</v>
      </c>
      <c r="I10" s="35" t="s">
        <v>2365</v>
      </c>
      <c r="J10" s="34">
        <v>41553</v>
      </c>
      <c r="K10" s="35"/>
      <c r="L10" s="35" t="s">
        <v>765</v>
      </c>
    </row>
    <row r="11" spans="1:15" s="31" customFormat="1">
      <c r="A11" s="27">
        <v>6</v>
      </c>
      <c r="B11" s="28" t="s">
        <v>2376</v>
      </c>
      <c r="C11" s="61"/>
      <c r="D11" s="37">
        <v>6</v>
      </c>
      <c r="E11" s="31" t="s">
        <v>793</v>
      </c>
      <c r="F11" s="32">
        <f>VLOOKUP($E11,Atletas!$1:$1048576,7,FALSE)</f>
        <v>26412</v>
      </c>
      <c r="G11" s="40" t="str">
        <f>VLOOKUP($E11,Atletas!$1:$1048576,9,FALSE)</f>
        <v>S/Veterano</v>
      </c>
      <c r="H11" s="145" t="str">
        <f>VLOOKUP($E11,Atletas!$1:$1048576,5,FALSE)</f>
        <v>CCDTHF</v>
      </c>
      <c r="I11" s="35" t="s">
        <v>1863</v>
      </c>
      <c r="J11" s="34">
        <v>41343</v>
      </c>
      <c r="K11" s="35"/>
      <c r="L11" s="35" t="s">
        <v>765</v>
      </c>
    </row>
    <row r="12" spans="1:15" s="31" customFormat="1">
      <c r="A12" s="27">
        <v>7</v>
      </c>
      <c r="B12" s="28" t="s">
        <v>2377</v>
      </c>
      <c r="C12" s="61"/>
      <c r="D12" s="37">
        <v>7</v>
      </c>
      <c r="E12" s="31" t="s">
        <v>736</v>
      </c>
      <c r="F12" s="32">
        <f>VLOOKUP($E12,Atletas!$1:$1048576,7,FALSE)</f>
        <v>21923</v>
      </c>
      <c r="G12" s="40" t="str">
        <f>VLOOKUP($E12,Atletas!$1:$1048576,9,FALSE)</f>
        <v>S/Veterano</v>
      </c>
      <c r="H12" s="145" t="str">
        <f>VLOOKUP($E12,Atletas!$1:$1048576,5,FALSE)</f>
        <v>CAFH</v>
      </c>
      <c r="I12" s="35" t="s">
        <v>1863</v>
      </c>
      <c r="J12" s="34">
        <v>41343</v>
      </c>
      <c r="K12" s="35"/>
      <c r="L12" s="35" t="s">
        <v>371</v>
      </c>
      <c r="M12" s="38"/>
      <c r="N12" s="38"/>
    </row>
    <row r="13" spans="1:15" s="31" customFormat="1">
      <c r="A13" s="27">
        <v>8</v>
      </c>
      <c r="B13" s="28" t="s">
        <v>2378</v>
      </c>
      <c r="C13" s="61"/>
      <c r="D13" s="37">
        <v>8</v>
      </c>
      <c r="E13" s="31" t="s">
        <v>2022</v>
      </c>
      <c r="F13" s="32">
        <f>VLOOKUP($E13,Atletas!$1:$1048576,7,FALSE)</f>
        <v>26177</v>
      </c>
      <c r="G13" s="40" t="str">
        <f>VLOOKUP($E13,Atletas!$1:$1048576,9,FALSE)</f>
        <v>S/Veterano</v>
      </c>
      <c r="H13" s="145" t="str">
        <f>VLOOKUP($E13,Atletas!$1:$1048576,5,FALSE)</f>
        <v>ADRAP</v>
      </c>
      <c r="I13" s="35" t="s">
        <v>1863</v>
      </c>
      <c r="J13" s="34">
        <v>41343</v>
      </c>
      <c r="K13" s="35"/>
      <c r="L13" s="35" t="s">
        <v>765</v>
      </c>
    </row>
    <row r="14" spans="1:15" s="31" customFormat="1">
      <c r="A14" s="27">
        <v>9</v>
      </c>
      <c r="B14" s="28" t="s">
        <v>2379</v>
      </c>
      <c r="C14" s="61"/>
      <c r="D14" s="37">
        <v>9</v>
      </c>
      <c r="E14" s="31" t="s">
        <v>2166</v>
      </c>
      <c r="F14" s="32">
        <f>VLOOKUP($E14,Atletas!$1:$1048576,7,FALSE)</f>
        <v>29027</v>
      </c>
      <c r="G14" s="40" t="str">
        <f>VLOOKUP($E14,Atletas!$1:$1048576,9,FALSE)</f>
        <v>Sénior</v>
      </c>
      <c r="H14" s="145" t="str">
        <f>VLOOKUP($E14,Atletas!$1:$1048576,5,FALSE)</f>
        <v>CAFH</v>
      </c>
      <c r="I14" s="35" t="s">
        <v>1863</v>
      </c>
      <c r="J14" s="34">
        <v>41343</v>
      </c>
      <c r="K14" s="35"/>
      <c r="L14" s="35" t="s">
        <v>765</v>
      </c>
    </row>
    <row r="15" spans="1:15" s="31" customFormat="1">
      <c r="A15" s="27">
        <v>10</v>
      </c>
      <c r="B15" s="28" t="s">
        <v>2380</v>
      </c>
      <c r="C15" s="61"/>
      <c r="D15" s="37">
        <v>10</v>
      </c>
      <c r="E15" s="31" t="s">
        <v>1402</v>
      </c>
      <c r="F15" s="32">
        <f>VLOOKUP($E15,Atletas!$1:$1048576,7,FALSE)</f>
        <v>32132</v>
      </c>
      <c r="G15" s="40" t="str">
        <f>VLOOKUP($E15,Atletas!$1:$1048576,9,FALSE)</f>
        <v>Sénior</v>
      </c>
      <c r="H15" s="145" t="str">
        <f>VLOOKUP($E15,Atletas!$1:$1048576,5,FALSE)</f>
        <v>DRA</v>
      </c>
      <c r="I15" s="35" t="s">
        <v>1863</v>
      </c>
      <c r="J15" s="34">
        <v>41343</v>
      </c>
      <c r="K15" s="35"/>
      <c r="L15" s="35" t="s">
        <v>765</v>
      </c>
    </row>
    <row r="16" spans="1:15" s="31" customFormat="1">
      <c r="A16" s="27">
        <v>11</v>
      </c>
      <c r="B16" s="28" t="s">
        <v>2381</v>
      </c>
      <c r="C16" s="61"/>
      <c r="D16" s="37">
        <v>11</v>
      </c>
      <c r="E16" s="31" t="s">
        <v>2094</v>
      </c>
      <c r="F16" s="32">
        <f>VLOOKUP($E16,Atletas!$1:$1048576,7,FALSE)</f>
        <v>31643</v>
      </c>
      <c r="G16" s="40" t="str">
        <f>VLOOKUP($E16,Atletas!$1:$1048576,9,FALSE)</f>
        <v>Sénior</v>
      </c>
      <c r="H16" s="145" t="str">
        <f>VLOOKUP($E16,Atletas!$1:$1048576,5,FALSE)</f>
        <v>AJS</v>
      </c>
      <c r="I16" s="35" t="s">
        <v>1863</v>
      </c>
      <c r="J16" s="34">
        <v>41343</v>
      </c>
      <c r="K16" s="35"/>
      <c r="L16" s="35" t="s">
        <v>765</v>
      </c>
    </row>
    <row r="17" spans="1:14" s="31" customFormat="1">
      <c r="A17" s="27">
        <v>12</v>
      </c>
      <c r="B17" s="28" t="s">
        <v>4326</v>
      </c>
      <c r="C17" s="61"/>
      <c r="D17" s="37">
        <v>1289</v>
      </c>
      <c r="E17" s="31" t="s">
        <v>2367</v>
      </c>
      <c r="F17" s="32">
        <f>VLOOKUP($E17,Atletas!$1:$1048576,7,FALSE)</f>
        <v>26184</v>
      </c>
      <c r="G17" s="40" t="str">
        <f>VLOOKUP($E17,Atletas!$1:$1048576,9,FALSE)</f>
        <v>S/Veterano</v>
      </c>
      <c r="H17" s="145" t="str">
        <f>VLOOKUP($E17,Atletas!$1:$1048576,5,FALSE)</f>
        <v>CCDCMF</v>
      </c>
      <c r="I17" s="35" t="s">
        <v>2365</v>
      </c>
      <c r="J17" s="34">
        <v>41553</v>
      </c>
      <c r="K17" s="35"/>
      <c r="L17" s="35" t="s">
        <v>765</v>
      </c>
    </row>
    <row r="18" spans="1:14" s="31" customFormat="1">
      <c r="A18" s="27">
        <v>13</v>
      </c>
      <c r="B18" s="28" t="s">
        <v>2382</v>
      </c>
      <c r="C18" s="61"/>
      <c r="D18" s="37">
        <v>12</v>
      </c>
      <c r="E18" s="31" t="s">
        <v>647</v>
      </c>
      <c r="F18" s="32">
        <f>VLOOKUP($E18,Atletas!$1:$1048576,7,FALSE)</f>
        <v>21630</v>
      </c>
      <c r="G18" s="40" t="str">
        <f>VLOOKUP($E18,Atletas!$1:$1048576,9,FALSE)</f>
        <v>S/Veterano</v>
      </c>
      <c r="H18" s="145" t="str">
        <f>VLOOKUP($E18,Atletas!$1:$1048576,5,FALSE)</f>
        <v>CCDTHF</v>
      </c>
      <c r="I18" s="35" t="s">
        <v>1863</v>
      </c>
      <c r="J18" s="34">
        <v>41343</v>
      </c>
      <c r="K18" s="35"/>
      <c r="L18" s="35" t="s">
        <v>84</v>
      </c>
      <c r="N18" s="38"/>
    </row>
    <row r="19" spans="1:14" s="31" customFormat="1">
      <c r="A19" s="27">
        <v>14</v>
      </c>
      <c r="B19" s="28" t="s">
        <v>2384</v>
      </c>
      <c r="C19" s="61"/>
      <c r="D19" s="37">
        <v>13</v>
      </c>
      <c r="E19" s="31" t="s">
        <v>2383</v>
      </c>
      <c r="F19" s="32">
        <f>VLOOKUP($E19,Atletas!$1:$1048576,7,FALSE)</f>
        <v>24916</v>
      </c>
      <c r="G19" s="40" t="str">
        <f>VLOOKUP($E19,Atletas!$1:$1048576,9,FALSE)</f>
        <v>S/Veterano</v>
      </c>
      <c r="H19" s="145" t="str">
        <f>VLOOKUP($E19,Atletas!$1:$1048576,5,FALSE)</f>
        <v>IND-M</v>
      </c>
      <c r="I19" s="35" t="s">
        <v>1863</v>
      </c>
      <c r="J19" s="34">
        <v>41343</v>
      </c>
      <c r="K19" s="35"/>
      <c r="L19" s="35" t="s">
        <v>765</v>
      </c>
    </row>
    <row r="20" spans="1:14" s="31" customFormat="1">
      <c r="A20" s="27">
        <v>15</v>
      </c>
      <c r="B20" s="28" t="s">
        <v>2385</v>
      </c>
      <c r="C20" s="61"/>
      <c r="D20" s="37">
        <v>14</v>
      </c>
      <c r="E20" s="31" t="s">
        <v>590</v>
      </c>
      <c r="F20" s="32">
        <f>VLOOKUP($E20,Atletas!$1:$1048576,7,FALSE)</f>
        <v>23782</v>
      </c>
      <c r="G20" s="40" t="str">
        <f>VLOOKUP($E20,Atletas!$1:$1048576,9,FALSE)</f>
        <v>S/Veterano</v>
      </c>
      <c r="H20" s="145" t="str">
        <f>VLOOKUP($E20,Atletas!$1:$1048576,5,FALSE)</f>
        <v>DRA</v>
      </c>
      <c r="I20" s="35" t="s">
        <v>1863</v>
      </c>
      <c r="J20" s="34">
        <v>41343</v>
      </c>
      <c r="K20" s="35"/>
      <c r="L20" s="35" t="s">
        <v>1630</v>
      </c>
      <c r="M20" s="38"/>
      <c r="N20" s="38"/>
    </row>
    <row r="21" spans="1:14" s="31" customFormat="1">
      <c r="A21" s="27"/>
      <c r="B21" s="28"/>
      <c r="C21" s="61"/>
      <c r="D21" s="37"/>
      <c r="E21" s="31" t="s">
        <v>598</v>
      </c>
      <c r="F21" s="32">
        <f>VLOOKUP($E21,Atletas!$1:$1048576,7,FALSE)</f>
        <v>26196</v>
      </c>
      <c r="G21" s="40" t="str">
        <f>VLOOKUP($E21,Atletas!$1:$1048576,9,FALSE)</f>
        <v>S/Veterano</v>
      </c>
      <c r="H21" s="145" t="str">
        <f>VLOOKUP($E21,Atletas!$1:$1048576,5,FALSE)</f>
        <v>ADRAP</v>
      </c>
      <c r="I21" s="35"/>
      <c r="J21" s="34"/>
      <c r="K21" s="35"/>
      <c r="L21" s="35" t="s">
        <v>1628</v>
      </c>
      <c r="M21" s="38"/>
      <c r="N21" s="38"/>
    </row>
    <row r="22" spans="1:14" s="31" customFormat="1">
      <c r="A22" s="27"/>
      <c r="B22" s="28"/>
      <c r="C22" s="61"/>
      <c r="D22" s="37"/>
      <c r="E22" s="31" t="s">
        <v>705</v>
      </c>
      <c r="F22" s="32">
        <f>VLOOKUP($E22,Atletas!$1:$1048576,7,FALSE)</f>
        <v>28383</v>
      </c>
      <c r="G22" s="40" t="str">
        <f>VLOOKUP($E22,Atletas!$1:$1048576,9,FALSE)</f>
        <v>S/Veterano</v>
      </c>
      <c r="H22" s="145" t="str">
        <f>VLOOKUP($E22,Atletas!$1:$1048576,5,FALSE)</f>
        <v>CAFH</v>
      </c>
      <c r="I22" s="35"/>
      <c r="J22" s="34"/>
      <c r="K22" s="35"/>
      <c r="L22" s="35" t="s">
        <v>1629</v>
      </c>
      <c r="M22" s="38"/>
      <c r="N22" s="38"/>
    </row>
    <row r="23" spans="1:14" s="31" customFormat="1">
      <c r="A23" s="27"/>
      <c r="B23" s="28"/>
      <c r="C23" s="61"/>
      <c r="D23" s="37"/>
      <c r="E23" s="31" t="s">
        <v>922</v>
      </c>
      <c r="F23" s="32">
        <f>VLOOKUP($E23,Atletas!$1:$1048576,7,FALSE)</f>
        <v>23249</v>
      </c>
      <c r="G23" s="40" t="str">
        <f>VLOOKUP($E23,Atletas!$1:$1048576,9,FALSE)</f>
        <v>S/Veterano</v>
      </c>
      <c r="H23" s="145" t="str">
        <f>VLOOKUP($E23,Atletas!$1:$1048576,5,FALSE)</f>
        <v>CCDTHF</v>
      </c>
      <c r="I23" s="35"/>
      <c r="J23" s="34"/>
      <c r="K23" s="35"/>
      <c r="L23" s="35" t="s">
        <v>83</v>
      </c>
      <c r="M23" s="38"/>
      <c r="N23" s="38"/>
    </row>
    <row r="24" spans="1:14" s="31" customFormat="1">
      <c r="A24" s="27"/>
      <c r="B24" s="28"/>
      <c r="C24" s="61"/>
      <c r="D24" s="37"/>
      <c r="E24" s="31" t="s">
        <v>864</v>
      </c>
      <c r="F24" s="32">
        <f>VLOOKUP($E24,Atletas!$1:$1048576,7,FALSE)</f>
        <v>28664</v>
      </c>
      <c r="G24" s="40" t="str">
        <f>VLOOKUP($E24,Atletas!$1:$1048576,9,FALSE)</f>
        <v>S/Veterano</v>
      </c>
      <c r="H24" s="145" t="str">
        <f>VLOOKUP($E24,Atletas!$1:$1048576,5,FALSE)</f>
        <v>CAFH</v>
      </c>
      <c r="I24" s="35"/>
      <c r="J24" s="34"/>
      <c r="K24" s="35"/>
      <c r="L24" s="35" t="s">
        <v>1170</v>
      </c>
      <c r="N24" s="38"/>
    </row>
    <row r="25" spans="1:14" s="31" customFormat="1">
      <c r="A25" s="27"/>
      <c r="B25" s="28"/>
      <c r="C25" s="61"/>
      <c r="D25" s="37"/>
      <c r="E25" s="31" t="s">
        <v>797</v>
      </c>
      <c r="F25" s="32">
        <f>VLOOKUP($E25,Atletas!$1:$1048576,7,FALSE)</f>
        <v>27237</v>
      </c>
      <c r="G25" s="40" t="str">
        <f>VLOOKUP($E25,Atletas!$1:$1048576,9,FALSE)</f>
        <v>S/Veterano</v>
      </c>
      <c r="H25" s="145" t="str">
        <f>VLOOKUP($E25,Atletas!$1:$1048576,5,FALSE)</f>
        <v>CCDTHF</v>
      </c>
      <c r="I25" s="35"/>
      <c r="J25" s="34"/>
      <c r="K25" s="35"/>
      <c r="L25" s="35" t="s">
        <v>378</v>
      </c>
      <c r="N25" s="38"/>
    </row>
    <row r="26" spans="1:14" s="31" customFormat="1">
      <c r="A26" s="27"/>
      <c r="B26" s="28"/>
      <c r="C26" s="61"/>
      <c r="D26" s="37"/>
      <c r="E26" s="31" t="s">
        <v>1419</v>
      </c>
      <c r="F26" s="32">
        <f>VLOOKUP($E26,Atletas!$1:$1048576,7,FALSE)</f>
        <v>25939</v>
      </c>
      <c r="G26" s="40" t="str">
        <f>VLOOKUP($E26,Atletas!$1:$1048576,9,FALSE)</f>
        <v>S/Veterano</v>
      </c>
      <c r="H26" s="145" t="str">
        <f>VLOOKUP($E26,Atletas!$1:$1048576,5,FALSE)</f>
        <v>CAMAD</v>
      </c>
      <c r="I26" s="35"/>
      <c r="J26" s="34"/>
      <c r="K26" s="35"/>
      <c r="L26" s="35" t="s">
        <v>1631</v>
      </c>
    </row>
    <row r="27" spans="1:14" s="31" customFormat="1">
      <c r="A27" s="27"/>
      <c r="B27" s="28"/>
      <c r="C27" s="61"/>
      <c r="D27" s="37"/>
      <c r="E27" s="31" t="s">
        <v>341</v>
      </c>
      <c r="F27" s="32">
        <f>VLOOKUP($E27,Atletas!$1:$1048576,7,FALSE)</f>
        <v>21270</v>
      </c>
      <c r="G27" s="40" t="str">
        <f>VLOOKUP($E27,Atletas!$1:$1048576,9,FALSE)</f>
        <v>S/Veterano</v>
      </c>
      <c r="H27" s="145" t="str">
        <f>VLOOKUP($E27,Atletas!$1:$1048576,5,FALSE)</f>
        <v>DRA</v>
      </c>
      <c r="I27" s="35"/>
      <c r="J27" s="34"/>
      <c r="K27" s="35"/>
      <c r="L27" s="35" t="s">
        <v>1173</v>
      </c>
      <c r="N27" s="38"/>
    </row>
    <row r="28" spans="1:14" s="31" customFormat="1">
      <c r="A28" s="27"/>
      <c r="B28" s="28"/>
      <c r="C28" s="61"/>
      <c r="D28" s="37"/>
      <c r="E28" s="31" t="s">
        <v>1420</v>
      </c>
      <c r="F28" s="32">
        <f>VLOOKUP($E28,Atletas!$1:$1048576,7,FALSE)</f>
        <v>29102</v>
      </c>
      <c r="G28" s="40" t="str">
        <f>VLOOKUP($E28,Atletas!$1:$1048576,9,FALSE)</f>
        <v>Sénior</v>
      </c>
      <c r="H28" s="145" t="str">
        <f>VLOOKUP($E28,Atletas!$1:$1048576,5,FALSE)</f>
        <v>CAFH</v>
      </c>
      <c r="I28" s="35"/>
      <c r="J28" s="34"/>
      <c r="K28" s="35"/>
      <c r="L28" s="35" t="s">
        <v>1632</v>
      </c>
    </row>
    <row r="29" spans="1:14" s="31" customFormat="1">
      <c r="A29" s="27"/>
      <c r="B29" s="28"/>
      <c r="C29" s="61"/>
      <c r="D29" s="37"/>
      <c r="E29" s="31" t="s">
        <v>358</v>
      </c>
      <c r="F29" s="32" t="e">
        <f>VLOOKUP($E29,Atletas!$1:$1048576,7,FALSE)</f>
        <v>#N/A</v>
      </c>
      <c r="G29" s="40" t="e">
        <f>VLOOKUP($E29,Atletas!$1:$1048576,9,FALSE)</f>
        <v>#N/A</v>
      </c>
      <c r="H29" s="145" t="e">
        <f>VLOOKUP($E29,Atletas!$1:$1048576,5,FALSE)</f>
        <v>#N/A</v>
      </c>
      <c r="I29" s="35"/>
      <c r="J29" s="34"/>
      <c r="K29" s="35"/>
      <c r="L29" s="35" t="s">
        <v>82</v>
      </c>
      <c r="N29" s="38"/>
    </row>
    <row r="30" spans="1:14" s="31" customFormat="1">
      <c r="A30" s="27"/>
      <c r="B30" s="28"/>
      <c r="C30" s="61"/>
      <c r="D30" s="37"/>
      <c r="E30" s="31" t="s">
        <v>798</v>
      </c>
      <c r="F30" s="32">
        <f>VLOOKUP($E30,Atletas!$1:$1048576,7,FALSE)</f>
        <v>27083</v>
      </c>
      <c r="G30" s="40" t="str">
        <f>VLOOKUP($E30,Atletas!$1:$1048576,9,FALSE)</f>
        <v>S/Veterano</v>
      </c>
      <c r="H30" s="145" t="str">
        <f>VLOOKUP($E30,Atletas!$1:$1048576,5,FALSE)</f>
        <v>CCDTHF</v>
      </c>
      <c r="I30" s="35"/>
      <c r="J30" s="34"/>
      <c r="K30" s="35"/>
      <c r="L30" s="35" t="s">
        <v>497</v>
      </c>
      <c r="M30" s="38"/>
      <c r="N30" s="38"/>
    </row>
    <row r="31" spans="1:14" s="31" customFormat="1">
      <c r="A31" s="27"/>
      <c r="B31" s="28"/>
      <c r="C31" s="61"/>
      <c r="D31" s="37"/>
      <c r="E31" s="31" t="s">
        <v>794</v>
      </c>
      <c r="F31" s="32">
        <f>VLOOKUP($E31,Atletas!$1:$1048576,7,FALSE)</f>
        <v>28062</v>
      </c>
      <c r="G31" s="40" t="str">
        <f>VLOOKUP($E31,Atletas!$1:$1048576,9,FALSE)</f>
        <v>S/Veterano</v>
      </c>
      <c r="H31" s="145" t="str">
        <f>VLOOKUP($E31,Atletas!$1:$1048576,5,FALSE)</f>
        <v>CCDTHF</v>
      </c>
      <c r="I31" s="35"/>
      <c r="J31" s="34"/>
      <c r="K31" s="35"/>
      <c r="L31" s="35" t="s">
        <v>1171</v>
      </c>
      <c r="M31" s="38"/>
      <c r="N31" s="38"/>
    </row>
    <row r="32" spans="1:14" s="31" customFormat="1">
      <c r="A32" s="27"/>
      <c r="B32" s="28"/>
      <c r="C32" s="61"/>
      <c r="D32" s="37"/>
      <c r="E32" s="31" t="s">
        <v>661</v>
      </c>
      <c r="F32" s="32">
        <f>VLOOKUP($E32,Atletas!$1:$1048576,7,FALSE)</f>
        <v>24262</v>
      </c>
      <c r="G32" s="40" t="str">
        <f>VLOOKUP($E32,Atletas!$1:$1048576,9,FALSE)</f>
        <v>S/Veterano</v>
      </c>
      <c r="H32" s="145" t="str">
        <f>VLOOKUP($E32,Atletas!$1:$1048576,5,FALSE)</f>
        <v>CCDTHF</v>
      </c>
      <c r="I32" s="35"/>
      <c r="J32" s="34"/>
      <c r="K32" s="35"/>
      <c r="L32" s="35" t="s">
        <v>1172</v>
      </c>
      <c r="M32" s="38"/>
      <c r="N32" s="38"/>
    </row>
    <row r="33" spans="1:14" s="31" customFormat="1">
      <c r="A33" s="27"/>
      <c r="B33" s="28"/>
      <c r="C33" s="61"/>
      <c r="D33" s="37"/>
      <c r="E33" s="31" t="s">
        <v>599</v>
      </c>
      <c r="F33" s="32">
        <f>VLOOKUP($E33,Atletas!$1:$1048576,7,FALSE)</f>
        <v>22092</v>
      </c>
      <c r="G33" s="40" t="str">
        <f>VLOOKUP($E33,Atletas!$1:$1048576,9,FALSE)</f>
        <v>S/Veterano</v>
      </c>
      <c r="H33" s="145" t="str">
        <f>VLOOKUP($E33,Atletas!$1:$1048576,5,FALSE)</f>
        <v>DRA</v>
      </c>
      <c r="I33" s="35"/>
      <c r="J33" s="34"/>
      <c r="K33" s="35"/>
      <c r="L33" s="35" t="s">
        <v>375</v>
      </c>
      <c r="M33" s="38"/>
      <c r="N33" s="38"/>
    </row>
    <row r="34" spans="1:14" s="31" customFormat="1">
      <c r="A34" s="27"/>
      <c r="B34" s="28"/>
      <c r="C34" s="61"/>
      <c r="D34" s="37"/>
      <c r="E34" s="31" t="s">
        <v>799</v>
      </c>
      <c r="F34" s="32">
        <f>VLOOKUP($E34,Atletas!$1:$1048576,7,FALSE)</f>
        <v>27545</v>
      </c>
      <c r="G34" s="40" t="str">
        <f>VLOOKUP($E34,Atletas!$1:$1048576,9,FALSE)</f>
        <v>S/Veterano</v>
      </c>
      <c r="H34" s="145" t="str">
        <f>VLOOKUP($E34,Atletas!$1:$1048576,5,FALSE)</f>
        <v>GDE</v>
      </c>
      <c r="I34" s="35"/>
      <c r="J34" s="34"/>
      <c r="K34" s="35"/>
      <c r="L34" s="35" t="s">
        <v>496</v>
      </c>
      <c r="M34" s="38"/>
      <c r="N34" s="38"/>
    </row>
    <row r="35" spans="1:14" s="31" customFormat="1">
      <c r="A35" s="27"/>
      <c r="B35" s="28"/>
      <c r="C35" s="61"/>
      <c r="D35" s="37"/>
      <c r="E35" s="31" t="s">
        <v>735</v>
      </c>
      <c r="F35" s="32">
        <f>VLOOKUP($E35,Atletas!$1:$1048576,7,FALSE)</f>
        <v>29764</v>
      </c>
      <c r="G35" s="40" t="str">
        <f>VLOOKUP($E35,Atletas!$1:$1048576,9,FALSE)</f>
        <v>Sénior</v>
      </c>
      <c r="H35" s="145" t="str">
        <f>VLOOKUP($E35,Atletas!$1:$1048576,5,FALSE)</f>
        <v>ADRAP</v>
      </c>
      <c r="I35" s="35"/>
      <c r="J35" s="34"/>
      <c r="K35" s="35"/>
      <c r="L35" s="35" t="s">
        <v>372</v>
      </c>
      <c r="M35" s="38"/>
      <c r="N35" s="38"/>
    </row>
    <row r="36" spans="1:14" s="31" customFormat="1">
      <c r="A36" s="27"/>
      <c r="B36" s="28"/>
      <c r="C36" s="61"/>
      <c r="D36" s="37"/>
      <c r="E36" s="31" t="s">
        <v>734</v>
      </c>
      <c r="F36" s="32">
        <f>VLOOKUP($E36,Atletas!$1:$1048576,7,FALSE)</f>
        <v>25019</v>
      </c>
      <c r="G36" s="40" t="str">
        <f>VLOOKUP($E36,Atletas!$1:$1048576,9,FALSE)</f>
        <v>S/Veterano</v>
      </c>
      <c r="H36" s="145" t="str">
        <f>VLOOKUP($E36,Atletas!$1:$1048576,5,FALSE)</f>
        <v>IND-M</v>
      </c>
      <c r="I36" s="35"/>
      <c r="J36" s="34"/>
      <c r="K36" s="35"/>
      <c r="L36" s="35" t="s">
        <v>373</v>
      </c>
      <c r="M36" s="38"/>
      <c r="N36" s="38"/>
    </row>
    <row r="37" spans="1:14" s="31" customFormat="1">
      <c r="A37" s="27"/>
      <c r="B37" s="28"/>
      <c r="C37" s="61"/>
      <c r="D37" s="37"/>
      <c r="E37" s="31" t="s">
        <v>594</v>
      </c>
      <c r="F37" s="32">
        <f>VLOOKUP($E37,Atletas!$1:$1048576,7,FALSE)</f>
        <v>21494</v>
      </c>
      <c r="G37" s="40" t="str">
        <f>VLOOKUP($E37,Atletas!$1:$1048576,9,FALSE)</f>
        <v>S/Veterano</v>
      </c>
      <c r="H37" s="145" t="str">
        <f>VLOOKUP($E37,Atletas!$1:$1048576,5,FALSE)</f>
        <v>ZAPCAR</v>
      </c>
      <c r="I37" s="35"/>
      <c r="J37" s="34"/>
      <c r="K37" s="35"/>
      <c r="L37" s="35" t="s">
        <v>374</v>
      </c>
      <c r="M37" s="38"/>
      <c r="N37" s="38"/>
    </row>
    <row r="38" spans="1:14" s="31" customFormat="1">
      <c r="A38" s="27"/>
      <c r="B38" s="28"/>
      <c r="C38" s="61"/>
      <c r="D38" s="37"/>
      <c r="E38" s="31" t="s">
        <v>944</v>
      </c>
      <c r="F38" s="32" t="e">
        <f>VLOOKUP($E38,Atletas!$1:$1048576,7,FALSE)</f>
        <v>#N/A</v>
      </c>
      <c r="G38" s="40" t="e">
        <f>VLOOKUP($E38,Atletas!$1:$1048576,9,FALSE)</f>
        <v>#N/A</v>
      </c>
      <c r="H38" s="145" t="e">
        <f>VLOOKUP($E38,Atletas!$1:$1048576,5,FALSE)</f>
        <v>#N/A</v>
      </c>
      <c r="I38" s="35"/>
      <c r="J38" s="34"/>
      <c r="K38" s="35"/>
      <c r="L38" s="35" t="s">
        <v>379</v>
      </c>
      <c r="N38" s="38"/>
    </row>
    <row r="39" spans="1:14" s="31" customFormat="1">
      <c r="A39" s="27"/>
      <c r="B39" s="28"/>
      <c r="C39" s="61"/>
      <c r="D39" s="37"/>
      <c r="E39" s="31" t="s">
        <v>1015</v>
      </c>
      <c r="F39" s="32" t="e">
        <f>VLOOKUP($E39,Atletas!$1:$1048576,7,FALSE)</f>
        <v>#N/A</v>
      </c>
      <c r="G39" s="40" t="e">
        <f>VLOOKUP($E39,Atletas!$1:$1048576,9,FALSE)</f>
        <v>#N/A</v>
      </c>
      <c r="H39" s="145" t="e">
        <f>VLOOKUP($E39,Atletas!$1:$1048576,5,FALSE)</f>
        <v>#N/A</v>
      </c>
      <c r="I39" s="35"/>
      <c r="J39" s="34"/>
      <c r="K39" s="35"/>
      <c r="L39" s="35" t="s">
        <v>380</v>
      </c>
      <c r="N39" s="38"/>
    </row>
    <row r="40" spans="1:14" s="31" customFormat="1">
      <c r="A40" s="27"/>
      <c r="B40" s="28"/>
      <c r="C40" s="61"/>
      <c r="D40" s="37"/>
      <c r="E40" s="31" t="s">
        <v>754</v>
      </c>
      <c r="F40" s="32">
        <f>VLOOKUP($E40,Atletas!$1:$1048576,7,FALSE)</f>
        <v>22512</v>
      </c>
      <c r="G40" s="40" t="str">
        <f>VLOOKUP($E40,Atletas!$1:$1048576,9,FALSE)</f>
        <v>S/Veterano</v>
      </c>
      <c r="H40" s="145" t="str">
        <f>VLOOKUP($E40,Atletas!$1:$1048576,5,FALSE)</f>
        <v>DRA</v>
      </c>
      <c r="I40" s="35"/>
      <c r="J40" s="34"/>
      <c r="K40" s="35"/>
      <c r="L40" s="35" t="s">
        <v>376</v>
      </c>
      <c r="M40" s="38"/>
      <c r="N40" s="38"/>
    </row>
    <row r="41" spans="1:14" s="31" customFormat="1">
      <c r="A41" s="27"/>
      <c r="B41" s="28"/>
      <c r="C41" s="61"/>
      <c r="D41" s="37"/>
      <c r="E41" s="31" t="s">
        <v>738</v>
      </c>
      <c r="F41" s="32">
        <f>VLOOKUP($E41,Atletas!$1:$1048576,7,FALSE)</f>
        <v>18867</v>
      </c>
      <c r="G41" s="40" t="str">
        <f>VLOOKUP($E41,Atletas!$1:$1048576,9,FALSE)</f>
        <v>S/Veterano</v>
      </c>
      <c r="H41" s="145" t="str">
        <f>VLOOKUP($E41,Atletas!$1:$1048576,5,FALSE)</f>
        <v>DRA</v>
      </c>
      <c r="I41" s="35"/>
      <c r="J41" s="34"/>
      <c r="K41" s="35"/>
      <c r="L41" s="35" t="s">
        <v>377</v>
      </c>
      <c r="M41" s="38"/>
      <c r="N41" s="38"/>
    </row>
    <row r="42" spans="1:14" s="31" customFormat="1">
      <c r="A42" s="27"/>
      <c r="B42" s="28"/>
      <c r="C42" s="61"/>
      <c r="D42" s="37"/>
      <c r="F42" s="32">
        <f>VLOOKUP($E42,Atletas!$1:$1048576,7,FALSE)</f>
        <v>0</v>
      </c>
      <c r="G42" s="40">
        <f>VLOOKUP($E42,Atletas!$1:$1048576,9,FALSE)</f>
        <v>0</v>
      </c>
      <c r="H42" s="145">
        <f>VLOOKUP($E42,Atletas!$1:$1048576,5,FALSE)</f>
        <v>0</v>
      </c>
      <c r="I42" s="35"/>
      <c r="J42" s="34"/>
      <c r="K42" s="35"/>
      <c r="L42" s="35" t="s">
        <v>765</v>
      </c>
    </row>
    <row r="43" spans="1:14" s="31" customFormat="1">
      <c r="A43" s="27"/>
      <c r="B43" s="28"/>
      <c r="C43" s="61"/>
      <c r="D43" s="37"/>
      <c r="F43" s="32">
        <f>VLOOKUP($E43,Atletas!$1:$1048576,7,FALSE)</f>
        <v>0</v>
      </c>
      <c r="G43" s="40">
        <f>VLOOKUP($E43,Atletas!$1:$1048576,9,FALSE)</f>
        <v>0</v>
      </c>
      <c r="H43" s="145">
        <f>VLOOKUP($E43,Atletas!$1:$1048576,5,FALSE)</f>
        <v>0</v>
      </c>
      <c r="I43" s="35"/>
      <c r="J43" s="34"/>
      <c r="K43" s="35"/>
      <c r="L43" s="35" t="s">
        <v>765</v>
      </c>
    </row>
    <row r="44" spans="1:14" s="31" customFormat="1">
      <c r="A44" s="27"/>
      <c r="B44" s="28"/>
      <c r="C44" s="61"/>
      <c r="D44" s="37"/>
      <c r="F44" s="32">
        <f>VLOOKUP($E44,Atletas!$1:$1048576,7,FALSE)</f>
        <v>0</v>
      </c>
      <c r="G44" s="40">
        <f>VLOOKUP($E44,Atletas!$1:$1048576,9,FALSE)</f>
        <v>0</v>
      </c>
      <c r="H44" s="145">
        <f>VLOOKUP($E44,Atletas!$1:$1048576,5,FALSE)</f>
        <v>0</v>
      </c>
      <c r="I44" s="35"/>
      <c r="J44" s="34"/>
      <c r="K44" s="35"/>
      <c r="L44" s="35" t="s">
        <v>765</v>
      </c>
    </row>
    <row r="48" spans="1:14">
      <c r="A48" s="190" t="s">
        <v>2393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</row>
    <row r="49" spans="1:12" s="31" customFormat="1">
      <c r="A49" s="27"/>
      <c r="B49" s="28" t="s">
        <v>2372</v>
      </c>
      <c r="C49" s="61"/>
      <c r="D49" s="37">
        <v>5</v>
      </c>
      <c r="E49" s="31" t="s">
        <v>2373</v>
      </c>
      <c r="F49" s="32" t="s">
        <v>2374</v>
      </c>
      <c r="G49" s="40" t="e">
        <f>VLOOKUP($E49,Atletas!$1:$1048576,9,FALSE)</f>
        <v>#N/A</v>
      </c>
      <c r="H49" s="180" t="s">
        <v>866</v>
      </c>
      <c r="I49" s="35" t="s">
        <v>1863</v>
      </c>
      <c r="J49" s="34">
        <v>41343</v>
      </c>
      <c r="K49" s="35" t="s">
        <v>2375</v>
      </c>
      <c r="L49" s="35" t="s">
        <v>765</v>
      </c>
    </row>
    <row r="50" spans="1:12" s="31" customFormat="1">
      <c r="A50" s="27"/>
      <c r="B50" s="28" t="s">
        <v>2388</v>
      </c>
      <c r="C50" s="61"/>
      <c r="D50" s="37">
        <v>15</v>
      </c>
      <c r="E50" s="31" t="s">
        <v>2386</v>
      </c>
      <c r="F50" s="32" t="s">
        <v>2387</v>
      </c>
      <c r="G50" s="40" t="e">
        <f>VLOOKUP($E50,Atletas!$1:$1048576,9,FALSE)</f>
        <v>#N/A</v>
      </c>
      <c r="H50" s="180" t="s">
        <v>866</v>
      </c>
      <c r="I50" s="35" t="s">
        <v>1863</v>
      </c>
      <c r="J50" s="34">
        <v>41343</v>
      </c>
      <c r="K50" s="35" t="s">
        <v>2375</v>
      </c>
      <c r="L50" s="35" t="s">
        <v>765</v>
      </c>
    </row>
    <row r="51" spans="1:12" s="31" customFormat="1">
      <c r="A51" s="27"/>
      <c r="B51" s="28" t="s">
        <v>2392</v>
      </c>
      <c r="C51" s="61"/>
      <c r="D51" s="37">
        <v>16</v>
      </c>
      <c r="E51" s="31" t="s">
        <v>2389</v>
      </c>
      <c r="F51" s="32" t="s">
        <v>2390</v>
      </c>
      <c r="G51" s="40" t="e">
        <f>VLOOKUP($E51,Atletas!$1:$1048576,9,FALSE)</f>
        <v>#N/A</v>
      </c>
      <c r="H51" s="180" t="s">
        <v>866</v>
      </c>
      <c r="I51" s="35" t="s">
        <v>1863</v>
      </c>
      <c r="J51" s="34">
        <v>41343</v>
      </c>
      <c r="K51" s="35" t="s">
        <v>2391</v>
      </c>
      <c r="L51" s="35" t="s">
        <v>765</v>
      </c>
    </row>
  </sheetData>
  <sortState ref="A6:N33">
    <sortCondition ref="D6:D33"/>
  </sortState>
  <mergeCells count="5">
    <mergeCell ref="A2:L2"/>
    <mergeCell ref="A1:L1"/>
    <mergeCell ref="A3:L3"/>
    <mergeCell ref="A4:K4"/>
    <mergeCell ref="A48:L48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>
    <pageSetUpPr fitToPage="1"/>
  </sheetPr>
  <dimension ref="A1:L3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8" sqref="A8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35" customWidth="1"/>
    <col min="8" max="8" width="9.1640625" style="146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2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19.5" customHeight="1">
      <c r="A2" s="183" t="s">
        <v>1021</v>
      </c>
      <c r="B2" s="183"/>
      <c r="C2" s="187"/>
      <c r="D2" s="183"/>
      <c r="E2" s="183"/>
      <c r="F2" s="187"/>
      <c r="G2" s="183"/>
      <c r="H2" s="183"/>
      <c r="I2" s="187"/>
      <c r="J2" s="183"/>
      <c r="K2" s="187"/>
      <c r="L2" s="187"/>
    </row>
    <row r="3" spans="1:12" ht="18" customHeight="1">
      <c r="A3" s="185" t="s">
        <v>687</v>
      </c>
      <c r="B3" s="185"/>
      <c r="C3" s="188"/>
      <c r="D3" s="185"/>
      <c r="E3" s="185"/>
      <c r="F3" s="188"/>
      <c r="G3" s="185"/>
      <c r="H3" s="185"/>
      <c r="I3" s="188"/>
      <c r="J3" s="185"/>
      <c r="K3" s="188"/>
      <c r="L3" s="188"/>
    </row>
    <row r="4" spans="1:12" ht="6" customHeight="1">
      <c r="A4" s="186"/>
      <c r="B4" s="186"/>
      <c r="C4" s="189"/>
      <c r="D4" s="186"/>
      <c r="E4" s="186"/>
      <c r="F4" s="189"/>
      <c r="G4" s="186"/>
      <c r="H4" s="186"/>
      <c r="I4" s="189"/>
      <c r="J4" s="186"/>
      <c r="K4" s="189"/>
      <c r="L4" s="18"/>
    </row>
    <row r="5" spans="1:12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6" t="s">
        <v>884</v>
      </c>
      <c r="H5" s="144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2" s="31" customFormat="1">
      <c r="A6" s="27">
        <v>1</v>
      </c>
      <c r="B6" s="28" t="s">
        <v>2366</v>
      </c>
      <c r="C6" s="61"/>
      <c r="D6" s="37">
        <v>232</v>
      </c>
      <c r="E6" s="31" t="s">
        <v>726</v>
      </c>
      <c r="F6" s="32">
        <f>VLOOKUP($E6,Atletas!$1:$1048576,7,FALSE)</f>
        <v>29151</v>
      </c>
      <c r="G6" s="32" t="str">
        <f>VLOOKUP($E6,Atletas!$1:$1048576,9,FALSE)</f>
        <v>Sénior</v>
      </c>
      <c r="H6" s="145" t="str">
        <f>VLOOKUP($E6,Atletas!$1:$1048576,5,FALSE)</f>
        <v>CAFH</v>
      </c>
      <c r="I6" s="35" t="s">
        <v>2365</v>
      </c>
      <c r="J6" s="34">
        <v>41553</v>
      </c>
      <c r="K6" s="35"/>
      <c r="L6" s="35" t="s">
        <v>765</v>
      </c>
    </row>
    <row r="7" spans="1:12" s="31" customFormat="1">
      <c r="A7" s="27">
        <v>2</v>
      </c>
      <c r="B7" s="28" t="s">
        <v>2364</v>
      </c>
      <c r="C7" s="61"/>
      <c r="D7" s="37">
        <v>259</v>
      </c>
      <c r="E7" s="31" t="s">
        <v>549</v>
      </c>
      <c r="F7" s="32">
        <f>VLOOKUP($E7,Atletas!$1:$1048576,7,FALSE)</f>
        <v>29217</v>
      </c>
      <c r="G7" s="32" t="str">
        <f>VLOOKUP($E7,Atletas!$1:$1048576,9,FALSE)</f>
        <v>Sénior</v>
      </c>
      <c r="H7" s="145" t="str">
        <f>VLOOKUP($E7,Atletas!$1:$1048576,5,FALSE)</f>
        <v>CAMAD</v>
      </c>
      <c r="I7" s="35" t="s">
        <v>2365</v>
      </c>
      <c r="J7" s="34">
        <v>41553</v>
      </c>
      <c r="K7" s="35"/>
      <c r="L7" s="35" t="s">
        <v>765</v>
      </c>
    </row>
    <row r="8" spans="1:12" s="31" customFormat="1">
      <c r="A8" s="27" t="s">
        <v>998</v>
      </c>
      <c r="B8" s="28"/>
      <c r="C8" s="61" t="s">
        <v>998</v>
      </c>
      <c r="D8" s="37" t="s">
        <v>998</v>
      </c>
      <c r="E8" s="31" t="s">
        <v>705</v>
      </c>
      <c r="F8" s="32">
        <f>VLOOKUP($E8,Atletas!$1:$1048576,7,FALSE)</f>
        <v>28383</v>
      </c>
      <c r="G8" s="32" t="str">
        <f>VLOOKUP($E8,Atletas!$1:$1048576,9,FALSE)</f>
        <v>S/Veterano</v>
      </c>
      <c r="H8" s="145" t="str">
        <f>VLOOKUP($E8,Atletas!$1:$1048576,5,FALSE)</f>
        <v>CAFH</v>
      </c>
      <c r="I8" s="35" t="s">
        <v>998</v>
      </c>
      <c r="J8" s="34" t="s">
        <v>998</v>
      </c>
      <c r="K8" s="35"/>
      <c r="L8" s="35" t="s">
        <v>1005</v>
      </c>
    </row>
    <row r="9" spans="1:12" s="31" customFormat="1">
      <c r="A9" s="27"/>
      <c r="B9" s="28"/>
      <c r="C9" s="61"/>
      <c r="D9" s="37"/>
      <c r="F9" s="32">
        <f>VLOOKUP($E9,Atletas!$1:$1048576,7,FALSE)</f>
        <v>0</v>
      </c>
      <c r="G9" s="32">
        <f>VLOOKUP($E9,Atletas!$1:$1048576,9,FALSE)</f>
        <v>0</v>
      </c>
      <c r="H9" s="145">
        <f>VLOOKUP($E9,Atletas!$1:$1048576,5,FALSE)</f>
        <v>0</v>
      </c>
      <c r="I9" s="35"/>
      <c r="J9" s="34"/>
      <c r="K9" s="35"/>
      <c r="L9" s="35"/>
    </row>
    <row r="10" spans="1:12" s="31" customFormat="1">
      <c r="A10" s="27"/>
      <c r="B10" s="28"/>
      <c r="C10" s="61"/>
      <c r="D10" s="37"/>
      <c r="F10" s="32">
        <f>VLOOKUP($E10,Atletas!$1:$1048576,7,FALSE)</f>
        <v>0</v>
      </c>
      <c r="G10" s="32">
        <f>VLOOKUP($E10,Atletas!$1:$1048576,9,FALSE)</f>
        <v>0</v>
      </c>
      <c r="H10" s="145">
        <f>VLOOKUP($E10,Atletas!$1:$1048576,5,FALSE)</f>
        <v>0</v>
      </c>
      <c r="I10" s="35"/>
      <c r="J10" s="34"/>
      <c r="K10" s="35"/>
      <c r="L10" s="35"/>
    </row>
    <row r="11" spans="1:12" s="31" customFormat="1">
      <c r="A11" s="27"/>
      <c r="B11" s="28"/>
      <c r="C11" s="61"/>
      <c r="D11" s="37"/>
      <c r="F11" s="32">
        <f>VLOOKUP($E11,Atletas!$1:$1048576,7,FALSE)</f>
        <v>0</v>
      </c>
      <c r="G11" s="32">
        <f>VLOOKUP($E11,Atletas!$1:$1048576,9,FALSE)</f>
        <v>0</v>
      </c>
      <c r="H11" s="145">
        <f>VLOOKUP($E11,Atletas!$1:$1048576,5,FALSE)</f>
        <v>0</v>
      </c>
      <c r="I11" s="35"/>
      <c r="J11" s="34"/>
      <c r="K11" s="35"/>
      <c r="L11" s="35"/>
    </row>
    <row r="12" spans="1:12" s="31" customFormat="1">
      <c r="A12" s="27"/>
      <c r="B12" s="28"/>
      <c r="C12" s="61"/>
      <c r="D12" s="37"/>
      <c r="F12" s="32">
        <f>VLOOKUP($E12,Atletas!$1:$1048576,7,FALSE)</f>
        <v>0</v>
      </c>
      <c r="G12" s="32">
        <f>VLOOKUP($E12,Atletas!$1:$1048576,9,FALSE)</f>
        <v>0</v>
      </c>
      <c r="H12" s="145">
        <f>VLOOKUP($E12,Atletas!$1:$1048576,5,FALSE)</f>
        <v>0</v>
      </c>
      <c r="I12" s="35"/>
      <c r="J12" s="34"/>
      <c r="K12" s="35"/>
      <c r="L12" s="35"/>
    </row>
    <row r="13" spans="1:12" s="31" customFormat="1">
      <c r="A13" s="27"/>
      <c r="B13" s="28"/>
      <c r="C13" s="61"/>
      <c r="D13" s="37"/>
      <c r="F13" s="32">
        <f>VLOOKUP($E13,Atletas!$1:$1048576,7,FALSE)</f>
        <v>0</v>
      </c>
      <c r="G13" s="32">
        <f>VLOOKUP($E13,Atletas!$1:$1048576,9,FALSE)</f>
        <v>0</v>
      </c>
      <c r="H13" s="145">
        <f>VLOOKUP($E13,Atletas!$1:$1048576,5,FALSE)</f>
        <v>0</v>
      </c>
      <c r="I13" s="35"/>
      <c r="J13" s="34"/>
      <c r="K13" s="35"/>
      <c r="L13" s="35"/>
    </row>
    <row r="14" spans="1:12" s="31" customFormat="1">
      <c r="A14" s="27"/>
      <c r="B14" s="28"/>
      <c r="C14" s="61"/>
      <c r="D14" s="37"/>
      <c r="F14" s="32">
        <f>VLOOKUP($E14,Atletas!$1:$1048576,7,FALSE)</f>
        <v>0</v>
      </c>
      <c r="G14" s="32">
        <f>VLOOKUP($E14,Atletas!$1:$1048576,9,FALSE)</f>
        <v>0</v>
      </c>
      <c r="H14" s="145">
        <f>VLOOKUP($E14,Atletas!$1:$1048576,5,FALSE)</f>
        <v>0</v>
      </c>
      <c r="I14" s="35"/>
      <c r="J14" s="34"/>
      <c r="K14" s="35"/>
      <c r="L14" s="35"/>
    </row>
    <row r="15" spans="1:12" s="31" customFormat="1">
      <c r="A15" s="27"/>
      <c r="B15" s="28"/>
      <c r="C15" s="61"/>
      <c r="D15" s="37"/>
      <c r="F15" s="32"/>
      <c r="G15" s="32"/>
      <c r="H15" s="145"/>
      <c r="I15" s="35"/>
      <c r="J15" s="34"/>
      <c r="K15" s="35"/>
      <c r="L15" s="35"/>
    </row>
    <row r="16" spans="1:12" s="31" customFormat="1">
      <c r="A16" s="27"/>
      <c r="B16" s="28"/>
      <c r="C16" s="61"/>
      <c r="D16" s="37"/>
      <c r="F16" s="32"/>
      <c r="G16" s="32"/>
      <c r="H16" s="145"/>
      <c r="I16" s="35"/>
      <c r="J16" s="34"/>
      <c r="K16" s="35"/>
      <c r="L16" s="35"/>
    </row>
    <row r="17" spans="1:12" s="31" customFormat="1">
      <c r="A17" s="27"/>
      <c r="B17" s="28"/>
      <c r="C17" s="61"/>
      <c r="D17" s="37"/>
      <c r="F17" s="32"/>
      <c r="G17" s="32"/>
      <c r="H17" s="145"/>
      <c r="I17" s="35"/>
      <c r="J17" s="34"/>
      <c r="K17" s="35"/>
      <c r="L17" s="35"/>
    </row>
    <row r="18" spans="1:12" s="31" customFormat="1">
      <c r="A18" s="27"/>
      <c r="B18" s="28"/>
      <c r="C18" s="61"/>
      <c r="D18" s="37"/>
      <c r="F18" s="32"/>
      <c r="G18" s="32"/>
      <c r="H18" s="145"/>
      <c r="I18" s="35"/>
      <c r="J18" s="34"/>
      <c r="K18" s="35"/>
      <c r="L18" s="35"/>
    </row>
    <row r="19" spans="1:12">
      <c r="G19" s="32"/>
    </row>
    <row r="20" spans="1:12">
      <c r="G20" s="32"/>
    </row>
    <row r="21" spans="1:12">
      <c r="G21" s="32"/>
    </row>
    <row r="22" spans="1:12">
      <c r="G22" s="32"/>
    </row>
    <row r="23" spans="1:12">
      <c r="G23" s="32"/>
    </row>
    <row r="24" spans="1:12">
      <c r="G24" s="32"/>
    </row>
    <row r="25" spans="1:12">
      <c r="G25" s="32"/>
    </row>
    <row r="26" spans="1:12">
      <c r="G26" s="32"/>
    </row>
    <row r="27" spans="1:12">
      <c r="G27" s="32"/>
    </row>
    <row r="28" spans="1:12">
      <c r="G28" s="32"/>
    </row>
    <row r="29" spans="1:12">
      <c r="G29" s="32"/>
    </row>
    <row r="30" spans="1:12">
      <c r="G30" s="32"/>
    </row>
  </sheetData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>
    <pageSetUpPr fitToPage="1"/>
  </sheetPr>
  <dimension ref="A1:N6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4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903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693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4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4" s="31" customFormat="1">
      <c r="A6" s="27">
        <v>1</v>
      </c>
      <c r="B6" s="28">
        <v>8.75</v>
      </c>
      <c r="C6" s="61">
        <v>2</v>
      </c>
      <c r="D6" s="37" t="s">
        <v>1870</v>
      </c>
      <c r="E6" s="31" t="s">
        <v>335</v>
      </c>
      <c r="F6" s="32">
        <f>VLOOKUP($E6,Atletas!$1:$1048576,7,FALSE)</f>
        <v>36667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1012</v>
      </c>
      <c r="J6" s="34">
        <v>41300</v>
      </c>
      <c r="K6" s="35" t="s">
        <v>1896</v>
      </c>
      <c r="L6" s="35" t="s">
        <v>765</v>
      </c>
      <c r="M6" s="38"/>
      <c r="N6" s="38"/>
    </row>
    <row r="7" spans="1:14" s="31" customFormat="1">
      <c r="A7" s="27">
        <v>2</v>
      </c>
      <c r="B7" s="28">
        <v>9.52</v>
      </c>
      <c r="C7" s="61">
        <v>2</v>
      </c>
      <c r="D7" s="37" t="s">
        <v>1871</v>
      </c>
      <c r="E7" s="31" t="s">
        <v>529</v>
      </c>
      <c r="F7" s="32">
        <f>VLOOKUP($E7,Atletas!$1:$1048576,7,FALSE)</f>
        <v>36542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1012</v>
      </c>
      <c r="J7" s="34">
        <v>41300</v>
      </c>
      <c r="K7" s="35"/>
      <c r="L7" s="35" t="s">
        <v>765</v>
      </c>
      <c r="M7" s="38"/>
    </row>
    <row r="8" spans="1:14" s="31" customFormat="1">
      <c r="A8" s="27">
        <v>3</v>
      </c>
      <c r="B8" s="28">
        <v>9.9700000000000006</v>
      </c>
      <c r="C8" s="61">
        <v>2</v>
      </c>
      <c r="D8" s="37" t="s">
        <v>1872</v>
      </c>
      <c r="E8" s="31" t="s">
        <v>1765</v>
      </c>
      <c r="F8" s="32">
        <f>VLOOKUP($E8,Atletas!$1:$1048576,7,FALSE)</f>
        <v>36856</v>
      </c>
      <c r="G8" s="32" t="str">
        <f>VLOOKUP($E8,Atletas!$1:$1048576,9,FALSE)</f>
        <v>Infantil</v>
      </c>
      <c r="H8" s="137" t="str">
        <f>VLOOKUP($E8,Atletas!$1:$1048576,5,FALSE)</f>
        <v>CSM</v>
      </c>
      <c r="I8" s="35" t="s">
        <v>1012</v>
      </c>
      <c r="J8" s="34">
        <v>41300</v>
      </c>
      <c r="K8" s="35"/>
      <c r="L8" s="35" t="s">
        <v>765</v>
      </c>
      <c r="M8" s="38"/>
      <c r="N8" s="38"/>
    </row>
    <row r="9" spans="1:14" s="31" customFormat="1">
      <c r="A9" s="27">
        <v>4</v>
      </c>
      <c r="B9" s="28">
        <v>10.130000000000001</v>
      </c>
      <c r="C9" s="61">
        <v>1.5</v>
      </c>
      <c r="D9" s="37" t="s">
        <v>1870</v>
      </c>
      <c r="E9" s="31" t="s">
        <v>1386</v>
      </c>
      <c r="F9" s="32">
        <f>VLOOKUP($E9,Atletas!$1:$1048576,7,FALSE)</f>
        <v>37145</v>
      </c>
      <c r="G9" s="32" t="str">
        <f>VLOOKUP($E9,Atletas!$1:$1048576,9,FALSE)</f>
        <v>Infantil</v>
      </c>
      <c r="H9" s="137" t="str">
        <f>VLOOKUP($E9,Atletas!$1:$1048576,5,FALSE)</f>
        <v>CSM</v>
      </c>
      <c r="I9" s="35" t="s">
        <v>1012</v>
      </c>
      <c r="J9" s="34">
        <v>41300</v>
      </c>
      <c r="K9" s="35"/>
      <c r="L9" s="35" t="s">
        <v>765</v>
      </c>
      <c r="M9" s="38"/>
    </row>
    <row r="10" spans="1:14" s="31" customFormat="1">
      <c r="A10" s="27">
        <v>5</v>
      </c>
      <c r="B10" s="28">
        <v>10.34</v>
      </c>
      <c r="C10" s="61">
        <v>1.1000000000000001</v>
      </c>
      <c r="D10" s="37" t="s">
        <v>1870</v>
      </c>
      <c r="E10" s="31" t="s">
        <v>1381</v>
      </c>
      <c r="F10" s="32">
        <f>VLOOKUP($E10,Atletas!$1:$1048576,7,FALSE)</f>
        <v>36957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1012</v>
      </c>
      <c r="J10" s="34">
        <v>41385</v>
      </c>
      <c r="K10" s="35"/>
      <c r="L10" s="35" t="s">
        <v>765</v>
      </c>
      <c r="M10" s="38"/>
    </row>
    <row r="11" spans="1:14" s="31" customFormat="1">
      <c r="A11" s="27">
        <v>6</v>
      </c>
      <c r="B11" s="28">
        <v>10.38</v>
      </c>
      <c r="C11" s="61">
        <v>1.4</v>
      </c>
      <c r="D11" s="37" t="s">
        <v>1870</v>
      </c>
      <c r="E11" s="31" t="s">
        <v>1894</v>
      </c>
      <c r="F11" s="32">
        <f>VLOOKUP($E11,Atletas!$1:$1048576,7,FALSE)</f>
        <v>36957</v>
      </c>
      <c r="G11" s="32" t="str">
        <f>VLOOKUP($E11,Atletas!$1:$1048576,9,FALSE)</f>
        <v>Infantil</v>
      </c>
      <c r="H11" s="137" t="str">
        <f>VLOOKUP($E11,Atletas!$1:$1048576,5,FALSE)</f>
        <v>AJS</v>
      </c>
      <c r="I11" s="35" t="s">
        <v>1012</v>
      </c>
      <c r="J11" s="34">
        <v>41385</v>
      </c>
      <c r="K11" s="35"/>
      <c r="L11" s="35" t="s">
        <v>765</v>
      </c>
      <c r="M11" s="38"/>
      <c r="N11" s="38"/>
    </row>
    <row r="12" spans="1:14" s="31" customFormat="1">
      <c r="A12" s="27">
        <v>7</v>
      </c>
      <c r="B12" s="28">
        <v>10.48</v>
      </c>
      <c r="C12" s="61">
        <v>1.5</v>
      </c>
      <c r="D12" s="37" t="s">
        <v>1871</v>
      </c>
      <c r="E12" s="31" t="s">
        <v>28</v>
      </c>
      <c r="F12" s="32">
        <f>VLOOKUP($E12,Atletas!$1:$1048576,7,FALSE)</f>
        <v>36541</v>
      </c>
      <c r="G12" s="32" t="str">
        <f>VLOOKUP($E12,Atletas!$1:$1048576,9,FALSE)</f>
        <v>Infantil</v>
      </c>
      <c r="H12" s="137" t="str">
        <f>VLOOKUP($E12,Atletas!$1:$1048576,5,FALSE)</f>
        <v>ACDSJ</v>
      </c>
      <c r="I12" s="35" t="s">
        <v>1012</v>
      </c>
      <c r="J12" s="34">
        <v>41300</v>
      </c>
      <c r="K12" s="35"/>
      <c r="L12" s="35" t="s">
        <v>765</v>
      </c>
      <c r="M12" s="38"/>
      <c r="N12" s="38"/>
    </row>
    <row r="13" spans="1:14" s="31" customFormat="1">
      <c r="A13" s="27">
        <v>8</v>
      </c>
      <c r="B13" s="28">
        <v>10.72</v>
      </c>
      <c r="C13" s="61">
        <v>1.3</v>
      </c>
      <c r="D13" s="37" t="s">
        <v>1870</v>
      </c>
      <c r="E13" s="31" t="s">
        <v>1875</v>
      </c>
      <c r="F13" s="32">
        <f>VLOOKUP($E13,Atletas!$1:$1048576,7,FALSE)</f>
        <v>37146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1012</v>
      </c>
      <c r="J13" s="34">
        <v>41300</v>
      </c>
      <c r="K13" s="35"/>
      <c r="L13" s="35" t="s">
        <v>765</v>
      </c>
      <c r="M13" s="38"/>
    </row>
    <row r="14" spans="1:14" s="31" customFormat="1">
      <c r="A14" s="27">
        <v>9</v>
      </c>
      <c r="B14" s="28">
        <v>11.31</v>
      </c>
      <c r="C14" s="61">
        <v>1.4</v>
      </c>
      <c r="D14" s="37" t="s">
        <v>1871</v>
      </c>
      <c r="E14" s="31" t="s">
        <v>1998</v>
      </c>
      <c r="F14" s="32">
        <f>VLOOKUP($E14,Atletas!$1:$1048576,7,FALSE)</f>
        <v>36983</v>
      </c>
      <c r="G14" s="32" t="str">
        <f>VLOOKUP($E14,Atletas!$1:$1048576,9,FALSE)</f>
        <v>Infantil</v>
      </c>
      <c r="H14" s="137" t="str">
        <f>VLOOKUP($E14,Atletas!$1:$1048576,5,FALSE)</f>
        <v>ADRAP</v>
      </c>
      <c r="I14" s="35" t="s">
        <v>1012</v>
      </c>
      <c r="J14" s="34">
        <v>41385</v>
      </c>
      <c r="K14" s="35"/>
      <c r="L14" s="35" t="s">
        <v>765</v>
      </c>
      <c r="M14" s="38"/>
      <c r="N14" s="38"/>
    </row>
    <row r="15" spans="1:14" s="31" customFormat="1">
      <c r="A15" s="27">
        <v>10</v>
      </c>
      <c r="B15" s="28">
        <v>11.43</v>
      </c>
      <c r="C15" s="61">
        <v>1.1000000000000001</v>
      </c>
      <c r="D15" s="37" t="s">
        <v>1872</v>
      </c>
      <c r="E15" s="31" t="s">
        <v>1895</v>
      </c>
      <c r="F15" s="32">
        <f>VLOOKUP($E15,Atletas!$1:$1048576,7,FALSE)</f>
        <v>36564</v>
      </c>
      <c r="G15" s="32" t="str">
        <f>VLOOKUP($E15,Atletas!$1:$1048576,9,FALSE)</f>
        <v>Infantil</v>
      </c>
      <c r="H15" s="137" t="str">
        <f>VLOOKUP($E15,Atletas!$1:$1048576,5,FALSE)</f>
        <v>AJS</v>
      </c>
      <c r="I15" s="35" t="s">
        <v>1012</v>
      </c>
      <c r="J15" s="34">
        <v>41385</v>
      </c>
      <c r="K15" s="35"/>
      <c r="L15" s="35" t="s">
        <v>765</v>
      </c>
      <c r="M15" s="38"/>
      <c r="N15" s="38"/>
    </row>
    <row r="16" spans="1:14" s="31" customFormat="1">
      <c r="A16" s="27">
        <v>11</v>
      </c>
      <c r="B16" s="28" t="s">
        <v>1876</v>
      </c>
      <c r="C16" s="61">
        <v>-1.9</v>
      </c>
      <c r="D16" s="37" t="s">
        <v>1871</v>
      </c>
      <c r="E16" s="31" t="s">
        <v>1028</v>
      </c>
      <c r="F16" s="32">
        <f>VLOOKUP($E16,Atletas!$1:$1048576,7,FALSE)</f>
        <v>36651</v>
      </c>
      <c r="G16" s="32" t="str">
        <f>VLOOKUP($E16,Atletas!$1:$1048576,9,FALSE)</f>
        <v>Infantil</v>
      </c>
      <c r="H16" s="137" t="str">
        <f>VLOOKUP($E16,Atletas!$1:$1048576,5,FALSE)</f>
        <v>CSM</v>
      </c>
      <c r="I16" s="35" t="s">
        <v>1012</v>
      </c>
      <c r="J16" s="34">
        <v>41286</v>
      </c>
      <c r="K16" s="35"/>
      <c r="L16" s="35" t="s">
        <v>765</v>
      </c>
      <c r="M16" s="38"/>
    </row>
    <row r="17" spans="1:14" s="31" customFormat="1">
      <c r="A17" s="27">
        <v>12</v>
      </c>
      <c r="B17" s="28">
        <v>11.56</v>
      </c>
      <c r="C17" s="61">
        <v>1.1000000000000001</v>
      </c>
      <c r="D17" s="37" t="s">
        <v>1873</v>
      </c>
      <c r="E17" s="31" t="s">
        <v>1877</v>
      </c>
      <c r="F17" s="32">
        <f>VLOOKUP($E17,Atletas!$1:$1048576,7,FALSE)</f>
        <v>37104</v>
      </c>
      <c r="G17" s="32" t="str">
        <f>VLOOKUP($E17,Atletas!$1:$1048576,9,FALSE)</f>
        <v>Infantil</v>
      </c>
      <c r="H17" s="137" t="str">
        <f>VLOOKUP($E17,Atletas!$1:$1048576,5,FALSE)</f>
        <v>ACDSJ</v>
      </c>
      <c r="I17" s="35" t="s">
        <v>1012</v>
      </c>
      <c r="J17" s="34">
        <v>41385</v>
      </c>
      <c r="K17" s="35"/>
      <c r="L17" s="35" t="s">
        <v>765</v>
      </c>
      <c r="M17" s="38"/>
      <c r="N17" s="38"/>
    </row>
    <row r="18" spans="1:14" s="31" customFormat="1">
      <c r="A18" s="27">
        <v>13</v>
      </c>
      <c r="B18" s="28" t="s">
        <v>1878</v>
      </c>
      <c r="C18" s="61">
        <v>-1.9</v>
      </c>
      <c r="D18" s="37" t="s">
        <v>1873</v>
      </c>
      <c r="E18" s="31" t="s">
        <v>1426</v>
      </c>
      <c r="F18" s="32">
        <f>VLOOKUP($E18,Atletas!$1:$1048576,7,FALSE)</f>
        <v>37156</v>
      </c>
      <c r="G18" s="32" t="str">
        <f>VLOOKUP($E18,Atletas!$1:$1048576,9,FALSE)</f>
        <v>Infantil</v>
      </c>
      <c r="H18" s="137" t="str">
        <f>VLOOKUP($E18,Atletas!$1:$1048576,5,FALSE)</f>
        <v>ACDSJ</v>
      </c>
      <c r="I18" s="35" t="s">
        <v>1012</v>
      </c>
      <c r="J18" s="34">
        <v>41286</v>
      </c>
      <c r="K18" s="35"/>
      <c r="L18" s="35" t="s">
        <v>765</v>
      </c>
      <c r="M18" s="38"/>
      <c r="N18" s="38"/>
    </row>
    <row r="19" spans="1:14" s="31" customFormat="1">
      <c r="A19" s="27"/>
      <c r="B19" s="28"/>
      <c r="C19" s="61"/>
      <c r="D19" s="37"/>
      <c r="E19" s="31" t="s">
        <v>1396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5"/>
      <c r="L19" s="35" t="s">
        <v>1633</v>
      </c>
      <c r="M19" s="38"/>
    </row>
    <row r="20" spans="1:14" s="31" customFormat="1">
      <c r="A20" s="27"/>
      <c r="B20" s="28"/>
      <c r="C20" s="61"/>
      <c r="D20" s="37"/>
      <c r="E20" s="31" t="s">
        <v>1373</v>
      </c>
      <c r="F20" s="32">
        <f>VLOOKUP($E20,Atletas!$1:$1048576,7,FALSE)</f>
        <v>36551</v>
      </c>
      <c r="G20" s="32" t="str">
        <f>VLOOKUP($E20,Atletas!$1:$1048576,9,FALSE)</f>
        <v>Infantil</v>
      </c>
      <c r="H20" s="137" t="str">
        <f>VLOOKUP($E20,Atletas!$1:$1048576,5,FALSE)</f>
        <v>GDE</v>
      </c>
      <c r="I20" s="35"/>
      <c r="J20" s="34"/>
      <c r="K20" s="35"/>
      <c r="L20" s="35" t="s">
        <v>1634</v>
      </c>
      <c r="M20" s="38"/>
      <c r="N20" s="38"/>
    </row>
    <row r="21" spans="1:14" s="31" customFormat="1">
      <c r="A21" s="27"/>
      <c r="B21" s="28"/>
      <c r="C21" s="61"/>
      <c r="D21" s="37"/>
      <c r="E21" s="31" t="s">
        <v>1029</v>
      </c>
      <c r="F21" s="32">
        <f>VLOOKUP($E21,Atletas!$1:$1048576,7,FALSE)</f>
        <v>36792</v>
      </c>
      <c r="G21" s="32" t="str">
        <f>VLOOKUP($E21,Atletas!$1:$1048576,9,FALSE)</f>
        <v>Infantil</v>
      </c>
      <c r="H21" s="137" t="str">
        <f>VLOOKUP($E21,Atletas!$1:$1048576,5,FALSE)</f>
        <v>GDE</v>
      </c>
      <c r="I21" s="35"/>
      <c r="J21" s="34"/>
      <c r="K21" s="35"/>
      <c r="L21" s="35" t="s">
        <v>1481</v>
      </c>
      <c r="M21" s="38"/>
      <c r="N21" s="38"/>
    </row>
    <row r="22" spans="1:14" s="31" customFormat="1">
      <c r="A22" s="27"/>
      <c r="B22" s="28"/>
      <c r="C22" s="61"/>
      <c r="D22" s="37"/>
      <c r="E22" s="31" t="s">
        <v>1374</v>
      </c>
      <c r="F22" s="32">
        <f>VLOOKUP($E22,Atletas!$1:$1048576,7,FALSE)</f>
        <v>36825</v>
      </c>
      <c r="G22" s="32" t="str">
        <f>VLOOKUP($E22,Atletas!$1:$1048576,9,FALSE)</f>
        <v>Infantil</v>
      </c>
      <c r="H22" s="137" t="str">
        <f>VLOOKUP($E22,Atletas!$1:$1048576,5,FALSE)</f>
        <v>GDE</v>
      </c>
      <c r="I22" s="35"/>
      <c r="J22" s="34"/>
      <c r="K22" s="35"/>
      <c r="L22" s="35" t="s">
        <v>1488</v>
      </c>
      <c r="M22" s="38"/>
      <c r="N22" s="38"/>
    </row>
    <row r="23" spans="1:14" s="31" customFormat="1">
      <c r="A23" s="27"/>
      <c r="B23" s="28"/>
      <c r="C23" s="61"/>
      <c r="D23" s="37"/>
      <c r="E23" s="31" t="s">
        <v>1372</v>
      </c>
      <c r="F23" s="32">
        <f>VLOOKUP($E23,Atletas!$1:$1048576,7,FALSE)</f>
        <v>36720</v>
      </c>
      <c r="G23" s="32" t="str">
        <f>VLOOKUP($E23,Atletas!$1:$1048576,9,FALSE)</f>
        <v>Infantil</v>
      </c>
      <c r="H23" s="137" t="str">
        <f>VLOOKUP($E23,Atletas!$1:$1048576,5,FALSE)</f>
        <v>AJS</v>
      </c>
      <c r="I23" s="35"/>
      <c r="J23" s="34"/>
      <c r="K23" s="35"/>
      <c r="L23" s="35" t="s">
        <v>1635</v>
      </c>
      <c r="M23" s="38"/>
      <c r="N23" s="38"/>
    </row>
    <row r="24" spans="1:14" s="31" customFormat="1">
      <c r="A24" s="27"/>
      <c r="B24" s="28"/>
      <c r="C24" s="61"/>
      <c r="D24" s="37"/>
      <c r="F24" s="32">
        <f>VLOOKUP($E24,Atletas!$1:$1048576,7,FALSE)</f>
        <v>0</v>
      </c>
      <c r="G24" s="32">
        <f>VLOOKUP($E24,Atletas!$1:$1048576,9,FALSE)</f>
        <v>0</v>
      </c>
      <c r="H24" s="137">
        <f>VLOOKUP($E24,Atletas!$1:$1048576,5,FALSE)</f>
        <v>0</v>
      </c>
      <c r="I24" s="35"/>
      <c r="J24" s="34"/>
      <c r="K24" s="35"/>
      <c r="L24" s="35" t="s">
        <v>765</v>
      </c>
      <c r="M24" s="38"/>
      <c r="N24" s="38"/>
    </row>
    <row r="25" spans="1:14" s="31" customFormat="1">
      <c r="A25" s="27"/>
      <c r="B25" s="28"/>
      <c r="C25" s="61"/>
      <c r="D25" s="37"/>
      <c r="F25" s="32">
        <f>VLOOKUP($E25,Atletas!$1:$1048576,7,FALSE)</f>
        <v>0</v>
      </c>
      <c r="G25" s="32">
        <f>VLOOKUP($E25,Atletas!$1:$1048576,9,FALSE)</f>
        <v>0</v>
      </c>
      <c r="H25" s="137">
        <f>VLOOKUP($E25,Atletas!$1:$1048576,5,FALSE)</f>
        <v>0</v>
      </c>
      <c r="I25" s="35"/>
      <c r="J25" s="34"/>
      <c r="K25" s="35"/>
      <c r="L25" s="35" t="s">
        <v>765</v>
      </c>
      <c r="M25" s="38"/>
      <c r="N25" s="38"/>
    </row>
    <row r="26" spans="1:14" s="31" customFormat="1">
      <c r="A26" s="27"/>
      <c r="B26" s="28"/>
      <c r="C26" s="61"/>
      <c r="D26" s="37"/>
      <c r="F26" s="32">
        <f>VLOOKUP($E26,Atletas!$1:$1048576,7,FALSE)</f>
        <v>0</v>
      </c>
      <c r="G26" s="32">
        <f>VLOOKUP($E26,Atletas!$1:$1048576,9,FALSE)</f>
        <v>0</v>
      </c>
      <c r="H26" s="137">
        <f>VLOOKUP($E26,Atletas!$1:$1048576,5,FALSE)</f>
        <v>0</v>
      </c>
      <c r="I26" s="35"/>
      <c r="J26" s="34"/>
      <c r="K26" s="35"/>
      <c r="L26" s="35" t="s">
        <v>765</v>
      </c>
      <c r="M26" s="38"/>
      <c r="N26" s="38"/>
    </row>
    <row r="27" spans="1:14" s="31" customFormat="1">
      <c r="A27" s="27"/>
      <c r="B27" s="28"/>
      <c r="C27" s="61"/>
      <c r="D27" s="37"/>
      <c r="F27" s="32">
        <f>VLOOKUP($E27,Atletas!$1:$1048576,7,FALSE)</f>
        <v>0</v>
      </c>
      <c r="G27" s="32">
        <f>VLOOKUP($E27,Atletas!$1:$1048576,9,FALSE)</f>
        <v>0</v>
      </c>
      <c r="H27" s="137">
        <f>VLOOKUP($E27,Atletas!$1:$1048576,5,FALSE)</f>
        <v>0</v>
      </c>
      <c r="I27" s="35"/>
      <c r="J27" s="34"/>
      <c r="K27" s="35"/>
      <c r="L27" s="35" t="s">
        <v>765</v>
      </c>
      <c r="M27" s="38"/>
      <c r="N27" s="38"/>
    </row>
    <row r="28" spans="1:14" s="31" customFormat="1">
      <c r="A28" s="27"/>
      <c r="B28" s="28"/>
      <c r="C28" s="61"/>
      <c r="D28" s="37"/>
      <c r="F28" s="32">
        <f>VLOOKUP($E28,Atletas!$1:$1048576,7,FALSE)</f>
        <v>0</v>
      </c>
      <c r="G28" s="32">
        <f>VLOOKUP($E28,Atletas!$1:$1048576,9,FALSE)</f>
        <v>0</v>
      </c>
      <c r="H28" s="137">
        <f>VLOOKUP($E28,Atletas!$1:$1048576,5,FALSE)</f>
        <v>0</v>
      </c>
      <c r="I28" s="35"/>
      <c r="J28" s="34"/>
      <c r="K28" s="35"/>
      <c r="L28" s="35" t="s">
        <v>765</v>
      </c>
      <c r="M28" s="38"/>
    </row>
    <row r="29" spans="1:14" s="31" customFormat="1">
      <c r="A29" s="27"/>
      <c r="B29" s="28"/>
      <c r="C29" s="61"/>
      <c r="D29" s="37"/>
      <c r="F29" s="32">
        <f>VLOOKUP($E29,Atletas!$1:$1048576,7,FALSE)</f>
        <v>0</v>
      </c>
      <c r="G29" s="32">
        <f>VLOOKUP($E29,Atletas!$1:$1048576,9,FALSE)</f>
        <v>0</v>
      </c>
      <c r="H29" s="137">
        <f>VLOOKUP($E29,Atletas!$1:$1048576,5,FALSE)</f>
        <v>0</v>
      </c>
      <c r="I29" s="35"/>
      <c r="J29" s="34"/>
      <c r="K29" s="35"/>
      <c r="L29" s="35" t="s">
        <v>765</v>
      </c>
      <c r="M29" s="38"/>
    </row>
    <row r="30" spans="1:14" s="31" customFormat="1">
      <c r="A30" s="27"/>
      <c r="B30" s="28"/>
      <c r="C30" s="61"/>
      <c r="D30" s="37"/>
      <c r="F30" s="32"/>
      <c r="G30" s="32"/>
      <c r="H30" s="137"/>
      <c r="I30" s="35"/>
      <c r="J30" s="34"/>
      <c r="K30" s="35"/>
      <c r="L30" s="35"/>
      <c r="M30" s="38"/>
    </row>
    <row r="31" spans="1:14" s="31" customFormat="1">
      <c r="A31" s="27"/>
      <c r="B31" s="28"/>
      <c r="C31" s="29"/>
      <c r="D31" s="30"/>
      <c r="F31" s="32"/>
      <c r="G31" s="35"/>
      <c r="H31" s="137"/>
      <c r="I31" s="35"/>
      <c r="J31" s="34"/>
      <c r="K31" s="35"/>
      <c r="L31" s="35"/>
      <c r="M31" s="38"/>
    </row>
    <row r="32" spans="1:14" s="31" customFormat="1">
      <c r="A32" s="181" t="s">
        <v>742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38"/>
      <c r="N32" s="39"/>
    </row>
    <row r="33" spans="1:14" s="31" customFormat="1">
      <c r="A33" s="27"/>
      <c r="B33" s="28">
        <v>11.72</v>
      </c>
      <c r="C33" s="61">
        <v>1.4</v>
      </c>
      <c r="D33" s="37" t="s">
        <v>1872</v>
      </c>
      <c r="E33" s="31" t="s">
        <v>1028</v>
      </c>
      <c r="F33" s="32">
        <f>VLOOKUP($E33,Atletas!$1:$1048576,7,FALSE)</f>
        <v>36651</v>
      </c>
      <c r="G33" s="32" t="str">
        <f>VLOOKUP($E33,Atletas!$1:$1048576,9,FALSE)</f>
        <v>Infantil</v>
      </c>
      <c r="H33" s="137" t="str">
        <f>VLOOKUP($E33,Atletas!$1:$1048576,5,FALSE)</f>
        <v>CSM</v>
      </c>
      <c r="I33" s="35" t="s">
        <v>1012</v>
      </c>
      <c r="J33" s="34">
        <v>41385</v>
      </c>
      <c r="K33" s="35"/>
      <c r="L33" s="35"/>
      <c r="M33" s="38"/>
    </row>
    <row r="34" spans="1:14" s="31" customFormat="1">
      <c r="A34" s="27"/>
      <c r="B34" s="28"/>
      <c r="C34" s="61"/>
      <c r="D34" s="37"/>
      <c r="F34" s="32">
        <f>VLOOKUP($E34,Atletas!$1:$1048576,7,FALSE)</f>
        <v>0</v>
      </c>
      <c r="G34" s="32">
        <f>VLOOKUP($E34,Atletas!$1:$1048576,9,FALSE)</f>
        <v>0</v>
      </c>
      <c r="H34" s="137">
        <f>VLOOKUP($E34,Atletas!$1:$1048576,5,FALSE)</f>
        <v>0</v>
      </c>
      <c r="I34" s="35"/>
      <c r="J34" s="34"/>
      <c r="K34" s="35"/>
      <c r="L34" s="35"/>
      <c r="M34" s="38"/>
    </row>
    <row r="35" spans="1:14" s="31" customFormat="1">
      <c r="A35" s="27"/>
      <c r="B35" s="28"/>
      <c r="C35" s="61"/>
      <c r="D35" s="37"/>
      <c r="F35" s="32">
        <f>VLOOKUP($E35,Atletas!$1:$1048576,7,FALSE)</f>
        <v>0</v>
      </c>
      <c r="G35" s="32">
        <f>VLOOKUP($E35,Atletas!$1:$1048576,9,FALSE)</f>
        <v>0</v>
      </c>
      <c r="H35" s="137">
        <f>VLOOKUP($E35,Atletas!$1:$1048576,5,FALSE)</f>
        <v>0</v>
      </c>
      <c r="I35" s="35"/>
      <c r="J35" s="34"/>
      <c r="K35" s="35"/>
      <c r="L35" s="35"/>
      <c r="M35" s="38"/>
    </row>
    <row r="36" spans="1:14" s="31" customFormat="1">
      <c r="A36" s="27"/>
      <c r="B36" s="28"/>
      <c r="C36" s="61"/>
      <c r="D36" s="37"/>
      <c r="F36" s="32">
        <f>VLOOKUP($E36,Atletas!$1:$1048576,7,FALSE)</f>
        <v>0</v>
      </c>
      <c r="G36" s="32">
        <f>VLOOKUP($E36,Atletas!$1:$1048576,9,FALSE)</f>
        <v>0</v>
      </c>
      <c r="H36" s="137">
        <f>VLOOKUP($E36,Atletas!$1:$1048576,5,FALSE)</f>
        <v>0</v>
      </c>
      <c r="I36" s="35"/>
      <c r="J36" s="34"/>
      <c r="K36" s="35"/>
      <c r="L36" s="35"/>
      <c r="M36" s="38"/>
    </row>
    <row r="37" spans="1:14" s="31" customFormat="1">
      <c r="A37" s="27"/>
      <c r="B37" s="28"/>
      <c r="C37" s="61"/>
      <c r="D37" s="37"/>
      <c r="F37" s="32">
        <f>VLOOKUP($E37,Atletas!$1:$1048576,7,FALSE)</f>
        <v>0</v>
      </c>
      <c r="G37" s="32">
        <f>VLOOKUP($E37,Atletas!$1:$1048576,9,FALSE)</f>
        <v>0</v>
      </c>
      <c r="H37" s="137">
        <f>VLOOKUP($E37,Atletas!$1:$1048576,5,FALSE)</f>
        <v>0</v>
      </c>
      <c r="I37" s="35"/>
      <c r="J37" s="34"/>
      <c r="K37" s="35"/>
      <c r="L37" s="35"/>
      <c r="M37" s="38"/>
    </row>
    <row r="38" spans="1:14" s="31" customFormat="1">
      <c r="A38" s="27"/>
      <c r="B38" s="28"/>
      <c r="C38" s="61"/>
      <c r="D38" s="37"/>
      <c r="F38" s="32">
        <f>VLOOKUP($E38,Atletas!$1:$1048576,7,FALSE)</f>
        <v>0</v>
      </c>
      <c r="G38" s="32">
        <f>VLOOKUP($E38,Atletas!$1:$1048576,9,FALSE)</f>
        <v>0</v>
      </c>
      <c r="H38" s="137">
        <f>VLOOKUP($E38,Atletas!$1:$1048576,5,FALSE)</f>
        <v>0</v>
      </c>
      <c r="I38" s="35"/>
      <c r="J38" s="34"/>
      <c r="K38" s="35"/>
      <c r="L38" s="35"/>
      <c r="M38" s="38"/>
    </row>
    <row r="39" spans="1:14" s="31" customFormat="1">
      <c r="A39" s="27"/>
      <c r="B39" s="28"/>
      <c r="C39" s="61"/>
      <c r="D39" s="37"/>
      <c r="F39" s="32">
        <f>VLOOKUP($E39,Atletas!$1:$1048576,7,FALSE)</f>
        <v>0</v>
      </c>
      <c r="G39" s="32">
        <f>VLOOKUP($E39,Atletas!$1:$1048576,9,FALSE)</f>
        <v>0</v>
      </c>
      <c r="H39" s="137">
        <f>VLOOKUP($E39,Atletas!$1:$1048576,5,FALSE)</f>
        <v>0</v>
      </c>
      <c r="I39" s="35"/>
      <c r="J39" s="34"/>
      <c r="K39" s="35"/>
      <c r="L39" s="35"/>
      <c r="M39" s="38"/>
    </row>
    <row r="40" spans="1:14" s="31" customFormat="1">
      <c r="A40" s="27"/>
      <c r="B40" s="28"/>
      <c r="C40" s="61"/>
      <c r="D40" s="37"/>
      <c r="F40" s="32">
        <f>VLOOKUP($E40,Atletas!$1:$1048576,7,FALSE)</f>
        <v>0</v>
      </c>
      <c r="G40" s="32">
        <f>VLOOKUP($E40,Atletas!$1:$1048576,9,FALSE)</f>
        <v>0</v>
      </c>
      <c r="H40" s="137">
        <f>VLOOKUP($E40,Atletas!$1:$1048576,5,FALSE)</f>
        <v>0</v>
      </c>
      <c r="I40" s="35"/>
      <c r="J40" s="34"/>
      <c r="K40" s="35"/>
      <c r="L40" s="35"/>
      <c r="M40" s="38"/>
    </row>
    <row r="41" spans="1:14" s="31" customFormat="1">
      <c r="A41" s="27"/>
      <c r="B41" s="28"/>
      <c r="C41" s="61"/>
      <c r="D41" s="37"/>
      <c r="F41" s="32">
        <f>VLOOKUP($E41,Atletas!$1:$1048576,7,FALSE)</f>
        <v>0</v>
      </c>
      <c r="G41" s="32">
        <f>VLOOKUP($E41,Atletas!$1:$1048576,9,FALSE)</f>
        <v>0</v>
      </c>
      <c r="H41" s="137">
        <f>VLOOKUP($E41,Atletas!$1:$1048576,5,FALSE)</f>
        <v>0</v>
      </c>
      <c r="I41" s="35"/>
      <c r="J41" s="34"/>
      <c r="K41" s="35"/>
      <c r="L41" s="35"/>
      <c r="M41" s="38"/>
    </row>
    <row r="42" spans="1:14" s="31" customFormat="1">
      <c r="A42" s="27"/>
      <c r="B42" s="28"/>
      <c r="C42" s="29"/>
      <c r="D42" s="30"/>
      <c r="F42" s="32"/>
      <c r="G42" s="32"/>
      <c r="H42" s="137"/>
      <c r="I42" s="35"/>
      <c r="J42" s="34"/>
      <c r="K42" s="35"/>
      <c r="L42" s="35"/>
      <c r="M42" s="38"/>
      <c r="N42" s="38"/>
    </row>
    <row r="43" spans="1:14" s="31" customFormat="1">
      <c r="A43" s="27"/>
      <c r="B43" s="28"/>
      <c r="C43" s="29"/>
      <c r="D43" s="30"/>
      <c r="F43" s="32"/>
      <c r="G43" s="32"/>
      <c r="H43" s="137"/>
      <c r="I43" s="35"/>
      <c r="J43" s="34"/>
      <c r="K43" s="35"/>
      <c r="L43" s="35"/>
      <c r="M43" s="38"/>
      <c r="N43" s="39"/>
    </row>
    <row r="44" spans="1:14">
      <c r="A44" s="181" t="s">
        <v>728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</row>
    <row r="45" spans="1:14" s="31" customFormat="1">
      <c r="A45" s="27"/>
      <c r="B45" s="28">
        <v>9.3699999999999992</v>
      </c>
      <c r="C45" s="61">
        <v>2.1</v>
      </c>
      <c r="D45" s="37" t="s">
        <v>1870</v>
      </c>
      <c r="E45" s="31" t="s">
        <v>529</v>
      </c>
      <c r="F45" s="32">
        <f>VLOOKUP($E45,Atletas!$1:$1048576,7,FALSE)</f>
        <v>36542</v>
      </c>
      <c r="G45" s="32" t="str">
        <f>VLOOKUP($E45,Atletas!$1:$1048576,9,FALSE)</f>
        <v>Infantil</v>
      </c>
      <c r="H45" s="137" t="str">
        <f>VLOOKUP($E45,Atletas!$1:$1048576,5,FALSE)</f>
        <v>ACDSJ</v>
      </c>
      <c r="I45" s="35" t="s">
        <v>1012</v>
      </c>
      <c r="J45" s="34">
        <v>41385</v>
      </c>
      <c r="K45" s="35"/>
      <c r="L45" s="35"/>
      <c r="M45" s="38"/>
    </row>
    <row r="46" spans="1:14" s="31" customFormat="1">
      <c r="A46" s="27"/>
      <c r="B46" s="28">
        <v>9.41</v>
      </c>
      <c r="C46" s="61">
        <v>2.1</v>
      </c>
      <c r="D46" s="37" t="s">
        <v>1871</v>
      </c>
      <c r="E46" s="31" t="s">
        <v>1765</v>
      </c>
      <c r="F46" s="32">
        <f>VLOOKUP($E46,Atletas!$1:$1048576,7,FALSE)</f>
        <v>36856</v>
      </c>
      <c r="G46" s="32" t="str">
        <f>VLOOKUP($E46,Atletas!$1:$1048576,9,FALSE)</f>
        <v>Infantil</v>
      </c>
      <c r="H46" s="137" t="str">
        <f>VLOOKUP($E46,Atletas!$1:$1048576,5,FALSE)</f>
        <v>CSM</v>
      </c>
      <c r="I46" s="35" t="s">
        <v>1012</v>
      </c>
      <c r="J46" s="34">
        <v>41385</v>
      </c>
      <c r="K46" s="35"/>
      <c r="L46" s="35"/>
      <c r="M46" s="38"/>
    </row>
    <row r="47" spans="1:14" s="31" customFormat="1">
      <c r="A47" s="27"/>
      <c r="B47" s="28">
        <v>9.98</v>
      </c>
      <c r="C47" s="61">
        <v>2.1</v>
      </c>
      <c r="D47" s="37" t="s">
        <v>1872</v>
      </c>
      <c r="E47" s="31" t="s">
        <v>28</v>
      </c>
      <c r="F47" s="32">
        <f>VLOOKUP($E47,Atletas!$1:$1048576,7,FALSE)</f>
        <v>36541</v>
      </c>
      <c r="G47" s="32" t="str">
        <f>VLOOKUP($E47,Atletas!$1:$1048576,9,FALSE)</f>
        <v>Infantil</v>
      </c>
      <c r="H47" s="137" t="str">
        <f>VLOOKUP($E47,Atletas!$1:$1048576,5,FALSE)</f>
        <v>ACDSJ</v>
      </c>
      <c r="I47" s="35" t="s">
        <v>1012</v>
      </c>
      <c r="J47" s="34">
        <v>41385</v>
      </c>
      <c r="K47" s="35"/>
      <c r="L47" s="35"/>
      <c r="M47" s="38"/>
    </row>
    <row r="48" spans="1:14" s="31" customFormat="1">
      <c r="A48" s="27"/>
      <c r="B48" s="28"/>
      <c r="C48" s="61"/>
      <c r="D48" s="37"/>
      <c r="F48" s="32">
        <f>VLOOKUP($E48,Atletas!$1:$1048576,7,FALSE)</f>
        <v>0</v>
      </c>
      <c r="G48" s="32">
        <f>VLOOKUP($E48,Atletas!$1:$1048576,9,FALSE)</f>
        <v>0</v>
      </c>
      <c r="H48" s="137">
        <f>VLOOKUP($E48,Atletas!$1:$1048576,5,FALSE)</f>
        <v>0</v>
      </c>
      <c r="I48" s="35"/>
      <c r="J48" s="34"/>
      <c r="K48" s="35"/>
      <c r="L48" s="35"/>
      <c r="M48" s="38"/>
    </row>
    <row r="49" spans="1:13" s="31" customFormat="1">
      <c r="A49" s="27"/>
      <c r="B49" s="28"/>
      <c r="C49" s="61"/>
      <c r="D49" s="37"/>
      <c r="F49" s="32">
        <f>VLOOKUP($E49,Atletas!$1:$1048576,7,FALSE)</f>
        <v>0</v>
      </c>
      <c r="G49" s="32">
        <f>VLOOKUP($E49,Atletas!$1:$1048576,9,FALSE)</f>
        <v>0</v>
      </c>
      <c r="H49" s="137">
        <f>VLOOKUP($E49,Atletas!$1:$1048576,5,FALSE)</f>
        <v>0</v>
      </c>
      <c r="I49" s="35"/>
      <c r="J49" s="34"/>
      <c r="K49" s="35"/>
      <c r="L49" s="35"/>
      <c r="M49" s="38"/>
    </row>
    <row r="50" spans="1:13" s="31" customFormat="1">
      <c r="A50" s="27"/>
      <c r="B50" s="28"/>
      <c r="C50" s="61"/>
      <c r="D50" s="37"/>
      <c r="F50" s="32">
        <f>VLOOKUP($E50,Atletas!$1:$1048576,7,FALSE)</f>
        <v>0</v>
      </c>
      <c r="G50" s="32">
        <f>VLOOKUP($E50,Atletas!$1:$1048576,9,FALSE)</f>
        <v>0</v>
      </c>
      <c r="H50" s="137">
        <f>VLOOKUP($E50,Atletas!$1:$1048576,5,FALSE)</f>
        <v>0</v>
      </c>
      <c r="I50" s="35"/>
      <c r="J50" s="34"/>
      <c r="K50" s="35"/>
      <c r="L50" s="35"/>
      <c r="M50" s="38"/>
    </row>
    <row r="51" spans="1:13" s="31" customFormat="1">
      <c r="A51" s="27"/>
      <c r="B51" s="28"/>
      <c r="C51" s="61"/>
      <c r="D51" s="37"/>
      <c r="F51" s="32">
        <f>VLOOKUP($E51,Atletas!$1:$1048576,7,FALSE)</f>
        <v>0</v>
      </c>
      <c r="G51" s="32">
        <f>VLOOKUP($E51,Atletas!$1:$1048576,9,FALSE)</f>
        <v>0</v>
      </c>
      <c r="H51" s="137">
        <f>VLOOKUP($E51,Atletas!$1:$1048576,5,FALSE)</f>
        <v>0</v>
      </c>
      <c r="I51" s="35"/>
      <c r="J51" s="34"/>
      <c r="K51" s="35"/>
      <c r="L51" s="35"/>
      <c r="M51" s="38"/>
    </row>
    <row r="52" spans="1:13" s="31" customFormat="1">
      <c r="A52" s="27"/>
      <c r="B52" s="28"/>
      <c r="C52" s="61"/>
      <c r="D52" s="37"/>
      <c r="F52" s="32">
        <f>VLOOKUP($E52,Atletas!$1:$1048576,7,FALSE)</f>
        <v>0</v>
      </c>
      <c r="G52" s="32">
        <f>VLOOKUP($E52,Atletas!$1:$1048576,9,FALSE)</f>
        <v>0</v>
      </c>
      <c r="H52" s="137">
        <f>VLOOKUP($E52,Atletas!$1:$1048576,5,FALSE)</f>
        <v>0</v>
      </c>
      <c r="I52" s="35"/>
      <c r="J52" s="34"/>
      <c r="K52" s="35"/>
      <c r="L52" s="35"/>
      <c r="M52" s="38"/>
    </row>
    <row r="53" spans="1:13" s="31" customFormat="1">
      <c r="A53" s="27"/>
      <c r="B53" s="28"/>
      <c r="C53" s="61"/>
      <c r="D53" s="37"/>
      <c r="F53" s="32"/>
      <c r="G53" s="35"/>
      <c r="H53" s="137"/>
      <c r="I53" s="35"/>
      <c r="J53" s="34"/>
      <c r="K53" s="35"/>
      <c r="L53" s="35"/>
      <c r="M53" s="68"/>
    </row>
    <row r="54" spans="1:13" s="31" customFormat="1">
      <c r="A54" s="27"/>
      <c r="B54" s="28"/>
      <c r="C54" s="61"/>
      <c r="D54" s="37"/>
      <c r="F54" s="32"/>
      <c r="G54" s="35"/>
      <c r="H54" s="137"/>
      <c r="I54" s="35"/>
      <c r="J54" s="34"/>
      <c r="K54" s="35"/>
      <c r="L54" s="35"/>
      <c r="M54" s="68"/>
    </row>
    <row r="55" spans="1:13" s="31" customFormat="1">
      <c r="A55" s="27"/>
      <c r="B55" s="28"/>
      <c r="C55" s="61"/>
      <c r="D55" s="37"/>
      <c r="F55" s="32"/>
      <c r="G55" s="35"/>
      <c r="H55" s="137"/>
      <c r="I55" s="35"/>
      <c r="J55" s="34"/>
      <c r="K55" s="35"/>
      <c r="L55" s="35"/>
      <c r="M55" s="38"/>
    </row>
    <row r="56" spans="1:13" s="31" customFormat="1">
      <c r="A56" s="27"/>
      <c r="B56" s="28"/>
      <c r="C56" s="61"/>
      <c r="D56" s="37"/>
      <c r="F56" s="32"/>
      <c r="G56" s="35"/>
      <c r="H56" s="137"/>
      <c r="I56" s="35"/>
      <c r="J56" s="34"/>
      <c r="K56" s="35"/>
      <c r="L56" s="35"/>
      <c r="M56" s="38"/>
    </row>
    <row r="57" spans="1:13" s="31" customFormat="1">
      <c r="A57" s="27"/>
      <c r="B57" s="28"/>
      <c r="C57" s="61"/>
      <c r="D57" s="37"/>
      <c r="F57" s="32"/>
      <c r="G57" s="35"/>
      <c r="H57" s="137"/>
      <c r="I57" s="35"/>
      <c r="J57" s="34"/>
      <c r="K57" s="35"/>
      <c r="L57" s="35"/>
      <c r="M57" s="38"/>
    </row>
    <row r="58" spans="1:13" s="31" customFormat="1">
      <c r="A58" s="27"/>
      <c r="B58" s="28"/>
      <c r="C58" s="61"/>
      <c r="D58" s="37"/>
      <c r="F58" s="32"/>
      <c r="G58" s="35"/>
      <c r="H58" s="137"/>
      <c r="I58" s="35"/>
      <c r="J58" s="34"/>
      <c r="K58" s="35"/>
      <c r="L58" s="35"/>
      <c r="M58" s="38"/>
    </row>
    <row r="59" spans="1:13" s="31" customFormat="1">
      <c r="A59" s="27"/>
      <c r="B59" s="28"/>
      <c r="C59" s="61"/>
      <c r="D59" s="37"/>
      <c r="F59" s="32"/>
      <c r="G59" s="35"/>
      <c r="H59" s="137"/>
      <c r="I59" s="35"/>
      <c r="J59" s="34"/>
      <c r="K59" s="35"/>
      <c r="L59" s="35"/>
      <c r="M59" s="38"/>
    </row>
    <row r="60" spans="1:13" s="36" customFormat="1">
      <c r="A60" s="27"/>
      <c r="B60" s="28"/>
      <c r="C60" s="61"/>
      <c r="D60" s="37"/>
      <c r="E60" s="31"/>
      <c r="F60" s="32"/>
      <c r="G60" s="35"/>
      <c r="H60" s="137"/>
      <c r="I60" s="33"/>
      <c r="J60" s="34"/>
      <c r="K60" s="33"/>
      <c r="L60" s="35"/>
      <c r="M60" s="38"/>
    </row>
    <row r="61" spans="1:13" s="36" customFormat="1">
      <c r="A61" s="27"/>
      <c r="B61" s="28"/>
      <c r="C61" s="61"/>
      <c r="D61" s="37"/>
      <c r="E61" s="31"/>
      <c r="F61" s="32"/>
      <c r="G61" s="35"/>
      <c r="H61" s="137"/>
      <c r="I61" s="33"/>
      <c r="J61" s="34"/>
      <c r="K61" s="33"/>
      <c r="L61" s="35"/>
      <c r="M61" s="38"/>
    </row>
    <row r="62" spans="1:13">
      <c r="M62" s="38"/>
    </row>
    <row r="63" spans="1:13">
      <c r="M63" s="38"/>
    </row>
  </sheetData>
  <mergeCells count="6">
    <mergeCell ref="A32:L32"/>
    <mergeCell ref="A44:L44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>
    <pageSetUpPr fitToPage="1"/>
  </sheetPr>
  <dimension ref="A1:O345"/>
  <sheetViews>
    <sheetView tabSelected="1"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35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64" hidden="1" customWidth="1"/>
    <col min="14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894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5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6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67" t="s">
        <v>741</v>
      </c>
    </row>
    <row r="6" spans="1:15" s="31" customFormat="1">
      <c r="A6" s="27">
        <v>1</v>
      </c>
      <c r="B6" s="28">
        <v>8.17</v>
      </c>
      <c r="C6" s="61" t="s">
        <v>1369</v>
      </c>
      <c r="D6" s="37" t="s">
        <v>1873</v>
      </c>
      <c r="E6" s="31" t="s">
        <v>942</v>
      </c>
      <c r="F6" s="32">
        <f>VLOOKUP($E6,Atletas!$1:$1048576,7,FALSE)</f>
        <v>31047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522</v>
      </c>
      <c r="J6" s="34">
        <v>41279</v>
      </c>
      <c r="K6" s="35"/>
      <c r="L6" s="35" t="s">
        <v>619</v>
      </c>
      <c r="M6" s="28"/>
      <c r="N6" s="35"/>
      <c r="O6" s="31" t="str">
        <f>IF(L6="rp",CONCATENATE(B6," - 12"),L6)</f>
        <v>7"82 - 08</v>
      </c>
    </row>
    <row r="7" spans="1:15" s="31" customFormat="1">
      <c r="A7" s="27">
        <v>2</v>
      </c>
      <c r="B7" s="28">
        <v>8.17</v>
      </c>
      <c r="C7" s="61">
        <v>1.7</v>
      </c>
      <c r="D7" s="37" t="s">
        <v>1901</v>
      </c>
      <c r="E7" s="31" t="s">
        <v>940</v>
      </c>
      <c r="F7" s="32">
        <f>VLOOKUP($E7,Atletas!$1:$1048576,7,FALSE)</f>
        <v>34553</v>
      </c>
      <c r="G7" s="32" t="str">
        <f>VLOOKUP($E7,Atletas!$1:$1048576,9,FALSE)</f>
        <v>Júnior</v>
      </c>
      <c r="H7" s="137" t="str">
        <f>VLOOKUP($E7,Atletas!$1:$1048576,5,FALSE)</f>
        <v>GDE</v>
      </c>
      <c r="I7" s="35" t="s">
        <v>1012</v>
      </c>
      <c r="J7" s="34">
        <v>41314</v>
      </c>
      <c r="K7" s="35"/>
      <c r="L7" s="35" t="s">
        <v>765</v>
      </c>
      <c r="M7" s="28"/>
      <c r="N7" s="35"/>
    </row>
    <row r="8" spans="1:15" s="31" customFormat="1">
      <c r="A8" s="27">
        <v>3</v>
      </c>
      <c r="B8" s="28">
        <v>8.2200000000000006</v>
      </c>
      <c r="C8" s="61">
        <v>1.7</v>
      </c>
      <c r="D8" s="37" t="s">
        <v>1865</v>
      </c>
      <c r="E8" s="31" t="s">
        <v>537</v>
      </c>
      <c r="F8" s="32">
        <f>VLOOKUP($E8,Atletas!$1:$1048576,7,FALSE)</f>
        <v>35542</v>
      </c>
      <c r="G8" s="32" t="str">
        <f>VLOOKUP($E8,Atletas!$1:$1048576,9,FALSE)</f>
        <v>Juvenil</v>
      </c>
      <c r="H8" s="137" t="str">
        <f>VLOOKUP($E8,Atletas!$1:$1048576,5,FALSE)</f>
        <v>ACDSJ</v>
      </c>
      <c r="I8" s="35" t="s">
        <v>1012</v>
      </c>
      <c r="J8" s="34">
        <v>41314</v>
      </c>
      <c r="K8" s="35"/>
      <c r="L8" s="35" t="s">
        <v>765</v>
      </c>
      <c r="M8" s="38"/>
      <c r="N8" s="35"/>
    </row>
    <row r="9" spans="1:15" s="31" customFormat="1">
      <c r="A9" s="27">
        <v>4</v>
      </c>
      <c r="B9" s="28">
        <v>8.25</v>
      </c>
      <c r="C9" s="61">
        <v>1.5</v>
      </c>
      <c r="D9" s="37">
        <v>1</v>
      </c>
      <c r="E9" s="31" t="s">
        <v>935</v>
      </c>
      <c r="F9" s="32">
        <f>VLOOKUP($E9,Atletas!$1:$1048576,7,FALSE)</f>
        <v>35599</v>
      </c>
      <c r="G9" s="32" t="str">
        <f>VLOOKUP($E9,Atletas!$1:$1048576,9,FALSE)</f>
        <v>Juvenil</v>
      </c>
      <c r="H9" s="137" t="str">
        <f>VLOOKUP($E9,Atletas!$1:$1048576,5,FALSE)</f>
        <v>GDE</v>
      </c>
      <c r="I9" s="35" t="s">
        <v>1012</v>
      </c>
      <c r="J9" s="34">
        <v>41314</v>
      </c>
      <c r="K9" s="35"/>
      <c r="L9" s="35" t="s">
        <v>765</v>
      </c>
      <c r="M9" s="38"/>
      <c r="N9" s="38"/>
    </row>
    <row r="10" spans="1:15" s="31" customFormat="1">
      <c r="A10" s="27">
        <v>5</v>
      </c>
      <c r="B10" s="28">
        <v>8.25</v>
      </c>
      <c r="C10" s="61">
        <v>1.7</v>
      </c>
      <c r="D10" s="37" t="s">
        <v>1902</v>
      </c>
      <c r="E10" s="31" t="s">
        <v>720</v>
      </c>
      <c r="F10" s="32">
        <f>VLOOKUP($E10,Atletas!$1:$1048576,7,FALSE)</f>
        <v>33005</v>
      </c>
      <c r="G10" s="32" t="str">
        <f>VLOOKUP($E10,Atletas!$1:$1048576,9,FALSE)</f>
        <v>Sénior</v>
      </c>
      <c r="H10" s="137" t="str">
        <f>VLOOKUP($E10,Atletas!$1:$1048576,5,FALSE)</f>
        <v>AJS</v>
      </c>
      <c r="I10" s="35" t="s">
        <v>1012</v>
      </c>
      <c r="J10" s="34">
        <v>41314</v>
      </c>
      <c r="K10" s="35"/>
      <c r="L10" s="35" t="s">
        <v>765</v>
      </c>
      <c r="M10" s="38"/>
      <c r="N10" s="35"/>
    </row>
    <row r="11" spans="1:15" s="31" customFormat="1">
      <c r="A11" s="27">
        <v>6</v>
      </c>
      <c r="B11" s="28">
        <v>8.2799999999999994</v>
      </c>
      <c r="C11" s="61">
        <v>1.5</v>
      </c>
      <c r="D11" s="37">
        <v>2</v>
      </c>
      <c r="E11" s="31" t="s">
        <v>983</v>
      </c>
      <c r="F11" s="32">
        <f>VLOOKUP($E11,Atletas!$1:$1048576,7,FALSE)</f>
        <v>33560</v>
      </c>
      <c r="G11" s="32" t="str">
        <f>VLOOKUP($E11,Atletas!$1:$1048576,9,FALSE)</f>
        <v>S/Sub-23</v>
      </c>
      <c r="H11" s="137" t="str">
        <f>VLOOKUP($E11,Atletas!$1:$1048576,5,FALSE)</f>
        <v>AJS</v>
      </c>
      <c r="I11" s="35" t="s">
        <v>1012</v>
      </c>
      <c r="J11" s="34">
        <v>41314</v>
      </c>
      <c r="K11" s="35"/>
      <c r="L11" s="35" t="s">
        <v>1459</v>
      </c>
      <c r="M11" s="28"/>
      <c r="N11" s="35"/>
    </row>
    <row r="12" spans="1:15" s="31" customFormat="1">
      <c r="A12" s="27">
        <v>7</v>
      </c>
      <c r="B12" s="28">
        <v>8.43</v>
      </c>
      <c r="C12" s="61">
        <v>1.5</v>
      </c>
      <c r="D12" s="37">
        <v>5</v>
      </c>
      <c r="E12" s="31" t="s">
        <v>368</v>
      </c>
      <c r="F12" s="32">
        <f>VLOOKUP($E12,Atletas!$1:$1048576,7,FALSE)</f>
        <v>34798</v>
      </c>
      <c r="G12" s="32" t="str">
        <f>VLOOKUP($E12,Atletas!$1:$1048576,9,FALSE)</f>
        <v>Júnior</v>
      </c>
      <c r="H12" s="137" t="s">
        <v>1019</v>
      </c>
      <c r="I12" s="35" t="s">
        <v>1012</v>
      </c>
      <c r="J12" s="34">
        <v>41314</v>
      </c>
      <c r="K12" s="35"/>
      <c r="L12" s="35" t="s">
        <v>765</v>
      </c>
      <c r="M12" s="28"/>
      <c r="N12" s="35"/>
    </row>
    <row r="13" spans="1:15" s="31" customFormat="1">
      <c r="A13" s="27">
        <v>8</v>
      </c>
      <c r="B13" s="28">
        <v>8.51</v>
      </c>
      <c r="C13" s="61">
        <v>1.7</v>
      </c>
      <c r="D13" s="37" t="s">
        <v>1903</v>
      </c>
      <c r="E13" s="31" t="s">
        <v>967</v>
      </c>
      <c r="F13" s="32">
        <f>VLOOKUP($E13,Atletas!$1:$1048576,7,FALSE)</f>
        <v>29219</v>
      </c>
      <c r="G13" s="32" t="str">
        <f>VLOOKUP($E13,Atletas!$1:$1048576,9,FALSE)</f>
        <v>Sénior</v>
      </c>
      <c r="H13" s="137" t="str">
        <f>VLOOKUP($E13,Atletas!$1:$1048576,5,FALSE)</f>
        <v>CSM</v>
      </c>
      <c r="I13" s="35" t="s">
        <v>1012</v>
      </c>
      <c r="J13" s="34">
        <v>41314</v>
      </c>
      <c r="K13" s="35"/>
      <c r="L13" s="35" t="s">
        <v>766</v>
      </c>
      <c r="M13" s="38"/>
    </row>
    <row r="14" spans="1:15" s="31" customFormat="1">
      <c r="A14" s="27">
        <v>9</v>
      </c>
      <c r="B14" s="28">
        <v>8.58</v>
      </c>
      <c r="C14" s="61">
        <v>1.5</v>
      </c>
      <c r="D14" s="37">
        <v>7</v>
      </c>
      <c r="E14" s="31" t="s">
        <v>320</v>
      </c>
      <c r="F14" s="32">
        <f>VLOOKUP($E14,Atletas!$1:$1048576,7,FALSE)</f>
        <v>34197</v>
      </c>
      <c r="G14" s="32" t="str">
        <f>VLOOKUP($E14,Atletas!$1:$1048576,9,FALSE)</f>
        <v>S/Sub-23</v>
      </c>
      <c r="H14" s="137" t="str">
        <f>VLOOKUP($E14,Atletas!$1:$1048576,5,FALSE)</f>
        <v>ADRAP</v>
      </c>
      <c r="I14" s="35" t="s">
        <v>1012</v>
      </c>
      <c r="J14" s="34">
        <v>41314</v>
      </c>
      <c r="K14" s="35"/>
      <c r="L14" s="35" t="s">
        <v>1900</v>
      </c>
      <c r="M14" s="28"/>
      <c r="N14" s="35"/>
    </row>
    <row r="15" spans="1:15" s="31" customFormat="1">
      <c r="A15" s="27">
        <v>10</v>
      </c>
      <c r="B15" s="28">
        <v>8.6999999999999993</v>
      </c>
      <c r="C15" s="61">
        <v>-0.6</v>
      </c>
      <c r="D15" s="37">
        <v>1</v>
      </c>
      <c r="E15" s="31" t="s">
        <v>723</v>
      </c>
      <c r="F15" s="32">
        <f>VLOOKUP($E15,Atletas!$1:$1048576,7,FALSE)</f>
        <v>32166</v>
      </c>
      <c r="G15" s="32" t="str">
        <f>VLOOKUP($E15,Atletas!$1:$1048576,9,FALSE)</f>
        <v>Sénior</v>
      </c>
      <c r="H15" s="137" t="str">
        <f>VLOOKUP($E15,Atletas!$1:$1048576,5,FALSE)</f>
        <v>AJS</v>
      </c>
      <c r="I15" s="35" t="s">
        <v>1012</v>
      </c>
      <c r="J15" s="34">
        <v>41300</v>
      </c>
      <c r="K15" s="35"/>
      <c r="L15" s="35" t="s">
        <v>454</v>
      </c>
      <c r="M15" s="38"/>
      <c r="N15" s="38"/>
    </row>
    <row r="16" spans="1:15" s="31" customFormat="1">
      <c r="A16" s="27">
        <v>11</v>
      </c>
      <c r="B16" s="28" t="s">
        <v>1879</v>
      </c>
      <c r="C16" s="61">
        <v>-0.3</v>
      </c>
      <c r="D16" s="37" t="s">
        <v>1870</v>
      </c>
      <c r="E16" s="31" t="s">
        <v>335</v>
      </c>
      <c r="F16" s="32">
        <f>VLOOKUP($E16,Atletas!$1:$1048576,7,FALSE)</f>
        <v>36667</v>
      </c>
      <c r="G16" s="32" t="str">
        <f>VLOOKUP($E16,Atletas!$1:$1048576,9,FALSE)</f>
        <v>Infantil</v>
      </c>
      <c r="H16" s="137" t="str">
        <f>VLOOKUP($E16,Atletas!$1:$1048576,5,FALSE)</f>
        <v>CSM</v>
      </c>
      <c r="I16" s="35" t="s">
        <v>1012</v>
      </c>
      <c r="J16" s="34">
        <v>41286</v>
      </c>
      <c r="K16" s="35"/>
      <c r="L16" s="35" t="s">
        <v>1461</v>
      </c>
      <c r="M16" s="38"/>
      <c r="N16" s="35"/>
    </row>
    <row r="17" spans="1:14" s="31" customFormat="1">
      <c r="A17" s="27">
        <v>12</v>
      </c>
      <c r="B17" s="28" t="s">
        <v>1864</v>
      </c>
      <c r="C17" s="61">
        <v>-3.7</v>
      </c>
      <c r="D17" s="37" t="s">
        <v>1865</v>
      </c>
      <c r="E17" s="31" t="s">
        <v>978</v>
      </c>
      <c r="F17" s="32">
        <f>VLOOKUP($E17,Atletas!$1:$1048576,7,FALSE)</f>
        <v>34487</v>
      </c>
      <c r="G17" s="32" t="str">
        <f>VLOOKUP($E17,Atletas!$1:$1048576,9,FALSE)</f>
        <v>Júnior</v>
      </c>
      <c r="H17" s="137" t="str">
        <f>VLOOKUP($E17,Atletas!$1:$1048576,5,FALSE)</f>
        <v>AJS</v>
      </c>
      <c r="I17" s="35" t="s">
        <v>1012</v>
      </c>
      <c r="J17" s="34">
        <v>41286</v>
      </c>
      <c r="K17" s="35"/>
      <c r="L17" s="35" t="s">
        <v>1483</v>
      </c>
      <c r="M17" s="28"/>
      <c r="N17" s="35"/>
    </row>
    <row r="18" spans="1:14" s="31" customFormat="1">
      <c r="A18" s="27">
        <v>13</v>
      </c>
      <c r="B18" s="28" t="s">
        <v>1864</v>
      </c>
      <c r="C18" s="61">
        <v>-3.3</v>
      </c>
      <c r="D18" s="37">
        <v>8</v>
      </c>
      <c r="E18" s="31" t="s">
        <v>506</v>
      </c>
      <c r="F18" s="32">
        <f>VLOOKUP($E18,Atletas!$1:$1048576,7,FALSE)</f>
        <v>35001</v>
      </c>
      <c r="G18" s="32" t="str">
        <f>VLOOKUP($E18,Atletas!$1:$1048576,9,FALSE)</f>
        <v>Júnior</v>
      </c>
      <c r="H18" s="137" t="str">
        <f>VLOOKUP($E18,Atletas!$1:$1048576,5,FALSE)</f>
        <v>AJS</v>
      </c>
      <c r="I18" s="35" t="s">
        <v>1012</v>
      </c>
      <c r="J18" s="34">
        <v>41286</v>
      </c>
      <c r="K18" s="35"/>
      <c r="L18" s="35" t="s">
        <v>1465</v>
      </c>
      <c r="M18" s="28"/>
      <c r="N18" s="38"/>
    </row>
    <row r="19" spans="1:14" s="31" customFormat="1">
      <c r="A19" s="27">
        <v>14</v>
      </c>
      <c r="B19" s="28">
        <v>8.93</v>
      </c>
      <c r="C19" s="61">
        <v>1.5</v>
      </c>
      <c r="D19" s="37" t="s">
        <v>1870</v>
      </c>
      <c r="E19" s="31" t="s">
        <v>501</v>
      </c>
      <c r="F19" s="32">
        <f>VLOOKUP($E19,Atletas!$1:$1048576,7,FALSE)</f>
        <v>36286</v>
      </c>
      <c r="G19" s="32" t="str">
        <f>VLOOKUP($E19,Atletas!$1:$1048576,9,FALSE)</f>
        <v>Iniciado</v>
      </c>
      <c r="H19" s="137" t="str">
        <f>VLOOKUP($E19,Atletas!$1:$1048576,5,FALSE)</f>
        <v>ACDSJ</v>
      </c>
      <c r="I19" s="35" t="s">
        <v>1012</v>
      </c>
      <c r="J19" s="34">
        <v>41314</v>
      </c>
      <c r="K19" s="35"/>
      <c r="L19" s="35" t="s">
        <v>765</v>
      </c>
      <c r="M19" s="28"/>
      <c r="N19" s="35"/>
    </row>
    <row r="20" spans="1:14" s="31" customFormat="1">
      <c r="A20" s="27">
        <v>15</v>
      </c>
      <c r="B20" s="28">
        <v>9.0299999999999994</v>
      </c>
      <c r="C20" s="61">
        <v>-1.8</v>
      </c>
      <c r="D20" s="37">
        <v>1</v>
      </c>
      <c r="E20" s="31" t="s">
        <v>654</v>
      </c>
      <c r="F20" s="32">
        <f>VLOOKUP($E20,Atletas!$1:$1048576,7,FALSE)</f>
        <v>36529</v>
      </c>
      <c r="G20" s="32" t="str">
        <f>VLOOKUP($E20,Atletas!$1:$1048576,9,FALSE)</f>
        <v>Infantil</v>
      </c>
      <c r="H20" s="137" t="str">
        <f>VLOOKUP($E20,Atletas!$1:$1048576,5,FALSE)</f>
        <v>CSM</v>
      </c>
      <c r="I20" s="35" t="s">
        <v>1012</v>
      </c>
      <c r="J20" s="34">
        <v>41405</v>
      </c>
      <c r="K20" s="35"/>
      <c r="L20" s="35" t="s">
        <v>765</v>
      </c>
      <c r="M20" s="38"/>
    </row>
    <row r="21" spans="1:14" s="31" customFormat="1">
      <c r="A21" s="27">
        <v>16</v>
      </c>
      <c r="B21" s="28">
        <v>9.07</v>
      </c>
      <c r="C21" s="61">
        <v>-1.8</v>
      </c>
      <c r="D21" s="37">
        <v>2</v>
      </c>
      <c r="E21" s="31" t="s">
        <v>2129</v>
      </c>
      <c r="F21" s="32">
        <f>VLOOKUP($E21,Atletas!$1:$1048576,7,FALSE)</f>
        <v>37126</v>
      </c>
      <c r="G21" s="32" t="str">
        <f>VLOOKUP($E21,Atletas!$1:$1048576,9,FALSE)</f>
        <v>Infantil</v>
      </c>
      <c r="H21" s="137" t="str">
        <f>VLOOKUP($E21,Atletas!$1:$1048576,5,FALSE)</f>
        <v>ACDSJ</v>
      </c>
      <c r="I21" s="35" t="s">
        <v>1012</v>
      </c>
      <c r="J21" s="34">
        <v>41405</v>
      </c>
      <c r="K21" s="35"/>
      <c r="L21" s="35" t="s">
        <v>765</v>
      </c>
      <c r="M21" s="38"/>
    </row>
    <row r="22" spans="1:14" s="31" customFormat="1">
      <c r="A22" s="27">
        <v>17</v>
      </c>
      <c r="B22" s="28">
        <v>9.11</v>
      </c>
      <c r="C22" s="61">
        <v>-1.8</v>
      </c>
      <c r="D22" s="37">
        <v>3</v>
      </c>
      <c r="E22" s="31" t="s">
        <v>1386</v>
      </c>
      <c r="F22" s="32">
        <f>VLOOKUP($E22,Atletas!$1:$1048576,7,FALSE)</f>
        <v>37145</v>
      </c>
      <c r="G22" s="32" t="str">
        <f>VLOOKUP($E22,Atletas!$1:$1048576,9,FALSE)</f>
        <v>Infantil</v>
      </c>
      <c r="H22" s="137" t="str">
        <f>VLOOKUP($E22,Atletas!$1:$1048576,5,FALSE)</f>
        <v>CSM</v>
      </c>
      <c r="I22" s="35" t="s">
        <v>1012</v>
      </c>
      <c r="J22" s="34">
        <v>41405</v>
      </c>
      <c r="K22" s="35"/>
      <c r="L22" s="35" t="s">
        <v>765</v>
      </c>
      <c r="M22" s="38"/>
    </row>
    <row r="23" spans="1:14" s="31" customFormat="1">
      <c r="A23" s="27">
        <v>18</v>
      </c>
      <c r="B23" s="28" t="s">
        <v>1880</v>
      </c>
      <c r="C23" s="61">
        <v>-0.3</v>
      </c>
      <c r="D23" s="37" t="s">
        <v>1871</v>
      </c>
      <c r="E23" s="31" t="s">
        <v>530</v>
      </c>
      <c r="F23" s="32">
        <f>VLOOKUP($E23,Atletas!$1:$1048576,7,FALSE)</f>
        <v>36231</v>
      </c>
      <c r="G23" s="32" t="str">
        <f>VLOOKUP($E23,Atletas!$1:$1048576,9,FALSE)</f>
        <v>Iniciado</v>
      </c>
      <c r="H23" s="137" t="str">
        <f>VLOOKUP($E23,Atletas!$1:$1048576,5,FALSE)</f>
        <v>ACDSJ</v>
      </c>
      <c r="I23" s="35" t="s">
        <v>1012</v>
      </c>
      <c r="J23" s="34">
        <v>41286</v>
      </c>
      <c r="K23" s="35"/>
      <c r="L23" s="35" t="s">
        <v>1462</v>
      </c>
      <c r="M23" s="28"/>
      <c r="N23" s="35"/>
    </row>
    <row r="24" spans="1:14" s="31" customFormat="1">
      <c r="A24" s="27">
        <v>19</v>
      </c>
      <c r="B24" s="28">
        <v>9.15</v>
      </c>
      <c r="C24" s="61">
        <v>1.6</v>
      </c>
      <c r="D24" s="37" t="s">
        <v>1870</v>
      </c>
      <c r="E24" s="31" t="s">
        <v>1765</v>
      </c>
      <c r="F24" s="32">
        <f>VLOOKUP($E24,Atletas!$1:$1048576,7,FALSE)</f>
        <v>36856</v>
      </c>
      <c r="G24" s="32" t="str">
        <f>VLOOKUP($E24,Atletas!$1:$1048576,9,FALSE)</f>
        <v>Infantil</v>
      </c>
      <c r="H24" s="137" t="str">
        <f>VLOOKUP($E24,Atletas!$1:$1048576,5,FALSE)</f>
        <v>CSM</v>
      </c>
      <c r="I24" s="35" t="s">
        <v>1012</v>
      </c>
      <c r="J24" s="34">
        <v>41377</v>
      </c>
      <c r="K24" s="35"/>
      <c r="L24" s="35" t="s">
        <v>765</v>
      </c>
      <c r="M24" s="38"/>
      <c r="N24" s="35"/>
    </row>
    <row r="25" spans="1:14" s="31" customFormat="1">
      <c r="A25" s="27">
        <v>20</v>
      </c>
      <c r="B25" s="28">
        <v>9.31</v>
      </c>
      <c r="C25" s="61">
        <v>1.7</v>
      </c>
      <c r="D25" s="37" t="s">
        <v>1867</v>
      </c>
      <c r="E25" s="31" t="s">
        <v>1416</v>
      </c>
      <c r="F25" s="32">
        <f>VLOOKUP($E25,Atletas!$1:$1048576,7,FALSE)</f>
        <v>35692</v>
      </c>
      <c r="G25" s="32" t="str">
        <f>VLOOKUP($E25,Atletas!$1:$1048576,9,FALSE)</f>
        <v>Juvenil</v>
      </c>
      <c r="H25" s="137" t="str">
        <f>VLOOKUP($E25,Atletas!$1:$1048576,5,FALSE)</f>
        <v>ACDSJ</v>
      </c>
      <c r="I25" s="35" t="s">
        <v>1012</v>
      </c>
      <c r="J25" s="34">
        <v>41314</v>
      </c>
      <c r="K25" s="35"/>
      <c r="L25" s="35" t="s">
        <v>765</v>
      </c>
      <c r="M25" s="38"/>
    </row>
    <row r="26" spans="1:14" s="31" customFormat="1">
      <c r="A26" s="27">
        <v>21</v>
      </c>
      <c r="B26" s="28">
        <v>9.31</v>
      </c>
      <c r="C26" s="61">
        <v>1.5</v>
      </c>
      <c r="D26" s="37" t="s">
        <v>1871</v>
      </c>
      <c r="E26" s="31" t="s">
        <v>28</v>
      </c>
      <c r="F26" s="32">
        <f>VLOOKUP($E26,Atletas!$1:$1048576,7,FALSE)</f>
        <v>36541</v>
      </c>
      <c r="G26" s="32" t="str">
        <f>VLOOKUP($E26,Atletas!$1:$1048576,9,FALSE)</f>
        <v>Infantil</v>
      </c>
      <c r="H26" s="137" t="str">
        <f>VLOOKUP($E26,Atletas!$1:$1048576,5,FALSE)</f>
        <v>ACDSJ</v>
      </c>
      <c r="I26" s="35" t="s">
        <v>1012</v>
      </c>
      <c r="J26" s="34">
        <v>41314</v>
      </c>
      <c r="K26" s="35"/>
      <c r="L26" s="35" t="s">
        <v>765</v>
      </c>
      <c r="M26" s="38"/>
      <c r="N26" s="35"/>
    </row>
    <row r="27" spans="1:14" s="31" customFormat="1">
      <c r="A27" s="27">
        <v>22</v>
      </c>
      <c r="B27" s="28" t="s">
        <v>1868</v>
      </c>
      <c r="C27" s="61">
        <v>-3.9</v>
      </c>
      <c r="D27" s="37" t="s">
        <v>1867</v>
      </c>
      <c r="E27" s="31" t="s">
        <v>653</v>
      </c>
      <c r="F27" s="32">
        <f>VLOOKUP($E27,Atletas!$1:$1048576,7,FALSE)</f>
        <v>34929</v>
      </c>
      <c r="G27" s="32" t="str">
        <f>VLOOKUP($E27,Atletas!$1:$1048576,9,FALSE)</f>
        <v>Júnior</v>
      </c>
      <c r="H27" s="137" t="str">
        <f>VLOOKUP($E27,Atletas!$1:$1048576,5,FALSE)</f>
        <v>CSM</v>
      </c>
      <c r="I27" s="35" t="s">
        <v>1012</v>
      </c>
      <c r="J27" s="34">
        <v>41286</v>
      </c>
      <c r="K27" s="35"/>
      <c r="L27" s="35" t="s">
        <v>1044</v>
      </c>
      <c r="M27" s="38"/>
      <c r="N27" s="35"/>
    </row>
    <row r="28" spans="1:14" s="31" customFormat="1">
      <c r="A28" s="27">
        <v>23</v>
      </c>
      <c r="B28" s="28" t="s">
        <v>1868</v>
      </c>
      <c r="C28" s="61">
        <v>-1.4</v>
      </c>
      <c r="D28" s="37" t="s">
        <v>1871</v>
      </c>
      <c r="E28" s="31" t="s">
        <v>1409</v>
      </c>
      <c r="F28" s="32">
        <f>VLOOKUP($E28,Atletas!$1:$1048576,7,FALSE)</f>
        <v>36084</v>
      </c>
      <c r="G28" s="32" t="str">
        <f>VLOOKUP($E28,Atletas!$1:$1048576,9,FALSE)</f>
        <v>Iniciado</v>
      </c>
      <c r="H28" s="137" t="str">
        <f>VLOOKUP($E28,Atletas!$1:$1048576,5,FALSE)</f>
        <v>ADRAP</v>
      </c>
      <c r="I28" s="35" t="s">
        <v>1012</v>
      </c>
      <c r="J28" s="34">
        <v>41286</v>
      </c>
      <c r="K28" s="35"/>
      <c r="L28" s="35" t="s">
        <v>765</v>
      </c>
      <c r="M28" s="38"/>
    </row>
    <row r="29" spans="1:14" s="31" customFormat="1">
      <c r="A29" s="27">
        <v>24</v>
      </c>
      <c r="B29" s="28">
        <v>9.49</v>
      </c>
      <c r="C29" s="61">
        <v>-1.4</v>
      </c>
      <c r="D29" s="37" t="s">
        <v>1871</v>
      </c>
      <c r="E29" s="31" t="s">
        <v>529</v>
      </c>
      <c r="F29" s="32">
        <f>VLOOKUP($E29,Atletas!$1:$1048576,7,FALSE)</f>
        <v>36542</v>
      </c>
      <c r="G29" s="32" t="str">
        <f>VLOOKUP($E29,Atletas!$1:$1048576,9,FALSE)</f>
        <v>Infantil</v>
      </c>
      <c r="H29" s="137" t="str">
        <f>VLOOKUP($E29,Atletas!$1:$1048576,5,FALSE)</f>
        <v>ACDSJ</v>
      </c>
      <c r="I29" s="35" t="s">
        <v>1012</v>
      </c>
      <c r="J29" s="34">
        <v>41384</v>
      </c>
      <c r="K29" s="35"/>
      <c r="L29" s="35" t="s">
        <v>1469</v>
      </c>
      <c r="M29" s="38"/>
      <c r="N29" s="35"/>
    </row>
    <row r="30" spans="1:14" s="31" customFormat="1">
      <c r="A30" s="27">
        <v>25</v>
      </c>
      <c r="B30" s="28" t="s">
        <v>1866</v>
      </c>
      <c r="C30" s="61">
        <v>-3.7</v>
      </c>
      <c r="D30" s="37" t="s">
        <v>1867</v>
      </c>
      <c r="E30" s="31" t="s">
        <v>10</v>
      </c>
      <c r="F30" s="32">
        <f>VLOOKUP($E30,Atletas!$1:$1048576,7,FALSE)</f>
        <v>35568</v>
      </c>
      <c r="G30" s="32" t="str">
        <f>VLOOKUP($E30,Atletas!$1:$1048576,9,FALSE)</f>
        <v>Juvenil</v>
      </c>
      <c r="H30" s="137" t="str">
        <f>VLOOKUP($E30,Atletas!$1:$1048576,5,FALSE)</f>
        <v>CSM</v>
      </c>
      <c r="I30" s="35" t="s">
        <v>1012</v>
      </c>
      <c r="J30" s="34">
        <v>41286</v>
      </c>
      <c r="K30" s="35"/>
      <c r="L30" s="35" t="s">
        <v>1047</v>
      </c>
      <c r="M30" s="38"/>
      <c r="N30" s="35"/>
    </row>
    <row r="31" spans="1:14" s="31" customFormat="1">
      <c r="A31" s="27">
        <v>26</v>
      </c>
      <c r="B31" s="28">
        <v>9.5500000000000007</v>
      </c>
      <c r="C31" s="61">
        <v>1.5</v>
      </c>
      <c r="D31" s="37" t="s">
        <v>1872</v>
      </c>
      <c r="E31" s="31" t="s">
        <v>1039</v>
      </c>
      <c r="F31" s="32">
        <f>VLOOKUP($E31,Atletas!$1:$1048576,7,FALSE)</f>
        <v>36305</v>
      </c>
      <c r="G31" s="32" t="str">
        <f>VLOOKUP($E31,Atletas!$1:$1048576,9,FALSE)</f>
        <v>Iniciado</v>
      </c>
      <c r="H31" s="137" t="str">
        <f>VLOOKUP($E31,Atletas!$1:$1048576,5,FALSE)</f>
        <v>CSM</v>
      </c>
      <c r="I31" s="35" t="s">
        <v>1012</v>
      </c>
      <c r="J31" s="34">
        <v>41314</v>
      </c>
      <c r="K31" s="35"/>
      <c r="L31" s="35" t="s">
        <v>765</v>
      </c>
      <c r="M31" s="38"/>
    </row>
    <row r="32" spans="1:14" s="31" customFormat="1">
      <c r="A32" s="27">
        <v>27</v>
      </c>
      <c r="B32" s="28">
        <v>9.6999999999999993</v>
      </c>
      <c r="C32" s="61">
        <v>-1.8</v>
      </c>
      <c r="D32" s="37">
        <v>4</v>
      </c>
      <c r="E32" s="31" t="s">
        <v>2130</v>
      </c>
      <c r="F32" s="32">
        <f>VLOOKUP($E32,Atletas!$1:$1048576,7,FALSE)</f>
        <v>37290</v>
      </c>
      <c r="G32" s="32" t="str">
        <f>VLOOKUP($E32,Atletas!$1:$1048576,9,FALSE)</f>
        <v>Benjamim-B</v>
      </c>
      <c r="H32" s="137" t="str">
        <f>VLOOKUP($E32,Atletas!$1:$1048576,5,FALSE)</f>
        <v>AJS</v>
      </c>
      <c r="I32" s="35" t="s">
        <v>1012</v>
      </c>
      <c r="J32" s="34">
        <v>41405</v>
      </c>
      <c r="K32" s="35"/>
      <c r="L32" s="35" t="s">
        <v>765</v>
      </c>
      <c r="M32" s="38"/>
    </row>
    <row r="33" spans="1:13" s="31" customFormat="1">
      <c r="A33" s="27">
        <v>28</v>
      </c>
      <c r="B33" s="28">
        <v>9.7100000000000009</v>
      </c>
      <c r="C33" s="61">
        <v>-1.8</v>
      </c>
      <c r="D33" s="37">
        <v>5</v>
      </c>
      <c r="E33" s="31" t="s">
        <v>1385</v>
      </c>
      <c r="F33" s="32">
        <f>VLOOKUP($E33,Atletas!$1:$1048576,7,FALSE)</f>
        <v>37502</v>
      </c>
      <c r="G33" s="32" t="str">
        <f>VLOOKUP($E33,Atletas!$1:$1048576,9,FALSE)</f>
        <v>Benjamim-B</v>
      </c>
      <c r="H33" s="137" t="str">
        <f>VLOOKUP($E33,Atletas!$1:$1048576,5,FALSE)</f>
        <v>GDE</v>
      </c>
      <c r="I33" s="35" t="s">
        <v>1012</v>
      </c>
      <c r="J33" s="34">
        <v>41405</v>
      </c>
      <c r="K33" s="35"/>
      <c r="L33" s="35" t="s">
        <v>765</v>
      </c>
      <c r="M33" s="38"/>
    </row>
    <row r="34" spans="1:13" s="31" customFormat="1">
      <c r="A34" s="27">
        <v>29</v>
      </c>
      <c r="B34" s="28">
        <v>9.85</v>
      </c>
      <c r="C34" s="61">
        <v>-1.8</v>
      </c>
      <c r="D34" s="37">
        <v>6</v>
      </c>
      <c r="E34" s="31" t="s">
        <v>1971</v>
      </c>
      <c r="F34" s="32">
        <f>VLOOKUP($E34,Atletas!$1:$1048576,7,FALSE)</f>
        <v>37316</v>
      </c>
      <c r="G34" s="32" t="str">
        <f>VLOOKUP($E34,Atletas!$1:$1048576,9,FALSE)</f>
        <v>Benjamim-B</v>
      </c>
      <c r="H34" s="137" t="str">
        <f>VLOOKUP($E34,Atletas!$1:$1048576,5,FALSE)</f>
        <v>GDE</v>
      </c>
      <c r="I34" s="35" t="s">
        <v>1012</v>
      </c>
      <c r="J34" s="34">
        <v>41405</v>
      </c>
      <c r="K34" s="35"/>
      <c r="L34" s="35" t="s">
        <v>765</v>
      </c>
      <c r="M34" s="38"/>
    </row>
    <row r="35" spans="1:13" s="31" customFormat="1">
      <c r="A35" s="27">
        <v>30</v>
      </c>
      <c r="B35" s="28">
        <v>9.8800000000000008</v>
      </c>
      <c r="C35" s="61">
        <v>1.5</v>
      </c>
      <c r="D35" s="37" t="s">
        <v>1873</v>
      </c>
      <c r="E35" s="31" t="s">
        <v>1875</v>
      </c>
      <c r="F35" s="32">
        <f>VLOOKUP($E35,Atletas!$1:$1048576,7,FALSE)</f>
        <v>37146</v>
      </c>
      <c r="G35" s="32" t="str">
        <f>VLOOKUP($E35,Atletas!$1:$1048576,9,FALSE)</f>
        <v>Infantil</v>
      </c>
      <c r="H35" s="137" t="str">
        <f>VLOOKUP($E35,Atletas!$1:$1048576,5,FALSE)</f>
        <v>ACDSJ</v>
      </c>
      <c r="I35" s="35" t="s">
        <v>1012</v>
      </c>
      <c r="J35" s="34">
        <v>41314</v>
      </c>
      <c r="K35" s="35"/>
      <c r="L35" s="35" t="s">
        <v>765</v>
      </c>
      <c r="M35" s="38"/>
    </row>
    <row r="36" spans="1:13" s="31" customFormat="1">
      <c r="A36" s="27">
        <v>31</v>
      </c>
      <c r="B36" s="28">
        <v>9.9499999999999993</v>
      </c>
      <c r="C36" s="61">
        <v>-1.8</v>
      </c>
      <c r="D36" s="37" t="s">
        <v>1903</v>
      </c>
      <c r="E36" s="31" t="s">
        <v>1381</v>
      </c>
      <c r="F36" s="32">
        <f>VLOOKUP($E36,Atletas!$1:$1048576,7,FALSE)</f>
        <v>36957</v>
      </c>
      <c r="G36" s="32" t="str">
        <f>VLOOKUP($E36,Atletas!$1:$1048576,9,FALSE)</f>
        <v>Infantil</v>
      </c>
      <c r="H36" s="137" t="str">
        <f>VLOOKUP($E36,Atletas!$1:$1048576,5,FALSE)</f>
        <v>ACDSJ</v>
      </c>
      <c r="I36" s="35" t="s">
        <v>1012</v>
      </c>
      <c r="J36" s="34">
        <v>41405</v>
      </c>
      <c r="K36" s="35"/>
      <c r="L36" s="35" t="s">
        <v>765</v>
      </c>
      <c r="M36" s="38"/>
    </row>
    <row r="37" spans="1:13" s="31" customFormat="1">
      <c r="A37" s="27">
        <v>32</v>
      </c>
      <c r="B37" s="28">
        <v>10.029999999999999</v>
      </c>
      <c r="C37" s="61">
        <v>-1.8</v>
      </c>
      <c r="D37" s="37">
        <v>8</v>
      </c>
      <c r="E37" s="31" t="s">
        <v>1895</v>
      </c>
      <c r="F37" s="32">
        <f>VLOOKUP($E37,Atletas!$1:$1048576,7,FALSE)</f>
        <v>36564</v>
      </c>
      <c r="G37" s="32" t="str">
        <f>VLOOKUP($E37,Atletas!$1:$1048576,9,FALSE)</f>
        <v>Infantil</v>
      </c>
      <c r="H37" s="137" t="str">
        <f>VLOOKUP($E37,Atletas!$1:$1048576,5,FALSE)</f>
        <v>AJS</v>
      </c>
      <c r="I37" s="35" t="s">
        <v>1012</v>
      </c>
      <c r="J37" s="34">
        <v>41405</v>
      </c>
      <c r="K37" s="35"/>
      <c r="L37" s="35" t="s">
        <v>765</v>
      </c>
      <c r="M37" s="38"/>
    </row>
    <row r="38" spans="1:13" s="31" customFormat="1">
      <c r="A38" s="27">
        <v>33</v>
      </c>
      <c r="B38" s="28">
        <v>10.24</v>
      </c>
      <c r="C38" s="61">
        <v>-3.2</v>
      </c>
      <c r="D38" s="37" t="s">
        <v>1870</v>
      </c>
      <c r="E38" s="31" t="s">
        <v>1998</v>
      </c>
      <c r="F38" s="32">
        <f>VLOOKUP($E38,Atletas!$1:$1048576,7,FALSE)</f>
        <v>36983</v>
      </c>
      <c r="G38" s="32" t="str">
        <f>VLOOKUP($E38,Atletas!$1:$1048576,9,FALSE)</f>
        <v>Infantil</v>
      </c>
      <c r="H38" s="137" t="str">
        <f>VLOOKUP($E38,Atletas!$1:$1048576,5,FALSE)</f>
        <v>ADRAP</v>
      </c>
      <c r="I38" s="35" t="s">
        <v>1012</v>
      </c>
      <c r="J38" s="34">
        <v>41384</v>
      </c>
      <c r="K38" s="35"/>
      <c r="L38" s="35" t="s">
        <v>765</v>
      </c>
      <c r="M38" s="38"/>
    </row>
    <row r="39" spans="1:13" s="31" customFormat="1">
      <c r="A39" s="27">
        <v>34</v>
      </c>
      <c r="B39" s="28">
        <v>10.28</v>
      </c>
      <c r="C39" s="61">
        <v>1.6</v>
      </c>
      <c r="D39" s="37" t="s">
        <v>1873</v>
      </c>
      <c r="E39" s="31" t="s">
        <v>1426</v>
      </c>
      <c r="F39" s="32">
        <f>VLOOKUP($E39,Atletas!$1:$1048576,7,FALSE)</f>
        <v>37156</v>
      </c>
      <c r="G39" s="32" t="str">
        <f>VLOOKUP($E39,Atletas!$1:$1048576,9,FALSE)</f>
        <v>Infantil</v>
      </c>
      <c r="H39" s="137" t="str">
        <f>VLOOKUP($E39,Atletas!$1:$1048576,5,FALSE)</f>
        <v>ACDSJ</v>
      </c>
      <c r="I39" s="35" t="s">
        <v>1012</v>
      </c>
      <c r="J39" s="34">
        <v>41377</v>
      </c>
      <c r="K39" s="35"/>
      <c r="L39" s="35" t="s">
        <v>765</v>
      </c>
      <c r="M39" s="38"/>
    </row>
    <row r="40" spans="1:13" s="31" customFormat="1">
      <c r="A40" s="27">
        <v>35</v>
      </c>
      <c r="B40" s="28">
        <v>10.3</v>
      </c>
      <c r="C40" s="61">
        <v>-1.4</v>
      </c>
      <c r="D40" s="37" t="s">
        <v>1874</v>
      </c>
      <c r="E40" s="31" t="s">
        <v>1877</v>
      </c>
      <c r="F40" s="32">
        <f>VLOOKUP($E40,Atletas!$1:$1048576,7,FALSE)</f>
        <v>37104</v>
      </c>
      <c r="G40" s="32" t="str">
        <f>VLOOKUP($E40,Atletas!$1:$1048576,9,FALSE)</f>
        <v>Infantil</v>
      </c>
      <c r="H40" s="137" t="str">
        <f>VLOOKUP($E40,Atletas!$1:$1048576,5,FALSE)</f>
        <v>ACDSJ</v>
      </c>
      <c r="I40" s="35" t="s">
        <v>1012</v>
      </c>
      <c r="J40" s="34">
        <v>41384</v>
      </c>
      <c r="K40" s="35"/>
      <c r="L40" s="35" t="s">
        <v>765</v>
      </c>
      <c r="M40" s="38"/>
    </row>
    <row r="41" spans="1:13" s="31" customFormat="1">
      <c r="A41" s="27">
        <v>36</v>
      </c>
      <c r="B41" s="28">
        <v>10.47</v>
      </c>
      <c r="C41" s="61">
        <v>1.6</v>
      </c>
      <c r="D41" s="37" t="s">
        <v>1872</v>
      </c>
      <c r="E41" s="31" t="s">
        <v>1972</v>
      </c>
      <c r="F41" s="32">
        <f>VLOOKUP($E41,Atletas!$1:$1048576,7,FALSE)</f>
        <v>37760</v>
      </c>
      <c r="G41" s="32" t="str">
        <f>VLOOKUP($E41,Atletas!$1:$1048576,9,FALSE)</f>
        <v>Benjamim-B</v>
      </c>
      <c r="H41" s="137" t="str">
        <f>VLOOKUP($E41,Atletas!$1:$1048576,5,FALSE)</f>
        <v>CSM</v>
      </c>
      <c r="I41" s="35" t="s">
        <v>1012</v>
      </c>
      <c r="J41" s="34">
        <v>41377</v>
      </c>
      <c r="K41" s="35"/>
      <c r="L41" s="35" t="s">
        <v>765</v>
      </c>
      <c r="M41" s="38"/>
    </row>
    <row r="42" spans="1:13" s="31" customFormat="1">
      <c r="A42" s="27">
        <v>37</v>
      </c>
      <c r="B42" s="28" t="s">
        <v>1881</v>
      </c>
      <c r="C42" s="61">
        <v>-1.4</v>
      </c>
      <c r="D42" s="37" t="s">
        <v>1873</v>
      </c>
      <c r="E42" s="31" t="s">
        <v>362</v>
      </c>
      <c r="F42" s="32">
        <f>VLOOKUP($E42,Atletas!$1:$1048576,7,FALSE)</f>
        <v>36354</v>
      </c>
      <c r="G42" s="32" t="str">
        <f>VLOOKUP($E42,Atletas!$1:$1048576,9,FALSE)</f>
        <v>Iniciado</v>
      </c>
      <c r="H42" s="137" t="str">
        <f>VLOOKUP($E42,Atletas!$1:$1048576,5,FALSE)</f>
        <v>CSM</v>
      </c>
      <c r="I42" s="35" t="s">
        <v>1012</v>
      </c>
      <c r="J42" s="34">
        <v>41286</v>
      </c>
      <c r="K42" s="35"/>
      <c r="L42" s="35" t="s">
        <v>765</v>
      </c>
      <c r="M42" s="38"/>
    </row>
    <row r="43" spans="1:13" s="31" customFormat="1">
      <c r="A43" s="27">
        <v>38</v>
      </c>
      <c r="B43" s="28">
        <v>10.68</v>
      </c>
      <c r="C43" s="61">
        <v>1.6</v>
      </c>
      <c r="D43" s="37" t="s">
        <v>1873</v>
      </c>
      <c r="E43" s="31" t="s">
        <v>1973</v>
      </c>
      <c r="F43" s="32">
        <f>VLOOKUP($E43,Atletas!$1:$1048576,7,FALSE)</f>
        <v>37794</v>
      </c>
      <c r="G43" s="32" t="str">
        <f>VLOOKUP($E43,Atletas!$1:$1048576,9,FALSE)</f>
        <v>Benjamim-B</v>
      </c>
      <c r="H43" s="137" t="str">
        <f>VLOOKUP($E43,Atletas!$1:$1048576,5,FALSE)</f>
        <v>ACDSJ</v>
      </c>
      <c r="I43" s="35" t="s">
        <v>1012</v>
      </c>
      <c r="J43" s="34">
        <v>41377</v>
      </c>
      <c r="K43" s="35"/>
      <c r="L43" s="35" t="s">
        <v>765</v>
      </c>
      <c r="M43" s="38"/>
    </row>
    <row r="44" spans="1:13" s="31" customFormat="1">
      <c r="A44" s="27">
        <v>39</v>
      </c>
      <c r="B44" s="28">
        <v>10.7</v>
      </c>
      <c r="C44" s="61">
        <v>-3.2</v>
      </c>
      <c r="D44" s="37" t="s">
        <v>1871</v>
      </c>
      <c r="E44" s="31" t="s">
        <v>1996</v>
      </c>
      <c r="F44" s="32">
        <f>VLOOKUP($E44,Atletas!$1:$1048576,7,FALSE)</f>
        <v>36860</v>
      </c>
      <c r="G44" s="32" t="str">
        <f>VLOOKUP($E44,Atletas!$1:$1048576,9,FALSE)</f>
        <v>Infantil</v>
      </c>
      <c r="H44" s="137" t="str">
        <f>VLOOKUP($E44,Atletas!$1:$1048576,5,FALSE)</f>
        <v>AJS</v>
      </c>
      <c r="I44" s="35" t="s">
        <v>1012</v>
      </c>
      <c r="J44" s="34">
        <v>41384</v>
      </c>
      <c r="K44" s="35"/>
      <c r="L44" s="35" t="s">
        <v>765</v>
      </c>
      <c r="M44" s="38"/>
    </row>
    <row r="45" spans="1:13" s="31" customFormat="1">
      <c r="A45" s="27">
        <v>40</v>
      </c>
      <c r="B45" s="28">
        <v>10.73</v>
      </c>
      <c r="C45" s="61">
        <v>1.6</v>
      </c>
      <c r="D45" s="37" t="s">
        <v>1874</v>
      </c>
      <c r="E45" s="31" t="s">
        <v>1425</v>
      </c>
      <c r="F45" s="32">
        <f>VLOOKUP($E45,Atletas!$1:$1048576,7,FALSE)</f>
        <v>37155</v>
      </c>
      <c r="G45" s="32" t="str">
        <f>VLOOKUP($E45,Atletas!$1:$1048576,9,FALSE)</f>
        <v>Infantil</v>
      </c>
      <c r="H45" s="137" t="str">
        <f>VLOOKUP($E45,Atletas!$1:$1048576,5,FALSE)</f>
        <v>GDE</v>
      </c>
      <c r="I45" s="35" t="s">
        <v>1012</v>
      </c>
      <c r="J45" s="34">
        <v>41377</v>
      </c>
      <c r="K45" s="35"/>
      <c r="L45" s="35" t="s">
        <v>765</v>
      </c>
      <c r="M45" s="38"/>
    </row>
    <row r="46" spans="1:13" s="31" customFormat="1">
      <c r="A46" s="27">
        <v>41</v>
      </c>
      <c r="B46" s="28">
        <v>10.77</v>
      </c>
      <c r="C46" s="61">
        <v>1.6</v>
      </c>
      <c r="D46" s="37" t="s">
        <v>1874</v>
      </c>
      <c r="E46" s="31" t="s">
        <v>1974</v>
      </c>
      <c r="F46" s="32">
        <f>VLOOKUP($E46,Atletas!$1:$1048576,7,FALSE)</f>
        <v>37672</v>
      </c>
      <c r="G46" s="32" t="str">
        <f>VLOOKUP($E46,Atletas!$1:$1048576,9,FALSE)</f>
        <v>Benjamim-B</v>
      </c>
      <c r="H46" s="137" t="str">
        <f>VLOOKUP($E46,Atletas!$1:$1048576,5,FALSE)</f>
        <v>ACDSJ</v>
      </c>
      <c r="I46" s="35" t="s">
        <v>1012</v>
      </c>
      <c r="J46" s="34">
        <v>41377</v>
      </c>
      <c r="K46" s="35"/>
      <c r="L46" s="35" t="s">
        <v>765</v>
      </c>
      <c r="M46" s="38"/>
    </row>
    <row r="47" spans="1:13" s="31" customFormat="1">
      <c r="A47" s="27">
        <v>42</v>
      </c>
      <c r="B47" s="28">
        <v>10.8</v>
      </c>
      <c r="C47" s="61">
        <v>1.6</v>
      </c>
      <c r="D47" s="37" t="s">
        <v>1892</v>
      </c>
      <c r="E47" s="31" t="s">
        <v>1028</v>
      </c>
      <c r="F47" s="32">
        <f>VLOOKUP($E47,Atletas!$1:$1048576,7,FALSE)</f>
        <v>36651</v>
      </c>
      <c r="G47" s="32" t="str">
        <f>VLOOKUP($E47,Atletas!$1:$1048576,9,FALSE)</f>
        <v>Infantil</v>
      </c>
      <c r="H47" s="137" t="str">
        <f>VLOOKUP($E47,Atletas!$1:$1048576,5,FALSE)</f>
        <v>CSM</v>
      </c>
      <c r="I47" s="35" t="s">
        <v>1012</v>
      </c>
      <c r="J47" s="34">
        <v>41377</v>
      </c>
      <c r="K47" s="35"/>
      <c r="L47" s="35" t="s">
        <v>765</v>
      </c>
      <c r="M47" s="38"/>
    </row>
    <row r="48" spans="1:13" s="31" customFormat="1">
      <c r="A48" s="27">
        <v>43</v>
      </c>
      <c r="B48" s="28">
        <v>10.88</v>
      </c>
      <c r="C48" s="61">
        <v>-3.2</v>
      </c>
      <c r="D48" s="37" t="s">
        <v>1872</v>
      </c>
      <c r="E48" s="31" t="s">
        <v>1894</v>
      </c>
      <c r="F48" s="32">
        <f>VLOOKUP($E48,Atletas!$1:$1048576,7,FALSE)</f>
        <v>36957</v>
      </c>
      <c r="G48" s="32" t="str">
        <f>VLOOKUP($E48,Atletas!$1:$1048576,9,FALSE)</f>
        <v>Infantil</v>
      </c>
      <c r="H48" s="137" t="str">
        <f>VLOOKUP($E48,Atletas!$1:$1048576,5,FALSE)</f>
        <v>AJS</v>
      </c>
      <c r="I48" s="35" t="s">
        <v>1012</v>
      </c>
      <c r="J48" s="34">
        <v>41384</v>
      </c>
      <c r="K48" s="35"/>
      <c r="L48" s="35" t="s">
        <v>765</v>
      </c>
      <c r="M48" s="38"/>
    </row>
    <row r="49" spans="1:14" s="31" customFormat="1">
      <c r="A49" s="27"/>
      <c r="B49" s="28"/>
      <c r="C49" s="61"/>
      <c r="D49" s="37"/>
      <c r="E49" s="31" t="s">
        <v>813</v>
      </c>
      <c r="F49" s="32">
        <f>VLOOKUP($E49,Atletas!$1:$1048576,7,FALSE)</f>
        <v>32209</v>
      </c>
      <c r="G49" s="32" t="str">
        <f>VLOOKUP($E49,Atletas!$1:$1048576,9,FALSE)</f>
        <v>Sénior</v>
      </c>
      <c r="H49" s="137" t="str">
        <f>VLOOKUP($E49,Atletas!$1:$1048576,5,FALSE)</f>
        <v>ADRAP</v>
      </c>
      <c r="I49" s="35"/>
      <c r="J49" s="34"/>
      <c r="K49" s="35"/>
      <c r="L49" s="35" t="s">
        <v>452</v>
      </c>
      <c r="M49" s="38"/>
      <c r="N49" s="38"/>
    </row>
    <row r="50" spans="1:14" s="31" customFormat="1">
      <c r="A50" s="27"/>
      <c r="B50" s="28"/>
      <c r="C50" s="61"/>
      <c r="D50" s="37"/>
      <c r="E50" s="31" t="s">
        <v>1024</v>
      </c>
      <c r="F50" s="32">
        <f>VLOOKUP($E50,Atletas!$1:$1048576,7,FALSE)</f>
        <v>29389</v>
      </c>
      <c r="G50" s="32" t="str">
        <f>VLOOKUP($E50,Atletas!$1:$1048576,9,FALSE)</f>
        <v>Sénior</v>
      </c>
      <c r="H50" s="137" t="str">
        <f>VLOOKUP($E50,Atletas!$1:$1048576,5,FALSE)</f>
        <v>GDE</v>
      </c>
      <c r="I50" s="35"/>
      <c r="J50" s="34"/>
      <c r="K50" s="35"/>
      <c r="L50" s="35" t="s">
        <v>618</v>
      </c>
      <c r="M50" s="38"/>
      <c r="N50" s="35"/>
    </row>
    <row r="51" spans="1:14" s="31" customFormat="1">
      <c r="A51" s="27"/>
      <c r="B51" s="28"/>
      <c r="C51" s="61"/>
      <c r="D51" s="37"/>
      <c r="E51" s="31" t="s">
        <v>934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815</v>
      </c>
      <c r="M51" s="28"/>
      <c r="N51" s="35"/>
    </row>
    <row r="52" spans="1:14" s="31" customFormat="1">
      <c r="A52" s="27"/>
      <c r="B52" s="28"/>
      <c r="C52" s="61"/>
      <c r="D52" s="37"/>
      <c r="E52" s="31" t="s">
        <v>702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815</v>
      </c>
      <c r="M52" s="28"/>
      <c r="N52" s="35"/>
    </row>
    <row r="53" spans="1:14" s="31" customFormat="1">
      <c r="A53" s="27"/>
      <c r="B53" s="28"/>
      <c r="C53" s="61"/>
      <c r="D53" s="37"/>
      <c r="E53" s="31" t="s">
        <v>666</v>
      </c>
      <c r="F53" s="32">
        <f>VLOOKUP($E53,Atletas!$1:$1048576,7,FALSE)</f>
        <v>33371</v>
      </c>
      <c r="G53" s="32" t="str">
        <f>VLOOKUP($E53,Atletas!$1:$1048576,9,FALSE)</f>
        <v>S/Sub-23</v>
      </c>
      <c r="H53" s="137" t="str">
        <f>VLOOKUP($E53,Atletas!$1:$1048576,5,FALSE)</f>
        <v>GDE</v>
      </c>
      <c r="I53" s="35"/>
      <c r="J53" s="34"/>
      <c r="K53" s="35"/>
      <c r="L53" s="35" t="s">
        <v>453</v>
      </c>
      <c r="M53" s="28"/>
      <c r="N53" s="38"/>
    </row>
    <row r="54" spans="1:14" s="31" customFormat="1">
      <c r="A54" s="27"/>
      <c r="B54" s="28"/>
      <c r="C54" s="61"/>
      <c r="D54" s="37"/>
      <c r="E54" s="31" t="s">
        <v>824</v>
      </c>
      <c r="F54" s="32">
        <f>VLOOKUP($E54,Atletas!$1:$1048576,7,FALSE)</f>
        <v>32845</v>
      </c>
      <c r="G54" s="32" t="str">
        <f>VLOOKUP($E54,Atletas!$1:$1048576,9,FALSE)</f>
        <v>Sénior</v>
      </c>
      <c r="H54" s="137" t="str">
        <f>VLOOKUP($E54,Atletas!$1:$1048576,5,FALSE)</f>
        <v>AJS</v>
      </c>
      <c r="I54" s="35"/>
      <c r="J54" s="34"/>
      <c r="K54" s="35"/>
      <c r="L54" s="35" t="s">
        <v>933</v>
      </c>
      <c r="M54" s="38"/>
      <c r="N54" s="38"/>
    </row>
    <row r="55" spans="1:14" s="31" customFormat="1">
      <c r="A55" s="27"/>
      <c r="B55" s="28"/>
      <c r="C55" s="61"/>
      <c r="D55" s="37"/>
      <c r="E55" s="31" t="s">
        <v>969</v>
      </c>
      <c r="F55" s="32" t="e">
        <f>VLOOKUP($E55,Atletas!$1:$1048576,7,FALSE)</f>
        <v>#N/A</v>
      </c>
      <c r="G55" s="32" t="e">
        <f>VLOOKUP($E55,Atletas!$1:$1048576,9,FALSE)</f>
        <v>#N/A</v>
      </c>
      <c r="H55" s="137" t="e">
        <f>VLOOKUP($E55,Atletas!$1:$1048576,5,FALSE)</f>
        <v>#N/A</v>
      </c>
      <c r="I55" s="35"/>
      <c r="J55" s="34"/>
      <c r="K55" s="35"/>
      <c r="L55" s="35" t="s">
        <v>767</v>
      </c>
      <c r="M55" s="38"/>
    </row>
    <row r="56" spans="1:14" s="31" customFormat="1">
      <c r="A56" s="27"/>
      <c r="B56" s="28"/>
      <c r="C56" s="61"/>
      <c r="D56" s="37"/>
      <c r="E56" s="31" t="s">
        <v>1423</v>
      </c>
      <c r="F56" s="32">
        <f>VLOOKUP($E56,Atletas!$1:$1048576,7,FALSE)</f>
        <v>36335</v>
      </c>
      <c r="G56" s="32" t="str">
        <f>VLOOKUP($E56,Atletas!$1:$1048576,9,FALSE)</f>
        <v>Iniciado</v>
      </c>
      <c r="H56" s="137" t="str">
        <f>VLOOKUP($E56,Atletas!$1:$1048576,5,FALSE)</f>
        <v>CSM</v>
      </c>
      <c r="I56" s="35"/>
      <c r="J56" s="34"/>
      <c r="K56" s="35"/>
      <c r="L56" s="35" t="s">
        <v>1460</v>
      </c>
      <c r="M56" s="28"/>
      <c r="N56" s="38"/>
    </row>
    <row r="57" spans="1:14" s="31" customFormat="1">
      <c r="A57" s="27"/>
      <c r="B57" s="28"/>
      <c r="C57" s="61"/>
      <c r="D57" s="37"/>
      <c r="E57" s="31" t="s">
        <v>832</v>
      </c>
      <c r="F57" s="32">
        <f>VLOOKUP($E57,Atletas!$1:$1048576,7,FALSE)</f>
        <v>32114</v>
      </c>
      <c r="G57" s="32" t="str">
        <f>VLOOKUP($E57,Atletas!$1:$1048576,9,FALSE)</f>
        <v>Sénior</v>
      </c>
      <c r="H57" s="137" t="str">
        <f>VLOOKUP($E57,Atletas!$1:$1048576,5,FALSE)</f>
        <v>CSM</v>
      </c>
      <c r="I57" s="35"/>
      <c r="J57" s="34"/>
      <c r="K57" s="35"/>
      <c r="L57" s="35" t="s">
        <v>1461</v>
      </c>
      <c r="M57" s="38"/>
      <c r="N57" s="35"/>
    </row>
    <row r="58" spans="1:14" s="31" customFormat="1">
      <c r="A58" s="27"/>
      <c r="B58" s="28"/>
      <c r="C58" s="61"/>
      <c r="D58" s="37"/>
      <c r="E58" s="31" t="s">
        <v>1016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525</v>
      </c>
      <c r="M58" s="38"/>
      <c r="N58" s="35"/>
    </row>
    <row r="59" spans="1:14" s="31" customFormat="1">
      <c r="A59" s="27"/>
      <c r="B59" s="28"/>
      <c r="C59" s="61"/>
      <c r="D59" s="37"/>
      <c r="E59" s="31" t="s">
        <v>704</v>
      </c>
      <c r="F59" s="32">
        <f>VLOOKUP($E59,Atletas!$1:$1048576,7,FALSE)</f>
        <v>31612</v>
      </c>
      <c r="G59" s="32" t="str">
        <f>VLOOKUP($E59,Atletas!$1:$1048576,9,FALSE)</f>
        <v>Sénior</v>
      </c>
      <c r="H59" s="137" t="str">
        <f>VLOOKUP($E59,Atletas!$1:$1048576,5,FALSE)</f>
        <v>GDE</v>
      </c>
      <c r="I59" s="35"/>
      <c r="J59" s="34"/>
      <c r="K59" s="35"/>
      <c r="L59" s="35" t="s">
        <v>465</v>
      </c>
      <c r="M59" s="38"/>
    </row>
    <row r="60" spans="1:14" s="31" customFormat="1">
      <c r="A60" s="27"/>
      <c r="B60" s="28"/>
      <c r="C60" s="61"/>
      <c r="D60" s="37"/>
      <c r="E60" s="31" t="s">
        <v>708</v>
      </c>
      <c r="F60" s="32" t="e">
        <f>VLOOKUP($E60,Atletas!$1:$1048576,7,FALSE)</f>
        <v>#N/A</v>
      </c>
      <c r="G60" s="32" t="e">
        <f>VLOOKUP($E60,Atletas!$1:$1048576,9,FALSE)</f>
        <v>#N/A</v>
      </c>
      <c r="H60" s="137" t="e">
        <f>VLOOKUP($E60,Atletas!$1:$1048576,5,FALSE)</f>
        <v>#N/A</v>
      </c>
      <c r="I60" s="35"/>
      <c r="J60" s="34"/>
      <c r="K60" s="35"/>
      <c r="L60" s="35" t="s">
        <v>526</v>
      </c>
      <c r="M60" s="38"/>
      <c r="N60" s="35"/>
    </row>
    <row r="61" spans="1:14" s="31" customFormat="1">
      <c r="A61" s="27"/>
      <c r="B61" s="28"/>
      <c r="C61" s="61"/>
      <c r="D61" s="37"/>
      <c r="E61" s="31" t="s">
        <v>982</v>
      </c>
      <c r="F61" s="32">
        <f>VLOOKUP($E61,Atletas!$1:$1048576,7,FALSE)</f>
        <v>32842</v>
      </c>
      <c r="G61" s="32" t="str">
        <f>VLOOKUP($E61,Atletas!$1:$1048576,9,FALSE)</f>
        <v>Sénior</v>
      </c>
      <c r="H61" s="137" t="str">
        <f>VLOOKUP($E61,Atletas!$1:$1048576,5,FALSE)</f>
        <v>AJS</v>
      </c>
      <c r="I61" s="35"/>
      <c r="J61" s="34"/>
      <c r="K61" s="35"/>
      <c r="L61" s="35" t="s">
        <v>322</v>
      </c>
      <c r="M61" s="28"/>
      <c r="N61" s="38"/>
    </row>
    <row r="62" spans="1:14" s="31" customFormat="1">
      <c r="A62" s="27"/>
      <c r="B62" s="28"/>
      <c r="C62" s="61"/>
      <c r="D62" s="37"/>
      <c r="E62" s="31" t="s">
        <v>651</v>
      </c>
      <c r="F62" s="32">
        <f>VLOOKUP($E62,Atletas!$1:$1048576,7,FALSE)</f>
        <v>34195</v>
      </c>
      <c r="G62" s="32" t="str">
        <f>VLOOKUP($E62,Atletas!$1:$1048576,9,FALSE)</f>
        <v>S/Sub-23</v>
      </c>
      <c r="H62" s="137" t="str">
        <f>VLOOKUP($E62,Atletas!$1:$1048576,5,FALSE)</f>
        <v>CSM</v>
      </c>
      <c r="I62" s="35"/>
      <c r="J62" s="34"/>
      <c r="K62" s="35"/>
      <c r="L62" s="35" t="s">
        <v>1043</v>
      </c>
      <c r="M62" s="38"/>
      <c r="N62" s="35"/>
    </row>
    <row r="63" spans="1:14" s="31" customFormat="1">
      <c r="A63" s="27"/>
      <c r="B63" s="28"/>
      <c r="C63" s="61"/>
      <c r="D63" s="37"/>
      <c r="E63" s="31" t="s">
        <v>544</v>
      </c>
      <c r="F63" s="32" t="e">
        <f>VLOOKUP($E63,Atletas!$1:$1048576,7,FALSE)</f>
        <v>#N/A</v>
      </c>
      <c r="G63" s="32" t="e">
        <f>VLOOKUP($E63,Atletas!$1:$1048576,9,FALSE)</f>
        <v>#N/A</v>
      </c>
      <c r="H63" s="137" t="e">
        <f>VLOOKUP($E63,Atletas!$1:$1048576,5,FALSE)</f>
        <v>#N/A</v>
      </c>
      <c r="I63" s="35"/>
      <c r="J63" s="34"/>
      <c r="K63" s="35"/>
      <c r="L63" s="35" t="s">
        <v>455</v>
      </c>
      <c r="M63" s="38"/>
      <c r="N63" s="38"/>
    </row>
    <row r="64" spans="1:14" s="31" customFormat="1">
      <c r="A64" s="27"/>
      <c r="B64" s="28"/>
      <c r="C64" s="61"/>
      <c r="D64" s="37"/>
      <c r="E64" s="31" t="s">
        <v>980</v>
      </c>
      <c r="F64" s="32">
        <f>VLOOKUP($E64,Atletas!$1:$1048576,7,FALSE)</f>
        <v>34220</v>
      </c>
      <c r="G64" s="32" t="str">
        <f>VLOOKUP($E64,Atletas!$1:$1048576,9,FALSE)</f>
        <v>S/Sub-23</v>
      </c>
      <c r="H64" s="137" t="str">
        <f>VLOOKUP($E64,Atletas!$1:$1048576,5,FALSE)</f>
        <v>AJS</v>
      </c>
      <c r="I64" s="35"/>
      <c r="J64" s="34"/>
      <c r="K64" s="35"/>
      <c r="L64" s="35" t="s">
        <v>455</v>
      </c>
      <c r="M64" s="28"/>
      <c r="N64" s="38"/>
    </row>
    <row r="65" spans="1:14" s="31" customFormat="1">
      <c r="A65" s="27"/>
      <c r="B65" s="28"/>
      <c r="C65" s="61"/>
      <c r="D65" s="37"/>
      <c r="E65" s="31" t="s">
        <v>946</v>
      </c>
      <c r="F65" s="32" t="e">
        <f>VLOOKUP($E65,Atletas!$1:$1048576,7,FALSE)</f>
        <v>#N/A</v>
      </c>
      <c r="G65" s="32" t="e">
        <f>VLOOKUP($E65,Atletas!$1:$1048576,9,FALSE)</f>
        <v>#N/A</v>
      </c>
      <c r="H65" s="137" t="e">
        <f>VLOOKUP($E65,Atletas!$1:$1048576,5,FALSE)</f>
        <v>#N/A</v>
      </c>
      <c r="I65" s="35"/>
      <c r="J65" s="34"/>
      <c r="K65" s="35"/>
      <c r="L65" s="35" t="s">
        <v>1463</v>
      </c>
      <c r="M65" s="28"/>
      <c r="N65" s="35"/>
    </row>
    <row r="66" spans="1:14" s="31" customFormat="1">
      <c r="A66" s="27"/>
      <c r="B66" s="28"/>
      <c r="C66" s="61"/>
      <c r="D66" s="37"/>
      <c r="E66" s="31" t="s">
        <v>717</v>
      </c>
      <c r="F66" s="32">
        <f>VLOOKUP($E66,Atletas!$1:$1048576,7,FALSE)</f>
        <v>35185</v>
      </c>
      <c r="G66" s="32" t="str">
        <f>VLOOKUP($E66,Atletas!$1:$1048576,9,FALSE)</f>
        <v>Juvenil</v>
      </c>
      <c r="H66" s="137" t="str">
        <f>VLOOKUP($E66,Atletas!$1:$1048576,5,FALSE)</f>
        <v>AJS</v>
      </c>
      <c r="I66" s="35"/>
      <c r="J66" s="34"/>
      <c r="K66" s="35"/>
      <c r="L66" s="35" t="s">
        <v>1464</v>
      </c>
      <c r="M66" s="28"/>
      <c r="N66" s="35"/>
    </row>
    <row r="67" spans="1:14" s="31" customFormat="1">
      <c r="A67" s="27"/>
      <c r="B67" s="28"/>
      <c r="C67" s="61"/>
      <c r="D67" s="37"/>
      <c r="E67" s="31" t="s">
        <v>1392</v>
      </c>
      <c r="F67" s="32">
        <f>VLOOKUP($E67,Atletas!$1:$1048576,7,FALSE)</f>
        <v>36035</v>
      </c>
      <c r="G67" s="32" t="str">
        <f>VLOOKUP($E67,Atletas!$1:$1048576,9,FALSE)</f>
        <v>Iniciado</v>
      </c>
      <c r="H67" s="137" t="str">
        <f>VLOOKUP($E67,Atletas!$1:$1048576,5,FALSE)</f>
        <v>ADRAP</v>
      </c>
      <c r="I67" s="35"/>
      <c r="J67" s="34"/>
      <c r="K67" s="35"/>
      <c r="L67" s="35" t="s">
        <v>1466</v>
      </c>
      <c r="M67" s="38"/>
    </row>
    <row r="68" spans="1:14" s="31" customFormat="1">
      <c r="A68" s="27"/>
      <c r="B68" s="28"/>
      <c r="C68" s="61"/>
      <c r="D68" s="37"/>
      <c r="E68" s="31" t="s">
        <v>344</v>
      </c>
      <c r="F68" s="32">
        <f>VLOOKUP($E68,Atletas!$1:$1048576,7,FALSE)</f>
        <v>34861</v>
      </c>
      <c r="G68" s="32" t="str">
        <f>VLOOKUP($E68,Atletas!$1:$1048576,9,FALSE)</f>
        <v>Júnior</v>
      </c>
      <c r="H68" s="137" t="str">
        <f>VLOOKUP($E68,Atletas!$1:$1048576,5,FALSE)</f>
        <v>AJS</v>
      </c>
      <c r="I68" s="35"/>
      <c r="J68" s="34"/>
      <c r="K68" s="35"/>
      <c r="L68" s="35" t="s">
        <v>1484</v>
      </c>
      <c r="M68" s="28"/>
      <c r="N68" s="38"/>
    </row>
    <row r="69" spans="1:14" s="31" customFormat="1">
      <c r="A69" s="27"/>
      <c r="B69" s="28"/>
      <c r="C69" s="61"/>
      <c r="D69" s="37"/>
      <c r="E69" s="31" t="s">
        <v>339</v>
      </c>
      <c r="F69" s="32">
        <f>VLOOKUP($E69,Atletas!$1:$1048576,7,FALSE)</f>
        <v>36477</v>
      </c>
      <c r="G69" s="32" t="str">
        <f>VLOOKUP($E69,Atletas!$1:$1048576,9,FALSE)</f>
        <v>Iniciado</v>
      </c>
      <c r="H69" s="137" t="str">
        <f>VLOOKUP($E69,Atletas!$1:$1048576,5,FALSE)</f>
        <v>GDE</v>
      </c>
      <c r="I69" s="35"/>
      <c r="J69" s="34"/>
      <c r="K69" s="35"/>
      <c r="L69" s="35" t="s">
        <v>1484</v>
      </c>
      <c r="M69" s="28"/>
      <c r="N69" s="38"/>
    </row>
    <row r="70" spans="1:14" s="31" customFormat="1">
      <c r="A70" s="27"/>
      <c r="B70" s="28"/>
      <c r="C70" s="61"/>
      <c r="D70" s="37"/>
      <c r="E70" s="31" t="s">
        <v>546</v>
      </c>
      <c r="F70" s="32">
        <f>VLOOKUP($E70,Atletas!$1:$1048576,7,FALSE)</f>
        <v>36227</v>
      </c>
      <c r="G70" s="32" t="str">
        <f>VLOOKUP($E70,Atletas!$1:$1048576,9,FALSE)</f>
        <v>Iniciado</v>
      </c>
      <c r="H70" s="137" t="str">
        <f>VLOOKUP($E70,Atletas!$1:$1048576,5,FALSE)</f>
        <v>AJS</v>
      </c>
      <c r="I70" s="35"/>
      <c r="J70" s="34"/>
      <c r="K70" s="35"/>
      <c r="L70" s="35" t="s">
        <v>1467</v>
      </c>
      <c r="M70" s="28"/>
      <c r="N70" s="35"/>
    </row>
    <row r="71" spans="1:14" s="31" customFormat="1">
      <c r="A71" s="27"/>
      <c r="B71" s="28"/>
      <c r="C71" s="61"/>
      <c r="D71" s="37"/>
      <c r="E71" s="31" t="s">
        <v>732</v>
      </c>
      <c r="F71" s="32">
        <f>VLOOKUP($E71,Atletas!$1:$1048576,7,FALSE)</f>
        <v>36375</v>
      </c>
      <c r="G71" s="32" t="str">
        <f>VLOOKUP($E71,Atletas!$1:$1048576,9,FALSE)</f>
        <v>Iniciado</v>
      </c>
      <c r="H71" s="137" t="str">
        <f>VLOOKUP($E71,Atletas!$1:$1048576,5,FALSE)</f>
        <v>CSM</v>
      </c>
      <c r="I71" s="35"/>
      <c r="J71" s="34"/>
      <c r="K71" s="35"/>
      <c r="L71" s="35" t="s">
        <v>1468</v>
      </c>
      <c r="M71" s="38"/>
      <c r="N71" s="35"/>
    </row>
    <row r="72" spans="1:14" s="31" customFormat="1">
      <c r="A72" s="27"/>
      <c r="B72" s="28"/>
      <c r="C72" s="61"/>
      <c r="D72" s="37"/>
      <c r="E72" s="31" t="s">
        <v>656</v>
      </c>
      <c r="F72" s="32" t="e">
        <f>VLOOKUP($E72,Atletas!$1:$1048576,7,FALSE)</f>
        <v>#N/A</v>
      </c>
      <c r="G72" s="32" t="e">
        <f>VLOOKUP($E72,Atletas!$1:$1048576,9,FALSE)</f>
        <v>#N/A</v>
      </c>
      <c r="H72" s="137" t="e">
        <f>VLOOKUP($E72,Atletas!$1:$1048576,5,FALSE)</f>
        <v>#N/A</v>
      </c>
      <c r="I72" s="35"/>
      <c r="J72" s="34"/>
      <c r="K72" s="35"/>
      <c r="L72" s="35" t="s">
        <v>286</v>
      </c>
      <c r="M72" s="28"/>
      <c r="N72" s="38"/>
    </row>
    <row r="73" spans="1:14" s="31" customFormat="1">
      <c r="A73" s="27"/>
      <c r="B73" s="28"/>
      <c r="C73" s="61"/>
      <c r="D73" s="37"/>
      <c r="E73" s="31" t="s">
        <v>865</v>
      </c>
      <c r="F73" s="32">
        <f>VLOOKUP($E73,Atletas!$1:$1048576,7,FALSE)</f>
        <v>33278</v>
      </c>
      <c r="G73" s="32" t="str">
        <f>VLOOKUP($E73,Atletas!$1:$1048576,9,FALSE)</f>
        <v>S/Sub-23</v>
      </c>
      <c r="H73" s="137" t="str">
        <f>VLOOKUP($E73,Atletas!$1:$1048576,5,FALSE)</f>
        <v>ADRAP</v>
      </c>
      <c r="I73" s="35"/>
      <c r="J73" s="34"/>
      <c r="K73" s="35"/>
      <c r="L73" s="35" t="s">
        <v>612</v>
      </c>
      <c r="M73" s="28"/>
      <c r="N73" s="38"/>
    </row>
    <row r="74" spans="1:14" s="31" customFormat="1">
      <c r="A74" s="27"/>
      <c r="B74" s="28"/>
      <c r="C74" s="61"/>
      <c r="D74" s="37"/>
      <c r="E74" s="31" t="s">
        <v>516</v>
      </c>
      <c r="F74" s="32">
        <f>VLOOKUP($E74,Atletas!$1:$1048576,7,FALSE)</f>
        <v>35439</v>
      </c>
      <c r="G74" s="32" t="str">
        <f>VLOOKUP($E74,Atletas!$1:$1048576,9,FALSE)</f>
        <v>Juvenil</v>
      </c>
      <c r="H74" s="137" t="str">
        <f>VLOOKUP($E74,Atletas!$1:$1048576,5,FALSE)</f>
        <v>CSM</v>
      </c>
      <c r="I74" s="35"/>
      <c r="J74" s="34"/>
      <c r="K74" s="35"/>
      <c r="L74" s="35" t="s">
        <v>287</v>
      </c>
      <c r="M74" s="38"/>
      <c r="N74" s="35"/>
    </row>
    <row r="75" spans="1:14" s="31" customFormat="1">
      <c r="A75" s="27"/>
      <c r="B75" s="28"/>
      <c r="C75" s="61"/>
      <c r="D75" s="37"/>
      <c r="E75" s="31" t="s">
        <v>1023</v>
      </c>
      <c r="F75" s="32" t="e">
        <f>VLOOKUP($E75,Atletas!$1:$1048576,7,FALSE)</f>
        <v>#N/A</v>
      </c>
      <c r="G75" s="32" t="e">
        <f>VLOOKUP($E75,Atletas!$1:$1048576,9,FALSE)</f>
        <v>#N/A</v>
      </c>
      <c r="H75" s="137" t="e">
        <f>VLOOKUP($E75,Atletas!$1:$1048576,5,FALSE)</f>
        <v>#N/A</v>
      </c>
      <c r="I75" s="35"/>
      <c r="J75" s="34"/>
      <c r="K75" s="35"/>
      <c r="L75" s="35" t="s">
        <v>288</v>
      </c>
      <c r="M75" s="28"/>
      <c r="N75" s="38"/>
    </row>
    <row r="76" spans="1:14" s="31" customFormat="1">
      <c r="A76" s="27"/>
      <c r="B76" s="28"/>
      <c r="C76" s="61"/>
      <c r="D76" s="37"/>
      <c r="E76" s="78" t="s">
        <v>928</v>
      </c>
      <c r="F76" s="32">
        <f>VLOOKUP($E76,Atletas!$1:$1048576,7,FALSE)</f>
        <v>34644</v>
      </c>
      <c r="G76" s="32" t="str">
        <f>VLOOKUP($E76,Atletas!$1:$1048576,9,FALSE)</f>
        <v>Júnior</v>
      </c>
      <c r="H76" s="137" t="str">
        <f>VLOOKUP($E76,Atletas!$1:$1048576,5,FALSE)</f>
        <v>GDE</v>
      </c>
      <c r="I76" s="35"/>
      <c r="J76" s="34"/>
      <c r="K76" s="35"/>
      <c r="L76" s="35" t="s">
        <v>457</v>
      </c>
      <c r="M76" s="28"/>
      <c r="N76" s="38"/>
    </row>
    <row r="77" spans="1:14" s="31" customFormat="1">
      <c r="A77" s="27"/>
      <c r="B77" s="28"/>
      <c r="C77" s="61"/>
      <c r="D77" s="37"/>
      <c r="E77" s="31" t="s">
        <v>971</v>
      </c>
      <c r="F77" s="32">
        <f>VLOOKUP($E77,Atletas!$1:$1048576,7,FALSE)</f>
        <v>35516</v>
      </c>
      <c r="G77" s="32" t="str">
        <f>VLOOKUP($E77,Atletas!$1:$1048576,9,FALSE)</f>
        <v>Juvenil</v>
      </c>
      <c r="H77" s="137" t="str">
        <f>VLOOKUP($E77,Atletas!$1:$1048576,5,FALSE)</f>
        <v>AJS</v>
      </c>
      <c r="I77" s="35"/>
      <c r="J77" s="34"/>
      <c r="K77" s="35"/>
      <c r="L77" s="35" t="s">
        <v>1470</v>
      </c>
      <c r="M77" s="38"/>
      <c r="N77" s="35"/>
    </row>
    <row r="78" spans="1:14" s="31" customFormat="1">
      <c r="A78" s="27"/>
      <c r="B78" s="28"/>
      <c r="C78" s="61"/>
      <c r="D78" s="37"/>
      <c r="E78" s="31" t="s">
        <v>1366</v>
      </c>
      <c r="F78" s="32">
        <f>VLOOKUP($E78,Atletas!$1:$1048576,7,FALSE)</f>
        <v>35647</v>
      </c>
      <c r="G78" s="32" t="str">
        <f>VLOOKUP($E78,Atletas!$1:$1048576,9,FALSE)</f>
        <v>Juvenil</v>
      </c>
      <c r="H78" s="137" t="str">
        <f>VLOOKUP($E78,Atletas!$1:$1048576,5,FALSE)</f>
        <v>ADRAP</v>
      </c>
      <c r="I78" s="35"/>
      <c r="J78" s="34"/>
      <c r="K78" s="35"/>
      <c r="L78" s="35" t="s">
        <v>1470</v>
      </c>
      <c r="M78" s="38"/>
      <c r="N78" s="35"/>
    </row>
    <row r="79" spans="1:14" s="31" customFormat="1">
      <c r="A79" s="27"/>
      <c r="B79" s="28"/>
      <c r="C79" s="61"/>
      <c r="D79" s="37"/>
      <c r="E79" s="31" t="s">
        <v>991</v>
      </c>
      <c r="F79" s="32" t="e">
        <f>VLOOKUP($E79,Atletas!$1:$1048576,7,FALSE)</f>
        <v>#N/A</v>
      </c>
      <c r="G79" s="32" t="e">
        <f>VLOOKUP($E79,Atletas!$1:$1048576,9,FALSE)</f>
        <v>#N/A</v>
      </c>
      <c r="H79" s="137" t="e">
        <f>VLOOKUP($E79,Atletas!$1:$1048576,5,FALSE)</f>
        <v>#N/A</v>
      </c>
      <c r="I79" s="35"/>
      <c r="J79" s="34"/>
      <c r="K79" s="35"/>
      <c r="L79" s="35" t="s">
        <v>321</v>
      </c>
      <c r="M79" s="38"/>
      <c r="N79" s="38"/>
    </row>
    <row r="80" spans="1:14" s="31" customFormat="1">
      <c r="A80" s="27"/>
      <c r="B80" s="28"/>
      <c r="C80" s="61"/>
      <c r="D80" s="37"/>
      <c r="E80" s="31" t="s">
        <v>499</v>
      </c>
      <c r="F80" s="32">
        <f>VLOOKUP($E80,Atletas!$1:$1048576,7,FALSE)</f>
        <v>35979</v>
      </c>
      <c r="G80" s="32" t="str">
        <f>VLOOKUP($E80,Atletas!$1:$1048576,9,FALSE)</f>
        <v>Iniciado</v>
      </c>
      <c r="H80" s="137" t="str">
        <f>VLOOKUP($E80,Atletas!$1:$1048576,5,FALSE)</f>
        <v>CSM</v>
      </c>
      <c r="I80" s="35"/>
      <c r="J80" s="34"/>
      <c r="K80" s="35"/>
      <c r="L80" s="35" t="s">
        <v>1485</v>
      </c>
      <c r="M80" s="28"/>
      <c r="N80" s="35"/>
    </row>
    <row r="81" spans="1:14" s="31" customFormat="1">
      <c r="A81" s="27"/>
      <c r="B81" s="28"/>
      <c r="C81" s="61"/>
      <c r="D81" s="37"/>
      <c r="E81" s="31" t="s">
        <v>947</v>
      </c>
      <c r="F81" s="32" t="e">
        <f>VLOOKUP($E81,Atletas!$1:$1048576,7,FALSE)</f>
        <v>#N/A</v>
      </c>
      <c r="G81" s="32" t="e">
        <f>VLOOKUP($E81,Atletas!$1:$1048576,9,FALSE)</f>
        <v>#N/A</v>
      </c>
      <c r="H81" s="137" t="e">
        <f>VLOOKUP($E81,Atletas!$1:$1048576,5,FALSE)</f>
        <v>#N/A</v>
      </c>
      <c r="I81" s="35"/>
      <c r="J81" s="34"/>
      <c r="K81" s="35"/>
      <c r="L81" s="35" t="s">
        <v>613</v>
      </c>
      <c r="M81" s="28"/>
      <c r="N81" s="38"/>
    </row>
    <row r="82" spans="1:14" s="31" customFormat="1">
      <c r="A82" s="27"/>
      <c r="B82" s="28"/>
      <c r="C82" s="61"/>
      <c r="D82" s="37"/>
      <c r="E82" s="31" t="s">
        <v>543</v>
      </c>
      <c r="F82" s="32">
        <f>VLOOKUP($E82,Atletas!$1:$1048576,7,FALSE)</f>
        <v>34542</v>
      </c>
      <c r="G82" s="32" t="str">
        <f>VLOOKUP($E82,Atletas!$1:$1048576,9,FALSE)</f>
        <v>Júnior</v>
      </c>
      <c r="H82" s="137" t="str">
        <f>VLOOKUP($E82,Atletas!$1:$1048576,5,FALSE)</f>
        <v>AJS</v>
      </c>
      <c r="I82" s="35"/>
      <c r="J82" s="34"/>
      <c r="K82" s="35"/>
      <c r="L82" s="35" t="s">
        <v>450</v>
      </c>
      <c r="M82" s="38"/>
      <c r="N82" s="35"/>
    </row>
    <row r="83" spans="1:14" s="31" customFormat="1">
      <c r="A83" s="27"/>
      <c r="B83" s="28"/>
      <c r="C83" s="61"/>
      <c r="D83" s="37"/>
      <c r="E83" s="31" t="s">
        <v>968</v>
      </c>
      <c r="F83" s="32" t="e">
        <f>VLOOKUP($E83,Atletas!$1:$1048576,7,FALSE)</f>
        <v>#N/A</v>
      </c>
      <c r="G83" s="32" t="e">
        <f>VLOOKUP($E83,Atletas!$1:$1048576,9,FALSE)</f>
        <v>#N/A</v>
      </c>
      <c r="H83" s="137" t="e">
        <f>VLOOKUP($E83,Atletas!$1:$1048576,5,FALSE)</f>
        <v>#N/A</v>
      </c>
      <c r="I83" s="35"/>
      <c r="J83" s="34"/>
      <c r="K83" s="35"/>
      <c r="L83" s="35" t="s">
        <v>450</v>
      </c>
      <c r="M83" s="38"/>
      <c r="N83" s="38"/>
    </row>
    <row r="84" spans="1:14" s="31" customFormat="1">
      <c r="A84" s="27"/>
      <c r="B84" s="28"/>
      <c r="C84" s="61"/>
      <c r="D84" s="37"/>
      <c r="E84" s="31" t="s">
        <v>600</v>
      </c>
      <c r="F84" s="32">
        <f>VLOOKUP($E84,Atletas!$1:$1048576,7,FALSE)</f>
        <v>35548</v>
      </c>
      <c r="G84" s="32" t="str">
        <f>VLOOKUP($E84,Atletas!$1:$1048576,9,FALSE)</f>
        <v>Juvenil</v>
      </c>
      <c r="H84" s="137" t="str">
        <f>VLOOKUP($E84,Atletas!$1:$1048576,5,FALSE)</f>
        <v>ACDSJ</v>
      </c>
      <c r="I84" s="35"/>
      <c r="J84" s="34"/>
      <c r="K84" s="35"/>
      <c r="L84" s="35" t="s">
        <v>1045</v>
      </c>
      <c r="M84" s="38"/>
      <c r="N84" s="35"/>
    </row>
    <row r="85" spans="1:14" s="31" customFormat="1">
      <c r="A85" s="27"/>
      <c r="B85" s="28"/>
      <c r="C85" s="61"/>
      <c r="D85" s="37"/>
      <c r="E85" s="31" t="s">
        <v>512</v>
      </c>
      <c r="F85" s="32">
        <f>VLOOKUP($E85,Atletas!$1:$1048576,7,FALSE)</f>
        <v>33841</v>
      </c>
      <c r="G85" s="32" t="str">
        <f>VLOOKUP($E85,Atletas!$1:$1048576,9,FALSE)</f>
        <v>S/Sub-23</v>
      </c>
      <c r="H85" s="137" t="str">
        <f>VLOOKUP($E85,Atletas!$1:$1048576,5,FALSE)</f>
        <v>AJS</v>
      </c>
      <c r="I85" s="35"/>
      <c r="J85" s="34"/>
      <c r="K85" s="35"/>
      <c r="L85" s="35" t="s">
        <v>289</v>
      </c>
      <c r="M85" s="28"/>
      <c r="N85" s="38"/>
    </row>
    <row r="86" spans="1:14" s="31" customFormat="1">
      <c r="A86" s="27"/>
      <c r="B86" s="28"/>
      <c r="C86" s="61"/>
      <c r="D86" s="37"/>
      <c r="E86" s="31" t="s">
        <v>876</v>
      </c>
      <c r="F86" s="32" t="e">
        <f>VLOOKUP($E86,Atletas!$1:$1048576,7,FALSE)</f>
        <v>#N/A</v>
      </c>
      <c r="G86" s="32" t="e">
        <f>VLOOKUP($E86,Atletas!$1:$1048576,9,FALSE)</f>
        <v>#N/A</v>
      </c>
      <c r="H86" s="137" t="e">
        <f>VLOOKUP($E86,Atletas!$1:$1048576,5,FALSE)</f>
        <v>#N/A</v>
      </c>
      <c r="I86" s="35"/>
      <c r="J86" s="34"/>
      <c r="K86" s="35"/>
      <c r="L86" s="35" t="s">
        <v>458</v>
      </c>
      <c r="M86" s="38"/>
      <c r="N86" s="38"/>
    </row>
    <row r="87" spans="1:14" s="31" customFormat="1">
      <c r="A87" s="27"/>
      <c r="B87" s="28"/>
      <c r="C87" s="61"/>
      <c r="D87" s="37"/>
      <c r="E87" s="31" t="s">
        <v>970</v>
      </c>
      <c r="F87" s="32" t="e">
        <f>VLOOKUP($E87,Atletas!$1:$1048576,7,FALSE)</f>
        <v>#N/A</v>
      </c>
      <c r="G87" s="32" t="e">
        <f>VLOOKUP($E87,Atletas!$1:$1048576,9,FALSE)</f>
        <v>#N/A</v>
      </c>
      <c r="H87" s="137" t="e">
        <f>VLOOKUP($E87,Atletas!$1:$1048576,5,FALSE)</f>
        <v>#N/A</v>
      </c>
      <c r="I87" s="35"/>
      <c r="J87" s="34"/>
      <c r="K87" s="35"/>
      <c r="L87" s="35" t="s">
        <v>290</v>
      </c>
      <c r="M87" s="28"/>
      <c r="N87" s="35"/>
    </row>
    <row r="88" spans="1:14" s="31" customFormat="1">
      <c r="A88" s="27"/>
      <c r="B88" s="28"/>
      <c r="C88" s="61"/>
      <c r="D88" s="37"/>
      <c r="E88" s="31" t="s">
        <v>12</v>
      </c>
      <c r="F88" s="32" t="e">
        <f>VLOOKUP($E88,Atletas!$1:$1048576,7,FALSE)</f>
        <v>#N/A</v>
      </c>
      <c r="G88" s="32" t="e">
        <f>VLOOKUP($E88,Atletas!$1:$1048576,9,FALSE)</f>
        <v>#N/A</v>
      </c>
      <c r="H88" s="137" t="e">
        <f>VLOOKUP($E88,Atletas!$1:$1048576,5,FALSE)</f>
        <v>#N/A</v>
      </c>
      <c r="I88" s="35"/>
      <c r="J88" s="34"/>
      <c r="K88" s="35"/>
      <c r="L88" s="35" t="s">
        <v>1486</v>
      </c>
      <c r="M88" s="38"/>
      <c r="N88" s="38"/>
    </row>
    <row r="89" spans="1:14" s="31" customFormat="1">
      <c r="A89" s="27"/>
      <c r="B89" s="28"/>
      <c r="C89" s="61"/>
      <c r="D89" s="37"/>
      <c r="E89" s="31" t="s">
        <v>722</v>
      </c>
      <c r="F89" s="32">
        <f>VLOOKUP($E89,Atletas!$1:$1048576,7,FALSE)</f>
        <v>34584</v>
      </c>
      <c r="G89" s="32" t="str">
        <f>VLOOKUP($E89,Atletas!$1:$1048576,9,FALSE)</f>
        <v>Júnior</v>
      </c>
      <c r="H89" s="137" t="str">
        <f>VLOOKUP($E89,Atletas!$1:$1048576,5,FALSE)</f>
        <v>AJS</v>
      </c>
      <c r="I89" s="35"/>
      <c r="J89" s="34"/>
      <c r="K89" s="35"/>
      <c r="L89" s="35" t="s">
        <v>459</v>
      </c>
      <c r="M89" s="38"/>
      <c r="N89" s="38"/>
    </row>
    <row r="90" spans="1:14" s="31" customFormat="1">
      <c r="A90" s="27"/>
      <c r="B90" s="28"/>
      <c r="C90" s="61"/>
      <c r="D90" s="37"/>
      <c r="E90" s="31" t="s">
        <v>639</v>
      </c>
      <c r="F90" s="32" t="e">
        <f>VLOOKUP($E90,Atletas!$1:$1048576,7,FALSE)</f>
        <v>#N/A</v>
      </c>
      <c r="G90" s="32" t="e">
        <f>VLOOKUP($E90,Atletas!$1:$1048576,9,FALSE)</f>
        <v>#N/A</v>
      </c>
      <c r="H90" s="137" t="e">
        <f>VLOOKUP($E90,Atletas!$1:$1048576,5,FALSE)</f>
        <v>#N/A</v>
      </c>
      <c r="I90" s="35"/>
      <c r="J90" s="34"/>
      <c r="K90" s="35"/>
      <c r="L90" s="35" t="s">
        <v>1046</v>
      </c>
      <c r="M90" s="28"/>
      <c r="N90" s="35"/>
    </row>
    <row r="91" spans="1:14" s="31" customFormat="1">
      <c r="A91" s="27"/>
      <c r="B91" s="28"/>
      <c r="C91" s="61"/>
      <c r="D91" s="37"/>
      <c r="E91" s="31" t="s">
        <v>1387</v>
      </c>
      <c r="F91" s="32" t="e">
        <f>VLOOKUP($E91,Atletas!$1:$1048576,7,FALSE)</f>
        <v>#N/A</v>
      </c>
      <c r="G91" s="32" t="e">
        <f>VLOOKUP($E91,Atletas!$1:$1048576,9,FALSE)</f>
        <v>#N/A</v>
      </c>
      <c r="H91" s="137" t="e">
        <f>VLOOKUP($E91,Atletas!$1:$1048576,5,FALSE)</f>
        <v>#N/A</v>
      </c>
      <c r="I91" s="35"/>
      <c r="J91" s="34"/>
      <c r="K91" s="35"/>
      <c r="L91" s="35" t="s">
        <v>1471</v>
      </c>
      <c r="M91" s="38"/>
    </row>
    <row r="92" spans="1:14" s="31" customFormat="1">
      <c r="A92" s="27"/>
      <c r="B92" s="28"/>
      <c r="C92" s="61"/>
      <c r="D92" s="37"/>
      <c r="E92" s="31" t="s">
        <v>595</v>
      </c>
      <c r="F92" s="32" t="e">
        <f>VLOOKUP($E92,Atletas!$1:$1048576,7,FALSE)</f>
        <v>#N/A</v>
      </c>
      <c r="G92" s="32" t="e">
        <f>VLOOKUP($E92,Atletas!$1:$1048576,9,FALSE)</f>
        <v>#N/A</v>
      </c>
      <c r="H92" s="137" t="e">
        <f>VLOOKUP($E92,Atletas!$1:$1048576,5,FALSE)</f>
        <v>#N/A</v>
      </c>
      <c r="I92" s="35"/>
      <c r="J92" s="34"/>
      <c r="K92" s="35"/>
      <c r="L92" s="35" t="s">
        <v>460</v>
      </c>
      <c r="M92" s="38"/>
      <c r="N92" s="38"/>
    </row>
    <row r="93" spans="1:14" s="31" customFormat="1">
      <c r="A93" s="27"/>
      <c r="B93" s="28"/>
      <c r="C93" s="61"/>
      <c r="D93" s="37"/>
      <c r="E93" s="31" t="s">
        <v>718</v>
      </c>
      <c r="F93" s="32" t="e">
        <f>VLOOKUP($E93,Atletas!$1:$1048576,7,FALSE)</f>
        <v>#N/A</v>
      </c>
      <c r="G93" s="32" t="e">
        <f>VLOOKUP($E93,Atletas!$1:$1048576,9,FALSE)</f>
        <v>#N/A</v>
      </c>
      <c r="H93" s="137" t="e">
        <f>VLOOKUP($E93,Atletas!$1:$1048576,5,FALSE)</f>
        <v>#N/A</v>
      </c>
      <c r="I93" s="35"/>
      <c r="J93" s="34"/>
      <c r="K93" s="35"/>
      <c r="L93" s="35" t="s">
        <v>614</v>
      </c>
      <c r="M93" s="28"/>
      <c r="N93" s="38"/>
    </row>
    <row r="94" spans="1:14" s="31" customFormat="1">
      <c r="A94" s="27"/>
      <c r="B94" s="28"/>
      <c r="C94" s="61"/>
      <c r="D94" s="37"/>
      <c r="E94" s="31" t="s">
        <v>773</v>
      </c>
      <c r="F94" s="32" t="e">
        <f>VLOOKUP($E94,Atletas!$1:$1048576,7,FALSE)</f>
        <v>#N/A</v>
      </c>
      <c r="G94" s="32" t="e">
        <f>VLOOKUP($E94,Atletas!$1:$1048576,9,FALSE)</f>
        <v>#N/A</v>
      </c>
      <c r="H94" s="137" t="e">
        <f>VLOOKUP($E94,Atletas!$1:$1048576,5,FALSE)</f>
        <v>#N/A</v>
      </c>
      <c r="I94" s="35"/>
      <c r="J94" s="34"/>
      <c r="K94" s="35"/>
      <c r="L94" s="35" t="s">
        <v>461</v>
      </c>
      <c r="M94" s="28"/>
      <c r="N94" s="38"/>
    </row>
    <row r="95" spans="1:14" s="31" customFormat="1">
      <c r="A95" s="27"/>
      <c r="B95" s="28"/>
      <c r="C95" s="61"/>
      <c r="D95" s="37"/>
      <c r="E95" s="31" t="s">
        <v>329</v>
      </c>
      <c r="F95" s="32">
        <f>VLOOKUP($E95,Atletas!$1:$1048576,7,FALSE)</f>
        <v>36354</v>
      </c>
      <c r="G95" s="32" t="str">
        <f>VLOOKUP($E95,Atletas!$1:$1048576,9,FALSE)</f>
        <v>Iniciado</v>
      </c>
      <c r="H95" s="137" t="str">
        <f>VLOOKUP($E95,Atletas!$1:$1048576,5,FALSE)</f>
        <v>AJS</v>
      </c>
      <c r="I95" s="35"/>
      <c r="J95" s="34"/>
      <c r="K95" s="35"/>
      <c r="L95" s="35" t="s">
        <v>1042</v>
      </c>
      <c r="M95" s="28"/>
      <c r="N95" s="35"/>
    </row>
    <row r="96" spans="1:14" s="31" customFormat="1">
      <c r="A96" s="27"/>
      <c r="B96" s="28"/>
      <c r="C96" s="61"/>
      <c r="D96" s="37"/>
      <c r="E96" s="31" t="s">
        <v>513</v>
      </c>
      <c r="F96" s="32">
        <f>VLOOKUP($E96,Atletas!$1:$1048576,7,FALSE)</f>
        <v>35428</v>
      </c>
      <c r="G96" s="32" t="str">
        <f>VLOOKUP($E96,Atletas!$1:$1048576,9,FALSE)</f>
        <v>Juvenil</v>
      </c>
      <c r="H96" s="137" t="str">
        <f>VLOOKUP($E96,Atletas!$1:$1048576,5,FALSE)</f>
        <v>AJS</v>
      </c>
      <c r="I96" s="35"/>
      <c r="J96" s="34"/>
      <c r="K96" s="35"/>
      <c r="L96" s="35" t="s">
        <v>1487</v>
      </c>
      <c r="M96" s="28"/>
      <c r="N96" s="35"/>
    </row>
    <row r="97" spans="1:14" s="31" customFormat="1">
      <c r="A97" s="27"/>
      <c r="B97" s="28"/>
      <c r="C97" s="61"/>
      <c r="D97" s="37"/>
      <c r="E97" s="31" t="s">
        <v>316</v>
      </c>
      <c r="F97" s="32">
        <f>VLOOKUP($E97,Atletas!$1:$1048576,7,FALSE)</f>
        <v>36223</v>
      </c>
      <c r="G97" s="32" t="str">
        <f>VLOOKUP($E97,Atletas!$1:$1048576,9,FALSE)</f>
        <v>Iniciado</v>
      </c>
      <c r="H97" s="137" t="str">
        <f>VLOOKUP($E97,Atletas!$1:$1048576,5,FALSE)</f>
        <v>ACDSJ</v>
      </c>
      <c r="I97" s="35"/>
      <c r="J97" s="34"/>
      <c r="K97" s="35"/>
      <c r="L97" s="35" t="s">
        <v>1473</v>
      </c>
      <c r="M97" s="28"/>
      <c r="N97" s="35"/>
    </row>
    <row r="98" spans="1:14" s="31" customFormat="1">
      <c r="A98" s="27"/>
      <c r="B98" s="28"/>
      <c r="C98" s="61"/>
      <c r="D98" s="37"/>
      <c r="E98" s="31" t="s">
        <v>323</v>
      </c>
      <c r="F98" s="32" t="e">
        <f>VLOOKUP($E98,Atletas!$1:$1048576,7,FALSE)</f>
        <v>#N/A</v>
      </c>
      <c r="G98" s="32" t="e">
        <f>VLOOKUP($E98,Atletas!$1:$1048576,9,FALSE)</f>
        <v>#N/A</v>
      </c>
      <c r="H98" s="137" t="e">
        <f>VLOOKUP($E98,Atletas!$1:$1048576,5,FALSE)</f>
        <v>#N/A</v>
      </c>
      <c r="I98" s="35"/>
      <c r="J98" s="34"/>
      <c r="K98" s="35"/>
      <c r="L98" s="35" t="s">
        <v>291</v>
      </c>
      <c r="M98" s="28"/>
      <c r="N98" s="38"/>
    </row>
    <row r="99" spans="1:14" s="31" customFormat="1">
      <c r="A99" s="27"/>
      <c r="B99" s="28"/>
      <c r="C99" s="61"/>
      <c r="D99" s="37"/>
      <c r="E99" s="31" t="s">
        <v>777</v>
      </c>
      <c r="F99" s="32" t="e">
        <f>VLOOKUP($E99,Atletas!$1:$1048576,7,FALSE)</f>
        <v>#N/A</v>
      </c>
      <c r="G99" s="32" t="e">
        <f>VLOOKUP($E99,Atletas!$1:$1048576,9,FALSE)</f>
        <v>#N/A</v>
      </c>
      <c r="H99" s="137" t="e">
        <f>VLOOKUP($E99,Atletas!$1:$1048576,5,FALSE)</f>
        <v>#N/A</v>
      </c>
      <c r="I99" s="35"/>
      <c r="J99" s="34"/>
      <c r="K99" s="35"/>
      <c r="L99" s="35" t="s">
        <v>462</v>
      </c>
      <c r="M99" s="38"/>
      <c r="N99" s="38"/>
    </row>
    <row r="100" spans="1:14" s="31" customFormat="1">
      <c r="A100" s="27"/>
      <c r="B100" s="28"/>
      <c r="C100" s="61"/>
      <c r="D100" s="37"/>
      <c r="E100" s="31" t="s">
        <v>351</v>
      </c>
      <c r="F100" s="32" t="e">
        <f>VLOOKUP($E100,Atletas!$1:$1048576,7,FALSE)</f>
        <v>#N/A</v>
      </c>
      <c r="G100" s="32" t="e">
        <f>VLOOKUP($E100,Atletas!$1:$1048576,9,FALSE)</f>
        <v>#N/A</v>
      </c>
      <c r="H100" s="137" t="e">
        <f>VLOOKUP($E100,Atletas!$1:$1048576,5,FALSE)</f>
        <v>#N/A</v>
      </c>
      <c r="I100" s="35"/>
      <c r="J100" s="34"/>
      <c r="K100" s="35"/>
      <c r="L100" s="35" t="s">
        <v>292</v>
      </c>
      <c r="M100" s="28"/>
      <c r="N100" s="38"/>
    </row>
    <row r="101" spans="1:14" s="31" customFormat="1">
      <c r="A101" s="27"/>
      <c r="B101" s="28"/>
      <c r="C101" s="61"/>
      <c r="D101" s="37"/>
      <c r="E101" s="31" t="s">
        <v>795</v>
      </c>
      <c r="F101" s="32" t="e">
        <f>VLOOKUP($E101,Atletas!$1:$1048576,7,FALSE)</f>
        <v>#N/A</v>
      </c>
      <c r="G101" s="32" t="e">
        <f>VLOOKUP($E101,Atletas!$1:$1048576,9,FALSE)</f>
        <v>#N/A</v>
      </c>
      <c r="H101" s="137" t="e">
        <f>VLOOKUP($E101,Atletas!$1:$1048576,5,FALSE)</f>
        <v>#N/A</v>
      </c>
      <c r="I101" s="35"/>
      <c r="J101" s="34"/>
      <c r="K101" s="35"/>
      <c r="L101" s="35" t="s">
        <v>293</v>
      </c>
      <c r="M101" s="28"/>
      <c r="N101" s="38"/>
    </row>
    <row r="102" spans="1:14" s="31" customFormat="1">
      <c r="A102" s="27"/>
      <c r="B102" s="28"/>
      <c r="C102" s="61"/>
      <c r="D102" s="37"/>
      <c r="E102" s="31" t="s">
        <v>366</v>
      </c>
      <c r="F102" s="32" t="e">
        <f>VLOOKUP($E102,Atletas!$1:$1048576,7,FALSE)</f>
        <v>#N/A</v>
      </c>
      <c r="G102" s="32" t="e">
        <f>VLOOKUP($E102,Atletas!$1:$1048576,9,FALSE)</f>
        <v>#N/A</v>
      </c>
      <c r="H102" s="137" t="e">
        <f>VLOOKUP($E102,Atletas!$1:$1048576,5,FALSE)</f>
        <v>#N/A</v>
      </c>
      <c r="I102" s="35"/>
      <c r="J102" s="34"/>
      <c r="K102" s="35"/>
      <c r="L102" s="35" t="s">
        <v>1048</v>
      </c>
      <c r="M102" s="28"/>
      <c r="N102" s="35"/>
    </row>
    <row r="103" spans="1:14" s="31" customFormat="1">
      <c r="A103" s="27"/>
      <c r="B103" s="28"/>
      <c r="C103" s="61"/>
      <c r="D103" s="37"/>
      <c r="E103" s="31" t="s">
        <v>273</v>
      </c>
      <c r="F103" s="32" t="e">
        <f>VLOOKUP($E103,Atletas!$1:$1048576,7,FALSE)</f>
        <v>#N/A</v>
      </c>
      <c r="G103" s="32" t="e">
        <f>VLOOKUP($E103,Atletas!$1:$1048576,9,FALSE)</f>
        <v>#N/A</v>
      </c>
      <c r="H103" s="137" t="e">
        <f>VLOOKUP($E103,Atletas!$1:$1048576,5,FALSE)</f>
        <v>#N/A</v>
      </c>
      <c r="I103" s="35"/>
      <c r="J103" s="34"/>
      <c r="K103" s="35"/>
      <c r="L103" s="35" t="s">
        <v>1049</v>
      </c>
      <c r="M103" s="28"/>
      <c r="N103" s="35"/>
    </row>
    <row r="104" spans="1:14" s="31" customFormat="1">
      <c r="A104" s="27"/>
      <c r="B104" s="28"/>
      <c r="C104" s="61"/>
      <c r="D104" s="37"/>
      <c r="E104" s="31" t="s">
        <v>877</v>
      </c>
      <c r="F104" s="32" t="e">
        <f>VLOOKUP($E104,Atletas!$1:$1048576,7,FALSE)</f>
        <v>#N/A</v>
      </c>
      <c r="G104" s="32" t="e">
        <f>VLOOKUP($E104,Atletas!$1:$1048576,9,FALSE)</f>
        <v>#N/A</v>
      </c>
      <c r="H104" s="137" t="e">
        <f>VLOOKUP($E104,Atletas!$1:$1048576,5,FALSE)</f>
        <v>#N/A</v>
      </c>
      <c r="I104" s="35"/>
      <c r="J104" s="34"/>
      <c r="K104" s="35"/>
      <c r="L104" s="35" t="s">
        <v>463</v>
      </c>
      <c r="M104" s="38"/>
      <c r="N104" s="38"/>
    </row>
    <row r="105" spans="1:14" s="31" customFormat="1">
      <c r="A105" s="27"/>
      <c r="B105" s="28"/>
      <c r="C105" s="61"/>
      <c r="D105" s="37"/>
      <c r="E105" s="31" t="s">
        <v>333</v>
      </c>
      <c r="F105" s="32" t="e">
        <f>VLOOKUP($E105,Atletas!$1:$1048576,7,FALSE)</f>
        <v>#N/A</v>
      </c>
      <c r="G105" s="32" t="e">
        <f>VLOOKUP($E105,Atletas!$1:$1048576,9,FALSE)</f>
        <v>#N/A</v>
      </c>
      <c r="H105" s="137" t="e">
        <f>VLOOKUP($E105,Atletas!$1:$1048576,5,FALSE)</f>
        <v>#N/A</v>
      </c>
      <c r="I105" s="35"/>
      <c r="J105" s="34"/>
      <c r="K105" s="35"/>
      <c r="L105" s="35" t="s">
        <v>1050</v>
      </c>
      <c r="M105" s="38"/>
      <c r="N105" s="35"/>
    </row>
    <row r="106" spans="1:14" s="31" customFormat="1">
      <c r="A106" s="27"/>
      <c r="B106" s="28"/>
      <c r="C106" s="61"/>
      <c r="D106" s="37"/>
      <c r="E106" s="31" t="s">
        <v>1362</v>
      </c>
      <c r="F106" s="32" t="e">
        <f>VLOOKUP($E106,Atletas!$1:$1048576,7,FALSE)</f>
        <v>#N/A</v>
      </c>
      <c r="G106" s="32" t="e">
        <f>VLOOKUP($E106,Atletas!$1:$1048576,9,FALSE)</f>
        <v>#N/A</v>
      </c>
      <c r="H106" s="137" t="e">
        <f>VLOOKUP($E106,Atletas!$1:$1048576,5,FALSE)</f>
        <v>#N/A</v>
      </c>
      <c r="I106" s="35"/>
      <c r="J106" s="34"/>
      <c r="K106" s="35"/>
      <c r="L106" s="35" t="s">
        <v>1472</v>
      </c>
      <c r="M106" s="28"/>
      <c r="N106" s="38"/>
    </row>
    <row r="107" spans="1:14" s="31" customFormat="1">
      <c r="A107" s="27"/>
      <c r="B107" s="28"/>
      <c r="C107" s="61"/>
      <c r="D107" s="37"/>
      <c r="E107" s="31" t="s">
        <v>1040</v>
      </c>
      <c r="F107" s="32">
        <f>VLOOKUP($E107,Atletas!$1:$1048576,7,FALSE)</f>
        <v>35494</v>
      </c>
      <c r="G107" s="32" t="str">
        <f>VLOOKUP($E107,Atletas!$1:$1048576,9,FALSE)</f>
        <v>Juvenil</v>
      </c>
      <c r="H107" s="137" t="str">
        <f>VLOOKUP($E107,Atletas!$1:$1048576,5,FALSE)</f>
        <v>CSM</v>
      </c>
      <c r="I107" s="35"/>
      <c r="J107" s="34"/>
      <c r="K107" s="35"/>
      <c r="L107" s="35" t="s">
        <v>1051</v>
      </c>
      <c r="M107" s="28"/>
      <c r="N107" s="35"/>
    </row>
    <row r="108" spans="1:14" s="31" customFormat="1">
      <c r="A108" s="27"/>
      <c r="B108" s="28"/>
      <c r="C108" s="61"/>
      <c r="D108" s="37"/>
      <c r="E108" s="31" t="s">
        <v>846</v>
      </c>
      <c r="F108" s="32" t="e">
        <f>VLOOKUP($E108,Atletas!$1:$1048576,7,FALSE)</f>
        <v>#N/A</v>
      </c>
      <c r="G108" s="32" t="e">
        <f>VLOOKUP($E108,Atletas!$1:$1048576,9,FALSE)</f>
        <v>#N/A</v>
      </c>
      <c r="H108" s="137" t="e">
        <f>VLOOKUP($E108,Atletas!$1:$1048576,5,FALSE)</f>
        <v>#N/A</v>
      </c>
      <c r="I108" s="35"/>
      <c r="J108" s="34"/>
      <c r="K108" s="35"/>
      <c r="L108" s="35" t="s">
        <v>448</v>
      </c>
      <c r="M108" s="38"/>
      <c r="N108" s="38"/>
    </row>
    <row r="109" spans="1:14" s="31" customFormat="1">
      <c r="A109" s="27"/>
      <c r="B109" s="28"/>
      <c r="C109" s="61"/>
      <c r="D109" s="37"/>
      <c r="E109" s="31" t="s">
        <v>359</v>
      </c>
      <c r="F109" s="32" t="e">
        <f>VLOOKUP($E109,Atletas!$1:$1048576,7,FALSE)</f>
        <v>#N/A</v>
      </c>
      <c r="G109" s="32" t="e">
        <f>VLOOKUP($E109,Atletas!$1:$1048576,9,FALSE)</f>
        <v>#N/A</v>
      </c>
      <c r="H109" s="137" t="e">
        <f>VLOOKUP($E109,Atletas!$1:$1048576,5,FALSE)</f>
        <v>#N/A</v>
      </c>
      <c r="I109" s="35"/>
      <c r="J109" s="34"/>
      <c r="K109" s="35"/>
      <c r="L109" s="35" t="s">
        <v>294</v>
      </c>
      <c r="M109" s="28"/>
      <c r="N109" s="38"/>
    </row>
    <row r="110" spans="1:14" s="31" customFormat="1">
      <c r="A110" s="27"/>
      <c r="B110" s="28"/>
      <c r="C110" s="61"/>
      <c r="D110" s="37"/>
      <c r="E110" s="31" t="s">
        <v>524</v>
      </c>
      <c r="F110" s="32">
        <f>VLOOKUP($E110,Atletas!$1:$1048576,7,FALSE)</f>
        <v>35368</v>
      </c>
      <c r="G110" s="32" t="str">
        <f>VLOOKUP($E110,Atletas!$1:$1048576,9,FALSE)</f>
        <v>Juvenil</v>
      </c>
      <c r="H110" s="137" t="str">
        <f>VLOOKUP($E110,Atletas!$1:$1048576,5,FALSE)</f>
        <v>CSM</v>
      </c>
      <c r="I110" s="35"/>
      <c r="J110" s="34"/>
      <c r="K110" s="35"/>
      <c r="L110" s="35" t="s">
        <v>1052</v>
      </c>
      <c r="M110" s="38"/>
      <c r="N110" s="35"/>
    </row>
    <row r="111" spans="1:14" s="31" customFormat="1">
      <c r="A111" s="27"/>
      <c r="B111" s="28"/>
      <c r="C111" s="61"/>
      <c r="D111" s="37"/>
      <c r="E111" s="31" t="s">
        <v>283</v>
      </c>
      <c r="F111" s="32" t="e">
        <f>VLOOKUP($E111,Atletas!$1:$1048576,7,FALSE)</f>
        <v>#N/A</v>
      </c>
      <c r="G111" s="32" t="e">
        <f>VLOOKUP($E111,Atletas!$1:$1048576,9,FALSE)</f>
        <v>#N/A</v>
      </c>
      <c r="H111" s="137" t="e">
        <f>VLOOKUP($E111,Atletas!$1:$1048576,5,FALSE)</f>
        <v>#N/A</v>
      </c>
      <c r="I111" s="35"/>
      <c r="J111" s="34"/>
      <c r="K111" s="35"/>
      <c r="L111" s="35" t="s">
        <v>295</v>
      </c>
      <c r="M111" s="28"/>
      <c r="N111" s="38"/>
    </row>
    <row r="112" spans="1:14" s="31" customFormat="1">
      <c r="A112" s="27"/>
      <c r="B112" s="28"/>
      <c r="C112" s="61"/>
      <c r="D112" s="37"/>
      <c r="E112" s="31" t="s">
        <v>714</v>
      </c>
      <c r="F112" s="32" t="e">
        <f>VLOOKUP($E112,Atletas!$1:$1048576,7,FALSE)</f>
        <v>#N/A</v>
      </c>
      <c r="G112" s="32" t="e">
        <f>VLOOKUP($E112,Atletas!$1:$1048576,9,FALSE)</f>
        <v>#N/A</v>
      </c>
      <c r="H112" s="137" t="e">
        <f>VLOOKUP($E112,Atletas!$1:$1048576,5,FALSE)</f>
        <v>#N/A</v>
      </c>
      <c r="I112" s="35"/>
      <c r="J112" s="34"/>
      <c r="K112" s="35"/>
      <c r="L112" s="35" t="s">
        <v>615</v>
      </c>
      <c r="M112" s="28"/>
      <c r="N112" s="35"/>
    </row>
    <row r="113" spans="1:14" s="31" customFormat="1">
      <c r="A113" s="27"/>
      <c r="B113" s="28"/>
      <c r="C113" s="61"/>
      <c r="D113" s="37"/>
      <c r="E113" s="31" t="s">
        <v>868</v>
      </c>
      <c r="F113" s="32" t="e">
        <f>VLOOKUP($E113,Atletas!$1:$1048576,7,FALSE)</f>
        <v>#N/A</v>
      </c>
      <c r="G113" s="32" t="e">
        <f>VLOOKUP($E113,Atletas!$1:$1048576,9,FALSE)</f>
        <v>#N/A</v>
      </c>
      <c r="H113" s="137" t="e">
        <f>VLOOKUP($E113,Atletas!$1:$1048576,5,FALSE)</f>
        <v>#N/A</v>
      </c>
      <c r="I113" s="35"/>
      <c r="J113" s="34"/>
      <c r="K113" s="35"/>
      <c r="L113" s="35" t="s">
        <v>615</v>
      </c>
      <c r="M113" s="38"/>
      <c r="N113" s="35"/>
    </row>
    <row r="114" spans="1:14" s="31" customFormat="1">
      <c r="A114" s="27"/>
      <c r="B114" s="28"/>
      <c r="C114" s="61"/>
      <c r="D114" s="37"/>
      <c r="E114" s="31" t="s">
        <v>284</v>
      </c>
      <c r="F114" s="32">
        <f>VLOOKUP($E114,Atletas!$1:$1048576,7,FALSE)</f>
        <v>35334</v>
      </c>
      <c r="G114" s="32" t="str">
        <f>VLOOKUP($E114,Atletas!$1:$1048576,9,FALSE)</f>
        <v>Juvenil</v>
      </c>
      <c r="H114" s="137" t="str">
        <f>VLOOKUP($E114,Atletas!$1:$1048576,5,FALSE)</f>
        <v>AJS</v>
      </c>
      <c r="I114" s="35"/>
      <c r="J114" s="34"/>
      <c r="K114" s="35"/>
      <c r="L114" s="35" t="s">
        <v>1474</v>
      </c>
      <c r="M114" s="28"/>
      <c r="N114" s="38"/>
    </row>
    <row r="115" spans="1:14" s="31" customFormat="1">
      <c r="A115" s="27"/>
      <c r="B115" s="28"/>
      <c r="C115" s="61"/>
      <c r="D115" s="37"/>
      <c r="E115" s="31" t="s">
        <v>715</v>
      </c>
      <c r="F115" s="32" t="e">
        <f>VLOOKUP($E115,Atletas!$1:$1048576,7,FALSE)</f>
        <v>#N/A</v>
      </c>
      <c r="G115" s="32" t="e">
        <f>VLOOKUP($E115,Atletas!$1:$1048576,9,FALSE)</f>
        <v>#N/A</v>
      </c>
      <c r="H115" s="137" t="e">
        <f>VLOOKUP($E115,Atletas!$1:$1048576,5,FALSE)</f>
        <v>#N/A</v>
      </c>
      <c r="I115" s="35"/>
      <c r="J115" s="34"/>
      <c r="K115" s="35"/>
      <c r="L115" s="35" t="s">
        <v>616</v>
      </c>
      <c r="M115" s="28"/>
      <c r="N115" s="35"/>
    </row>
    <row r="116" spans="1:14" s="31" customFormat="1">
      <c r="A116" s="27"/>
      <c r="B116" s="28"/>
      <c r="C116" s="61"/>
      <c r="D116" s="37"/>
      <c r="E116" s="31" t="s">
        <v>930</v>
      </c>
      <c r="F116" s="32">
        <f>VLOOKUP($E116,Atletas!$1:$1048576,7,FALSE)</f>
        <v>35443</v>
      </c>
      <c r="G116" s="32" t="str">
        <f>VLOOKUP($E116,Atletas!$1:$1048576,9,FALSE)</f>
        <v>Juvenil</v>
      </c>
      <c r="H116" s="137" t="str">
        <f>VLOOKUP($E116,Atletas!$1:$1048576,5,FALSE)</f>
        <v>AJS</v>
      </c>
      <c r="I116" s="35"/>
      <c r="J116" s="34"/>
      <c r="K116" s="35"/>
      <c r="L116" s="35" t="s">
        <v>296</v>
      </c>
      <c r="M116" s="38"/>
      <c r="N116" s="38"/>
    </row>
    <row r="117" spans="1:14" s="31" customFormat="1">
      <c r="A117" s="27"/>
      <c r="B117" s="28"/>
      <c r="C117" s="61"/>
      <c r="D117" s="37"/>
      <c r="E117" s="31" t="s">
        <v>519</v>
      </c>
      <c r="F117" s="32" t="e">
        <f>VLOOKUP($E117,Atletas!$1:$1048576,7,FALSE)</f>
        <v>#N/A</v>
      </c>
      <c r="G117" s="32" t="e">
        <f>VLOOKUP($E117,Atletas!$1:$1048576,9,FALSE)</f>
        <v>#N/A</v>
      </c>
      <c r="H117" s="137" t="e">
        <f>VLOOKUP($E117,Atletas!$1:$1048576,5,FALSE)</f>
        <v>#N/A</v>
      </c>
      <c r="I117" s="35"/>
      <c r="J117" s="34"/>
      <c r="K117" s="35"/>
      <c r="L117" s="35" t="s">
        <v>449</v>
      </c>
      <c r="M117" s="38"/>
      <c r="N117" s="38"/>
    </row>
    <row r="118" spans="1:14" s="31" customFormat="1">
      <c r="A118" s="27"/>
      <c r="B118" s="28"/>
      <c r="C118" s="61"/>
      <c r="D118" s="37"/>
      <c r="E118" s="31" t="s">
        <v>716</v>
      </c>
      <c r="F118" s="32" t="e">
        <f>VLOOKUP($E118,Atletas!$1:$1048576,7,FALSE)</f>
        <v>#N/A</v>
      </c>
      <c r="G118" s="32" t="e">
        <f>VLOOKUP($E118,Atletas!$1:$1048576,9,FALSE)</f>
        <v>#N/A</v>
      </c>
      <c r="H118" s="137" t="e">
        <f>VLOOKUP($E118,Atletas!$1:$1048576,5,FALSE)</f>
        <v>#N/A</v>
      </c>
      <c r="I118" s="35"/>
      <c r="J118" s="34"/>
      <c r="K118" s="35"/>
      <c r="L118" s="35" t="s">
        <v>617</v>
      </c>
      <c r="M118" s="28"/>
      <c r="N118" s="35"/>
    </row>
    <row r="119" spans="1:14" s="31" customFormat="1">
      <c r="A119" s="27"/>
      <c r="B119" s="28"/>
      <c r="C119" s="61"/>
      <c r="D119" s="37"/>
      <c r="E119" s="31" t="s">
        <v>1431</v>
      </c>
      <c r="F119" s="32" t="s">
        <v>1432</v>
      </c>
      <c r="G119" s="32" t="s">
        <v>270</v>
      </c>
      <c r="H119" s="137" t="s">
        <v>952</v>
      </c>
      <c r="I119" s="35"/>
      <c r="J119" s="34"/>
      <c r="K119" s="35"/>
      <c r="L119" s="35" t="s">
        <v>1475</v>
      </c>
      <c r="M119" s="38"/>
    </row>
    <row r="120" spans="1:14" s="31" customFormat="1">
      <c r="A120" s="27"/>
      <c r="B120" s="28"/>
      <c r="C120" s="61"/>
      <c r="D120" s="37"/>
      <c r="E120" s="31" t="s">
        <v>986</v>
      </c>
      <c r="F120" s="32" t="e">
        <f>VLOOKUP($E120,Atletas!$1:$1048576,7,FALSE)</f>
        <v>#N/A</v>
      </c>
      <c r="G120" s="32" t="e">
        <f>VLOOKUP($E120,Atletas!$1:$1048576,9,FALSE)</f>
        <v>#N/A</v>
      </c>
      <c r="H120" s="137" t="e">
        <f>VLOOKUP($E120,Atletas!$1:$1048576,5,FALSE)</f>
        <v>#N/A</v>
      </c>
      <c r="I120" s="35"/>
      <c r="J120" s="34"/>
      <c r="K120" s="35"/>
      <c r="L120" s="35" t="s">
        <v>464</v>
      </c>
      <c r="M120" s="38"/>
      <c r="N120" s="38"/>
    </row>
    <row r="121" spans="1:14" s="31" customFormat="1">
      <c r="A121" s="27"/>
      <c r="B121" s="28"/>
      <c r="C121" s="61"/>
      <c r="D121" s="37"/>
      <c r="E121" s="31" t="s">
        <v>1367</v>
      </c>
      <c r="F121" s="32" t="e">
        <f>VLOOKUP($E121,Atletas!$1:$1048576,7,FALSE)</f>
        <v>#N/A</v>
      </c>
      <c r="G121" s="32" t="e">
        <f>VLOOKUP($E121,Atletas!$1:$1048576,9,FALSE)</f>
        <v>#N/A</v>
      </c>
      <c r="H121" s="137" t="e">
        <f>VLOOKUP($E121,Atletas!$1:$1048576,5,FALSE)</f>
        <v>#N/A</v>
      </c>
      <c r="I121" s="35"/>
      <c r="J121" s="34"/>
      <c r="K121" s="35"/>
      <c r="L121" s="35" t="s">
        <v>1476</v>
      </c>
      <c r="M121" s="38"/>
      <c r="N121" s="38"/>
    </row>
    <row r="122" spans="1:14" s="31" customFormat="1">
      <c r="A122" s="27"/>
      <c r="B122" s="28"/>
      <c r="C122" s="61"/>
      <c r="D122" s="37"/>
      <c r="E122" s="31" t="s">
        <v>542</v>
      </c>
      <c r="F122" s="32">
        <f>VLOOKUP($E122,Atletas!$1:$1048576,7,FALSE)</f>
        <v>35571</v>
      </c>
      <c r="G122" s="32" t="str">
        <f>VLOOKUP($E122,Atletas!$1:$1048576,9,FALSE)</f>
        <v>Juvenil</v>
      </c>
      <c r="H122" s="137" t="str">
        <f>VLOOKUP($E122,Atletas!$1:$1048576,5,FALSE)</f>
        <v>GDE</v>
      </c>
      <c r="I122" s="35"/>
      <c r="J122" s="34"/>
      <c r="K122" s="35"/>
      <c r="L122" s="35" t="s">
        <v>297</v>
      </c>
      <c r="M122" s="38"/>
      <c r="N122" s="38"/>
    </row>
    <row r="123" spans="1:14" s="31" customFormat="1">
      <c r="A123" s="27"/>
      <c r="B123" s="28"/>
      <c r="C123" s="61"/>
      <c r="D123" s="37"/>
      <c r="E123" s="31" t="s">
        <v>1394</v>
      </c>
      <c r="F123" s="32" t="e">
        <f>VLOOKUP($E123,Atletas!$1:$1048576,7,FALSE)</f>
        <v>#N/A</v>
      </c>
      <c r="G123" s="32" t="e">
        <f>VLOOKUP($E123,Atletas!$1:$1048576,9,FALSE)</f>
        <v>#N/A</v>
      </c>
      <c r="H123" s="137" t="e">
        <f>VLOOKUP($E123,Atletas!$1:$1048576,5,FALSE)</f>
        <v>#N/A</v>
      </c>
      <c r="I123" s="35"/>
      <c r="J123" s="34"/>
      <c r="K123" s="35"/>
      <c r="L123" s="35" t="s">
        <v>1477</v>
      </c>
      <c r="M123" s="38"/>
      <c r="N123" s="38"/>
    </row>
    <row r="124" spans="1:14" s="31" customFormat="1">
      <c r="A124" s="27"/>
      <c r="B124" s="28"/>
      <c r="C124" s="61"/>
      <c r="D124" s="37"/>
      <c r="E124" s="31" t="s">
        <v>361</v>
      </c>
      <c r="F124" s="32" t="e">
        <f>VLOOKUP($E124,Atletas!$1:$1048576,7,FALSE)</f>
        <v>#N/A</v>
      </c>
      <c r="G124" s="32" t="e">
        <f>VLOOKUP($E124,Atletas!$1:$1048576,9,FALSE)</f>
        <v>#N/A</v>
      </c>
      <c r="H124" s="137" t="e">
        <f>VLOOKUP($E124,Atletas!$1:$1048576,5,FALSE)</f>
        <v>#N/A</v>
      </c>
      <c r="I124" s="35"/>
      <c r="J124" s="34"/>
      <c r="K124" s="35"/>
      <c r="L124" s="35" t="s">
        <v>298</v>
      </c>
      <c r="M124" s="28"/>
      <c r="N124" s="38"/>
    </row>
    <row r="125" spans="1:14" s="31" customFormat="1">
      <c r="A125" s="27"/>
      <c r="B125" s="28"/>
      <c r="C125" s="61"/>
      <c r="D125" s="37"/>
      <c r="E125" s="31" t="s">
        <v>277</v>
      </c>
      <c r="F125" s="32" t="e">
        <f>VLOOKUP($E125,Atletas!$1:$1048576,7,FALSE)</f>
        <v>#N/A</v>
      </c>
      <c r="G125" s="32" t="e">
        <f>VLOOKUP($E125,Atletas!$1:$1048576,9,FALSE)</f>
        <v>#N/A</v>
      </c>
      <c r="H125" s="137" t="e">
        <f>VLOOKUP($E125,Atletas!$1:$1048576,5,FALSE)</f>
        <v>#N/A</v>
      </c>
      <c r="I125" s="35"/>
      <c r="J125" s="34"/>
      <c r="K125" s="35"/>
      <c r="L125" s="35" t="s">
        <v>298</v>
      </c>
      <c r="M125" s="28"/>
      <c r="N125" s="38"/>
    </row>
    <row r="126" spans="1:14" s="31" customFormat="1">
      <c r="A126" s="27"/>
      <c r="B126" s="28"/>
      <c r="C126" s="61"/>
      <c r="D126" s="37"/>
      <c r="E126" s="31" t="s">
        <v>941</v>
      </c>
      <c r="F126" s="32" t="e">
        <f>VLOOKUP($E126,Atletas!$1:$1048576,7,FALSE)</f>
        <v>#N/A</v>
      </c>
      <c r="G126" s="32" t="e">
        <f>VLOOKUP($E126,Atletas!$1:$1048576,9,FALSE)</f>
        <v>#N/A</v>
      </c>
      <c r="H126" s="137" t="e">
        <f>VLOOKUP($E126,Atletas!$1:$1048576,5,FALSE)</f>
        <v>#N/A</v>
      </c>
      <c r="I126" s="35"/>
      <c r="J126" s="34"/>
      <c r="K126" s="35"/>
      <c r="L126" s="35" t="s">
        <v>299</v>
      </c>
      <c r="M126" s="38"/>
      <c r="N126" s="38"/>
    </row>
    <row r="127" spans="1:14" s="31" customFormat="1">
      <c r="A127" s="27"/>
      <c r="B127" s="28"/>
      <c r="C127" s="61"/>
      <c r="D127" s="37"/>
      <c r="E127" s="31" t="s">
        <v>1364</v>
      </c>
      <c r="F127" s="32">
        <f>VLOOKUP($E127,Atletas!$1:$1048576,7,FALSE)</f>
        <v>36312</v>
      </c>
      <c r="G127" s="32" t="str">
        <f>VLOOKUP($E127,Atletas!$1:$1048576,9,FALSE)</f>
        <v>Iniciado</v>
      </c>
      <c r="H127" s="137" t="str">
        <f>VLOOKUP($E127,Atletas!$1:$1048576,5,FALSE)</f>
        <v>ACDSJ</v>
      </c>
      <c r="I127" s="35"/>
      <c r="J127" s="34"/>
      <c r="K127" s="35"/>
      <c r="L127" s="35" t="s">
        <v>1478</v>
      </c>
      <c r="M127" s="38"/>
      <c r="N127" s="35"/>
    </row>
    <row r="128" spans="1:14" s="31" customFormat="1">
      <c r="A128" s="27"/>
      <c r="B128" s="28"/>
      <c r="C128" s="61"/>
      <c r="D128" s="37"/>
      <c r="E128" s="31" t="s">
        <v>927</v>
      </c>
      <c r="F128" s="32">
        <f>VLOOKUP($E128,Atletas!$1:$1048576,7,FALSE)</f>
        <v>34457</v>
      </c>
      <c r="G128" s="32" t="str">
        <f>VLOOKUP($E128,Atletas!$1:$1048576,9,FALSE)</f>
        <v>Júnior</v>
      </c>
      <c r="H128" s="137" t="str">
        <f>VLOOKUP($E128,Atletas!$1:$1048576,5,FALSE)</f>
        <v>AJS</v>
      </c>
      <c r="I128" s="35"/>
      <c r="J128" s="34"/>
      <c r="K128" s="35"/>
      <c r="L128" s="35" t="s">
        <v>300</v>
      </c>
      <c r="M128" s="28"/>
      <c r="N128" s="38"/>
    </row>
    <row r="129" spans="1:14" s="31" customFormat="1">
      <c r="A129" s="27"/>
      <c r="B129" s="28"/>
      <c r="C129" s="61"/>
      <c r="D129" s="37"/>
      <c r="E129" s="31" t="s">
        <v>514</v>
      </c>
      <c r="F129" s="32" t="e">
        <f>VLOOKUP($E129,Atletas!$1:$1048576,7,FALSE)</f>
        <v>#N/A</v>
      </c>
      <c r="G129" s="32" t="e">
        <f>VLOOKUP($E129,Atletas!$1:$1048576,9,FALSE)</f>
        <v>#N/A</v>
      </c>
      <c r="H129" s="137" t="e">
        <f>VLOOKUP($E129,Atletas!$1:$1048576,5,FALSE)</f>
        <v>#N/A</v>
      </c>
      <c r="I129" s="35"/>
      <c r="J129" s="34"/>
      <c r="K129" s="35"/>
      <c r="L129" s="35" t="s">
        <v>300</v>
      </c>
      <c r="M129" s="28"/>
      <c r="N129" s="38"/>
    </row>
    <row r="130" spans="1:14" s="31" customFormat="1">
      <c r="A130" s="27"/>
      <c r="B130" s="28"/>
      <c r="C130" s="61"/>
      <c r="D130" s="37"/>
      <c r="E130" s="31" t="s">
        <v>931</v>
      </c>
      <c r="F130" s="32">
        <f>VLOOKUP($E130,Atletas!$1:$1048576,7,FALSE)</f>
        <v>35983</v>
      </c>
      <c r="G130" s="32" t="str">
        <f>VLOOKUP($E130,Atletas!$1:$1048576,9,FALSE)</f>
        <v>Iniciado</v>
      </c>
      <c r="H130" s="137" t="str">
        <f>VLOOKUP($E130,Atletas!$1:$1048576,5,FALSE)</f>
        <v>GDE</v>
      </c>
      <c r="I130" s="35"/>
      <c r="J130" s="34"/>
      <c r="K130" s="35"/>
      <c r="L130" s="35" t="s">
        <v>301</v>
      </c>
      <c r="M130" s="28"/>
      <c r="N130" s="35"/>
    </row>
    <row r="131" spans="1:14" s="31" customFormat="1">
      <c r="A131" s="27"/>
      <c r="B131" s="28"/>
      <c r="C131" s="61"/>
      <c r="D131" s="37"/>
      <c r="E131" s="31" t="s">
        <v>507</v>
      </c>
      <c r="F131" s="32" t="e">
        <f>VLOOKUP($E131,Atletas!$1:$1048576,7,FALSE)</f>
        <v>#N/A</v>
      </c>
      <c r="G131" s="32" t="e">
        <f>VLOOKUP($E131,Atletas!$1:$1048576,9,FALSE)</f>
        <v>#N/A</v>
      </c>
      <c r="H131" s="137" t="e">
        <f>VLOOKUP($E131,Atletas!$1:$1048576,5,FALSE)</f>
        <v>#N/A</v>
      </c>
      <c r="I131" s="35"/>
      <c r="J131" s="34"/>
      <c r="K131" s="35"/>
      <c r="L131" s="35" t="s">
        <v>301</v>
      </c>
      <c r="M131" s="28"/>
      <c r="N131" s="38"/>
    </row>
    <row r="132" spans="1:14" s="31" customFormat="1">
      <c r="A132" s="27"/>
      <c r="B132" s="76"/>
      <c r="C132" s="61"/>
      <c r="D132" s="37"/>
      <c r="E132" s="31" t="s">
        <v>1363</v>
      </c>
      <c r="F132" s="32" t="e">
        <f>VLOOKUP($E132,Atletas!$1:$1048576,7,FALSE)</f>
        <v>#N/A</v>
      </c>
      <c r="G132" s="32" t="e">
        <f>VLOOKUP($E132,Atletas!$1:$1048576,9,FALSE)</f>
        <v>#N/A</v>
      </c>
      <c r="H132" s="137" t="e">
        <f>VLOOKUP($E132,Atletas!$1:$1048576,5,FALSE)</f>
        <v>#N/A</v>
      </c>
      <c r="I132" s="35"/>
      <c r="J132" s="34"/>
      <c r="K132" s="35"/>
      <c r="L132" s="35" t="s">
        <v>1479</v>
      </c>
      <c r="M132" s="38"/>
      <c r="N132" s="38"/>
    </row>
    <row r="133" spans="1:14" s="31" customFormat="1">
      <c r="A133" s="27"/>
      <c r="B133" s="28"/>
      <c r="C133" s="61"/>
      <c r="D133" s="37"/>
      <c r="E133" s="31" t="s">
        <v>1430</v>
      </c>
      <c r="F133" s="32">
        <f>VLOOKUP($E133,Atletas!$1:$1048576,7,FALSE)</f>
        <v>35370</v>
      </c>
      <c r="G133" s="32" t="str">
        <f>VLOOKUP($E133,Atletas!$1:$1048576,9,FALSE)</f>
        <v>Juvenil</v>
      </c>
      <c r="H133" s="137" t="str">
        <f>VLOOKUP($E133,Atletas!$1:$1048576,5,FALSE)</f>
        <v>CSM</v>
      </c>
      <c r="I133" s="35"/>
      <c r="J133" s="34"/>
      <c r="K133" s="35"/>
      <c r="L133" s="35" t="s">
        <v>1480</v>
      </c>
      <c r="M133" s="38"/>
    </row>
    <row r="134" spans="1:14" s="31" customFormat="1">
      <c r="A134" s="27"/>
      <c r="B134" s="28"/>
      <c r="C134" s="61"/>
      <c r="D134" s="37"/>
      <c r="F134" s="32">
        <f>VLOOKUP($E134,Atletas!$1:$1048576,7,FALSE)</f>
        <v>0</v>
      </c>
      <c r="G134" s="32">
        <f>VLOOKUP($E134,Atletas!$1:$1048576,9,FALSE)</f>
        <v>0</v>
      </c>
      <c r="H134" s="137">
        <f>VLOOKUP($E134,Atletas!$1:$1048576,5,FALSE)</f>
        <v>0</v>
      </c>
      <c r="I134" s="35"/>
      <c r="J134" s="34"/>
      <c r="K134" s="35"/>
      <c r="L134" s="35" t="s">
        <v>765</v>
      </c>
      <c r="M134" s="38"/>
    </row>
    <row r="135" spans="1:14" s="31" customFormat="1">
      <c r="A135" s="27"/>
      <c r="B135" s="28"/>
      <c r="C135" s="61"/>
      <c r="D135" s="37"/>
      <c r="F135" s="32">
        <f>VLOOKUP($E135,Atletas!$1:$1048576,7,FALSE)</f>
        <v>0</v>
      </c>
      <c r="G135" s="32">
        <f>VLOOKUP($E135,Atletas!$1:$1048576,9,FALSE)</f>
        <v>0</v>
      </c>
      <c r="H135" s="137">
        <f>VLOOKUP($E135,Atletas!$1:$1048576,5,FALSE)</f>
        <v>0</v>
      </c>
      <c r="I135" s="35"/>
      <c r="J135" s="34"/>
      <c r="K135" s="35"/>
      <c r="L135" s="35" t="s">
        <v>765</v>
      </c>
      <c r="M135" s="38"/>
    </row>
    <row r="136" spans="1:14" s="31" customFormat="1">
      <c r="A136" s="27"/>
      <c r="B136" s="28"/>
      <c r="C136" s="61"/>
      <c r="D136" s="37"/>
      <c r="F136" s="32">
        <f>VLOOKUP($E136,Atletas!$1:$1048576,7,FALSE)</f>
        <v>0</v>
      </c>
      <c r="G136" s="32">
        <f>VLOOKUP($E136,Atletas!$1:$1048576,9,FALSE)</f>
        <v>0</v>
      </c>
      <c r="H136" s="137">
        <f>VLOOKUP($E136,Atletas!$1:$1048576,5,FALSE)</f>
        <v>0</v>
      </c>
      <c r="I136" s="35"/>
      <c r="J136" s="34"/>
      <c r="K136" s="35"/>
      <c r="L136" s="35" t="s">
        <v>765</v>
      </c>
      <c r="M136" s="38"/>
    </row>
    <row r="137" spans="1:14" s="31" customFormat="1">
      <c r="A137" s="27"/>
      <c r="B137" s="28"/>
      <c r="C137" s="61"/>
      <c r="D137" s="37"/>
      <c r="F137" s="32">
        <f>VLOOKUP($E137,Atletas!$1:$1048576,7,FALSE)</f>
        <v>0</v>
      </c>
      <c r="G137" s="32">
        <f>VLOOKUP($E137,Atletas!$1:$1048576,9,FALSE)</f>
        <v>0</v>
      </c>
      <c r="H137" s="137">
        <f>VLOOKUP($E137,Atletas!$1:$1048576,5,FALSE)</f>
        <v>0</v>
      </c>
      <c r="I137" s="35"/>
      <c r="J137" s="34"/>
      <c r="K137" s="35"/>
      <c r="L137" s="35" t="s">
        <v>765</v>
      </c>
      <c r="M137" s="38"/>
    </row>
    <row r="138" spans="1:14" s="31" customFormat="1">
      <c r="A138" s="27"/>
      <c r="B138" s="28"/>
      <c r="C138" s="61"/>
      <c r="D138" s="37"/>
      <c r="F138" s="32">
        <f>VLOOKUP($E138,Atletas!$1:$1048576,7,FALSE)</f>
        <v>0</v>
      </c>
      <c r="G138" s="32">
        <f>VLOOKUP($E138,Atletas!$1:$1048576,9,FALSE)</f>
        <v>0</v>
      </c>
      <c r="H138" s="137">
        <f>VLOOKUP($E138,Atletas!$1:$1048576,5,FALSE)</f>
        <v>0</v>
      </c>
      <c r="I138" s="35"/>
      <c r="J138" s="34"/>
      <c r="K138" s="35"/>
      <c r="L138" s="35" t="s">
        <v>765</v>
      </c>
      <c r="M138" s="38"/>
    </row>
    <row r="139" spans="1:14" s="31" customFormat="1">
      <c r="A139" s="27"/>
      <c r="B139" s="28"/>
      <c r="C139" s="61"/>
      <c r="D139" s="37"/>
      <c r="F139" s="32"/>
      <c r="G139" s="32"/>
      <c r="H139" s="137"/>
      <c r="I139" s="35"/>
      <c r="J139" s="34"/>
      <c r="K139" s="35"/>
      <c r="L139" s="35"/>
      <c r="M139" s="38"/>
    </row>
    <row r="140" spans="1:14" s="31" customFormat="1">
      <c r="A140" s="27"/>
      <c r="B140" s="28"/>
      <c r="C140" s="29"/>
      <c r="D140" s="30"/>
      <c r="F140" s="32"/>
      <c r="G140" s="32"/>
      <c r="H140" s="137"/>
      <c r="I140" s="35"/>
      <c r="J140" s="34"/>
      <c r="K140" s="35"/>
      <c r="L140" s="35"/>
      <c r="M140" s="38"/>
    </row>
    <row r="141" spans="1:14" s="31" customFormat="1">
      <c r="A141" s="181" t="s">
        <v>728</v>
      </c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38"/>
    </row>
    <row r="142" spans="1:14" s="31" customFormat="1">
      <c r="A142" s="27"/>
      <c r="B142" s="28">
        <v>8.1999999999999993</v>
      </c>
      <c r="C142" s="61">
        <v>2.7</v>
      </c>
      <c r="D142" s="37" t="s">
        <v>1901</v>
      </c>
      <c r="E142" s="31" t="s">
        <v>935</v>
      </c>
      <c r="F142" s="32">
        <f>VLOOKUP($E142,Atletas!$1:$1048576,7,FALSE)</f>
        <v>35599</v>
      </c>
      <c r="G142" s="32" t="str">
        <f>VLOOKUP($E142,Atletas!$1:$1048576,9,FALSE)</f>
        <v>Juvenil</v>
      </c>
      <c r="H142" s="137" t="str">
        <f>VLOOKUP($E142,Atletas!$1:$1048576,5,FALSE)</f>
        <v>GDE</v>
      </c>
      <c r="I142" s="35" t="s">
        <v>1012</v>
      </c>
      <c r="J142" s="34">
        <v>41314</v>
      </c>
      <c r="K142" s="35"/>
      <c r="L142" s="35"/>
      <c r="M142" s="38"/>
    </row>
    <row r="143" spans="1:14" s="31" customFormat="1">
      <c r="A143" s="27"/>
      <c r="B143" s="28">
        <v>8.41</v>
      </c>
      <c r="C143" s="61">
        <v>2.7</v>
      </c>
      <c r="D143" s="37" t="s">
        <v>1902</v>
      </c>
      <c r="E143" s="31" t="s">
        <v>320</v>
      </c>
      <c r="F143" s="32">
        <f>VLOOKUP($E143,Atletas!$1:$1048576,7,FALSE)</f>
        <v>34197</v>
      </c>
      <c r="G143" s="32" t="str">
        <f>VLOOKUP($E143,Atletas!$1:$1048576,9,FALSE)</f>
        <v>S/Sub-23</v>
      </c>
      <c r="H143" s="137" t="str">
        <f>VLOOKUP($E143,Atletas!$1:$1048576,5,FALSE)</f>
        <v>ADRAP</v>
      </c>
      <c r="I143" s="35" t="s">
        <v>1012</v>
      </c>
      <c r="J143" s="34">
        <v>41314</v>
      </c>
      <c r="K143" s="35"/>
      <c r="L143" s="35"/>
      <c r="M143" s="38"/>
    </row>
    <row r="144" spans="1:14" s="31" customFormat="1">
      <c r="A144" s="27"/>
      <c r="B144" s="28">
        <v>8.42</v>
      </c>
      <c r="C144" s="61">
        <v>2.7</v>
      </c>
      <c r="D144" s="37" t="s">
        <v>1903</v>
      </c>
      <c r="E144" s="31" t="s">
        <v>368</v>
      </c>
      <c r="F144" s="32">
        <f>VLOOKUP($E144,Atletas!$1:$1048576,7,FALSE)</f>
        <v>34798</v>
      </c>
      <c r="G144" s="32" t="str">
        <f>VLOOKUP($E144,Atletas!$1:$1048576,9,FALSE)</f>
        <v>Júnior</v>
      </c>
      <c r="H144" s="137" t="str">
        <f>VLOOKUP($E144,Atletas!$1:$1048576,5,FALSE)</f>
        <v>AJS</v>
      </c>
      <c r="I144" s="35" t="s">
        <v>1012</v>
      </c>
      <c r="J144" s="34">
        <v>41314</v>
      </c>
      <c r="K144" s="35"/>
      <c r="L144" s="35"/>
      <c r="M144" s="38"/>
    </row>
    <row r="145" spans="1:13" s="31" customFormat="1">
      <c r="A145" s="27"/>
      <c r="B145" s="28">
        <v>9.26</v>
      </c>
      <c r="C145" s="61">
        <v>2.7</v>
      </c>
      <c r="D145" s="37" t="s">
        <v>1867</v>
      </c>
      <c r="E145" s="31" t="s">
        <v>1904</v>
      </c>
      <c r="F145" s="32">
        <f>VLOOKUP($E145,Atletas!$1:$1048576,7,FALSE)</f>
        <v>33828</v>
      </c>
      <c r="G145" s="32" t="str">
        <f>VLOOKUP($E145,Atletas!$1:$1048576,9,FALSE)</f>
        <v>S/Sub-23</v>
      </c>
      <c r="H145" s="137" t="str">
        <f>VLOOKUP($E145,Atletas!$1:$1048576,5,FALSE)</f>
        <v>CSM</v>
      </c>
      <c r="I145" s="35" t="s">
        <v>1012</v>
      </c>
      <c r="J145" s="34">
        <v>41314</v>
      </c>
      <c r="K145" s="35"/>
      <c r="L145" s="35"/>
      <c r="M145" s="38"/>
    </row>
    <row r="146" spans="1:13" s="31" customFormat="1">
      <c r="A146" s="27"/>
      <c r="B146" s="28">
        <v>8.7100000000000009</v>
      </c>
      <c r="C146" s="61">
        <v>3.7</v>
      </c>
      <c r="D146" s="37" t="s">
        <v>1870</v>
      </c>
      <c r="E146" s="31" t="s">
        <v>732</v>
      </c>
      <c r="F146" s="32">
        <f>VLOOKUP($E146,Atletas!$1:$1048576,7,FALSE)</f>
        <v>36375</v>
      </c>
      <c r="G146" s="32" t="str">
        <f>VLOOKUP($E146,Atletas!$1:$1048576,9,FALSE)</f>
        <v>Iniciado</v>
      </c>
      <c r="H146" s="137" t="str">
        <f>VLOOKUP($E146,Atletas!$1:$1048576,5,FALSE)</f>
        <v>CSM</v>
      </c>
      <c r="I146" s="35" t="s">
        <v>1012</v>
      </c>
      <c r="J146" s="34">
        <v>41314</v>
      </c>
      <c r="K146" s="35"/>
      <c r="L146" s="35"/>
      <c r="M146" s="38"/>
    </row>
    <row r="147" spans="1:13" s="31" customFormat="1">
      <c r="A147" s="27"/>
      <c r="B147" s="28">
        <v>8.81</v>
      </c>
      <c r="C147" s="61">
        <v>3.7</v>
      </c>
      <c r="D147" s="37" t="s">
        <v>1871</v>
      </c>
      <c r="E147" s="31" t="s">
        <v>499</v>
      </c>
      <c r="F147" s="32">
        <f>VLOOKUP($E147,Atletas!$1:$1048576,7,FALSE)</f>
        <v>35979</v>
      </c>
      <c r="G147" s="32" t="str">
        <f>VLOOKUP($E147,Atletas!$1:$1048576,9,FALSE)</f>
        <v>Iniciado</v>
      </c>
      <c r="H147" s="137" t="str">
        <f>VLOOKUP($E147,Atletas!$1:$1048576,5,FALSE)</f>
        <v>CSM</v>
      </c>
      <c r="I147" s="35" t="s">
        <v>1012</v>
      </c>
      <c r="J147" s="34">
        <v>41314</v>
      </c>
      <c r="K147" s="35"/>
      <c r="L147" s="35"/>
      <c r="M147" s="38"/>
    </row>
    <row r="148" spans="1:13" s="31" customFormat="1">
      <c r="A148" s="27"/>
      <c r="B148" s="28">
        <v>8.82</v>
      </c>
      <c r="C148" s="61">
        <v>3.7</v>
      </c>
      <c r="D148" s="37" t="s">
        <v>1872</v>
      </c>
      <c r="E148" s="31" t="s">
        <v>530</v>
      </c>
      <c r="F148" s="32">
        <f>VLOOKUP($E148,Atletas!$1:$1048576,7,FALSE)</f>
        <v>36231</v>
      </c>
      <c r="G148" s="32" t="str">
        <f>VLOOKUP($E148,Atletas!$1:$1048576,9,FALSE)</f>
        <v>Iniciado</v>
      </c>
      <c r="H148" s="137" t="str">
        <f>VLOOKUP($E148,Atletas!$1:$1048576,5,FALSE)</f>
        <v>ACDSJ</v>
      </c>
      <c r="I148" s="35" t="s">
        <v>1012</v>
      </c>
      <c r="J148" s="34">
        <v>41314</v>
      </c>
      <c r="K148" s="35"/>
      <c r="L148" s="35"/>
      <c r="M148" s="38"/>
    </row>
    <row r="149" spans="1:13" s="31" customFormat="1">
      <c r="A149" s="27"/>
      <c r="B149" s="28">
        <v>9.06</v>
      </c>
      <c r="C149" s="61">
        <v>2.6</v>
      </c>
      <c r="D149" s="37">
        <v>1</v>
      </c>
      <c r="E149" s="31" t="s">
        <v>1386</v>
      </c>
      <c r="F149" s="32">
        <f>VLOOKUP($E149,Atletas!$1:$1048576,7,FALSE)</f>
        <v>37145</v>
      </c>
      <c r="G149" s="32" t="str">
        <f>VLOOKUP($E149,Atletas!$1:$1048576,9,FALSE)</f>
        <v>Infantil</v>
      </c>
      <c r="H149" s="137" t="str">
        <f>VLOOKUP($E149,Atletas!$1:$1048576,5,FALSE)</f>
        <v>CSM</v>
      </c>
      <c r="I149" s="35" t="s">
        <v>1012</v>
      </c>
      <c r="J149" s="34">
        <v>41392</v>
      </c>
      <c r="K149" s="35"/>
      <c r="L149" s="35"/>
      <c r="M149" s="28"/>
    </row>
    <row r="150" spans="1:13" s="31" customFormat="1">
      <c r="A150" s="27"/>
      <c r="B150" s="28">
        <v>9.08</v>
      </c>
      <c r="C150" s="61">
        <v>2.2000000000000002</v>
      </c>
      <c r="D150" s="37" t="s">
        <v>1865</v>
      </c>
      <c r="E150" s="31" t="s">
        <v>1765</v>
      </c>
      <c r="F150" s="32">
        <f>VLOOKUP($E150,Atletas!$1:$1048576,7,FALSE)</f>
        <v>36856</v>
      </c>
      <c r="G150" s="32" t="str">
        <f>VLOOKUP($E150,Atletas!$1:$1048576,9,FALSE)</f>
        <v>Infantil</v>
      </c>
      <c r="H150" s="137" t="str">
        <f>VLOOKUP($E150,Atletas!$1:$1048576,5,FALSE)</f>
        <v>CSM</v>
      </c>
      <c r="I150" s="35" t="s">
        <v>1012</v>
      </c>
      <c r="J150" s="34">
        <v>41392</v>
      </c>
      <c r="K150" s="35"/>
      <c r="L150" s="35"/>
      <c r="M150" s="38"/>
    </row>
    <row r="151" spans="1:13" s="31" customFormat="1">
      <c r="A151" s="27"/>
      <c r="B151" s="28">
        <v>9.24</v>
      </c>
      <c r="C151" s="61">
        <v>2.6</v>
      </c>
      <c r="D151" s="37">
        <v>3</v>
      </c>
      <c r="E151" s="31" t="s">
        <v>529</v>
      </c>
      <c r="F151" s="32">
        <f>VLOOKUP($E151,Atletas!$1:$1048576,7,FALSE)</f>
        <v>36542</v>
      </c>
      <c r="G151" s="32" t="str">
        <f>VLOOKUP($E151,Atletas!$1:$1048576,9,FALSE)</f>
        <v>Infantil</v>
      </c>
      <c r="H151" s="137" t="str">
        <f>VLOOKUP($E151,Atletas!$1:$1048576,5,FALSE)</f>
        <v>ACDSJ</v>
      </c>
      <c r="I151" s="35" t="s">
        <v>1012</v>
      </c>
      <c r="J151" s="34">
        <v>41392</v>
      </c>
      <c r="K151" s="35"/>
      <c r="L151" s="35"/>
      <c r="M151" s="38"/>
    </row>
    <row r="152" spans="1:13" s="31" customFormat="1">
      <c r="A152" s="27"/>
      <c r="B152" s="28">
        <v>9.3800000000000008</v>
      </c>
      <c r="C152" s="61">
        <v>2.6</v>
      </c>
      <c r="D152" s="37">
        <v>4</v>
      </c>
      <c r="E152" s="31" t="s">
        <v>2076</v>
      </c>
      <c r="F152" s="32">
        <f>VLOOKUP($E152,Atletas!$1:$1048576,7,FALSE)</f>
        <v>36790</v>
      </c>
      <c r="G152" s="32" t="str">
        <f>VLOOKUP($E152,Atletas!$1:$1048576,9,FALSE)</f>
        <v>Infantil</v>
      </c>
      <c r="H152" s="137" t="str">
        <f>VLOOKUP($E152,Atletas!$1:$1048576,5,FALSE)</f>
        <v>AJS</v>
      </c>
      <c r="I152" s="35" t="s">
        <v>1012</v>
      </c>
      <c r="J152" s="34">
        <v>41392</v>
      </c>
      <c r="K152" s="35"/>
      <c r="L152" s="35"/>
      <c r="M152" s="38"/>
    </row>
    <row r="153" spans="1:13" s="31" customFormat="1">
      <c r="A153" s="27"/>
      <c r="B153" s="28">
        <v>9.57</v>
      </c>
      <c r="C153" s="61">
        <v>4.3</v>
      </c>
      <c r="D153" s="37" t="s">
        <v>1865</v>
      </c>
      <c r="E153" s="31" t="s">
        <v>1875</v>
      </c>
      <c r="F153" s="32">
        <f>VLOOKUP($E153,Atletas!$1:$1048576,7,FALSE)</f>
        <v>37146</v>
      </c>
      <c r="G153" s="32" t="str">
        <f>VLOOKUP($E153,Atletas!$1:$1048576,9,FALSE)</f>
        <v>Infantil</v>
      </c>
      <c r="H153" s="137" t="str">
        <f>VLOOKUP($E153,Atletas!$1:$1048576,5,FALSE)</f>
        <v>ACDSJ</v>
      </c>
      <c r="I153" s="35" t="s">
        <v>1012</v>
      </c>
      <c r="J153" s="34">
        <v>41392</v>
      </c>
      <c r="K153" s="35"/>
      <c r="L153" s="35"/>
      <c r="M153" s="38"/>
    </row>
    <row r="154" spans="1:13" s="31" customFormat="1">
      <c r="A154" s="27"/>
      <c r="B154" s="28">
        <v>9.73</v>
      </c>
      <c r="C154" s="61">
        <v>4.3</v>
      </c>
      <c r="D154" s="37" t="s">
        <v>1902</v>
      </c>
      <c r="E154" s="31" t="s">
        <v>1381</v>
      </c>
      <c r="F154" s="32">
        <f>VLOOKUP($E154,Atletas!$1:$1048576,7,FALSE)</f>
        <v>36957</v>
      </c>
      <c r="G154" s="32" t="str">
        <f>VLOOKUP($E154,Atletas!$1:$1048576,9,FALSE)</f>
        <v>Infantil</v>
      </c>
      <c r="H154" s="137" t="str">
        <f>VLOOKUP($E154,Atletas!$1:$1048576,5,FALSE)</f>
        <v>ACDSJ</v>
      </c>
      <c r="I154" s="35" t="s">
        <v>1012</v>
      </c>
      <c r="J154" s="34">
        <v>41392</v>
      </c>
      <c r="K154" s="35"/>
      <c r="L154" s="35"/>
      <c r="M154" s="38"/>
    </row>
    <row r="155" spans="1:13" s="31" customFormat="1">
      <c r="A155" s="27"/>
      <c r="B155" s="28">
        <v>9.98</v>
      </c>
      <c r="C155" s="61">
        <v>2.6</v>
      </c>
      <c r="D155" s="37">
        <v>7</v>
      </c>
      <c r="E155" s="31" t="s">
        <v>2046</v>
      </c>
      <c r="F155" s="32">
        <f>VLOOKUP($E155,Atletas!$1:$1048576,7,FALSE)</f>
        <v>37217</v>
      </c>
      <c r="G155" s="32" t="str">
        <f>VLOOKUP($E155,Atletas!$1:$1048576,9,FALSE)</f>
        <v>Infantil</v>
      </c>
      <c r="H155" s="137" t="str">
        <f>VLOOKUP($E155,Atletas!$1:$1048576,5,FALSE)</f>
        <v>AJS</v>
      </c>
      <c r="I155" s="35" t="s">
        <v>1012</v>
      </c>
      <c r="J155" s="34">
        <v>41392</v>
      </c>
      <c r="K155" s="35"/>
      <c r="L155" s="35"/>
      <c r="M155" s="38"/>
    </row>
    <row r="156" spans="1:13" s="31" customFormat="1">
      <c r="A156" s="27"/>
      <c r="B156" s="28">
        <v>10.09</v>
      </c>
      <c r="C156" s="61">
        <v>2.6</v>
      </c>
      <c r="D156" s="37">
        <v>8</v>
      </c>
      <c r="E156" s="31" t="s">
        <v>1996</v>
      </c>
      <c r="F156" s="32">
        <f>VLOOKUP($E156,Atletas!$1:$1048576,7,FALSE)</f>
        <v>36860</v>
      </c>
      <c r="G156" s="32" t="str">
        <f>VLOOKUP($E156,Atletas!$1:$1048576,9,FALSE)</f>
        <v>Infantil</v>
      </c>
      <c r="H156" s="137" t="str">
        <f>VLOOKUP($E156,Atletas!$1:$1048576,5,FALSE)</f>
        <v>AJS</v>
      </c>
      <c r="I156" s="35" t="s">
        <v>1012</v>
      </c>
      <c r="J156" s="34">
        <v>41392</v>
      </c>
      <c r="K156" s="35"/>
      <c r="L156" s="35"/>
      <c r="M156" s="38"/>
    </row>
    <row r="157" spans="1:13" s="31" customFormat="1">
      <c r="A157" s="27"/>
      <c r="B157" s="28">
        <v>10.55</v>
      </c>
      <c r="C157" s="61">
        <v>2.2000000000000002</v>
      </c>
      <c r="D157" s="37" t="s">
        <v>2056</v>
      </c>
      <c r="E157" s="31" t="s">
        <v>1028</v>
      </c>
      <c r="F157" s="32">
        <f>VLOOKUP($E157,Atletas!$1:$1048576,7,FALSE)</f>
        <v>36651</v>
      </c>
      <c r="G157" s="32" t="str">
        <f>VLOOKUP($E157,Atletas!$1:$1048576,9,FALSE)</f>
        <v>Infantil</v>
      </c>
      <c r="H157" s="137" t="str">
        <f>VLOOKUP($E157,Atletas!$1:$1048576,5,FALSE)</f>
        <v>CSM</v>
      </c>
      <c r="I157" s="35" t="s">
        <v>1012</v>
      </c>
      <c r="J157" s="34">
        <v>41392</v>
      </c>
      <c r="K157" s="35"/>
      <c r="L157" s="35"/>
      <c r="M157" s="38"/>
    </row>
    <row r="158" spans="1:13" s="31" customFormat="1">
      <c r="A158" s="27"/>
      <c r="B158" s="28">
        <v>10.63</v>
      </c>
      <c r="C158" s="61">
        <v>4.3</v>
      </c>
      <c r="D158" s="37" t="s">
        <v>1903</v>
      </c>
      <c r="E158" s="31" t="s">
        <v>2027</v>
      </c>
      <c r="F158" s="32">
        <f>VLOOKUP($E158,Atletas!$1:$1048576,7,FALSE)</f>
        <v>36990</v>
      </c>
      <c r="G158" s="32" t="str">
        <f>VLOOKUP($E158,Atletas!$1:$1048576,9,FALSE)</f>
        <v>Infantil</v>
      </c>
      <c r="H158" s="137" t="str">
        <f>VLOOKUP($E158,Atletas!$1:$1048576,5,FALSE)</f>
        <v>AJS</v>
      </c>
      <c r="I158" s="35" t="s">
        <v>1012</v>
      </c>
      <c r="J158" s="34">
        <v>41392</v>
      </c>
      <c r="K158" s="35"/>
      <c r="L158" s="35"/>
      <c r="M158" s="38"/>
    </row>
    <row r="159" spans="1:13" s="31" customFormat="1">
      <c r="A159" s="27"/>
      <c r="B159" s="28">
        <v>10.71</v>
      </c>
      <c r="C159" s="61">
        <v>2.2000000000000002</v>
      </c>
      <c r="D159" s="37" t="s">
        <v>2057</v>
      </c>
      <c r="E159" s="31" t="s">
        <v>1391</v>
      </c>
      <c r="F159" s="32">
        <f>VLOOKUP($E159,Atletas!$1:$1048576,7,FALSE)</f>
        <v>36903</v>
      </c>
      <c r="G159" s="32" t="str">
        <f>VLOOKUP($E159,Atletas!$1:$1048576,9,FALSE)</f>
        <v>Infantil</v>
      </c>
      <c r="H159" s="137" t="str">
        <f>VLOOKUP($E159,Atletas!$1:$1048576,5,FALSE)</f>
        <v>CSM</v>
      </c>
      <c r="I159" s="35" t="s">
        <v>1012</v>
      </c>
      <c r="J159" s="34">
        <v>41392</v>
      </c>
      <c r="K159" s="35"/>
      <c r="L159" s="35"/>
      <c r="M159" s="38"/>
    </row>
    <row r="160" spans="1:13" s="31" customFormat="1">
      <c r="A160" s="27"/>
      <c r="B160" s="28">
        <v>10.72</v>
      </c>
      <c r="C160" s="61">
        <v>4.3</v>
      </c>
      <c r="D160" s="37" t="s">
        <v>1867</v>
      </c>
      <c r="E160" s="31" t="s">
        <v>350</v>
      </c>
      <c r="F160" s="32">
        <f>VLOOKUP($E160,Atletas!$1:$1048576,7,FALSE)</f>
        <v>37215</v>
      </c>
      <c r="G160" s="32" t="str">
        <f>VLOOKUP($E160,Atletas!$1:$1048576,9,FALSE)</f>
        <v>Infantil</v>
      </c>
      <c r="H160" s="137" t="str">
        <f>VLOOKUP($E160,Atletas!$1:$1048576,5,FALSE)</f>
        <v>CSM</v>
      </c>
      <c r="I160" s="35" t="s">
        <v>1012</v>
      </c>
      <c r="J160" s="34">
        <v>41392</v>
      </c>
      <c r="K160" s="35"/>
      <c r="L160" s="35"/>
      <c r="M160" s="38"/>
    </row>
    <row r="161" spans="1:14" s="31" customFormat="1">
      <c r="A161" s="27"/>
      <c r="B161" s="28">
        <v>10.79</v>
      </c>
      <c r="C161" s="61">
        <v>4.3</v>
      </c>
      <c r="D161" s="37" t="s">
        <v>2056</v>
      </c>
      <c r="E161" s="31" t="s">
        <v>2026</v>
      </c>
      <c r="F161" s="32">
        <f>VLOOKUP($E161,Atletas!$1:$1048576,7,FALSE)</f>
        <v>37179</v>
      </c>
      <c r="G161" s="32" t="str">
        <f>VLOOKUP($E161,Atletas!$1:$1048576,9,FALSE)</f>
        <v>Infantil</v>
      </c>
      <c r="H161" s="137" t="str">
        <f>VLOOKUP($E161,Atletas!$1:$1048576,5,FALSE)</f>
        <v>AJS</v>
      </c>
      <c r="I161" s="35" t="s">
        <v>1012</v>
      </c>
      <c r="J161" s="34">
        <v>41392</v>
      </c>
      <c r="K161" s="35"/>
      <c r="L161" s="35"/>
      <c r="M161" s="38"/>
    </row>
    <row r="162" spans="1:14" s="31" customFormat="1">
      <c r="A162" s="27"/>
      <c r="B162" s="28">
        <v>10.82</v>
      </c>
      <c r="C162" s="61">
        <v>2.2000000000000002</v>
      </c>
      <c r="D162" s="37" t="s">
        <v>2077</v>
      </c>
      <c r="E162" s="31" t="s">
        <v>2050</v>
      </c>
      <c r="F162" s="32">
        <f>VLOOKUP($E162,Atletas!$1:$1048576,7,FALSE)</f>
        <v>37232</v>
      </c>
      <c r="G162" s="32" t="str">
        <f>VLOOKUP($E162,Atletas!$1:$1048576,9,FALSE)</f>
        <v>Infantil</v>
      </c>
      <c r="H162" s="137" t="str">
        <f>VLOOKUP($E162,Atletas!$1:$1048576,5,FALSE)</f>
        <v>ACDSJ</v>
      </c>
      <c r="I162" s="35" t="s">
        <v>1012</v>
      </c>
      <c r="J162" s="34">
        <v>41392</v>
      </c>
      <c r="K162" s="35"/>
      <c r="L162" s="35"/>
      <c r="M162" s="38"/>
    </row>
    <row r="163" spans="1:14" s="31" customFormat="1">
      <c r="A163" s="27"/>
      <c r="B163" s="28"/>
      <c r="C163" s="61"/>
      <c r="D163" s="37"/>
      <c r="F163" s="32">
        <f>VLOOKUP($E163,Atletas!$1:$1048576,7,FALSE)</f>
        <v>0</v>
      </c>
      <c r="G163" s="32">
        <f>VLOOKUP($E163,Atletas!$1:$1048576,9,FALSE)</f>
        <v>0</v>
      </c>
      <c r="H163" s="137">
        <f>VLOOKUP($E163,Atletas!$1:$1048576,5,FALSE)</f>
        <v>0</v>
      </c>
      <c r="I163" s="35"/>
      <c r="J163" s="34"/>
      <c r="K163" s="35"/>
      <c r="L163" s="35"/>
      <c r="M163" s="38"/>
    </row>
    <row r="164" spans="1:14" s="31" customFormat="1">
      <c r="A164" s="27"/>
      <c r="B164" s="28"/>
      <c r="C164" s="61"/>
      <c r="D164" s="37"/>
      <c r="F164" s="32">
        <f>VLOOKUP($E164,Atletas!$1:$1048576,7,FALSE)</f>
        <v>0</v>
      </c>
      <c r="G164" s="32">
        <f>VLOOKUP($E164,Atletas!$1:$1048576,9,FALSE)</f>
        <v>0</v>
      </c>
      <c r="H164" s="137">
        <f>VLOOKUP($E164,Atletas!$1:$1048576,5,FALSE)</f>
        <v>0</v>
      </c>
      <c r="I164" s="35"/>
      <c r="J164" s="34"/>
      <c r="K164" s="35"/>
      <c r="L164" s="35"/>
      <c r="M164" s="38"/>
    </row>
    <row r="165" spans="1:14" s="31" customFormat="1">
      <c r="A165" s="27"/>
      <c r="B165" s="28"/>
      <c r="C165" s="61"/>
      <c r="D165" s="37"/>
      <c r="F165" s="32">
        <f>VLOOKUP($E165,Atletas!$1:$1048576,7,FALSE)</f>
        <v>0</v>
      </c>
      <c r="G165" s="32">
        <f>VLOOKUP($E165,Atletas!$1:$1048576,9,FALSE)</f>
        <v>0</v>
      </c>
      <c r="H165" s="137">
        <f>VLOOKUP($E165,Atletas!$1:$1048576,5,FALSE)</f>
        <v>0</v>
      </c>
      <c r="I165" s="35"/>
      <c r="J165" s="34"/>
      <c r="K165" s="35"/>
      <c r="L165" s="35"/>
      <c r="M165" s="28"/>
    </row>
    <row r="166" spans="1:14" s="31" customFormat="1">
      <c r="A166" s="27"/>
      <c r="B166" s="28"/>
      <c r="C166" s="61"/>
      <c r="D166" s="37"/>
      <c r="F166" s="32">
        <f>VLOOKUP($E166,Atletas!$1:$1048576,7,FALSE)</f>
        <v>0</v>
      </c>
      <c r="G166" s="32">
        <f>VLOOKUP($E166,Atletas!$1:$1048576,9,FALSE)</f>
        <v>0</v>
      </c>
      <c r="H166" s="137">
        <f>VLOOKUP($E166,Atletas!$1:$1048576,5,FALSE)</f>
        <v>0</v>
      </c>
      <c r="I166" s="35"/>
      <c r="J166" s="34"/>
      <c r="K166" s="35"/>
      <c r="L166" s="35"/>
      <c r="M166" s="38"/>
    </row>
    <row r="167" spans="1:14" s="31" customFormat="1">
      <c r="A167" s="27"/>
      <c r="B167" s="28"/>
      <c r="C167" s="61"/>
      <c r="D167" s="37"/>
      <c r="F167" s="32">
        <f>VLOOKUP($E167,Atletas!$1:$1048576,7,FALSE)</f>
        <v>0</v>
      </c>
      <c r="G167" s="32">
        <f>VLOOKUP($E167,Atletas!$1:$1048576,9,FALSE)</f>
        <v>0</v>
      </c>
      <c r="H167" s="137">
        <f>VLOOKUP($E167,Atletas!$1:$1048576,5,FALSE)</f>
        <v>0</v>
      </c>
      <c r="I167" s="35"/>
      <c r="J167" s="34"/>
      <c r="K167" s="35"/>
      <c r="L167" s="35"/>
      <c r="M167" s="38"/>
    </row>
    <row r="168" spans="1:14">
      <c r="M168" s="38"/>
    </row>
    <row r="169" spans="1:14">
      <c r="M169" s="38"/>
    </row>
    <row r="170" spans="1:14" s="31" customFormat="1">
      <c r="A170" s="181" t="s">
        <v>742</v>
      </c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38"/>
    </row>
    <row r="171" spans="1:14" s="31" customFormat="1">
      <c r="A171" s="27"/>
      <c r="B171" s="28"/>
      <c r="C171" s="61"/>
      <c r="D171" s="37"/>
      <c r="F171" s="32">
        <f>VLOOKUP($E171,Atletas!$1:$1048576,7,FALSE)</f>
        <v>0</v>
      </c>
      <c r="G171" s="32">
        <f>VLOOKUP($E171,Atletas!$1:$1048576,9,FALSE)</f>
        <v>0</v>
      </c>
      <c r="H171" s="137">
        <f>VLOOKUP($E171,Atletas!$1:$1048576,5,FALSE)</f>
        <v>0</v>
      </c>
      <c r="I171" s="35"/>
      <c r="J171" s="34"/>
      <c r="K171" s="35"/>
      <c r="L171" s="35"/>
      <c r="M171" s="28"/>
      <c r="N171" s="38"/>
    </row>
    <row r="172" spans="1:14" s="31" customFormat="1">
      <c r="A172" s="27"/>
      <c r="B172" s="28"/>
      <c r="C172" s="61"/>
      <c r="D172" s="37"/>
      <c r="F172" s="32">
        <f>VLOOKUP($E172,Atletas!$1:$1048576,7,FALSE)</f>
        <v>0</v>
      </c>
      <c r="G172" s="32">
        <f>VLOOKUP($E172,Atletas!$1:$1048576,9,FALSE)</f>
        <v>0</v>
      </c>
      <c r="H172" s="137">
        <f>VLOOKUP($E172,Atletas!$1:$1048576,5,FALSE)</f>
        <v>0</v>
      </c>
      <c r="I172" s="35"/>
      <c r="J172" s="34"/>
      <c r="K172" s="35"/>
      <c r="L172" s="35"/>
      <c r="M172" s="38"/>
    </row>
    <row r="173" spans="1:14" s="31" customFormat="1">
      <c r="A173" s="27"/>
      <c r="B173" s="28"/>
      <c r="C173" s="61"/>
      <c r="D173" s="37"/>
      <c r="F173" s="32">
        <f>VLOOKUP($E173,Atletas!$1:$1048576,7,FALSE)</f>
        <v>0</v>
      </c>
      <c r="G173" s="32">
        <f>VLOOKUP($E173,Atletas!$1:$1048576,9,FALSE)</f>
        <v>0</v>
      </c>
      <c r="H173" s="137">
        <f>VLOOKUP($E173,Atletas!$1:$1048576,5,FALSE)</f>
        <v>0</v>
      </c>
      <c r="I173" s="35"/>
      <c r="J173" s="34"/>
      <c r="K173" s="35"/>
      <c r="L173" s="35"/>
      <c r="M173" s="28"/>
      <c r="N173" s="35"/>
    </row>
    <row r="174" spans="1:14" s="31" customFormat="1">
      <c r="A174" s="27"/>
      <c r="B174" s="28"/>
      <c r="C174" s="61"/>
      <c r="D174" s="37"/>
      <c r="F174" s="32">
        <f>VLOOKUP($E174,Atletas!$1:$1048576,7,FALSE)</f>
        <v>0</v>
      </c>
      <c r="G174" s="32">
        <f>VLOOKUP($E174,Atletas!$1:$1048576,9,FALSE)</f>
        <v>0</v>
      </c>
      <c r="H174" s="137">
        <f>VLOOKUP($E174,Atletas!$1:$1048576,5,FALSE)</f>
        <v>0</v>
      </c>
      <c r="I174" s="35"/>
      <c r="J174" s="34"/>
      <c r="K174" s="35"/>
      <c r="L174" s="35"/>
      <c r="M174" s="38"/>
    </row>
    <row r="175" spans="1:14" s="31" customFormat="1">
      <c r="A175" s="27"/>
      <c r="B175" s="28"/>
      <c r="C175" s="61"/>
      <c r="D175" s="37"/>
      <c r="F175" s="32">
        <f>VLOOKUP($E175,Atletas!$1:$1048576,7,FALSE)</f>
        <v>0</v>
      </c>
      <c r="G175" s="32">
        <f>VLOOKUP($E175,Atletas!$1:$1048576,9,FALSE)</f>
        <v>0</v>
      </c>
      <c r="H175" s="137">
        <f>VLOOKUP($E175,Atletas!$1:$1048576,5,FALSE)</f>
        <v>0</v>
      </c>
      <c r="I175" s="35"/>
      <c r="J175" s="34"/>
      <c r="K175" s="35"/>
      <c r="L175" s="35"/>
      <c r="M175" s="38"/>
    </row>
    <row r="176" spans="1:14" s="31" customFormat="1">
      <c r="A176" s="27"/>
      <c r="B176" s="28"/>
      <c r="C176" s="61"/>
      <c r="D176" s="37"/>
      <c r="F176" s="32">
        <f>VLOOKUP($E176,Atletas!$1:$1048576,7,FALSE)</f>
        <v>0</v>
      </c>
      <c r="G176" s="32">
        <f>VLOOKUP($E176,Atletas!$1:$1048576,9,FALSE)</f>
        <v>0</v>
      </c>
      <c r="H176" s="137">
        <f>VLOOKUP($E176,Atletas!$1:$1048576,5,FALSE)</f>
        <v>0</v>
      </c>
      <c r="I176" s="35"/>
      <c r="J176" s="34"/>
      <c r="K176" s="35"/>
      <c r="L176" s="35"/>
      <c r="M176" s="38"/>
    </row>
    <row r="177" spans="1:14" s="31" customFormat="1">
      <c r="A177" s="27"/>
      <c r="B177" s="28"/>
      <c r="C177" s="61"/>
      <c r="D177" s="37"/>
      <c r="F177" s="32">
        <f>VLOOKUP($E177,Atletas!$1:$1048576,7,FALSE)</f>
        <v>0</v>
      </c>
      <c r="G177" s="32">
        <f>VLOOKUP($E177,Atletas!$1:$1048576,9,FALSE)</f>
        <v>0</v>
      </c>
      <c r="H177" s="137">
        <f>VLOOKUP($E177,Atletas!$1:$1048576,5,FALSE)</f>
        <v>0</v>
      </c>
      <c r="I177" s="35"/>
      <c r="J177" s="34"/>
      <c r="K177" s="35"/>
      <c r="L177" s="35"/>
      <c r="M177" s="38"/>
    </row>
    <row r="178" spans="1:14" s="31" customFormat="1">
      <c r="A178" s="27"/>
      <c r="B178" s="28"/>
      <c r="C178" s="61"/>
      <c r="D178" s="37"/>
      <c r="F178" s="32">
        <f>VLOOKUP($E178,Atletas!$1:$1048576,7,FALSE)</f>
        <v>0</v>
      </c>
      <c r="G178" s="32">
        <f>VLOOKUP($E178,Atletas!$1:$1048576,9,FALSE)</f>
        <v>0</v>
      </c>
      <c r="H178" s="137">
        <f>VLOOKUP($E178,Atletas!$1:$1048576,5,FALSE)</f>
        <v>0</v>
      </c>
      <c r="I178" s="35"/>
      <c r="J178" s="34"/>
      <c r="K178" s="35"/>
      <c r="L178" s="35"/>
      <c r="M178" s="38"/>
    </row>
    <row r="179" spans="1:14" s="31" customFormat="1">
      <c r="A179" s="27"/>
      <c r="B179" s="28"/>
      <c r="C179" s="61"/>
      <c r="D179" s="37"/>
      <c r="F179" s="32">
        <f>VLOOKUP($E179,Atletas!$1:$1048576,7,FALSE)</f>
        <v>0</v>
      </c>
      <c r="G179" s="32">
        <f>VLOOKUP($E179,Atletas!$1:$1048576,9,FALSE)</f>
        <v>0</v>
      </c>
      <c r="H179" s="137">
        <f>VLOOKUP($E179,Atletas!$1:$1048576,5,FALSE)</f>
        <v>0</v>
      </c>
      <c r="I179" s="35"/>
      <c r="J179" s="34"/>
      <c r="K179" s="35"/>
      <c r="L179" s="35"/>
      <c r="M179" s="38"/>
    </row>
    <row r="180" spans="1:14" s="31" customFormat="1">
      <c r="A180" s="27"/>
      <c r="B180" s="28"/>
      <c r="C180" s="29"/>
      <c r="D180" s="30"/>
      <c r="F180" s="32"/>
      <c r="G180" s="32"/>
      <c r="H180" s="137"/>
      <c r="I180" s="35"/>
      <c r="J180" s="34"/>
      <c r="K180" s="35"/>
      <c r="L180" s="35"/>
      <c r="M180" s="38"/>
    </row>
    <row r="181" spans="1:14" s="31" customFormat="1">
      <c r="A181" s="27"/>
      <c r="B181" s="28"/>
      <c r="C181" s="29"/>
      <c r="D181" s="30"/>
      <c r="F181" s="32"/>
      <c r="G181" s="32"/>
      <c r="H181" s="137"/>
      <c r="I181" s="35"/>
      <c r="J181" s="34"/>
      <c r="K181" s="35"/>
      <c r="L181" s="35"/>
      <c r="M181" s="38"/>
    </row>
    <row r="182" spans="1:14" s="31" customFormat="1">
      <c r="A182" s="181" t="s">
        <v>727</v>
      </c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38"/>
    </row>
    <row r="183" spans="1:14" s="31" customFormat="1">
      <c r="A183" s="27"/>
      <c r="B183" s="28"/>
      <c r="C183" s="61"/>
      <c r="D183" s="37"/>
      <c r="F183" s="32">
        <f>VLOOKUP($E183,Atletas!$1:$1048576,7,FALSE)</f>
        <v>0</v>
      </c>
      <c r="G183" s="32">
        <f>VLOOKUP($E183,Atletas!$1:$1048576,9,FALSE)</f>
        <v>0</v>
      </c>
      <c r="H183" s="137">
        <f>VLOOKUP($E183,Atletas!$1:$1048576,5,FALSE)</f>
        <v>0</v>
      </c>
      <c r="I183" s="35"/>
      <c r="J183" s="34"/>
      <c r="K183" s="35"/>
      <c r="L183" s="35"/>
      <c r="M183" s="38"/>
    </row>
    <row r="184" spans="1:14" s="31" customFormat="1">
      <c r="A184" s="27"/>
      <c r="B184" s="28"/>
      <c r="C184" s="61"/>
      <c r="D184" s="37"/>
      <c r="F184" s="32">
        <f>VLOOKUP($E184,Atletas!$1:$1048576,7,FALSE)</f>
        <v>0</v>
      </c>
      <c r="G184" s="32">
        <f>VLOOKUP($E184,Atletas!$1:$1048576,9,FALSE)</f>
        <v>0</v>
      </c>
      <c r="H184" s="137">
        <f>VLOOKUP($E184,Atletas!$1:$1048576,5,FALSE)</f>
        <v>0</v>
      </c>
      <c r="I184" s="35"/>
      <c r="J184" s="34"/>
      <c r="K184" s="35"/>
      <c r="L184" s="35"/>
      <c r="M184" s="28"/>
      <c r="N184" s="38"/>
    </row>
    <row r="185" spans="1:14" s="31" customFormat="1">
      <c r="A185" s="27"/>
      <c r="B185" s="28"/>
      <c r="C185" s="61"/>
      <c r="D185" s="37"/>
      <c r="F185" s="32">
        <f>VLOOKUP($E185,Atletas!$1:$1048576,7,FALSE)</f>
        <v>0</v>
      </c>
      <c r="G185" s="32">
        <f>VLOOKUP($E185,Atletas!$1:$1048576,9,FALSE)</f>
        <v>0</v>
      </c>
      <c r="H185" s="137">
        <f>VLOOKUP($E185,Atletas!$1:$1048576,5,FALSE)</f>
        <v>0</v>
      </c>
      <c r="I185" s="35"/>
      <c r="J185" s="34"/>
      <c r="K185" s="35"/>
      <c r="L185" s="35"/>
      <c r="M185" s="38"/>
    </row>
    <row r="186" spans="1:14" s="31" customFormat="1">
      <c r="A186" s="27"/>
      <c r="B186" s="28"/>
      <c r="C186" s="61"/>
      <c r="D186" s="37"/>
      <c r="F186" s="32">
        <f>VLOOKUP($E186,Atletas!$1:$1048576,7,FALSE)</f>
        <v>0</v>
      </c>
      <c r="G186" s="32">
        <f>VLOOKUP($E186,Atletas!$1:$1048576,9,FALSE)</f>
        <v>0</v>
      </c>
      <c r="H186" s="137">
        <f>VLOOKUP($E186,Atletas!$1:$1048576,5,FALSE)</f>
        <v>0</v>
      </c>
      <c r="I186" s="35"/>
      <c r="J186" s="34"/>
      <c r="K186" s="35"/>
      <c r="L186" s="35"/>
      <c r="M186" s="38"/>
    </row>
    <row r="187" spans="1:14" s="31" customFormat="1">
      <c r="A187" s="27"/>
      <c r="B187" s="28"/>
      <c r="C187" s="29"/>
      <c r="D187" s="30"/>
      <c r="F187" s="32"/>
      <c r="G187" s="32"/>
      <c r="H187" s="137"/>
      <c r="I187" s="35"/>
      <c r="J187" s="34"/>
      <c r="K187" s="35"/>
      <c r="L187" s="35"/>
      <c r="M187" s="38"/>
    </row>
    <row r="188" spans="1:14" s="31" customFormat="1">
      <c r="A188" s="27"/>
      <c r="B188" s="28"/>
      <c r="C188" s="29"/>
      <c r="D188" s="30"/>
      <c r="F188" s="32"/>
      <c r="G188" s="32"/>
      <c r="H188" s="137"/>
      <c r="I188" s="35"/>
      <c r="J188" s="34"/>
      <c r="K188" s="35"/>
      <c r="L188" s="35"/>
      <c r="M188" s="38"/>
    </row>
    <row r="189" spans="1:14" s="31" customFormat="1">
      <c r="A189" s="181" t="s">
        <v>648</v>
      </c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38"/>
    </row>
    <row r="190" spans="1:14" s="31" customFormat="1">
      <c r="A190" s="27"/>
      <c r="B190" s="28"/>
      <c r="C190" s="61"/>
      <c r="D190" s="37"/>
      <c r="F190" s="32">
        <f>VLOOKUP($E190,Atletas!$1:$1048576,7,FALSE)</f>
        <v>0</v>
      </c>
      <c r="G190" s="32">
        <f>VLOOKUP($E190,Atletas!$1:$1048576,9,FALSE)</f>
        <v>0</v>
      </c>
      <c r="H190" s="137">
        <f>VLOOKUP($E190,Atletas!$1:$1048576,5,FALSE)</f>
        <v>0</v>
      </c>
      <c r="I190" s="35"/>
      <c r="J190" s="34"/>
      <c r="K190" s="35"/>
      <c r="L190" s="35"/>
      <c r="M190" s="38"/>
    </row>
    <row r="191" spans="1:14">
      <c r="M191" s="38"/>
    </row>
    <row r="192" spans="1:14">
      <c r="M192" s="38"/>
    </row>
    <row r="193" spans="13:13">
      <c r="M193" s="38"/>
    </row>
    <row r="194" spans="13:13">
      <c r="M194" s="38"/>
    </row>
    <row r="195" spans="13:13">
      <c r="M195" s="38"/>
    </row>
    <row r="196" spans="13:13">
      <c r="M196" s="38"/>
    </row>
    <row r="197" spans="13:13">
      <c r="M197" s="38"/>
    </row>
    <row r="198" spans="13:13">
      <c r="M198" s="38"/>
    </row>
    <row r="199" spans="13:13">
      <c r="M199" s="38"/>
    </row>
    <row r="200" spans="13:13">
      <c r="M200" s="38"/>
    </row>
    <row r="201" spans="13:13">
      <c r="M201" s="38"/>
    </row>
    <row r="202" spans="13:13">
      <c r="M202" s="38"/>
    </row>
    <row r="203" spans="13:13">
      <c r="M203" s="38"/>
    </row>
    <row r="204" spans="13:13">
      <c r="M204" s="38"/>
    </row>
    <row r="205" spans="13:13">
      <c r="M205" s="38"/>
    </row>
    <row r="206" spans="13:13">
      <c r="M206" s="38"/>
    </row>
    <row r="207" spans="13:13">
      <c r="M207" s="38"/>
    </row>
    <row r="208" spans="13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38"/>
    </row>
    <row r="252" spans="13:13">
      <c r="M252" s="38"/>
    </row>
    <row r="253" spans="13:13">
      <c r="M253" s="38"/>
    </row>
    <row r="254" spans="13:13">
      <c r="M254" s="38"/>
    </row>
    <row r="255" spans="13:13">
      <c r="M255" s="38"/>
    </row>
    <row r="256" spans="13:13">
      <c r="M256" s="38"/>
    </row>
    <row r="257" spans="13:13">
      <c r="M257" s="38"/>
    </row>
    <row r="258" spans="13:13">
      <c r="M258" s="38"/>
    </row>
    <row r="259" spans="13:13">
      <c r="M259" s="38"/>
    </row>
    <row r="260" spans="13:13">
      <c r="M260" s="38"/>
    </row>
    <row r="261" spans="13:13">
      <c r="M261" s="38"/>
    </row>
    <row r="262" spans="13:13">
      <c r="M262" s="38"/>
    </row>
    <row r="263" spans="13:13">
      <c r="M263" s="38"/>
    </row>
    <row r="264" spans="13:13">
      <c r="M264" s="38"/>
    </row>
    <row r="265" spans="13:13">
      <c r="M265" s="38"/>
    </row>
    <row r="266" spans="13:13">
      <c r="M266" s="38"/>
    </row>
    <row r="267" spans="13:13">
      <c r="M267" s="38"/>
    </row>
    <row r="268" spans="13:13">
      <c r="M268" s="38"/>
    </row>
    <row r="269" spans="13:13">
      <c r="M269" s="38"/>
    </row>
    <row r="270" spans="13:13">
      <c r="M270" s="38"/>
    </row>
    <row r="271" spans="13:13">
      <c r="M271" s="38"/>
    </row>
    <row r="272" spans="13:13">
      <c r="M272" s="38"/>
    </row>
    <row r="273" spans="13:13">
      <c r="M273" s="38"/>
    </row>
    <row r="274" spans="13:13">
      <c r="M274" s="38"/>
    </row>
    <row r="275" spans="13:13">
      <c r="M275" s="38"/>
    </row>
    <row r="276" spans="13:13">
      <c r="M276" s="38"/>
    </row>
    <row r="277" spans="13:13">
      <c r="M277" s="38"/>
    </row>
    <row r="278" spans="13:13">
      <c r="M278" s="38"/>
    </row>
    <row r="279" spans="13:13">
      <c r="M279" s="38"/>
    </row>
    <row r="280" spans="13:13">
      <c r="M280" s="38"/>
    </row>
    <row r="281" spans="13:13">
      <c r="M281" s="38"/>
    </row>
    <row r="282" spans="13:13">
      <c r="M282" s="38"/>
    </row>
    <row r="283" spans="13:13">
      <c r="M283" s="38"/>
    </row>
    <row r="284" spans="13:13">
      <c r="M284" s="38"/>
    </row>
    <row r="285" spans="13:13">
      <c r="M285" s="38"/>
    </row>
    <row r="286" spans="13:13">
      <c r="M286" s="38"/>
    </row>
    <row r="287" spans="13:13">
      <c r="M287" s="38"/>
    </row>
    <row r="288" spans="13:13">
      <c r="M288" s="38"/>
    </row>
    <row r="289" spans="13:13">
      <c r="M289" s="38"/>
    </row>
    <row r="290" spans="13:13">
      <c r="M290" s="38"/>
    </row>
    <row r="291" spans="13:13">
      <c r="M291" s="38"/>
    </row>
    <row r="292" spans="13:13">
      <c r="M292" s="38"/>
    </row>
    <row r="293" spans="13:13">
      <c r="M293" s="38"/>
    </row>
    <row r="294" spans="13:13">
      <c r="M294" s="38"/>
    </row>
    <row r="295" spans="13:13">
      <c r="M295" s="38"/>
    </row>
    <row r="296" spans="13:13">
      <c r="M296" s="38"/>
    </row>
    <row r="297" spans="13:13">
      <c r="M297" s="38"/>
    </row>
    <row r="298" spans="13:13">
      <c r="M298" s="38"/>
    </row>
    <row r="299" spans="13:13">
      <c r="M299" s="38"/>
    </row>
    <row r="300" spans="13:13">
      <c r="M300" s="38"/>
    </row>
    <row r="301" spans="13:13">
      <c r="M301" s="38"/>
    </row>
    <row r="302" spans="13:13">
      <c r="M302" s="38"/>
    </row>
    <row r="303" spans="13:13">
      <c r="M303" s="38"/>
    </row>
    <row r="304" spans="13:13">
      <c r="M304" s="38"/>
    </row>
    <row r="305" spans="13:13">
      <c r="M305" s="38"/>
    </row>
    <row r="306" spans="13:13">
      <c r="M306" s="38"/>
    </row>
    <row r="307" spans="13:13">
      <c r="M307" s="38"/>
    </row>
    <row r="308" spans="13:13">
      <c r="M308" s="38"/>
    </row>
    <row r="309" spans="13:13">
      <c r="M309" s="38"/>
    </row>
    <row r="310" spans="13:13">
      <c r="M310" s="38"/>
    </row>
    <row r="311" spans="13:13">
      <c r="M311" s="38"/>
    </row>
    <row r="312" spans="13:13">
      <c r="M312" s="38"/>
    </row>
    <row r="313" spans="13:13">
      <c r="M313" s="38"/>
    </row>
    <row r="314" spans="13:13">
      <c r="M314" s="38"/>
    </row>
    <row r="315" spans="13:13">
      <c r="M315" s="38"/>
    </row>
    <row r="316" spans="13:13">
      <c r="M316" s="38"/>
    </row>
    <row r="317" spans="13:13">
      <c r="M317" s="38"/>
    </row>
    <row r="318" spans="13:13">
      <c r="M318" s="38"/>
    </row>
    <row r="319" spans="13:13">
      <c r="M319" s="38"/>
    </row>
    <row r="320" spans="13:13">
      <c r="M320" s="38"/>
    </row>
    <row r="321" spans="13:13">
      <c r="M321" s="38"/>
    </row>
    <row r="322" spans="13:13">
      <c r="M322" s="38"/>
    </row>
    <row r="323" spans="13:13">
      <c r="M323" s="38"/>
    </row>
    <row r="324" spans="13:13">
      <c r="M324" s="38"/>
    </row>
    <row r="325" spans="13:13">
      <c r="M325" s="38"/>
    </row>
    <row r="326" spans="13:13">
      <c r="M326" s="38"/>
    </row>
    <row r="327" spans="13:13">
      <c r="M327" s="38"/>
    </row>
    <row r="328" spans="13:13">
      <c r="M328" s="38"/>
    </row>
    <row r="329" spans="13:13">
      <c r="M329" s="38"/>
    </row>
    <row r="330" spans="13:13">
      <c r="M330" s="38"/>
    </row>
    <row r="331" spans="13:13">
      <c r="M331" s="38"/>
    </row>
    <row r="332" spans="13:13">
      <c r="M332" s="38"/>
    </row>
    <row r="333" spans="13:13">
      <c r="M333" s="38"/>
    </row>
    <row r="334" spans="13:13">
      <c r="M334" s="38"/>
    </row>
    <row r="335" spans="13:13">
      <c r="M335" s="38"/>
    </row>
    <row r="336" spans="13:13">
      <c r="M336" s="38"/>
    </row>
    <row r="337" spans="13:13">
      <c r="M337" s="38"/>
    </row>
    <row r="338" spans="13:13">
      <c r="M338" s="38"/>
    </row>
    <row r="339" spans="13:13">
      <c r="M339" s="38"/>
    </row>
    <row r="340" spans="13:13">
      <c r="M340" s="38"/>
    </row>
    <row r="341" spans="13:13">
      <c r="M341" s="38"/>
    </row>
    <row r="342" spans="13:13">
      <c r="M342" s="38"/>
    </row>
    <row r="343" spans="13:13">
      <c r="M343" s="68"/>
    </row>
    <row r="344" spans="13:13">
      <c r="M344" s="68"/>
    </row>
    <row r="345" spans="13:13">
      <c r="M345" s="68"/>
    </row>
  </sheetData>
  <autoFilter ref="G5:H138"/>
  <sortState ref="A6:N114">
    <sortCondition ref="L6:L114"/>
  </sortState>
  <dataConsolidate/>
  <mergeCells count="8">
    <mergeCell ref="A189:L189"/>
    <mergeCell ref="A141:L141"/>
    <mergeCell ref="A2:L2"/>
    <mergeCell ref="A1:L1"/>
    <mergeCell ref="A3:L3"/>
    <mergeCell ref="A4:K4"/>
    <mergeCell ref="A170:L170"/>
    <mergeCell ref="A182:L182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>
    <pageSetUpPr fitToPage="1"/>
  </sheetPr>
  <dimension ref="A1:N3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B8" sqref="B8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41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902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694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4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4" s="31" customFormat="1">
      <c r="A6" s="27">
        <v>1</v>
      </c>
      <c r="B6" s="28">
        <v>12.64</v>
      </c>
      <c r="C6" s="61">
        <v>-2.6</v>
      </c>
      <c r="D6" s="37">
        <v>1</v>
      </c>
      <c r="E6" s="31" t="s">
        <v>1765</v>
      </c>
      <c r="F6" s="32">
        <f>VLOOKUP($E6,Atletas!$1:$1048576,7,FALSE)</f>
        <v>36856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1012</v>
      </c>
      <c r="J6" s="34">
        <v>41391</v>
      </c>
      <c r="K6" s="35"/>
      <c r="L6" s="35" t="s">
        <v>765</v>
      </c>
      <c r="M6" s="38"/>
      <c r="N6" s="38"/>
    </row>
    <row r="7" spans="1:14" s="31" customFormat="1">
      <c r="A7" s="27">
        <v>2</v>
      </c>
      <c r="B7" s="28">
        <v>12.66</v>
      </c>
      <c r="C7" s="61">
        <v>-3.3</v>
      </c>
      <c r="D7" s="37">
        <v>1</v>
      </c>
      <c r="E7" s="31" t="s">
        <v>529</v>
      </c>
      <c r="F7" s="32">
        <f>VLOOKUP($E7,Atletas!$1:$1048576,7,FALSE)</f>
        <v>36542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1012</v>
      </c>
      <c r="J7" s="34">
        <v>41441</v>
      </c>
      <c r="K7" s="35"/>
      <c r="L7" s="35" t="s">
        <v>765</v>
      </c>
      <c r="M7" s="38"/>
      <c r="N7" s="38"/>
    </row>
    <row r="8" spans="1:14" s="31" customFormat="1">
      <c r="A8" s="27">
        <v>3</v>
      </c>
      <c r="B8" s="28">
        <v>12.78</v>
      </c>
      <c r="C8" s="61">
        <v>-1.1000000000000001</v>
      </c>
      <c r="D8" s="37">
        <v>1</v>
      </c>
      <c r="E8" s="31" t="s">
        <v>1386</v>
      </c>
      <c r="F8" s="32">
        <f>VLOOKUP($E8,Atletas!$1:$1048576,7,FALSE)</f>
        <v>37145</v>
      </c>
      <c r="G8" s="32" t="str">
        <f>VLOOKUP($E8,Atletas!$1:$1048576,9,FALSE)</f>
        <v>Infantil</v>
      </c>
      <c r="H8" s="137" t="str">
        <f>VLOOKUP($E8,Atletas!$1:$1048576,5,FALSE)</f>
        <v>CSM</v>
      </c>
      <c r="I8" s="35" t="s">
        <v>1012</v>
      </c>
      <c r="J8" s="34">
        <v>41399</v>
      </c>
      <c r="K8" s="35"/>
      <c r="L8" s="35" t="s">
        <v>765</v>
      </c>
      <c r="M8" s="38"/>
      <c r="N8" s="38"/>
    </row>
    <row r="9" spans="1:14" s="31" customFormat="1">
      <c r="A9" s="27">
        <v>4</v>
      </c>
      <c r="B9" s="28">
        <v>13.23</v>
      </c>
      <c r="C9" s="61">
        <v>-2.6</v>
      </c>
      <c r="D9" s="37">
        <v>3</v>
      </c>
      <c r="E9" s="31" t="s">
        <v>1381</v>
      </c>
      <c r="F9" s="32">
        <f>VLOOKUP($E9,Atletas!$1:$1048576,7,FALSE)</f>
        <v>36957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1012</v>
      </c>
      <c r="J9" s="34">
        <v>41391</v>
      </c>
      <c r="K9" s="35"/>
      <c r="L9" s="35" t="s">
        <v>765</v>
      </c>
      <c r="M9" s="39"/>
    </row>
    <row r="10" spans="1:14" s="31" customFormat="1">
      <c r="A10" s="27">
        <v>5</v>
      </c>
      <c r="B10" s="28">
        <v>13.82</v>
      </c>
      <c r="C10" s="61">
        <v>-2.6</v>
      </c>
      <c r="D10" s="37">
        <v>4</v>
      </c>
      <c r="E10" s="31" t="s">
        <v>28</v>
      </c>
      <c r="F10" s="32">
        <f>VLOOKUP($E10,Atletas!$1:$1048576,7,FALSE)</f>
        <v>36541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1012</v>
      </c>
      <c r="J10" s="34">
        <v>41391</v>
      </c>
      <c r="K10" s="35"/>
      <c r="L10" s="35" t="s">
        <v>765</v>
      </c>
      <c r="M10" s="38"/>
      <c r="N10" s="38"/>
    </row>
    <row r="11" spans="1:14" s="31" customFormat="1">
      <c r="A11" s="27">
        <v>6</v>
      </c>
      <c r="B11" s="28">
        <v>14.09</v>
      </c>
      <c r="C11" s="61">
        <v>-2.6</v>
      </c>
      <c r="D11" s="37">
        <v>5</v>
      </c>
      <c r="E11" s="31" t="s">
        <v>1894</v>
      </c>
      <c r="F11" s="32">
        <f>VLOOKUP($E11,Atletas!$1:$1048576,7,FALSE)</f>
        <v>36957</v>
      </c>
      <c r="G11" s="32" t="str">
        <f>VLOOKUP($E11,Atletas!$1:$1048576,9,FALSE)</f>
        <v>Infantil</v>
      </c>
      <c r="H11" s="137" t="str">
        <f>VLOOKUP($E11,Atletas!$1:$1048576,5,FALSE)</f>
        <v>AJS</v>
      </c>
      <c r="I11" s="35" t="s">
        <v>1012</v>
      </c>
      <c r="J11" s="34">
        <v>41391</v>
      </c>
      <c r="K11" s="35"/>
      <c r="L11" s="35" t="s">
        <v>765</v>
      </c>
      <c r="M11" s="38"/>
      <c r="N11" s="38"/>
    </row>
    <row r="12" spans="1:14" s="31" customFormat="1">
      <c r="A12" s="27">
        <v>7</v>
      </c>
      <c r="B12" s="28">
        <v>14.47</v>
      </c>
      <c r="C12" s="61">
        <v>-2.6</v>
      </c>
      <c r="D12" s="37">
        <v>6</v>
      </c>
      <c r="E12" s="31" t="s">
        <v>2048</v>
      </c>
      <c r="F12" s="172">
        <v>37203</v>
      </c>
      <c r="G12" s="32" t="e">
        <f>VLOOKUP($E12,Atletas!$1:$1048576,9,FALSE)</f>
        <v>#N/A</v>
      </c>
      <c r="H12" s="137" t="s">
        <v>866</v>
      </c>
      <c r="I12" s="35" t="s">
        <v>1012</v>
      </c>
      <c r="J12" s="34">
        <v>41391</v>
      </c>
      <c r="K12" s="35" t="s">
        <v>2049</v>
      </c>
      <c r="L12" s="35" t="s">
        <v>765</v>
      </c>
      <c r="M12" s="39"/>
    </row>
    <row r="13" spans="1:14" s="31" customFormat="1">
      <c r="A13" s="27"/>
      <c r="B13" s="28"/>
      <c r="C13" s="61"/>
      <c r="D13" s="37"/>
      <c r="E13" s="31" t="s">
        <v>1395</v>
      </c>
      <c r="F13" s="32" t="e">
        <f>VLOOKUP($E13,Atletas!$1:$1048576,7,FALSE)</f>
        <v>#N/A</v>
      </c>
      <c r="G13" s="32" t="e">
        <f>VLOOKUP($E13,Atletas!$1:$1048576,9,FALSE)</f>
        <v>#N/A</v>
      </c>
      <c r="H13" s="137" t="e">
        <f>VLOOKUP($E13,Atletas!$1:$1048576,5,FALSE)</f>
        <v>#N/A</v>
      </c>
      <c r="I13" s="35"/>
      <c r="J13" s="34"/>
      <c r="K13" s="35"/>
      <c r="L13" s="35" t="s">
        <v>1636</v>
      </c>
      <c r="M13" s="39"/>
      <c r="N13" s="38"/>
    </row>
    <row r="14" spans="1:14" s="31" customFormat="1">
      <c r="A14" s="27"/>
      <c r="B14" s="28"/>
      <c r="C14" s="61"/>
      <c r="D14" s="37"/>
      <c r="E14" s="31" t="s">
        <v>1041</v>
      </c>
      <c r="F14" s="32" t="e">
        <f>VLOOKUP($E14,Atletas!$1:$1048576,7,FALSE)</f>
        <v>#N/A</v>
      </c>
      <c r="G14" s="32" t="e">
        <f>VLOOKUP($E14,Atletas!$1:$1048576,9,FALSE)</f>
        <v>#N/A</v>
      </c>
      <c r="H14" s="137" t="e">
        <f>VLOOKUP($E14,Atletas!$1:$1048576,5,FALSE)</f>
        <v>#N/A</v>
      </c>
      <c r="I14" s="35"/>
      <c r="J14" s="34"/>
      <c r="K14" s="35"/>
      <c r="L14" s="35" t="s">
        <v>1637</v>
      </c>
      <c r="M14" s="38"/>
      <c r="N14" s="38"/>
    </row>
    <row r="15" spans="1:14" s="31" customFormat="1">
      <c r="A15" s="27"/>
      <c r="B15" s="28"/>
      <c r="C15" s="61"/>
      <c r="D15" s="37"/>
      <c r="E15" s="31" t="s">
        <v>13</v>
      </c>
      <c r="F15" s="32" t="e">
        <f>VLOOKUP($E15,Atletas!$1:$1048576,7,FALSE)</f>
        <v>#N/A</v>
      </c>
      <c r="G15" s="32" t="e">
        <f>VLOOKUP($E15,Atletas!$1:$1048576,9,FALSE)</f>
        <v>#N/A</v>
      </c>
      <c r="H15" s="137" t="e">
        <f>VLOOKUP($E15,Atletas!$1:$1048576,5,FALSE)</f>
        <v>#N/A</v>
      </c>
      <c r="I15" s="35"/>
      <c r="J15" s="34"/>
      <c r="K15" s="35"/>
      <c r="L15" s="35" t="s">
        <v>1176</v>
      </c>
      <c r="M15" s="38"/>
      <c r="N15" s="38"/>
    </row>
    <row r="16" spans="1:14" s="31" customFormat="1">
      <c r="A16" s="27"/>
      <c r="B16" s="28"/>
      <c r="C16" s="61"/>
      <c r="D16" s="37"/>
      <c r="E16" s="31" t="s">
        <v>1029</v>
      </c>
      <c r="F16" s="32">
        <f>VLOOKUP($E16,Atletas!$1:$1048576,7,FALSE)</f>
        <v>36792</v>
      </c>
      <c r="G16" s="32" t="str">
        <f>VLOOKUP($E16,Atletas!$1:$1048576,9,FALSE)</f>
        <v>Infantil</v>
      </c>
      <c r="H16" s="137" t="str">
        <f>VLOOKUP($E16,Atletas!$1:$1048576,5,FALSE)</f>
        <v>GDE</v>
      </c>
      <c r="I16" s="35"/>
      <c r="J16" s="34"/>
      <c r="K16" s="35"/>
      <c r="L16" s="35" t="s">
        <v>1177</v>
      </c>
      <c r="M16" s="39"/>
      <c r="N16" s="38"/>
    </row>
    <row r="17" spans="1:14" s="31" customFormat="1">
      <c r="A17" s="27"/>
      <c r="B17" s="28"/>
      <c r="C17" s="61"/>
      <c r="D17" s="37"/>
      <c r="F17" s="32">
        <f>VLOOKUP($E17,Atletas!$1:$1048576,7,FALSE)</f>
        <v>0</v>
      </c>
      <c r="G17" s="32">
        <f>VLOOKUP($E17,Atletas!$1:$1048576,9,FALSE)</f>
        <v>0</v>
      </c>
      <c r="H17" s="137">
        <f>VLOOKUP($E17,Atletas!$1:$1048576,5,FALSE)</f>
        <v>0</v>
      </c>
      <c r="I17" s="35"/>
      <c r="J17" s="34"/>
      <c r="K17" s="35"/>
      <c r="L17" s="35" t="s">
        <v>765</v>
      </c>
      <c r="M17" s="39"/>
    </row>
    <row r="18" spans="1:14" s="31" customFormat="1">
      <c r="A18" s="27"/>
      <c r="B18" s="28"/>
      <c r="C18" s="61"/>
      <c r="D18" s="37"/>
      <c r="F18" s="32"/>
      <c r="G18" s="35"/>
      <c r="H18" s="137"/>
      <c r="I18" s="35"/>
      <c r="J18" s="34"/>
      <c r="K18" s="35"/>
      <c r="L18" s="35"/>
      <c r="M18" s="39"/>
    </row>
    <row r="19" spans="1:14" s="31" customFormat="1">
      <c r="A19" s="27"/>
      <c r="B19" s="28"/>
      <c r="C19" s="29"/>
      <c r="D19" s="30"/>
      <c r="F19" s="32"/>
      <c r="G19" s="35"/>
      <c r="H19" s="137"/>
      <c r="I19" s="35"/>
      <c r="J19" s="34"/>
      <c r="K19" s="35"/>
      <c r="L19" s="35"/>
      <c r="M19" s="39"/>
    </row>
    <row r="20" spans="1:14" s="31" customFormat="1">
      <c r="A20" s="181" t="s">
        <v>742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38"/>
      <c r="N20" s="39"/>
    </row>
    <row r="21" spans="1:14" s="31" customFormat="1">
      <c r="A21" s="27"/>
      <c r="B21" s="28"/>
      <c r="C21" s="61"/>
      <c r="D21" s="37"/>
      <c r="F21" s="32">
        <f>VLOOKUP($E21,Atletas!$1:$1048576,7,FALSE)</f>
        <v>0</v>
      </c>
      <c r="G21" s="32">
        <f>VLOOKUP($E21,Atletas!$1:$1048576,9,FALSE)</f>
        <v>0</v>
      </c>
      <c r="H21" s="137">
        <f>VLOOKUP($E21,Atletas!$1:$1048576,5,FALSE)</f>
        <v>0</v>
      </c>
      <c r="I21" s="35"/>
      <c r="J21" s="34"/>
      <c r="K21" s="35"/>
      <c r="L21" s="35"/>
      <c r="M21" s="39"/>
      <c r="N21" s="38"/>
    </row>
    <row r="22" spans="1:14" s="31" customFormat="1">
      <c r="A22" s="27"/>
      <c r="B22" s="28"/>
      <c r="C22" s="61"/>
      <c r="D22" s="37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5"/>
      <c r="L22" s="35"/>
      <c r="M22" s="39"/>
    </row>
    <row r="23" spans="1:14" s="31" customFormat="1">
      <c r="A23" s="27"/>
      <c r="B23" s="28"/>
      <c r="C23" s="61"/>
      <c r="D23" s="37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5"/>
      <c r="L23" s="35"/>
      <c r="M23" s="39"/>
    </row>
    <row r="24" spans="1:14" s="31" customFormat="1">
      <c r="A24" s="27"/>
      <c r="B24" s="28"/>
      <c r="C24" s="29"/>
      <c r="D24" s="30"/>
      <c r="F24" s="32"/>
      <c r="G24" s="32"/>
      <c r="H24" s="137"/>
      <c r="I24" s="35"/>
      <c r="J24" s="34"/>
      <c r="K24" s="35"/>
      <c r="L24" s="35"/>
      <c r="M24" s="38"/>
      <c r="N24" s="39"/>
    </row>
    <row r="25" spans="1:14" s="31" customFormat="1">
      <c r="A25" s="27"/>
      <c r="B25" s="28"/>
      <c r="C25" s="29"/>
      <c r="D25" s="30"/>
      <c r="F25" s="32"/>
      <c r="G25" s="32"/>
      <c r="H25" s="137"/>
      <c r="I25" s="35"/>
      <c r="J25" s="34"/>
      <c r="K25" s="35"/>
      <c r="L25" s="35"/>
      <c r="M25" s="38"/>
      <c r="N25" s="38"/>
    </row>
    <row r="26" spans="1:14" s="31" customFormat="1">
      <c r="A26" s="181" t="s">
        <v>727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38"/>
      <c r="N26" s="39"/>
    </row>
    <row r="27" spans="1:14" s="31" customFormat="1">
      <c r="A27" s="27"/>
      <c r="B27" s="28"/>
      <c r="C27" s="61"/>
      <c r="D27" s="37"/>
      <c r="F27" s="32">
        <f>VLOOKUP($E27,Atletas!$1:$1048576,7,FALSE)</f>
        <v>0</v>
      </c>
      <c r="G27" s="32">
        <f>VLOOKUP($E27,Atletas!$1:$1048576,9,FALSE)</f>
        <v>0</v>
      </c>
      <c r="H27" s="137">
        <f>VLOOKUP($E27,Atletas!$1:$1048576,5,FALSE)</f>
        <v>0</v>
      </c>
      <c r="I27" s="35"/>
      <c r="J27" s="34"/>
      <c r="K27" s="35"/>
      <c r="L27" s="35"/>
      <c r="M27" s="38"/>
    </row>
    <row r="28" spans="1:14" s="31" customFormat="1">
      <c r="A28" s="27"/>
      <c r="B28" s="28"/>
      <c r="C28" s="29"/>
      <c r="D28" s="30"/>
      <c r="F28" s="32"/>
      <c r="G28" s="32"/>
      <c r="H28" s="137"/>
      <c r="I28" s="35"/>
      <c r="J28" s="34"/>
      <c r="K28" s="35"/>
      <c r="L28" s="35"/>
      <c r="M28" s="38"/>
      <c r="N28" s="39"/>
    </row>
    <row r="29" spans="1:14" s="31" customFormat="1">
      <c r="A29" s="27"/>
      <c r="B29" s="28"/>
      <c r="C29" s="29"/>
      <c r="D29" s="30"/>
      <c r="F29" s="32"/>
      <c r="G29" s="32"/>
      <c r="H29" s="137"/>
      <c r="I29" s="35"/>
      <c r="J29" s="34"/>
      <c r="K29" s="35"/>
      <c r="L29" s="35"/>
      <c r="M29" s="38"/>
      <c r="N29" s="38"/>
    </row>
    <row r="30" spans="1:14" s="31" customFormat="1">
      <c r="A30" s="27"/>
      <c r="B30" s="28"/>
      <c r="C30" s="29"/>
      <c r="D30" s="30"/>
      <c r="F30" s="32"/>
      <c r="G30" s="32"/>
      <c r="H30" s="137"/>
      <c r="I30" s="35"/>
      <c r="J30" s="34"/>
      <c r="K30" s="35"/>
      <c r="L30" s="35"/>
      <c r="M30" s="38"/>
      <c r="N30" s="39"/>
    </row>
    <row r="31" spans="1:14">
      <c r="A31" s="181" t="s">
        <v>728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</row>
    <row r="32" spans="1:14" s="31" customFormat="1">
      <c r="A32" s="27"/>
      <c r="B32" s="28">
        <v>11.54</v>
      </c>
      <c r="C32" s="61">
        <v>2.8</v>
      </c>
      <c r="D32" s="37">
        <v>1</v>
      </c>
      <c r="E32" s="31" t="s">
        <v>529</v>
      </c>
      <c r="F32" s="32">
        <f>VLOOKUP($E32,Atletas!$1:$1048576,7,FALSE)</f>
        <v>36542</v>
      </c>
      <c r="G32" s="32" t="str">
        <f>VLOOKUP($E32,Atletas!$1:$1048576,9,FALSE)</f>
        <v>Infantil</v>
      </c>
      <c r="H32" s="137" t="str">
        <f>VLOOKUP($E32,Atletas!$1:$1048576,5,FALSE)</f>
        <v>ACDSJ</v>
      </c>
      <c r="I32" s="35" t="s">
        <v>1012</v>
      </c>
      <c r="J32" s="34">
        <v>41406</v>
      </c>
      <c r="K32" s="35"/>
      <c r="L32" s="35"/>
      <c r="M32" s="39"/>
    </row>
    <row r="33" spans="1:13" s="31" customFormat="1">
      <c r="A33" s="27"/>
      <c r="B33" s="28">
        <v>12.43</v>
      </c>
      <c r="C33" s="61">
        <v>2.8</v>
      </c>
      <c r="D33" s="37">
        <v>2</v>
      </c>
      <c r="E33" s="31" t="s">
        <v>1381</v>
      </c>
      <c r="F33" s="32">
        <f>VLOOKUP($E33,Atletas!$1:$1048576,7,FALSE)</f>
        <v>36957</v>
      </c>
      <c r="G33" s="32" t="str">
        <f>VLOOKUP($E33,Atletas!$1:$1048576,9,FALSE)</f>
        <v>Infantil</v>
      </c>
      <c r="H33" s="137" t="str">
        <f>VLOOKUP($E33,Atletas!$1:$1048576,5,FALSE)</f>
        <v>ACDSJ</v>
      </c>
      <c r="I33" s="35" t="s">
        <v>1012</v>
      </c>
      <c r="J33" s="34">
        <v>41406</v>
      </c>
      <c r="K33" s="35"/>
      <c r="L33" s="35"/>
      <c r="M33" s="39"/>
    </row>
    <row r="34" spans="1:13" s="31" customFormat="1">
      <c r="A34" s="27"/>
      <c r="B34" s="28">
        <v>12.52</v>
      </c>
      <c r="C34" s="61">
        <v>2.8</v>
      </c>
      <c r="D34" s="37">
        <v>3</v>
      </c>
      <c r="E34" s="31" t="s">
        <v>1386</v>
      </c>
      <c r="F34" s="32">
        <f>VLOOKUP($E34,Atletas!$1:$1048576,7,FALSE)</f>
        <v>37145</v>
      </c>
      <c r="G34" s="32" t="str">
        <f>VLOOKUP($E34,Atletas!$1:$1048576,9,FALSE)</f>
        <v>Infantil</v>
      </c>
      <c r="H34" s="137" t="str">
        <f>VLOOKUP($E34,Atletas!$1:$1048576,5,FALSE)</f>
        <v>CSM</v>
      </c>
      <c r="I34" s="35" t="s">
        <v>1012</v>
      </c>
      <c r="J34" s="34">
        <v>41406</v>
      </c>
      <c r="K34" s="35"/>
      <c r="L34" s="35"/>
      <c r="M34" s="39"/>
    </row>
    <row r="35" spans="1:13" s="31" customFormat="1">
      <c r="A35" s="27"/>
      <c r="B35" s="28">
        <v>13.74</v>
      </c>
      <c r="C35" s="61">
        <v>2.8</v>
      </c>
      <c r="D35" s="37">
        <v>5</v>
      </c>
      <c r="E35" s="31" t="s">
        <v>1971</v>
      </c>
      <c r="F35" s="32">
        <f>VLOOKUP($E35,Atletas!$1:$1048576,7,FALSE)</f>
        <v>37316</v>
      </c>
      <c r="G35" s="32" t="str">
        <f>VLOOKUP($E35,Atletas!$1:$1048576,9,FALSE)</f>
        <v>Benjamim-B</v>
      </c>
      <c r="H35" s="137" t="str">
        <f>VLOOKUP($E35,Atletas!$1:$1048576,5,FALSE)</f>
        <v>GDE</v>
      </c>
      <c r="I35" s="35" t="s">
        <v>1012</v>
      </c>
      <c r="J35" s="34">
        <v>41406</v>
      </c>
      <c r="K35" s="35"/>
      <c r="L35" s="35"/>
      <c r="M35" s="39"/>
    </row>
    <row r="36" spans="1:13" s="31" customFormat="1">
      <c r="A36" s="27"/>
      <c r="B36" s="28">
        <v>14.07</v>
      </c>
      <c r="C36" s="61">
        <v>2.8</v>
      </c>
      <c r="D36" s="37">
        <v>6</v>
      </c>
      <c r="E36" s="31" t="s">
        <v>1875</v>
      </c>
      <c r="F36" s="32">
        <f>VLOOKUP($E36,Atletas!$1:$1048576,7,FALSE)</f>
        <v>37146</v>
      </c>
      <c r="G36" s="32" t="str">
        <f>VLOOKUP($E36,Atletas!$1:$1048576,9,FALSE)</f>
        <v>Infantil</v>
      </c>
      <c r="H36" s="137" t="str">
        <f>VLOOKUP($E36,Atletas!$1:$1048576,5,FALSE)</f>
        <v>ACDSJ</v>
      </c>
      <c r="I36" s="35" t="s">
        <v>1012</v>
      </c>
      <c r="J36" s="34">
        <v>41406</v>
      </c>
      <c r="K36" s="35"/>
      <c r="L36" s="35"/>
      <c r="M36" s="39"/>
    </row>
    <row r="37" spans="1:13" s="31" customFormat="1">
      <c r="A37" s="27"/>
      <c r="B37" s="28"/>
      <c r="C37" s="61"/>
      <c r="D37" s="37"/>
      <c r="F37" s="32">
        <f>VLOOKUP($E37,Atletas!$1:$1048576,7,FALSE)</f>
        <v>0</v>
      </c>
      <c r="G37" s="32">
        <f>VLOOKUP($E37,Atletas!$1:$1048576,9,FALSE)</f>
        <v>0</v>
      </c>
      <c r="H37" s="137">
        <f>VLOOKUP($E37,Atletas!$1:$1048576,5,FALSE)</f>
        <v>0</v>
      </c>
      <c r="I37" s="35"/>
      <c r="J37" s="34"/>
      <c r="K37" s="35"/>
      <c r="L37" s="35"/>
      <c r="M37" s="39"/>
    </row>
    <row r="38" spans="1:13" s="31" customFormat="1">
      <c r="A38" s="27"/>
      <c r="B38" s="28"/>
      <c r="C38" s="61"/>
      <c r="D38" s="37"/>
      <c r="F38" s="32">
        <f>VLOOKUP($E38,Atletas!$1:$1048576,7,FALSE)</f>
        <v>0</v>
      </c>
      <c r="G38" s="32">
        <f>VLOOKUP($E38,Atletas!$1:$1048576,9,FALSE)</f>
        <v>0</v>
      </c>
      <c r="H38" s="137">
        <f>VLOOKUP($E38,Atletas!$1:$1048576,5,FALSE)</f>
        <v>0</v>
      </c>
      <c r="I38" s="35"/>
      <c r="J38" s="34"/>
      <c r="K38" s="35"/>
      <c r="L38" s="35"/>
      <c r="M38" s="39"/>
    </row>
  </sheetData>
  <mergeCells count="7">
    <mergeCell ref="A26:L26"/>
    <mergeCell ref="A31:L31"/>
    <mergeCell ref="A2:L2"/>
    <mergeCell ref="A1:L1"/>
    <mergeCell ref="A3:L3"/>
    <mergeCell ref="A4:K4"/>
    <mergeCell ref="A20:L20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 enableFormatConditionsCalculation="0">
    <pageSetUpPr fitToPage="1"/>
  </sheetPr>
  <dimension ref="A1:O7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68" hidden="1" customWidth="1"/>
    <col min="14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902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601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5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5" s="31" customFormat="1">
      <c r="A6" s="27">
        <v>1</v>
      </c>
      <c r="B6" s="28">
        <v>10.14</v>
      </c>
      <c r="C6" s="61">
        <v>1.7</v>
      </c>
      <c r="D6" s="113" t="s">
        <v>1870</v>
      </c>
      <c r="E6" s="31" t="s">
        <v>499</v>
      </c>
      <c r="F6" s="32">
        <f>VLOOKUP($E6,Atletas!$1:$1048576,7,FALSE)</f>
        <v>35979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1012</v>
      </c>
      <c r="J6" s="34">
        <v>41300</v>
      </c>
      <c r="K6" s="35"/>
      <c r="L6" s="35" t="s">
        <v>765</v>
      </c>
      <c r="M6" s="38"/>
      <c r="N6" s="38"/>
      <c r="O6" s="31" t="str">
        <f>IF(L6="rp",CONCATENATE(B6," - 12"),L6)</f>
        <v>10,14 - 12</v>
      </c>
    </row>
    <row r="7" spans="1:15" s="31" customFormat="1">
      <c r="A7" s="27">
        <v>2</v>
      </c>
      <c r="B7" s="28">
        <v>10.28</v>
      </c>
      <c r="C7" s="61" t="s">
        <v>1369</v>
      </c>
      <c r="D7" s="113" t="s">
        <v>1872</v>
      </c>
      <c r="E7" s="31" t="s">
        <v>732</v>
      </c>
      <c r="F7" s="32">
        <f>VLOOKUP($E7,Atletas!$1:$1048576,7,FALSE)</f>
        <v>36375</v>
      </c>
      <c r="G7" s="32" t="str">
        <f>VLOOKUP($E7,Atletas!$1:$1048576,9,FALSE)</f>
        <v>Iniciado</v>
      </c>
      <c r="H7" s="137" t="str">
        <f>VLOOKUP($E7,Atletas!$1:$1048576,5,FALSE)</f>
        <v>CSM</v>
      </c>
      <c r="I7" s="35" t="s">
        <v>1942</v>
      </c>
      <c r="J7" s="34">
        <v>41328</v>
      </c>
      <c r="K7" s="35" t="s">
        <v>1943</v>
      </c>
      <c r="L7" s="35" t="s">
        <v>765</v>
      </c>
      <c r="M7" s="38"/>
      <c r="N7" s="38"/>
    </row>
    <row r="8" spans="1:15" s="31" customFormat="1">
      <c r="A8" s="27">
        <v>3</v>
      </c>
      <c r="B8" s="28">
        <v>10.53</v>
      </c>
      <c r="C8" s="61">
        <v>1.7</v>
      </c>
      <c r="D8" s="113" t="s">
        <v>1872</v>
      </c>
      <c r="E8" s="31" t="s">
        <v>530</v>
      </c>
      <c r="F8" s="32">
        <f>VLOOKUP($E8,Atletas!$1:$1048576,7,FALSE)</f>
        <v>36231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1012</v>
      </c>
      <c r="J8" s="34">
        <v>41300</v>
      </c>
      <c r="K8" s="35"/>
      <c r="L8" s="35" t="s">
        <v>765</v>
      </c>
      <c r="M8" s="38"/>
      <c r="N8" s="38" t="str">
        <f t="shared" ref="N8" si="0">CONCATENATE(B8," - 11")</f>
        <v>10,53 - 11</v>
      </c>
    </row>
    <row r="9" spans="1:15" s="31" customFormat="1">
      <c r="A9" s="27">
        <v>4</v>
      </c>
      <c r="B9" s="28">
        <v>11.12</v>
      </c>
      <c r="C9" s="61">
        <v>1.2</v>
      </c>
      <c r="D9" s="113" t="s">
        <v>1870</v>
      </c>
      <c r="E9" s="31" t="s">
        <v>1392</v>
      </c>
      <c r="F9" s="32">
        <f>VLOOKUP($E9,Atletas!$1:$1048576,7,FALSE)</f>
        <v>36035</v>
      </c>
      <c r="G9" s="32" t="str">
        <f>VLOOKUP($E9,Atletas!$1:$1048576,9,FALSE)</f>
        <v>Iniciado</v>
      </c>
      <c r="H9" s="137" t="str">
        <f>VLOOKUP($E9,Atletas!$1:$1048576,5,FALSE)</f>
        <v>ADRAP</v>
      </c>
      <c r="I9" s="35" t="s">
        <v>1012</v>
      </c>
      <c r="J9" s="34">
        <v>41300</v>
      </c>
      <c r="K9" s="35"/>
      <c r="L9" s="35" t="s">
        <v>765</v>
      </c>
      <c r="M9" s="38"/>
      <c r="N9" s="38"/>
    </row>
    <row r="10" spans="1:15" s="31" customFormat="1">
      <c r="A10" s="27">
        <v>5</v>
      </c>
      <c r="B10" s="28">
        <v>11.41</v>
      </c>
      <c r="C10" s="61">
        <v>1.2</v>
      </c>
      <c r="D10" s="113" t="s">
        <v>1871</v>
      </c>
      <c r="E10" s="31" t="s">
        <v>1364</v>
      </c>
      <c r="F10" s="32">
        <f>VLOOKUP($E10,Atletas!$1:$1048576,7,FALSE)</f>
        <v>36312</v>
      </c>
      <c r="G10" s="32" t="str">
        <f>VLOOKUP($E10,Atletas!$1:$1048576,9,FALSE)</f>
        <v>Iniciado</v>
      </c>
      <c r="H10" s="137" t="str">
        <f>VLOOKUP($E10,Atletas!$1:$1048576,5,FALSE)</f>
        <v>ACDSJ</v>
      </c>
      <c r="I10" s="35" t="s">
        <v>1012</v>
      </c>
      <c r="J10" s="34">
        <v>41300</v>
      </c>
      <c r="K10" s="35"/>
      <c r="L10" s="35" t="s">
        <v>765</v>
      </c>
      <c r="M10" s="38"/>
    </row>
    <row r="11" spans="1:15" s="31" customFormat="1">
      <c r="A11" s="27">
        <v>6</v>
      </c>
      <c r="B11" s="28">
        <v>11.49</v>
      </c>
      <c r="C11" s="61">
        <v>1.2</v>
      </c>
      <c r="D11" s="113" t="s">
        <v>1872</v>
      </c>
      <c r="E11" s="31" t="s">
        <v>501</v>
      </c>
      <c r="F11" s="32">
        <f>VLOOKUP($E11,Atletas!$1:$1048576,7,FALSE)</f>
        <v>36286</v>
      </c>
      <c r="G11" s="32" t="str">
        <f>VLOOKUP($E11,Atletas!$1:$1048576,9,FALSE)</f>
        <v>Iniciado</v>
      </c>
      <c r="H11" s="137" t="str">
        <f>VLOOKUP($E11,Atletas!$1:$1048576,5,FALSE)</f>
        <v>ACDSJ</v>
      </c>
      <c r="I11" s="35" t="s">
        <v>1012</v>
      </c>
      <c r="J11" s="34">
        <v>41300</v>
      </c>
      <c r="K11" s="35"/>
      <c r="L11" s="35" t="s">
        <v>765</v>
      </c>
      <c r="M11" s="38"/>
    </row>
    <row r="12" spans="1:15" s="31" customFormat="1">
      <c r="A12" s="27">
        <v>7</v>
      </c>
      <c r="B12" s="28">
        <v>11.99</v>
      </c>
      <c r="C12" s="61">
        <v>1.7</v>
      </c>
      <c r="D12" s="113" t="s">
        <v>1873</v>
      </c>
      <c r="E12" s="31" t="s">
        <v>546</v>
      </c>
      <c r="F12" s="32">
        <f>VLOOKUP($E12,Atletas!$1:$1048576,7,FALSE)</f>
        <v>36227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1012</v>
      </c>
      <c r="J12" s="34">
        <v>41300</v>
      </c>
      <c r="K12" s="35"/>
      <c r="L12" s="35" t="s">
        <v>765</v>
      </c>
      <c r="M12" s="38"/>
    </row>
    <row r="13" spans="1:15" s="31" customFormat="1">
      <c r="A13" s="27">
        <v>8</v>
      </c>
      <c r="B13" s="28">
        <v>12.8</v>
      </c>
      <c r="C13" s="61">
        <v>1.7</v>
      </c>
      <c r="D13" s="113" t="s">
        <v>1874</v>
      </c>
      <c r="E13" s="31" t="s">
        <v>316</v>
      </c>
      <c r="F13" s="32">
        <f>VLOOKUP($E13,Atletas!$1:$1048576,7,FALSE)</f>
        <v>36223</v>
      </c>
      <c r="G13" s="32" t="str">
        <f>VLOOKUP($E13,Atletas!$1:$1048576,9,FALSE)</f>
        <v>Iniciado</v>
      </c>
      <c r="H13" s="137" t="str">
        <f>VLOOKUP($E13,Atletas!$1:$1048576,5,FALSE)</f>
        <v>ACDSJ</v>
      </c>
      <c r="I13" s="35" t="s">
        <v>1012</v>
      </c>
      <c r="J13" s="34">
        <v>41300</v>
      </c>
      <c r="K13" s="35"/>
      <c r="L13" s="35" t="s">
        <v>765</v>
      </c>
      <c r="M13" s="38"/>
    </row>
    <row r="14" spans="1:15" s="31" customFormat="1">
      <c r="A14" s="27">
        <v>9</v>
      </c>
      <c r="B14" s="28">
        <v>13.33</v>
      </c>
      <c r="C14" s="61">
        <v>1.7</v>
      </c>
      <c r="D14" s="113" t="s">
        <v>1892</v>
      </c>
      <c r="E14" s="31" t="s">
        <v>1409</v>
      </c>
      <c r="F14" s="32">
        <f>VLOOKUP($E14,Atletas!$1:$1048576,7,FALSE)</f>
        <v>36084</v>
      </c>
      <c r="G14" s="32" t="str">
        <f>VLOOKUP($E14,Atletas!$1:$1048576,9,FALSE)</f>
        <v>Iniciado</v>
      </c>
      <c r="H14" s="137" t="str">
        <f>VLOOKUP($E14,Atletas!$1:$1048576,5,FALSE)</f>
        <v>ADRAP</v>
      </c>
      <c r="I14" s="35" t="s">
        <v>1012</v>
      </c>
      <c r="J14" s="34">
        <v>41300</v>
      </c>
      <c r="K14" s="35"/>
      <c r="L14" s="35" t="s">
        <v>765</v>
      </c>
      <c r="M14" s="38"/>
    </row>
    <row r="15" spans="1:15" s="31" customFormat="1">
      <c r="A15" s="27">
        <v>10</v>
      </c>
      <c r="B15" s="28">
        <v>13.39</v>
      </c>
      <c r="C15" s="61">
        <v>1.2</v>
      </c>
      <c r="D15" s="113" t="s">
        <v>1873</v>
      </c>
      <c r="E15" s="31" t="s">
        <v>1031</v>
      </c>
      <c r="F15" s="32">
        <f>VLOOKUP($E15,Atletas!$1:$1048576,7,FALSE)</f>
        <v>36491</v>
      </c>
      <c r="G15" s="32" t="str">
        <f>VLOOKUP($E15,Atletas!$1:$1048576,9,FALSE)</f>
        <v>Iniciado</v>
      </c>
      <c r="H15" s="137" t="str">
        <f>VLOOKUP($E15,Atletas!$1:$1048576,5,FALSE)</f>
        <v>AJS</v>
      </c>
      <c r="I15" s="35" t="s">
        <v>1012</v>
      </c>
      <c r="J15" s="34">
        <v>41300</v>
      </c>
      <c r="K15" s="35"/>
      <c r="L15" s="35" t="s">
        <v>765</v>
      </c>
      <c r="M15" s="38"/>
    </row>
    <row r="16" spans="1:15" s="31" customFormat="1">
      <c r="A16" s="27">
        <v>11</v>
      </c>
      <c r="B16" s="28">
        <v>13.58</v>
      </c>
      <c r="C16" s="61">
        <v>1.7</v>
      </c>
      <c r="D16" s="113" t="s">
        <v>1893</v>
      </c>
      <c r="E16" s="31" t="s">
        <v>1884</v>
      </c>
      <c r="F16" s="32">
        <f>VLOOKUP($E16,Atletas!$1:$1048576,7,FALSE)</f>
        <v>35898</v>
      </c>
      <c r="G16" s="32" t="str">
        <f>VLOOKUP($E16,Atletas!$1:$1048576,9,FALSE)</f>
        <v>Iniciado</v>
      </c>
      <c r="H16" s="137" t="str">
        <f>VLOOKUP($E16,Atletas!$1:$1048576,5,FALSE)</f>
        <v>ADRAP</v>
      </c>
      <c r="I16" s="35" t="s">
        <v>1012</v>
      </c>
      <c r="J16" s="34">
        <v>41300</v>
      </c>
      <c r="K16" s="35"/>
      <c r="L16" s="35" t="s">
        <v>765</v>
      </c>
      <c r="M16" s="38"/>
    </row>
    <row r="17" spans="1:14" s="31" customFormat="1">
      <c r="A17" s="27">
        <v>12</v>
      </c>
      <c r="B17" s="28">
        <v>13.95</v>
      </c>
      <c r="C17" s="61">
        <v>1.2</v>
      </c>
      <c r="D17" s="113" t="s">
        <v>1874</v>
      </c>
      <c r="E17" s="31" t="s">
        <v>23</v>
      </c>
      <c r="F17" s="32">
        <f>VLOOKUP($E17,Atletas!$1:$1048576,7,FALSE)</f>
        <v>36315</v>
      </c>
      <c r="G17" s="32" t="str">
        <f>VLOOKUP($E17,Atletas!$1:$1048576,9,FALSE)</f>
        <v>Iniciado</v>
      </c>
      <c r="H17" s="137" t="str">
        <f>VLOOKUP($E17,Atletas!$1:$1048576,5,FALSE)</f>
        <v>AJS</v>
      </c>
      <c r="I17" s="35" t="s">
        <v>1012</v>
      </c>
      <c r="J17" s="34">
        <v>41300</v>
      </c>
      <c r="K17" s="35"/>
      <c r="L17" s="35" t="s">
        <v>765</v>
      </c>
      <c r="M17" s="38"/>
    </row>
    <row r="18" spans="1:14" s="31" customFormat="1">
      <c r="A18" s="27">
        <v>13</v>
      </c>
      <c r="B18" s="28">
        <v>14.69</v>
      </c>
      <c r="C18" s="61">
        <v>1.2</v>
      </c>
      <c r="D18" s="113" t="s">
        <v>1892</v>
      </c>
      <c r="E18" s="31" t="s">
        <v>362</v>
      </c>
      <c r="F18" s="32">
        <f>VLOOKUP($E18,Atletas!$1:$1048576,7,FALSE)</f>
        <v>36354</v>
      </c>
      <c r="G18" s="32" t="str">
        <f>VLOOKUP($E18,Atletas!$1:$1048576,9,FALSE)</f>
        <v>Iniciado</v>
      </c>
      <c r="H18" s="137" t="str">
        <f>VLOOKUP($E18,Atletas!$1:$1048576,5,FALSE)</f>
        <v>CSM</v>
      </c>
      <c r="I18" s="35" t="s">
        <v>1012</v>
      </c>
      <c r="J18" s="34">
        <v>41300</v>
      </c>
      <c r="K18" s="35"/>
      <c r="L18" s="35" t="s">
        <v>765</v>
      </c>
      <c r="M18" s="38"/>
    </row>
    <row r="19" spans="1:14" s="31" customFormat="1">
      <c r="A19" s="27">
        <v>14</v>
      </c>
      <c r="B19" s="28">
        <v>15.46</v>
      </c>
      <c r="C19" s="61">
        <v>1.2</v>
      </c>
      <c r="D19" s="113" t="s">
        <v>1893</v>
      </c>
      <c r="E19" s="31" t="s">
        <v>1039</v>
      </c>
      <c r="F19" s="32">
        <f>VLOOKUP($E19,Atletas!$1:$1048576,7,FALSE)</f>
        <v>36305</v>
      </c>
      <c r="G19" s="32" t="str">
        <f>VLOOKUP($E19,Atletas!$1:$1048576,9,FALSE)</f>
        <v>Iniciado</v>
      </c>
      <c r="H19" s="137" t="str">
        <f>VLOOKUP($E19,Atletas!$1:$1048576,5,FALSE)</f>
        <v>CSM</v>
      </c>
      <c r="I19" s="35" t="s">
        <v>1012</v>
      </c>
      <c r="J19" s="34">
        <v>41300</v>
      </c>
      <c r="K19" s="35"/>
      <c r="L19" s="35" t="s">
        <v>765</v>
      </c>
      <c r="M19" s="38"/>
    </row>
    <row r="20" spans="1:14" s="31" customFormat="1">
      <c r="A20" s="27"/>
      <c r="B20" s="28"/>
      <c r="C20" s="61"/>
      <c r="D20" s="113"/>
      <c r="E20" s="31" t="s">
        <v>323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5"/>
      <c r="L20" s="35" t="s">
        <v>1635</v>
      </c>
      <c r="M20" s="38"/>
      <c r="N20" s="38"/>
    </row>
    <row r="21" spans="1:14" s="31" customFormat="1">
      <c r="A21" s="27"/>
      <c r="B21" s="28"/>
      <c r="C21" s="61"/>
      <c r="D21" s="113"/>
      <c r="E21" s="31" t="s">
        <v>347</v>
      </c>
      <c r="F21" s="32">
        <f>VLOOKUP($E21,Atletas!$1:$1048576,7,FALSE)</f>
        <v>36124</v>
      </c>
      <c r="G21" s="32" t="str">
        <f>VLOOKUP($E21,Atletas!$1:$1048576,9,FALSE)</f>
        <v>Iniciado</v>
      </c>
      <c r="H21" s="137" t="str">
        <f>VLOOKUP($E21,Atletas!$1:$1048576,5,FALSE)</f>
        <v>AJS</v>
      </c>
      <c r="I21" s="35"/>
      <c r="J21" s="34"/>
      <c r="K21" s="35"/>
      <c r="L21" s="35" t="s">
        <v>1639</v>
      </c>
      <c r="M21" s="38"/>
      <c r="N21" s="38"/>
    </row>
    <row r="22" spans="1:14" s="31" customFormat="1">
      <c r="A22" s="27"/>
      <c r="B22" s="28"/>
      <c r="C22" s="61"/>
      <c r="D22" s="113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5"/>
      <c r="L22" s="35" t="s">
        <v>765</v>
      </c>
      <c r="M22" s="38"/>
    </row>
    <row r="23" spans="1:14" s="31" customFormat="1">
      <c r="A23" s="27"/>
      <c r="B23" s="28"/>
      <c r="C23" s="61"/>
      <c r="D23" s="113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5"/>
      <c r="L23" s="35" t="s">
        <v>765</v>
      </c>
      <c r="M23" s="38"/>
    </row>
    <row r="24" spans="1:14" s="31" customFormat="1">
      <c r="A24" s="27"/>
      <c r="B24" s="28"/>
      <c r="C24" s="61"/>
      <c r="D24" s="113"/>
      <c r="F24" s="32">
        <f>VLOOKUP($E24,Atletas!$1:$1048576,7,FALSE)</f>
        <v>0</v>
      </c>
      <c r="G24" s="32">
        <f>VLOOKUP($E24,Atletas!$1:$1048576,9,FALSE)</f>
        <v>0</v>
      </c>
      <c r="H24" s="137">
        <f>VLOOKUP($E24,Atletas!$1:$1048576,5,FALSE)</f>
        <v>0</v>
      </c>
      <c r="I24" s="35"/>
      <c r="J24" s="34"/>
      <c r="K24" s="35"/>
      <c r="L24" s="35" t="s">
        <v>765</v>
      </c>
      <c r="M24" s="38"/>
    </row>
    <row r="25" spans="1:14" s="31" customFormat="1">
      <c r="A25" s="27"/>
      <c r="B25" s="28"/>
      <c r="C25" s="61"/>
      <c r="D25" s="113"/>
      <c r="F25" s="32">
        <f>VLOOKUP($E25,Atletas!$1:$1048576,7,FALSE)</f>
        <v>0</v>
      </c>
      <c r="G25" s="32">
        <f>VLOOKUP($E25,Atletas!$1:$1048576,9,FALSE)</f>
        <v>0</v>
      </c>
      <c r="H25" s="137">
        <f>VLOOKUP($E25,Atletas!$1:$1048576,5,FALSE)</f>
        <v>0</v>
      </c>
      <c r="I25" s="35"/>
      <c r="J25" s="34"/>
      <c r="K25" s="35"/>
      <c r="L25" s="35" t="s">
        <v>765</v>
      </c>
      <c r="M25" s="38"/>
    </row>
    <row r="26" spans="1:14" s="31" customFormat="1">
      <c r="A26" s="27"/>
      <c r="B26" s="28"/>
      <c r="C26" s="61"/>
      <c r="D26" s="113"/>
      <c r="F26" s="32"/>
      <c r="G26" s="32"/>
      <c r="H26" s="137"/>
      <c r="I26" s="35"/>
      <c r="J26" s="34"/>
      <c r="K26" s="35"/>
      <c r="L26" s="35"/>
      <c r="M26" s="38"/>
    </row>
    <row r="27" spans="1:14" s="31" customFormat="1">
      <c r="A27" s="27"/>
      <c r="B27" s="28"/>
      <c r="C27" s="61"/>
      <c r="D27" s="113"/>
      <c r="F27" s="32"/>
      <c r="G27" s="32"/>
      <c r="H27" s="137"/>
      <c r="I27" s="35"/>
      <c r="J27" s="34"/>
      <c r="K27" s="35"/>
      <c r="L27" s="35"/>
      <c r="M27" s="38"/>
    </row>
    <row r="28" spans="1:14" s="31" customFormat="1">
      <c r="A28" s="181" t="s">
        <v>742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38"/>
      <c r="N28" s="39"/>
    </row>
    <row r="29" spans="1:14" s="31" customFormat="1">
      <c r="A29" s="27"/>
      <c r="B29" s="28"/>
      <c r="C29" s="61"/>
      <c r="D29" s="113"/>
      <c r="F29" s="32">
        <f>VLOOKUP($E29,Atletas!$1:$1048576,7,FALSE)</f>
        <v>0</v>
      </c>
      <c r="G29" s="32">
        <f>VLOOKUP($E29,Atletas!$1:$1048576,9,FALSE)</f>
        <v>0</v>
      </c>
      <c r="H29" s="137">
        <f>VLOOKUP($E29,Atletas!$1:$1048576,5,FALSE)</f>
        <v>0</v>
      </c>
      <c r="I29" s="35"/>
      <c r="J29" s="34"/>
      <c r="K29" s="35"/>
      <c r="L29" s="35"/>
      <c r="M29" s="38"/>
    </row>
    <row r="30" spans="1:14" s="31" customFormat="1">
      <c r="A30" s="27"/>
      <c r="B30" s="28"/>
      <c r="C30" s="61"/>
      <c r="D30" s="113"/>
      <c r="F30" s="32">
        <f>VLOOKUP($E30,Atletas!$1:$1048576,7,FALSE)</f>
        <v>0</v>
      </c>
      <c r="G30" s="32">
        <f>VLOOKUP($E30,Atletas!$1:$1048576,9,FALSE)</f>
        <v>0</v>
      </c>
      <c r="H30" s="137">
        <f>VLOOKUP($E30,Atletas!$1:$1048576,5,FALSE)</f>
        <v>0</v>
      </c>
      <c r="I30" s="35"/>
      <c r="J30" s="34"/>
      <c r="K30" s="35"/>
      <c r="L30" s="35"/>
      <c r="M30" s="28"/>
    </row>
    <row r="31" spans="1:14" s="31" customFormat="1">
      <c r="A31" s="27"/>
      <c r="B31" s="28"/>
      <c r="C31" s="61"/>
      <c r="D31" s="113"/>
      <c r="F31" s="32">
        <f>VLOOKUP($E31,Atletas!$1:$1048576,7,FALSE)</f>
        <v>0</v>
      </c>
      <c r="G31" s="32">
        <f>VLOOKUP($E31,Atletas!$1:$1048576,9,FALSE)</f>
        <v>0</v>
      </c>
      <c r="H31" s="137">
        <f>VLOOKUP($E31,Atletas!$1:$1048576,5,FALSE)</f>
        <v>0</v>
      </c>
      <c r="I31" s="35"/>
      <c r="J31" s="34"/>
      <c r="K31" s="35"/>
      <c r="L31" s="35"/>
      <c r="M31" s="38"/>
      <c r="N31" s="38"/>
    </row>
    <row r="32" spans="1:14" s="31" customFormat="1">
      <c r="A32" s="27"/>
      <c r="B32" s="28"/>
      <c r="C32" s="61"/>
      <c r="D32" s="113"/>
      <c r="F32" s="32">
        <f>VLOOKUP($E32,Atletas!$1:$1048576,7,FALSE)</f>
        <v>0</v>
      </c>
      <c r="G32" s="32">
        <f>VLOOKUP($E32,Atletas!$1:$1048576,9,FALSE)</f>
        <v>0</v>
      </c>
      <c r="H32" s="137">
        <f>VLOOKUP($E32,Atletas!$1:$1048576,5,FALSE)</f>
        <v>0</v>
      </c>
      <c r="I32" s="35"/>
      <c r="J32" s="34"/>
      <c r="K32" s="35"/>
      <c r="L32" s="35"/>
      <c r="M32" s="38"/>
    </row>
    <row r="33" spans="1:14" s="31" customFormat="1">
      <c r="A33" s="27"/>
      <c r="B33" s="28"/>
      <c r="C33" s="61"/>
      <c r="D33" s="113"/>
      <c r="F33" s="32">
        <f>VLOOKUP($E33,Atletas!$1:$1048576,7,FALSE)</f>
        <v>0</v>
      </c>
      <c r="G33" s="32">
        <f>VLOOKUP($E33,Atletas!$1:$1048576,9,FALSE)</f>
        <v>0</v>
      </c>
      <c r="H33" s="137">
        <f>VLOOKUP($E33,Atletas!$1:$1048576,5,FALSE)</f>
        <v>0</v>
      </c>
      <c r="I33" s="35"/>
      <c r="J33" s="34"/>
      <c r="K33" s="35"/>
      <c r="L33" s="35"/>
      <c r="M33" s="38"/>
    </row>
    <row r="34" spans="1:14" s="31" customFormat="1">
      <c r="A34" s="27"/>
      <c r="B34" s="28"/>
      <c r="C34" s="61"/>
      <c r="D34" s="113"/>
      <c r="F34" s="32">
        <f>VLOOKUP($E34,Atletas!$1:$1048576,7,FALSE)</f>
        <v>0</v>
      </c>
      <c r="G34" s="32">
        <f>VLOOKUP($E34,Atletas!$1:$1048576,9,FALSE)</f>
        <v>0</v>
      </c>
      <c r="H34" s="137">
        <f>VLOOKUP($E34,Atletas!$1:$1048576,5,FALSE)</f>
        <v>0</v>
      </c>
      <c r="I34" s="35"/>
      <c r="J34" s="34"/>
      <c r="K34" s="35"/>
      <c r="L34" s="35"/>
      <c r="M34" s="28"/>
    </row>
    <row r="35" spans="1:14" s="31" customFormat="1">
      <c r="A35" s="27"/>
      <c r="B35" s="28"/>
      <c r="C35" s="29"/>
      <c r="D35" s="113"/>
      <c r="F35" s="32"/>
      <c r="G35" s="32"/>
      <c r="H35" s="137"/>
      <c r="I35" s="35"/>
      <c r="J35" s="34"/>
      <c r="K35" s="35"/>
      <c r="L35" s="35"/>
      <c r="M35" s="38"/>
      <c r="N35" s="39"/>
    </row>
    <row r="36" spans="1:14" s="31" customFormat="1">
      <c r="A36" s="27"/>
      <c r="B36" s="28"/>
      <c r="C36" s="29"/>
      <c r="D36" s="113"/>
      <c r="F36" s="32"/>
      <c r="G36" s="32"/>
      <c r="H36" s="137"/>
      <c r="I36" s="35"/>
      <c r="J36" s="34"/>
      <c r="K36" s="35"/>
      <c r="L36" s="35"/>
      <c r="M36" s="38"/>
      <c r="N36" s="38"/>
    </row>
    <row r="37" spans="1:14" s="31" customFormat="1">
      <c r="A37" s="181" t="s">
        <v>727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38"/>
      <c r="N37" s="39"/>
    </row>
    <row r="38" spans="1:14" s="31" customFormat="1">
      <c r="A38" s="27"/>
      <c r="B38" s="28" t="s">
        <v>1944</v>
      </c>
      <c r="C38" s="61" t="s">
        <v>1369</v>
      </c>
      <c r="D38" s="113" t="s">
        <v>1874</v>
      </c>
      <c r="E38" s="31" t="s">
        <v>499</v>
      </c>
      <c r="F38" s="32">
        <f>VLOOKUP($E38,Atletas!$1:$1048576,7,FALSE)</f>
        <v>35979</v>
      </c>
      <c r="G38" s="32" t="str">
        <f>VLOOKUP($E38,Atletas!$1:$1048576,9,FALSE)</f>
        <v>Iniciado</v>
      </c>
      <c r="H38" s="137" t="str">
        <f>VLOOKUP($E38,Atletas!$1:$1048576,5,FALSE)</f>
        <v>CSM</v>
      </c>
      <c r="I38" s="35" t="s">
        <v>1942</v>
      </c>
      <c r="J38" s="34">
        <v>41328</v>
      </c>
      <c r="K38" s="35" t="s">
        <v>1943</v>
      </c>
      <c r="L38" s="35"/>
      <c r="M38" s="38"/>
    </row>
    <row r="39" spans="1:14" s="31" customFormat="1">
      <c r="A39" s="27"/>
      <c r="B39" s="28"/>
      <c r="C39" s="61"/>
      <c r="D39" s="113"/>
      <c r="F39" s="32">
        <f>VLOOKUP($E39,Atletas!$1:$1048576,7,FALSE)</f>
        <v>0</v>
      </c>
      <c r="G39" s="32">
        <f>VLOOKUP($E39,Atletas!$1:$1048576,9,FALSE)</f>
        <v>0</v>
      </c>
      <c r="H39" s="137">
        <f>VLOOKUP($E39,Atletas!$1:$1048576,5,FALSE)</f>
        <v>0</v>
      </c>
      <c r="I39" s="35"/>
      <c r="J39" s="34"/>
      <c r="K39" s="35"/>
      <c r="L39" s="35"/>
      <c r="M39" s="38"/>
    </row>
    <row r="40" spans="1:14" s="31" customFormat="1">
      <c r="A40" s="27"/>
      <c r="B40" s="28"/>
      <c r="C40" s="29"/>
      <c r="D40" s="113"/>
      <c r="F40" s="32"/>
      <c r="G40" s="32"/>
      <c r="H40" s="137"/>
      <c r="I40" s="35"/>
      <c r="J40" s="34"/>
      <c r="K40" s="35"/>
      <c r="L40" s="35"/>
      <c r="M40" s="38"/>
      <c r="N40" s="38"/>
    </row>
    <row r="41" spans="1:14" s="31" customFormat="1">
      <c r="A41" s="27"/>
      <c r="B41" s="28"/>
      <c r="C41" s="29"/>
      <c r="D41" s="113"/>
      <c r="F41" s="32"/>
      <c r="G41" s="32"/>
      <c r="H41" s="137"/>
      <c r="I41" s="35"/>
      <c r="J41" s="34"/>
      <c r="K41" s="35"/>
      <c r="L41" s="35"/>
      <c r="M41" s="38"/>
      <c r="N41" s="39"/>
    </row>
    <row r="42" spans="1:14">
      <c r="A42" s="181" t="s">
        <v>728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</row>
    <row r="43" spans="1:14" s="31" customFormat="1">
      <c r="A43" s="27"/>
      <c r="B43" s="28">
        <v>14.89</v>
      </c>
      <c r="C43" s="61">
        <v>2.5</v>
      </c>
      <c r="D43" s="113">
        <v>4</v>
      </c>
      <c r="E43" s="31" t="s">
        <v>1039</v>
      </c>
      <c r="F43" s="32">
        <f>VLOOKUP($E43,Atletas!$1:$1048576,7,FALSE)</f>
        <v>36305</v>
      </c>
      <c r="G43" s="32" t="str">
        <f>VLOOKUP($E43,Atletas!$1:$1048576,9,FALSE)</f>
        <v>Iniciado</v>
      </c>
      <c r="H43" s="137" t="str">
        <f>VLOOKUP($E43,Atletas!$1:$1048576,5,FALSE)</f>
        <v>CSM</v>
      </c>
      <c r="I43" s="35" t="s">
        <v>1012</v>
      </c>
      <c r="J43" s="34">
        <v>41315</v>
      </c>
      <c r="K43" s="35"/>
      <c r="L43" s="35"/>
      <c r="M43" s="38"/>
    </row>
    <row r="44" spans="1:14" s="31" customFormat="1">
      <c r="A44" s="27"/>
      <c r="B44" s="28"/>
      <c r="C44" s="61"/>
      <c r="D44" s="113"/>
      <c r="F44" s="32">
        <f>VLOOKUP($E44,Atletas!$1:$1048576,7,FALSE)</f>
        <v>0</v>
      </c>
      <c r="G44" s="32">
        <f>VLOOKUP($E44,Atletas!$1:$1048576,9,FALSE)</f>
        <v>0</v>
      </c>
      <c r="H44" s="137">
        <f>VLOOKUP($E44,Atletas!$1:$1048576,5,FALSE)</f>
        <v>0</v>
      </c>
      <c r="I44" s="35"/>
      <c r="J44" s="34"/>
      <c r="K44" s="35"/>
      <c r="L44" s="35"/>
      <c r="M44" s="38"/>
    </row>
    <row r="45" spans="1:14" s="31" customFormat="1">
      <c r="A45" s="27"/>
      <c r="B45" s="28"/>
      <c r="C45" s="61"/>
      <c r="D45" s="113"/>
      <c r="F45" s="32">
        <f>VLOOKUP($E45,Atletas!$1:$1048576,7,FALSE)</f>
        <v>0</v>
      </c>
      <c r="G45" s="32">
        <f>VLOOKUP($E45,Atletas!$1:$1048576,9,FALSE)</f>
        <v>0</v>
      </c>
      <c r="H45" s="137">
        <f>VLOOKUP($E45,Atletas!$1:$1048576,5,FALSE)</f>
        <v>0</v>
      </c>
      <c r="I45" s="35"/>
      <c r="J45" s="34"/>
      <c r="K45" s="35"/>
      <c r="L45" s="35"/>
      <c r="M45" s="38"/>
    </row>
    <row r="46" spans="1:14" s="31" customFormat="1">
      <c r="A46" s="27"/>
      <c r="B46" s="28"/>
      <c r="C46" s="61"/>
      <c r="D46" s="113"/>
      <c r="F46" s="32">
        <f>VLOOKUP($E46,Atletas!$1:$1048576,7,FALSE)</f>
        <v>0</v>
      </c>
      <c r="G46" s="32">
        <f>VLOOKUP($E46,Atletas!$1:$1048576,9,FALSE)</f>
        <v>0</v>
      </c>
      <c r="H46" s="137">
        <f>VLOOKUP($E46,Atletas!$1:$1048576,5,FALSE)</f>
        <v>0</v>
      </c>
      <c r="I46" s="35"/>
      <c r="J46" s="34"/>
      <c r="K46" s="35"/>
      <c r="L46" s="35"/>
      <c r="M46" s="28"/>
    </row>
    <row r="47" spans="1:14" s="31" customFormat="1">
      <c r="A47" s="27"/>
      <c r="B47" s="28"/>
      <c r="C47" s="61"/>
      <c r="D47" s="113"/>
      <c r="F47" s="32">
        <f>VLOOKUP($E47,Atletas!$1:$1048576,7,FALSE)</f>
        <v>0</v>
      </c>
      <c r="G47" s="32">
        <f>VLOOKUP($E47,Atletas!$1:$1048576,9,FALSE)</f>
        <v>0</v>
      </c>
      <c r="H47" s="137">
        <f>VLOOKUP($E47,Atletas!$1:$1048576,5,FALSE)</f>
        <v>0</v>
      </c>
      <c r="I47" s="35"/>
      <c r="J47" s="34"/>
      <c r="K47" s="35"/>
      <c r="L47" s="35"/>
      <c r="M47" s="38"/>
    </row>
    <row r="48" spans="1:14" s="31" customFormat="1">
      <c r="A48" s="27"/>
      <c r="B48" s="28"/>
      <c r="C48" s="61"/>
      <c r="D48" s="113"/>
      <c r="F48" s="32">
        <f>VLOOKUP($E48,Atletas!$1:$1048576,7,FALSE)</f>
        <v>0</v>
      </c>
      <c r="G48" s="32">
        <f>VLOOKUP($E48,Atletas!$1:$1048576,9,FALSE)</f>
        <v>0</v>
      </c>
      <c r="H48" s="137">
        <f>VLOOKUP($E48,Atletas!$1:$1048576,5,FALSE)</f>
        <v>0</v>
      </c>
      <c r="I48" s="35"/>
      <c r="J48" s="34"/>
      <c r="K48" s="35"/>
      <c r="L48" s="35"/>
      <c r="M48" s="28"/>
    </row>
    <row r="49" spans="1:13" s="31" customFormat="1">
      <c r="A49" s="27"/>
      <c r="B49" s="28"/>
      <c r="C49" s="61"/>
      <c r="D49" s="113"/>
      <c r="F49" s="32">
        <f>VLOOKUP($E49,Atletas!$1:$1048576,7,FALSE)</f>
        <v>0</v>
      </c>
      <c r="G49" s="32">
        <f>VLOOKUP($E49,Atletas!$1:$1048576,9,FALSE)</f>
        <v>0</v>
      </c>
      <c r="H49" s="137">
        <f>VLOOKUP($E49,Atletas!$1:$1048576,5,FALSE)</f>
        <v>0</v>
      </c>
      <c r="I49" s="35"/>
      <c r="J49" s="34"/>
      <c r="K49" s="35"/>
      <c r="L49" s="35"/>
      <c r="M49" s="38"/>
    </row>
    <row r="50" spans="1:13" s="31" customFormat="1">
      <c r="A50" s="27"/>
      <c r="B50" s="28"/>
      <c r="C50" s="61"/>
      <c r="D50" s="113"/>
      <c r="F50" s="32">
        <f>VLOOKUP($E50,Atletas!$1:$1048576,7,FALSE)</f>
        <v>0</v>
      </c>
      <c r="G50" s="32">
        <f>VLOOKUP($E50,Atletas!$1:$1048576,9,FALSE)</f>
        <v>0</v>
      </c>
      <c r="H50" s="137">
        <f>VLOOKUP($E50,Atletas!$1:$1048576,5,FALSE)</f>
        <v>0</v>
      </c>
      <c r="I50" s="35"/>
      <c r="J50" s="34"/>
      <c r="K50" s="35"/>
      <c r="L50" s="35"/>
      <c r="M50" s="38"/>
    </row>
    <row r="51" spans="1:13" s="31" customFormat="1">
      <c r="A51" s="27"/>
      <c r="B51" s="28"/>
      <c r="C51" s="61"/>
      <c r="D51" s="113"/>
      <c r="F51" s="32">
        <f>VLOOKUP($E51,Atletas!$1:$1048576,7,FALSE)</f>
        <v>0</v>
      </c>
      <c r="G51" s="32">
        <f>VLOOKUP($E51,Atletas!$1:$1048576,9,FALSE)</f>
        <v>0</v>
      </c>
      <c r="H51" s="137">
        <f>VLOOKUP($E51,Atletas!$1:$1048576,5,FALSE)</f>
        <v>0</v>
      </c>
      <c r="I51" s="35"/>
      <c r="J51" s="34"/>
      <c r="K51" s="35"/>
      <c r="L51" s="35"/>
      <c r="M51" s="38"/>
    </row>
    <row r="52" spans="1:13" s="31" customFormat="1">
      <c r="A52" s="27"/>
      <c r="B52" s="28"/>
      <c r="C52" s="61"/>
      <c r="D52" s="113"/>
      <c r="F52" s="32">
        <f>VLOOKUP($E52,Atletas!$1:$1048576,7,FALSE)</f>
        <v>0</v>
      </c>
      <c r="G52" s="32">
        <f>VLOOKUP($E52,Atletas!$1:$1048576,9,FALSE)</f>
        <v>0</v>
      </c>
      <c r="H52" s="137">
        <f>VLOOKUP($E52,Atletas!$1:$1048576,5,FALSE)</f>
        <v>0</v>
      </c>
      <c r="I52" s="35"/>
      <c r="J52" s="34"/>
      <c r="K52" s="35"/>
      <c r="L52" s="35"/>
      <c r="M52" s="38"/>
    </row>
    <row r="53" spans="1:13" s="31" customFormat="1">
      <c r="A53" s="27"/>
      <c r="B53" s="28"/>
      <c r="C53" s="61"/>
      <c r="D53" s="113"/>
      <c r="F53" s="32">
        <f>VLOOKUP($E53,Atletas!$1:$1048576,7,FALSE)</f>
        <v>0</v>
      </c>
      <c r="G53" s="32">
        <f>VLOOKUP($E53,Atletas!$1:$1048576,9,FALSE)</f>
        <v>0</v>
      </c>
      <c r="H53" s="137">
        <f>VLOOKUP($E53,Atletas!$1:$1048576,5,FALSE)</f>
        <v>0</v>
      </c>
      <c r="I53" s="35"/>
      <c r="J53" s="34"/>
      <c r="K53" s="35"/>
      <c r="L53" s="35"/>
      <c r="M53" s="38"/>
    </row>
    <row r="54" spans="1:13" s="31" customFormat="1">
      <c r="A54" s="27"/>
      <c r="B54" s="28"/>
      <c r="C54" s="61"/>
      <c r="D54" s="113"/>
      <c r="F54" s="32">
        <f>VLOOKUP($E54,Atletas!$1:$1048576,7,FALSE)</f>
        <v>0</v>
      </c>
      <c r="G54" s="32">
        <f>VLOOKUP($E54,Atletas!$1:$1048576,9,FALSE)</f>
        <v>0</v>
      </c>
      <c r="H54" s="137">
        <f>VLOOKUP($E54,Atletas!$1:$1048576,5,FALSE)</f>
        <v>0</v>
      </c>
      <c r="I54" s="35"/>
      <c r="J54" s="34"/>
      <c r="K54" s="35"/>
      <c r="L54" s="35"/>
      <c r="M54" s="38"/>
    </row>
    <row r="55" spans="1:13" s="55" customFormat="1">
      <c r="A55" s="53"/>
      <c r="B55" s="54"/>
      <c r="C55" s="62"/>
      <c r="D55" s="42"/>
      <c r="F55" s="9"/>
      <c r="G55" s="7"/>
      <c r="H55" s="143"/>
      <c r="I55" s="7"/>
      <c r="J55" s="19"/>
      <c r="K55" s="7"/>
      <c r="L55" s="7"/>
      <c r="M55" s="38"/>
    </row>
    <row r="56" spans="1:13" s="55" customFormat="1">
      <c r="A56" s="53"/>
      <c r="B56" s="54"/>
      <c r="C56" s="62"/>
      <c r="D56" s="42"/>
      <c r="F56" s="9"/>
      <c r="G56" s="7"/>
      <c r="H56" s="143"/>
      <c r="I56" s="7"/>
      <c r="J56" s="19"/>
      <c r="K56" s="7"/>
      <c r="L56" s="7"/>
      <c r="M56" s="38"/>
    </row>
    <row r="57" spans="1:13" s="55" customFormat="1">
      <c r="A57" s="53"/>
      <c r="B57" s="54"/>
      <c r="C57" s="62"/>
      <c r="D57" s="42"/>
      <c r="F57" s="9"/>
      <c r="G57" s="7"/>
      <c r="H57" s="143"/>
      <c r="I57" s="7"/>
      <c r="J57" s="19"/>
      <c r="K57" s="7"/>
      <c r="L57" s="7"/>
      <c r="M57" s="38"/>
    </row>
    <row r="58" spans="1:13" s="55" customFormat="1">
      <c r="A58" s="53"/>
      <c r="B58" s="54"/>
      <c r="C58" s="62"/>
      <c r="D58" s="42"/>
      <c r="F58" s="9"/>
      <c r="G58" s="7"/>
      <c r="H58" s="143"/>
      <c r="I58" s="7"/>
      <c r="J58" s="19"/>
      <c r="K58" s="7"/>
      <c r="L58" s="7"/>
      <c r="M58" s="68"/>
    </row>
    <row r="59" spans="1:13" s="55" customFormat="1">
      <c r="A59" s="53"/>
      <c r="B59" s="54"/>
      <c r="C59" s="62"/>
      <c r="D59" s="42"/>
      <c r="F59" s="9"/>
      <c r="G59" s="7"/>
      <c r="H59" s="143"/>
      <c r="I59" s="7"/>
      <c r="J59" s="19"/>
      <c r="K59" s="7"/>
      <c r="L59" s="7"/>
      <c r="M59" s="38"/>
    </row>
    <row r="60" spans="1:13" s="55" customFormat="1">
      <c r="A60" s="53"/>
      <c r="B60" s="54"/>
      <c r="C60" s="62"/>
      <c r="D60" s="42"/>
      <c r="F60" s="9"/>
      <c r="G60" s="7"/>
      <c r="H60" s="143"/>
      <c r="I60" s="7"/>
      <c r="J60" s="19"/>
      <c r="K60" s="7"/>
      <c r="L60" s="7"/>
      <c r="M60" s="38"/>
    </row>
    <row r="61" spans="1:13" s="55" customFormat="1">
      <c r="A61" s="53"/>
      <c r="B61" s="54"/>
      <c r="C61" s="62"/>
      <c r="D61" s="42"/>
      <c r="F61" s="9"/>
      <c r="G61" s="7"/>
      <c r="H61" s="143"/>
      <c r="I61" s="7"/>
      <c r="J61" s="19"/>
      <c r="K61" s="7"/>
      <c r="L61" s="7"/>
      <c r="M61" s="38"/>
    </row>
    <row r="62" spans="1:13" s="55" customFormat="1">
      <c r="A62" s="53"/>
      <c r="B62" s="54"/>
      <c r="C62" s="62"/>
      <c r="D62" s="42"/>
      <c r="F62" s="9"/>
      <c r="G62" s="7"/>
      <c r="H62" s="143"/>
      <c r="I62" s="7"/>
      <c r="J62" s="19"/>
      <c r="K62" s="7"/>
      <c r="L62" s="7"/>
      <c r="M62" s="38"/>
    </row>
    <row r="63" spans="1:13" s="55" customFormat="1">
      <c r="A63" s="53"/>
      <c r="B63" s="54"/>
      <c r="C63" s="62"/>
      <c r="D63" s="42"/>
      <c r="F63" s="9"/>
      <c r="G63" s="7"/>
      <c r="H63" s="143"/>
      <c r="I63" s="7"/>
      <c r="J63" s="19"/>
      <c r="K63" s="7"/>
      <c r="L63" s="7"/>
      <c r="M63" s="38"/>
    </row>
    <row r="64" spans="1:13" s="1" customFormat="1">
      <c r="A64" s="2"/>
      <c r="B64" s="6"/>
      <c r="C64" s="62"/>
      <c r="D64" s="42"/>
      <c r="F64" s="9"/>
      <c r="G64" s="7"/>
      <c r="H64" s="138"/>
      <c r="I64" s="7"/>
      <c r="J64" s="19"/>
      <c r="K64" s="7"/>
      <c r="L64" s="7"/>
      <c r="M64" s="38"/>
    </row>
    <row r="65" spans="1:13" s="1" customFormat="1">
      <c r="A65" s="2"/>
      <c r="B65" s="6"/>
      <c r="C65" s="62"/>
      <c r="D65" s="42"/>
      <c r="F65" s="9"/>
      <c r="G65" s="7"/>
      <c r="H65" s="138"/>
      <c r="I65" s="7"/>
      <c r="J65" s="19"/>
      <c r="K65" s="7"/>
      <c r="L65" s="7"/>
      <c r="M65" s="38"/>
    </row>
    <row r="66" spans="1:13" s="1" customFormat="1">
      <c r="A66" s="2"/>
      <c r="B66" s="6"/>
      <c r="C66" s="62"/>
      <c r="D66" s="42"/>
      <c r="F66" s="9"/>
      <c r="G66" s="7"/>
      <c r="H66" s="138"/>
      <c r="I66" s="7"/>
      <c r="J66" s="19"/>
      <c r="K66" s="7"/>
      <c r="L66" s="7"/>
      <c r="M66" s="38"/>
    </row>
    <row r="67" spans="1:13" s="1" customFormat="1">
      <c r="A67" s="2"/>
      <c r="B67" s="6"/>
      <c r="C67" s="62"/>
      <c r="D67" s="42"/>
      <c r="F67" s="9"/>
      <c r="G67" s="7"/>
      <c r="H67" s="138"/>
      <c r="I67" s="7"/>
      <c r="J67" s="19"/>
      <c r="K67" s="7"/>
      <c r="L67" s="7"/>
      <c r="M67" s="68"/>
    </row>
    <row r="68" spans="1:13" s="1" customFormat="1">
      <c r="A68" s="2"/>
      <c r="B68" s="6"/>
      <c r="C68" s="62"/>
      <c r="D68" s="42"/>
      <c r="F68" s="9"/>
      <c r="G68" s="7"/>
      <c r="H68" s="138"/>
      <c r="I68" s="7"/>
      <c r="J68" s="19"/>
      <c r="K68" s="7"/>
      <c r="L68" s="7"/>
      <c r="M68" s="68"/>
    </row>
    <row r="69" spans="1:13" s="1" customFormat="1">
      <c r="A69" s="2"/>
      <c r="B69" s="6"/>
      <c r="C69" s="62"/>
      <c r="D69" s="42"/>
      <c r="F69" s="9"/>
      <c r="G69" s="7"/>
      <c r="H69" s="138"/>
      <c r="I69" s="7"/>
      <c r="J69" s="19"/>
      <c r="K69" s="7"/>
      <c r="L69" s="7"/>
      <c r="M69" s="68"/>
    </row>
    <row r="70" spans="1:13" s="1" customFormat="1">
      <c r="A70" s="2"/>
      <c r="B70" s="6"/>
      <c r="C70" s="62"/>
      <c r="D70" s="42"/>
      <c r="F70" s="9"/>
      <c r="G70" s="7"/>
      <c r="H70" s="138"/>
      <c r="I70" s="7"/>
      <c r="J70" s="19"/>
      <c r="K70" s="7"/>
      <c r="L70" s="7"/>
      <c r="M70" s="68"/>
    </row>
    <row r="71" spans="1:13" s="1" customFormat="1">
      <c r="A71" s="2"/>
      <c r="B71" s="6"/>
      <c r="C71" s="62"/>
      <c r="D71" s="42"/>
      <c r="F71" s="9"/>
      <c r="G71" s="7"/>
      <c r="H71" s="138"/>
      <c r="I71" s="7"/>
      <c r="J71" s="19"/>
      <c r="K71" s="7"/>
      <c r="L71" s="7"/>
      <c r="M71" s="68"/>
    </row>
    <row r="72" spans="1:13" s="1" customFormat="1">
      <c r="A72" s="2"/>
      <c r="B72" s="6"/>
      <c r="C72" s="62"/>
      <c r="D72" s="42"/>
      <c r="F72" s="9"/>
      <c r="G72" s="7"/>
      <c r="H72" s="138"/>
      <c r="I72" s="7"/>
      <c r="J72" s="19"/>
      <c r="K72" s="7"/>
      <c r="L72" s="7"/>
      <c r="M72" s="68"/>
    </row>
  </sheetData>
  <mergeCells count="7">
    <mergeCell ref="A37:L37"/>
    <mergeCell ref="A42:L42"/>
    <mergeCell ref="A2:L2"/>
    <mergeCell ref="A1:L1"/>
    <mergeCell ref="A3:L3"/>
    <mergeCell ref="A4:K4"/>
    <mergeCell ref="A28:L28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 enableFormatConditionsCalculation="0">
    <pageSetUpPr fitToPage="1"/>
  </sheetPr>
  <dimension ref="A1:O17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hidden="1" customWidth="1"/>
    <col min="14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902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602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5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5" s="31" customFormat="1">
      <c r="A6" s="27">
        <v>1</v>
      </c>
      <c r="B6" s="28">
        <v>9.82</v>
      </c>
      <c r="C6" s="61">
        <v>0.8</v>
      </c>
      <c r="D6" s="37">
        <v>1</v>
      </c>
      <c r="E6" s="31" t="s">
        <v>935</v>
      </c>
      <c r="F6" s="32">
        <f>VLOOKUP($E6,Atletas!$1:$1048576,7,FALSE)</f>
        <v>35599</v>
      </c>
      <c r="G6" s="32" t="str">
        <f>VLOOKUP($E6,Atletas!$1:$1048576,9,FALSE)</f>
        <v>Juvenil</v>
      </c>
      <c r="H6" s="137" t="str">
        <f>VLOOKUP($E6,Atletas!$1:$1048576,5,FALSE)</f>
        <v>GDE</v>
      </c>
      <c r="I6" s="35" t="s">
        <v>1012</v>
      </c>
      <c r="J6" s="34">
        <v>41300</v>
      </c>
      <c r="K6" s="35"/>
      <c r="L6" s="35" t="s">
        <v>765</v>
      </c>
      <c r="M6" s="38"/>
      <c r="N6" s="38"/>
    </row>
    <row r="7" spans="1:15" s="31" customFormat="1">
      <c r="A7" s="27">
        <v>2</v>
      </c>
      <c r="B7" s="28" t="s">
        <v>1881</v>
      </c>
      <c r="C7" s="61">
        <v>1</v>
      </c>
      <c r="D7" s="37">
        <v>1</v>
      </c>
      <c r="E7" s="31" t="s">
        <v>537</v>
      </c>
      <c r="F7" s="32">
        <f>VLOOKUP($E7,Atletas!$1:$1048576,7,FALSE)</f>
        <v>35542</v>
      </c>
      <c r="G7" s="32" t="str">
        <f>VLOOKUP($E7,Atletas!$1:$1048576,9,FALSE)</f>
        <v>Juvenil</v>
      </c>
      <c r="H7" s="137" t="str">
        <f>VLOOKUP($E7,Atletas!$1:$1048576,5,FALSE)</f>
        <v>ACDSJ</v>
      </c>
      <c r="I7" s="35" t="s">
        <v>1012</v>
      </c>
      <c r="J7" s="34">
        <v>41287</v>
      </c>
      <c r="K7" s="35"/>
      <c r="L7" s="35" t="s">
        <v>1640</v>
      </c>
      <c r="M7" s="38"/>
      <c r="N7" s="38"/>
      <c r="O7" s="31" t="str">
        <f>IF(L7="rp",CONCATENATE(B7," - 12"),L7)</f>
        <v>10"63 - 12</v>
      </c>
    </row>
    <row r="8" spans="1:15" s="31" customFormat="1">
      <c r="A8" s="27">
        <v>3</v>
      </c>
      <c r="B8" s="28">
        <v>10.92</v>
      </c>
      <c r="C8" s="61" t="s">
        <v>1369</v>
      </c>
      <c r="D8" s="37" t="s">
        <v>1871</v>
      </c>
      <c r="E8" s="31" t="s">
        <v>971</v>
      </c>
      <c r="F8" s="32">
        <f>VLOOKUP($E8,Atletas!$1:$1048576,7,FALSE)</f>
        <v>35516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1942</v>
      </c>
      <c r="J8" s="34">
        <v>41328</v>
      </c>
      <c r="K8" s="35"/>
      <c r="L8" s="35" t="s">
        <v>765</v>
      </c>
      <c r="M8" s="38"/>
      <c r="N8" s="38"/>
    </row>
    <row r="9" spans="1:15" s="31" customFormat="1">
      <c r="A9" s="27">
        <v>4</v>
      </c>
      <c r="B9" s="28">
        <v>10.97</v>
      </c>
      <c r="C9" s="61">
        <v>0.8</v>
      </c>
      <c r="D9" s="37">
        <v>3</v>
      </c>
      <c r="E9" s="31" t="s">
        <v>10</v>
      </c>
      <c r="F9" s="32">
        <f>VLOOKUP($E9,Atletas!$1:$1048576,7,FALSE)</f>
        <v>35568</v>
      </c>
      <c r="G9" s="32" t="str">
        <f>VLOOKUP($E9,Atletas!$1:$1048576,9,FALSE)</f>
        <v>Juvenil</v>
      </c>
      <c r="H9" s="137" t="str">
        <f>VLOOKUP($E9,Atletas!$1:$1048576,5,FALSE)</f>
        <v>CSM</v>
      </c>
      <c r="I9" s="35" t="s">
        <v>1012</v>
      </c>
      <c r="J9" s="34">
        <v>41300</v>
      </c>
      <c r="K9" s="35"/>
      <c r="L9" s="35" t="s">
        <v>765</v>
      </c>
      <c r="M9" s="38"/>
      <c r="N9" s="38"/>
    </row>
    <row r="10" spans="1:15" s="31" customFormat="1">
      <c r="A10" s="27">
        <v>5</v>
      </c>
      <c r="B10" s="28">
        <v>12.46</v>
      </c>
      <c r="C10" s="61">
        <v>0.8</v>
      </c>
      <c r="D10" s="37">
        <v>5</v>
      </c>
      <c r="E10" s="31" t="s">
        <v>513</v>
      </c>
      <c r="F10" s="32">
        <f>VLOOKUP($E10,Atletas!$1:$1048576,7,FALSE)</f>
        <v>35428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1012</v>
      </c>
      <c r="J10" s="34">
        <v>41300</v>
      </c>
      <c r="K10" s="35"/>
      <c r="L10" s="35" t="s">
        <v>1179</v>
      </c>
      <c r="M10" s="38"/>
      <c r="N10" s="38"/>
    </row>
    <row r="11" spans="1:15" s="31" customFormat="1">
      <c r="A11" s="27">
        <v>6</v>
      </c>
      <c r="B11" s="28">
        <v>12.47</v>
      </c>
      <c r="C11" s="61">
        <v>0.8</v>
      </c>
      <c r="D11" s="37">
        <v>6</v>
      </c>
      <c r="E11" s="31" t="s">
        <v>1040</v>
      </c>
      <c r="F11" s="32">
        <f>VLOOKUP($E11,Atletas!$1:$1048576,7,FALSE)</f>
        <v>35494</v>
      </c>
      <c r="G11" s="32" t="str">
        <f>VLOOKUP($E11,Atletas!$1:$1048576,9,FALSE)</f>
        <v>Juvenil</v>
      </c>
      <c r="H11" s="137" t="str">
        <f>VLOOKUP($E11,Atletas!$1:$1048576,5,FALSE)</f>
        <v>CSM</v>
      </c>
      <c r="I11" s="35" t="s">
        <v>1012</v>
      </c>
      <c r="J11" s="34">
        <v>41300</v>
      </c>
      <c r="K11" s="35"/>
      <c r="L11" s="35" t="s">
        <v>765</v>
      </c>
      <c r="M11" s="38"/>
      <c r="N11" s="38"/>
    </row>
    <row r="12" spans="1:15" s="31" customFormat="1">
      <c r="A12" s="27">
        <v>7</v>
      </c>
      <c r="B12" s="28" t="s">
        <v>1882</v>
      </c>
      <c r="C12" s="61">
        <v>1</v>
      </c>
      <c r="D12" s="37">
        <v>3</v>
      </c>
      <c r="E12" s="31" t="s">
        <v>516</v>
      </c>
      <c r="F12" s="32">
        <f>VLOOKUP($E12,Atletas!$1:$1048576,7,FALSE)</f>
        <v>35439</v>
      </c>
      <c r="G12" s="32" t="str">
        <f>VLOOKUP($E12,Atletas!$1:$1048576,9,FALSE)</f>
        <v>Juvenil</v>
      </c>
      <c r="H12" s="137" t="str">
        <f>VLOOKUP($E12,Atletas!$1:$1048576,5,FALSE)</f>
        <v>CSM</v>
      </c>
      <c r="I12" s="35" t="s">
        <v>1012</v>
      </c>
      <c r="J12" s="34">
        <v>41287</v>
      </c>
      <c r="K12" s="35"/>
      <c r="L12" s="35" t="s">
        <v>765</v>
      </c>
      <c r="M12" s="38"/>
      <c r="N12" s="38"/>
    </row>
    <row r="13" spans="1:15" s="31" customFormat="1">
      <c r="A13" s="27"/>
      <c r="B13" s="28"/>
      <c r="C13" s="61"/>
      <c r="D13" s="37"/>
      <c r="E13" s="31" t="s">
        <v>524</v>
      </c>
      <c r="F13" s="32">
        <f>VLOOKUP($E13,Atletas!$1:$1048576,7,FALSE)</f>
        <v>35368</v>
      </c>
      <c r="G13" s="32" t="str">
        <f>VLOOKUP($E13,Atletas!$1:$1048576,9,FALSE)</f>
        <v>Juvenil</v>
      </c>
      <c r="H13" s="137" t="str">
        <f>VLOOKUP($E13,Atletas!$1:$1048576,5,FALSE)</f>
        <v>CSM</v>
      </c>
      <c r="I13" s="35"/>
      <c r="J13" s="34"/>
      <c r="K13" s="35"/>
      <c r="L13" s="35" t="s">
        <v>1641</v>
      </c>
      <c r="M13" s="38"/>
      <c r="N13" s="38"/>
    </row>
    <row r="14" spans="1:15" s="31" customFormat="1">
      <c r="A14" s="27"/>
      <c r="B14" s="28"/>
      <c r="C14" s="61"/>
      <c r="D14" s="37"/>
      <c r="F14" s="32">
        <f>VLOOKUP($E14,Atletas!$1:$1048576,7,FALSE)</f>
        <v>0</v>
      </c>
      <c r="G14" s="32">
        <f>VLOOKUP($E14,Atletas!$1:$1048576,9,FALSE)</f>
        <v>0</v>
      </c>
      <c r="H14" s="137">
        <f>VLOOKUP($E14,Atletas!$1:$1048576,5,FALSE)</f>
        <v>0</v>
      </c>
      <c r="I14" s="35"/>
      <c r="J14" s="34"/>
      <c r="K14" s="35"/>
      <c r="L14" s="35" t="s">
        <v>765</v>
      </c>
      <c r="M14" s="38"/>
    </row>
    <row r="15" spans="1:15" s="31" customFormat="1">
      <c r="A15" s="27"/>
      <c r="B15" s="28"/>
      <c r="C15" s="61"/>
      <c r="D15" s="37"/>
      <c r="F15" s="32">
        <f>VLOOKUP($E15,Atletas!$1:$1048576,7,FALSE)</f>
        <v>0</v>
      </c>
      <c r="G15" s="32">
        <f>VLOOKUP($E15,Atletas!$1:$1048576,9,FALSE)</f>
        <v>0</v>
      </c>
      <c r="H15" s="137">
        <f>VLOOKUP($E15,Atletas!$1:$1048576,5,FALSE)</f>
        <v>0</v>
      </c>
      <c r="I15" s="35"/>
      <c r="J15" s="34"/>
      <c r="K15" s="35"/>
      <c r="L15" s="35" t="s">
        <v>765</v>
      </c>
      <c r="M15" s="38"/>
    </row>
    <row r="16" spans="1:15" s="31" customFormat="1">
      <c r="A16" s="27"/>
      <c r="B16" s="28"/>
      <c r="C16" s="61"/>
      <c r="D16" s="37"/>
      <c r="F16" s="32">
        <f>VLOOKUP($E16,Atletas!$1:$1048576,7,FALSE)</f>
        <v>0</v>
      </c>
      <c r="G16" s="32">
        <f>VLOOKUP($E16,Atletas!$1:$1048576,9,FALSE)</f>
        <v>0</v>
      </c>
      <c r="H16" s="137">
        <f>VLOOKUP($E16,Atletas!$1:$1048576,5,FALSE)</f>
        <v>0</v>
      </c>
      <c r="I16" s="35"/>
      <c r="J16" s="34"/>
      <c r="K16" s="35"/>
      <c r="L16" s="35" t="s">
        <v>765</v>
      </c>
      <c r="M16" s="38"/>
    </row>
    <row r="17" spans="1:14" s="31" customFormat="1">
      <c r="A17" s="27"/>
      <c r="B17" s="28"/>
      <c r="C17" s="61"/>
      <c r="D17" s="37"/>
      <c r="F17" s="32"/>
      <c r="G17" s="32"/>
      <c r="H17" s="137"/>
      <c r="I17" s="35"/>
      <c r="J17" s="34"/>
      <c r="K17" s="35"/>
      <c r="L17" s="35"/>
      <c r="M17" s="38"/>
    </row>
    <row r="18" spans="1:14" s="31" customFormat="1">
      <c r="A18" s="27"/>
      <c r="B18" s="28"/>
      <c r="C18" s="29"/>
      <c r="D18" s="30"/>
      <c r="F18" s="32"/>
      <c r="G18" s="32"/>
      <c r="H18" s="137"/>
      <c r="I18" s="35"/>
      <c r="J18" s="34"/>
      <c r="K18" s="35"/>
      <c r="L18" s="35"/>
      <c r="M18" s="38"/>
    </row>
    <row r="19" spans="1:14" s="31" customFormat="1">
      <c r="A19" s="181" t="s">
        <v>742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38"/>
      <c r="N19" s="39"/>
    </row>
    <row r="20" spans="1:14" s="31" customFormat="1">
      <c r="A20" s="27"/>
      <c r="B20" s="28">
        <v>10.87</v>
      </c>
      <c r="C20" s="61">
        <v>0.8</v>
      </c>
      <c r="D20" s="37">
        <v>2</v>
      </c>
      <c r="E20" s="31" t="s">
        <v>537</v>
      </c>
      <c r="F20" s="32">
        <f>VLOOKUP($E20,Atletas!$1:$1048576,7,FALSE)</f>
        <v>35542</v>
      </c>
      <c r="G20" s="32" t="str">
        <f>VLOOKUP($E20,Atletas!$1:$1048576,9,FALSE)</f>
        <v>Juvenil</v>
      </c>
      <c r="H20" s="137" t="str">
        <f>VLOOKUP($E20,Atletas!$1:$1048576,5,FALSE)</f>
        <v>ACDSJ</v>
      </c>
      <c r="I20" s="35" t="s">
        <v>1012</v>
      </c>
      <c r="J20" s="34">
        <v>41300</v>
      </c>
      <c r="K20" s="35"/>
      <c r="L20" s="35"/>
      <c r="M20" s="38"/>
    </row>
    <row r="21" spans="1:14" s="31" customFormat="1">
      <c r="A21" s="27"/>
      <c r="B21" s="28"/>
      <c r="C21" s="61"/>
      <c r="D21" s="37"/>
      <c r="F21" s="32">
        <f>VLOOKUP($E21,Atletas!$1:$1048576,7,FALSE)</f>
        <v>0</v>
      </c>
      <c r="G21" s="32">
        <f>VLOOKUP($E21,Atletas!$1:$1048576,9,FALSE)</f>
        <v>0</v>
      </c>
      <c r="H21" s="137">
        <f>VLOOKUP($E21,Atletas!$1:$1048576,5,FALSE)</f>
        <v>0</v>
      </c>
      <c r="I21" s="35"/>
      <c r="J21" s="34"/>
      <c r="K21" s="35"/>
      <c r="L21" s="35"/>
      <c r="M21" s="38"/>
      <c r="N21" s="38"/>
    </row>
    <row r="22" spans="1:14" s="31" customFormat="1">
      <c r="A22" s="27"/>
      <c r="B22" s="28"/>
      <c r="C22" s="61"/>
      <c r="D22" s="37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5"/>
      <c r="L22" s="35"/>
      <c r="M22" s="38"/>
    </row>
    <row r="23" spans="1:14" s="31" customFormat="1">
      <c r="A23" s="27"/>
      <c r="B23" s="28"/>
      <c r="C23" s="61"/>
      <c r="D23" s="37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5"/>
      <c r="L23" s="35"/>
      <c r="M23" s="38"/>
    </row>
    <row r="24" spans="1:14" s="31" customFormat="1">
      <c r="A24" s="27"/>
      <c r="B24" s="28"/>
      <c r="C24" s="29"/>
      <c r="D24" s="30"/>
      <c r="F24" s="32"/>
      <c r="G24" s="32"/>
      <c r="H24" s="137"/>
      <c r="I24" s="35"/>
      <c r="J24" s="34"/>
      <c r="K24" s="35"/>
      <c r="L24" s="35"/>
      <c r="M24" s="38"/>
      <c r="N24" s="38"/>
    </row>
    <row r="25" spans="1:14" s="31" customFormat="1">
      <c r="A25" s="27"/>
      <c r="B25" s="28"/>
      <c r="C25" s="29"/>
      <c r="D25" s="30"/>
      <c r="F25" s="32"/>
      <c r="G25" s="32"/>
      <c r="H25" s="137"/>
      <c r="I25" s="35"/>
      <c r="J25" s="34"/>
      <c r="K25" s="35"/>
      <c r="L25" s="35"/>
      <c r="M25" s="38"/>
      <c r="N25" s="39"/>
    </row>
    <row r="26" spans="1:14" s="31" customFormat="1">
      <c r="A26" s="27"/>
      <c r="B26" s="28"/>
      <c r="C26" s="29"/>
      <c r="D26" s="30"/>
      <c r="F26" s="32"/>
      <c r="G26" s="32"/>
      <c r="H26" s="137"/>
      <c r="I26" s="35"/>
      <c r="J26" s="34"/>
      <c r="K26" s="35"/>
      <c r="L26" s="35"/>
      <c r="M26" s="38"/>
      <c r="N26" s="38"/>
    </row>
    <row r="27" spans="1:14" s="31" customFormat="1">
      <c r="A27" s="181" t="s">
        <v>727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38"/>
      <c r="N27" s="39"/>
    </row>
    <row r="28" spans="1:14" s="31" customFormat="1">
      <c r="A28" s="27"/>
      <c r="B28" s="28"/>
      <c r="C28" s="61"/>
      <c r="D28" s="37"/>
      <c r="F28" s="32">
        <f>VLOOKUP($E28,Atletas!$1:$1048576,7,FALSE)</f>
        <v>0</v>
      </c>
      <c r="G28" s="32">
        <f>VLOOKUP($E28,Atletas!$1:$1048576,9,FALSE)</f>
        <v>0</v>
      </c>
      <c r="H28" s="137">
        <f>VLOOKUP($E28,Atletas!$1:$1048576,5,FALSE)</f>
        <v>0</v>
      </c>
      <c r="I28" s="35"/>
      <c r="J28" s="34"/>
      <c r="K28" s="35"/>
      <c r="L28" s="35"/>
      <c r="M28" s="38"/>
    </row>
    <row r="29" spans="1:14" s="31" customFormat="1">
      <c r="A29" s="27"/>
      <c r="B29" s="28"/>
      <c r="C29" s="61"/>
      <c r="D29" s="37"/>
      <c r="F29" s="32">
        <f>VLOOKUP($E29,Atletas!$1:$1048576,7,FALSE)</f>
        <v>0</v>
      </c>
      <c r="G29" s="32">
        <f>VLOOKUP($E29,Atletas!$1:$1048576,9,FALSE)</f>
        <v>0</v>
      </c>
      <c r="H29" s="137">
        <f>VLOOKUP($E29,Atletas!$1:$1048576,5,FALSE)</f>
        <v>0</v>
      </c>
      <c r="I29" s="35"/>
      <c r="J29" s="34"/>
      <c r="K29" s="35"/>
      <c r="L29" s="35"/>
      <c r="M29" s="38"/>
    </row>
    <row r="30" spans="1:14" s="31" customFormat="1">
      <c r="A30" s="27"/>
      <c r="B30" s="28"/>
      <c r="C30" s="29"/>
      <c r="D30" s="30"/>
      <c r="F30" s="32"/>
      <c r="G30" s="32"/>
      <c r="H30" s="137"/>
      <c r="I30" s="35"/>
      <c r="J30" s="34"/>
      <c r="K30" s="35"/>
      <c r="L30" s="35"/>
      <c r="M30" s="38"/>
      <c r="N30" s="38"/>
    </row>
    <row r="31" spans="1:14" s="31" customFormat="1">
      <c r="A31" s="27"/>
      <c r="B31" s="28"/>
      <c r="C31" s="29"/>
      <c r="D31" s="30"/>
      <c r="F31" s="32"/>
      <c r="G31" s="32"/>
      <c r="H31" s="137"/>
      <c r="I31" s="35"/>
      <c r="J31" s="34"/>
      <c r="K31" s="35"/>
      <c r="L31" s="35"/>
      <c r="M31" s="38"/>
      <c r="N31" s="39"/>
    </row>
    <row r="32" spans="1:14">
      <c r="A32" s="181" t="s">
        <v>728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38"/>
    </row>
    <row r="33" spans="1:13" s="31" customFormat="1">
      <c r="A33" s="27"/>
      <c r="B33" s="28"/>
      <c r="C33" s="61"/>
      <c r="D33" s="37"/>
      <c r="F33" s="32">
        <f>VLOOKUP($E33,Atletas!$1:$1048576,7,FALSE)</f>
        <v>0</v>
      </c>
      <c r="G33" s="32">
        <f>VLOOKUP($E33,Atletas!$1:$1048576,9,FALSE)</f>
        <v>0</v>
      </c>
      <c r="H33" s="137">
        <f>VLOOKUP($E33,Atletas!$1:$1048576,5,FALSE)</f>
        <v>0</v>
      </c>
      <c r="I33" s="35"/>
      <c r="J33" s="34"/>
      <c r="K33" s="35"/>
      <c r="L33" s="35"/>
      <c r="M33" s="38"/>
    </row>
    <row r="34" spans="1:13" s="31" customFormat="1">
      <c r="A34" s="27"/>
      <c r="B34" s="28"/>
      <c r="C34" s="61"/>
      <c r="D34" s="37"/>
      <c r="F34" s="32">
        <f>VLOOKUP($E34,Atletas!$1:$1048576,7,FALSE)</f>
        <v>0</v>
      </c>
      <c r="G34" s="32">
        <f>VLOOKUP($E34,Atletas!$1:$1048576,9,FALSE)</f>
        <v>0</v>
      </c>
      <c r="H34" s="137">
        <f>VLOOKUP($E34,Atletas!$1:$1048576,5,FALSE)</f>
        <v>0</v>
      </c>
      <c r="I34" s="35"/>
      <c r="J34" s="34"/>
      <c r="K34" s="35"/>
      <c r="L34" s="35"/>
      <c r="M34" s="38"/>
    </row>
    <row r="35" spans="1:13" s="31" customFormat="1">
      <c r="A35" s="27"/>
      <c r="B35" s="28"/>
      <c r="C35" s="61"/>
      <c r="D35" s="37"/>
      <c r="F35" s="32">
        <f>VLOOKUP($E35,Atletas!$1:$1048576,7,FALSE)</f>
        <v>0</v>
      </c>
      <c r="G35" s="32">
        <f>VLOOKUP($E35,Atletas!$1:$1048576,9,FALSE)</f>
        <v>0</v>
      </c>
      <c r="H35" s="137">
        <f>VLOOKUP($E35,Atletas!$1:$1048576,5,FALSE)</f>
        <v>0</v>
      </c>
      <c r="I35" s="35"/>
      <c r="J35" s="34"/>
      <c r="K35" s="35"/>
      <c r="L35" s="35"/>
      <c r="M35" s="38"/>
    </row>
    <row r="36" spans="1:13" s="31" customFormat="1">
      <c r="A36" s="27"/>
      <c r="B36" s="28"/>
      <c r="C36" s="61"/>
      <c r="D36" s="37"/>
      <c r="F36" s="32">
        <f>VLOOKUP($E36,Atletas!$1:$1048576,7,FALSE)</f>
        <v>0</v>
      </c>
      <c r="G36" s="32">
        <f>VLOOKUP($E36,Atletas!$1:$1048576,9,FALSE)</f>
        <v>0</v>
      </c>
      <c r="H36" s="137">
        <f>VLOOKUP($E36,Atletas!$1:$1048576,5,FALSE)</f>
        <v>0</v>
      </c>
      <c r="I36" s="35"/>
      <c r="J36" s="34"/>
      <c r="K36" s="35"/>
      <c r="L36" s="35"/>
      <c r="M36" s="38"/>
    </row>
    <row r="37" spans="1:13" s="31" customFormat="1">
      <c r="A37" s="27"/>
      <c r="B37" s="28"/>
      <c r="C37" s="61"/>
      <c r="D37" s="37"/>
      <c r="F37" s="32">
        <f>VLOOKUP($E37,Atletas!$1:$1048576,7,FALSE)</f>
        <v>0</v>
      </c>
      <c r="G37" s="32">
        <f>VLOOKUP($E37,Atletas!$1:$1048576,9,FALSE)</f>
        <v>0</v>
      </c>
      <c r="H37" s="137">
        <f>VLOOKUP($E37,Atletas!$1:$1048576,5,FALSE)</f>
        <v>0</v>
      </c>
      <c r="I37" s="35"/>
      <c r="J37" s="34"/>
      <c r="K37" s="35"/>
      <c r="L37" s="35"/>
      <c r="M37" s="38"/>
    </row>
    <row r="38" spans="1:13" s="31" customFormat="1">
      <c r="A38" s="27"/>
      <c r="B38" s="28"/>
      <c r="C38" s="61"/>
      <c r="D38" s="37"/>
      <c r="F38" s="32">
        <f>VLOOKUP($E38,Atletas!$1:$1048576,7,FALSE)</f>
        <v>0</v>
      </c>
      <c r="G38" s="32">
        <f>VLOOKUP($E38,Atletas!$1:$1048576,9,FALSE)</f>
        <v>0</v>
      </c>
      <c r="H38" s="137">
        <f>VLOOKUP($E38,Atletas!$1:$1048576,5,FALSE)</f>
        <v>0</v>
      </c>
      <c r="I38" s="35"/>
      <c r="J38" s="34"/>
      <c r="K38" s="35"/>
      <c r="L38" s="35"/>
      <c r="M38" s="38"/>
    </row>
    <row r="39" spans="1:13" s="45" customFormat="1" ht="11">
      <c r="A39" s="42"/>
      <c r="B39" s="43"/>
      <c r="C39" s="62"/>
      <c r="D39" s="42"/>
      <c r="E39" s="44"/>
      <c r="F39" s="9"/>
      <c r="G39" s="7"/>
      <c r="H39" s="140"/>
      <c r="I39" s="18"/>
      <c r="J39" s="19"/>
      <c r="K39" s="18"/>
      <c r="L39" s="7"/>
      <c r="M39" s="38"/>
    </row>
    <row r="40" spans="1:13" s="45" customFormat="1" ht="11">
      <c r="A40" s="42"/>
      <c r="B40" s="43"/>
      <c r="C40" s="62"/>
      <c r="D40" s="42"/>
      <c r="E40" s="44"/>
      <c r="F40" s="9"/>
      <c r="G40" s="7"/>
      <c r="H40" s="140"/>
      <c r="I40" s="18"/>
      <c r="J40" s="19"/>
      <c r="K40" s="18"/>
      <c r="L40" s="7"/>
      <c r="M40" s="68"/>
    </row>
    <row r="41" spans="1:13" s="45" customFormat="1" ht="11">
      <c r="A41" s="42"/>
      <c r="B41" s="43"/>
      <c r="C41" s="62"/>
      <c r="D41" s="42"/>
      <c r="E41" s="44"/>
      <c r="F41" s="9"/>
      <c r="G41" s="7"/>
      <c r="H41" s="140"/>
      <c r="I41" s="18"/>
      <c r="J41" s="19"/>
      <c r="K41" s="18"/>
      <c r="L41" s="7"/>
      <c r="M41" s="38"/>
    </row>
    <row r="42" spans="1:13" s="45" customFormat="1" ht="11">
      <c r="A42" s="42"/>
      <c r="B42" s="43"/>
      <c r="C42" s="62"/>
      <c r="D42" s="42"/>
      <c r="E42" s="44"/>
      <c r="F42" s="9"/>
      <c r="G42" s="7"/>
      <c r="H42" s="140"/>
      <c r="I42" s="18"/>
      <c r="J42" s="19"/>
      <c r="K42" s="18"/>
      <c r="L42" s="7"/>
      <c r="M42" s="38"/>
    </row>
    <row r="43" spans="1:13" s="45" customFormat="1" ht="11">
      <c r="A43" s="42"/>
      <c r="B43" s="43"/>
      <c r="C43" s="62"/>
      <c r="D43" s="42"/>
      <c r="E43" s="44"/>
      <c r="F43" s="9"/>
      <c r="G43" s="7"/>
      <c r="H43" s="140"/>
      <c r="I43" s="18"/>
      <c r="J43" s="19"/>
      <c r="K43" s="18"/>
      <c r="L43" s="7"/>
      <c r="M43" s="38"/>
    </row>
    <row r="44" spans="1:13" s="45" customFormat="1" ht="11">
      <c r="A44" s="42"/>
      <c r="B44" s="43"/>
      <c r="C44" s="62"/>
      <c r="D44" s="42"/>
      <c r="E44" s="44"/>
      <c r="F44" s="9"/>
      <c r="G44" s="7"/>
      <c r="H44" s="140"/>
      <c r="I44" s="18"/>
      <c r="J44" s="19"/>
      <c r="K44" s="18"/>
      <c r="L44" s="7"/>
      <c r="M44" s="38"/>
    </row>
    <row r="45" spans="1:13" s="45" customFormat="1" ht="11">
      <c r="A45" s="42"/>
      <c r="B45" s="43"/>
      <c r="C45" s="62"/>
      <c r="D45" s="42"/>
      <c r="E45" s="44"/>
      <c r="F45" s="9"/>
      <c r="G45" s="7"/>
      <c r="H45" s="140"/>
      <c r="I45" s="18"/>
      <c r="J45" s="19"/>
      <c r="K45" s="18"/>
      <c r="L45" s="7"/>
      <c r="M45" s="38"/>
    </row>
    <row r="46" spans="1:13" s="45" customFormat="1" ht="11">
      <c r="A46" s="42"/>
      <c r="B46" s="43"/>
      <c r="C46" s="62"/>
      <c r="D46" s="42"/>
      <c r="E46" s="44"/>
      <c r="F46" s="9"/>
      <c r="G46" s="7"/>
      <c r="H46" s="140"/>
      <c r="I46" s="18"/>
      <c r="J46" s="19"/>
      <c r="K46" s="18"/>
      <c r="L46" s="7"/>
      <c r="M46" s="38"/>
    </row>
    <row r="47" spans="1:13" s="45" customFormat="1" ht="11">
      <c r="A47" s="42"/>
      <c r="B47" s="43"/>
      <c r="C47" s="62"/>
      <c r="D47" s="42"/>
      <c r="E47" s="44"/>
      <c r="F47" s="9"/>
      <c r="G47" s="7"/>
      <c r="H47" s="140"/>
      <c r="I47" s="18"/>
      <c r="J47" s="19"/>
      <c r="K47" s="18"/>
      <c r="L47" s="7"/>
      <c r="M47" s="38"/>
    </row>
    <row r="48" spans="1:13" s="45" customFormat="1" ht="11">
      <c r="A48" s="42"/>
      <c r="B48" s="43"/>
      <c r="C48" s="62"/>
      <c r="D48" s="42"/>
      <c r="E48" s="44"/>
      <c r="F48" s="9"/>
      <c r="G48" s="7"/>
      <c r="H48" s="140"/>
      <c r="I48" s="18"/>
      <c r="J48" s="19"/>
      <c r="K48" s="18"/>
      <c r="L48" s="7"/>
      <c r="M48" s="38"/>
    </row>
    <row r="49" spans="1:13" s="45" customFormat="1" ht="11">
      <c r="A49" s="42"/>
      <c r="B49" s="43"/>
      <c r="C49" s="62"/>
      <c r="D49" s="42"/>
      <c r="E49" s="44"/>
      <c r="F49" s="9"/>
      <c r="G49" s="7"/>
      <c r="H49" s="140"/>
      <c r="I49" s="18"/>
      <c r="J49" s="19"/>
      <c r="K49" s="18"/>
      <c r="L49" s="7"/>
      <c r="M49" s="38"/>
    </row>
    <row r="50" spans="1:13" s="45" customFormat="1" ht="11">
      <c r="A50" s="42"/>
      <c r="B50" s="43"/>
      <c r="C50" s="62"/>
      <c r="D50" s="42"/>
      <c r="E50" s="44"/>
      <c r="F50" s="9"/>
      <c r="G50" s="7"/>
      <c r="H50" s="140"/>
      <c r="I50" s="18"/>
      <c r="J50" s="19"/>
      <c r="K50" s="18"/>
      <c r="L50" s="7"/>
      <c r="M50" s="38"/>
    </row>
    <row r="51" spans="1:13" s="45" customFormat="1" ht="11">
      <c r="A51" s="42"/>
      <c r="B51" s="43"/>
      <c r="C51" s="62"/>
      <c r="D51" s="42"/>
      <c r="E51" s="44"/>
      <c r="F51" s="9"/>
      <c r="G51" s="7"/>
      <c r="H51" s="140"/>
      <c r="I51" s="18"/>
      <c r="J51" s="19"/>
      <c r="K51" s="18"/>
      <c r="L51" s="7"/>
      <c r="M51" s="68"/>
    </row>
    <row r="52" spans="1:13" s="45" customFormat="1" ht="11">
      <c r="A52" s="42"/>
      <c r="B52" s="43"/>
      <c r="C52" s="62"/>
      <c r="D52" s="42"/>
      <c r="E52" s="44"/>
      <c r="F52" s="9"/>
      <c r="G52" s="7"/>
      <c r="H52" s="140"/>
      <c r="I52" s="18"/>
      <c r="J52" s="19"/>
      <c r="K52" s="18"/>
      <c r="L52" s="7"/>
      <c r="M52" s="38"/>
    </row>
    <row r="53" spans="1:13" s="45" customFormat="1" ht="11">
      <c r="A53" s="42"/>
      <c r="B53" s="43"/>
      <c r="C53" s="62"/>
      <c r="D53" s="42"/>
      <c r="E53" s="44"/>
      <c r="F53" s="9"/>
      <c r="G53" s="7"/>
      <c r="H53" s="140"/>
      <c r="I53" s="18"/>
      <c r="J53" s="19"/>
      <c r="K53" s="18"/>
      <c r="L53" s="7"/>
      <c r="M53" s="38"/>
    </row>
    <row r="54" spans="1:13" s="45" customFormat="1" ht="11">
      <c r="A54" s="42"/>
      <c r="B54" s="43"/>
      <c r="C54" s="62"/>
      <c r="D54" s="42"/>
      <c r="E54" s="44"/>
      <c r="F54" s="9"/>
      <c r="G54" s="7"/>
      <c r="H54" s="140"/>
      <c r="I54" s="18"/>
      <c r="J54" s="19"/>
      <c r="K54" s="18"/>
      <c r="L54" s="7"/>
      <c r="M54" s="38"/>
    </row>
    <row r="55" spans="1:13" s="45" customFormat="1" ht="11">
      <c r="A55" s="42"/>
      <c r="B55" s="43"/>
      <c r="C55" s="62"/>
      <c r="D55" s="42"/>
      <c r="E55" s="44"/>
      <c r="F55" s="9"/>
      <c r="G55" s="7"/>
      <c r="H55" s="140"/>
      <c r="I55" s="18"/>
      <c r="J55" s="19"/>
      <c r="K55" s="18"/>
      <c r="L55" s="7"/>
      <c r="M55" s="38"/>
    </row>
    <row r="56" spans="1:13" s="45" customFormat="1" ht="11">
      <c r="A56" s="42"/>
      <c r="B56" s="43"/>
      <c r="C56" s="62"/>
      <c r="D56" s="42"/>
      <c r="E56" s="44"/>
      <c r="F56" s="9"/>
      <c r="G56" s="7"/>
      <c r="H56" s="140"/>
      <c r="I56" s="18"/>
      <c r="J56" s="19"/>
      <c r="K56" s="18"/>
      <c r="L56" s="7"/>
      <c r="M56" s="38"/>
    </row>
    <row r="57" spans="1:13" s="45" customFormat="1" ht="11">
      <c r="A57" s="42"/>
      <c r="B57" s="43"/>
      <c r="C57" s="62"/>
      <c r="D57" s="42"/>
      <c r="E57" s="44"/>
      <c r="F57" s="9"/>
      <c r="G57" s="7"/>
      <c r="H57" s="140"/>
      <c r="I57" s="18"/>
      <c r="J57" s="19"/>
      <c r="K57" s="18"/>
      <c r="L57" s="7"/>
      <c r="M57" s="38"/>
    </row>
    <row r="58" spans="1:13" s="45" customFormat="1" ht="11">
      <c r="A58" s="42"/>
      <c r="B58" s="43"/>
      <c r="C58" s="62"/>
      <c r="D58" s="42"/>
      <c r="E58" s="44"/>
      <c r="F58" s="9"/>
      <c r="G58" s="7"/>
      <c r="H58" s="140"/>
      <c r="I58" s="18"/>
      <c r="J58" s="19"/>
      <c r="K58" s="18"/>
      <c r="L58" s="7"/>
      <c r="M58" s="38"/>
    </row>
    <row r="59" spans="1:13" s="45" customFormat="1" ht="11">
      <c r="A59" s="42"/>
      <c r="B59" s="43"/>
      <c r="C59" s="62"/>
      <c r="D59" s="42"/>
      <c r="E59" s="44"/>
      <c r="F59" s="9"/>
      <c r="G59" s="7"/>
      <c r="H59" s="140"/>
      <c r="I59" s="18"/>
      <c r="J59" s="19"/>
      <c r="K59" s="18"/>
      <c r="L59" s="7"/>
      <c r="M59" s="38"/>
    </row>
    <row r="60" spans="1:13" s="45" customFormat="1" ht="11">
      <c r="A60" s="42"/>
      <c r="B60" s="43"/>
      <c r="C60" s="62"/>
      <c r="D60" s="42"/>
      <c r="E60" s="44"/>
      <c r="F60" s="9"/>
      <c r="G60" s="7"/>
      <c r="H60" s="140"/>
      <c r="I60" s="18"/>
      <c r="J60" s="19"/>
      <c r="K60" s="18"/>
      <c r="L60" s="7"/>
      <c r="M60" s="68"/>
    </row>
    <row r="61" spans="1:13" s="45" customFormat="1" ht="11">
      <c r="A61" s="42"/>
      <c r="B61" s="43"/>
      <c r="C61" s="62"/>
      <c r="D61" s="42"/>
      <c r="E61" s="44"/>
      <c r="F61" s="9"/>
      <c r="G61" s="7"/>
      <c r="H61" s="140"/>
      <c r="I61" s="18"/>
      <c r="J61" s="19"/>
      <c r="K61" s="18"/>
      <c r="L61" s="7"/>
      <c r="M61" s="68"/>
    </row>
    <row r="62" spans="1:13" s="45" customFormat="1" ht="11">
      <c r="A62" s="42"/>
      <c r="B62" s="43"/>
      <c r="C62" s="62"/>
      <c r="D62" s="42"/>
      <c r="E62" s="44"/>
      <c r="F62" s="9"/>
      <c r="G62" s="7"/>
      <c r="H62" s="140"/>
      <c r="I62" s="18"/>
      <c r="J62" s="19"/>
      <c r="K62" s="18"/>
      <c r="L62" s="7"/>
      <c r="M62" s="68"/>
    </row>
    <row r="63" spans="1:13" s="45" customFormat="1" ht="11">
      <c r="A63" s="42"/>
      <c r="B63" s="43"/>
      <c r="C63" s="62"/>
      <c r="D63" s="42"/>
      <c r="E63" s="44"/>
      <c r="F63" s="9"/>
      <c r="G63" s="7"/>
      <c r="H63" s="140"/>
      <c r="I63" s="18"/>
      <c r="J63" s="19"/>
      <c r="K63" s="18"/>
      <c r="L63" s="7"/>
      <c r="M63" s="68"/>
    </row>
    <row r="64" spans="1:13" s="45" customFormat="1" ht="11">
      <c r="A64" s="42"/>
      <c r="B64" s="43"/>
      <c r="C64" s="62"/>
      <c r="D64" s="42"/>
      <c r="E64" s="44"/>
      <c r="F64" s="9"/>
      <c r="G64" s="7"/>
      <c r="H64" s="140"/>
      <c r="I64" s="18"/>
      <c r="J64" s="19"/>
      <c r="K64" s="18"/>
      <c r="L64" s="7"/>
      <c r="M64" s="68"/>
    </row>
    <row r="65" spans="1:13" s="45" customFormat="1" ht="11">
      <c r="A65" s="42"/>
      <c r="B65" s="43"/>
      <c r="C65" s="62"/>
      <c r="D65" s="42"/>
      <c r="E65" s="44"/>
      <c r="F65" s="9"/>
      <c r="G65" s="7"/>
      <c r="H65" s="140"/>
      <c r="I65" s="18"/>
      <c r="J65" s="19"/>
      <c r="K65" s="18"/>
      <c r="L65" s="7"/>
      <c r="M65" s="68"/>
    </row>
    <row r="66" spans="1:13" s="45" customFormat="1" ht="11">
      <c r="A66" s="42"/>
      <c r="B66" s="43"/>
      <c r="C66" s="62"/>
      <c r="D66" s="42"/>
      <c r="E66" s="44"/>
      <c r="F66" s="9"/>
      <c r="G66" s="7"/>
      <c r="H66" s="140"/>
      <c r="I66" s="18"/>
      <c r="J66" s="19"/>
      <c r="K66" s="18"/>
      <c r="L66" s="7"/>
      <c r="M66" s="68"/>
    </row>
    <row r="67" spans="1:13" s="45" customFormat="1" ht="11">
      <c r="A67" s="42"/>
      <c r="B67" s="43"/>
      <c r="C67" s="62"/>
      <c r="D67" s="42"/>
      <c r="E67" s="44"/>
      <c r="F67" s="9"/>
      <c r="G67" s="7"/>
      <c r="H67" s="140"/>
      <c r="I67" s="18"/>
      <c r="J67" s="19"/>
      <c r="K67" s="18"/>
      <c r="L67" s="7"/>
      <c r="M67" s="68"/>
    </row>
    <row r="68" spans="1:13" s="45" customFormat="1" ht="11">
      <c r="A68" s="42"/>
      <c r="B68" s="43"/>
      <c r="C68" s="62"/>
      <c r="D68" s="42"/>
      <c r="E68" s="44"/>
      <c r="F68" s="9"/>
      <c r="G68" s="7"/>
      <c r="H68" s="140"/>
      <c r="I68" s="18"/>
      <c r="J68" s="19"/>
      <c r="K68" s="18"/>
      <c r="L68" s="7"/>
      <c r="M68" s="68"/>
    </row>
    <row r="69" spans="1:13" s="45" customFormat="1" ht="11">
      <c r="A69" s="42"/>
      <c r="B69" s="43"/>
      <c r="C69" s="62"/>
      <c r="D69" s="42"/>
      <c r="E69" s="44"/>
      <c r="F69" s="9"/>
      <c r="G69" s="7"/>
      <c r="H69" s="140"/>
      <c r="I69" s="18"/>
      <c r="J69" s="19"/>
      <c r="K69" s="18"/>
      <c r="L69" s="7"/>
      <c r="M69" s="68"/>
    </row>
    <row r="70" spans="1:13" s="45" customFormat="1" ht="11">
      <c r="A70" s="42"/>
      <c r="B70" s="43"/>
      <c r="C70" s="62"/>
      <c r="D70" s="42"/>
      <c r="E70" s="44"/>
      <c r="F70" s="9"/>
      <c r="G70" s="7"/>
      <c r="H70" s="140"/>
      <c r="I70" s="18"/>
      <c r="J70" s="19"/>
      <c r="K70" s="18"/>
      <c r="L70" s="7"/>
      <c r="M70" s="68"/>
    </row>
    <row r="71" spans="1:13" s="45" customFormat="1" ht="11">
      <c r="A71" s="42"/>
      <c r="B71" s="43"/>
      <c r="C71" s="62"/>
      <c r="D71" s="42"/>
      <c r="E71" s="44"/>
      <c r="F71" s="9"/>
      <c r="G71" s="7"/>
      <c r="H71" s="140"/>
      <c r="I71" s="18"/>
      <c r="J71" s="19"/>
      <c r="K71" s="18"/>
      <c r="L71" s="7"/>
      <c r="M71" s="68"/>
    </row>
    <row r="72" spans="1:13" s="45" customFormat="1" ht="11">
      <c r="A72" s="42"/>
      <c r="B72" s="43"/>
      <c r="C72" s="62"/>
      <c r="D72" s="42"/>
      <c r="E72" s="44"/>
      <c r="F72" s="9"/>
      <c r="G72" s="7"/>
      <c r="H72" s="140"/>
      <c r="I72" s="18"/>
      <c r="J72" s="19"/>
      <c r="K72" s="18"/>
      <c r="L72" s="7"/>
      <c r="M72" s="68"/>
    </row>
    <row r="73" spans="1:13" s="45" customFormat="1" ht="11">
      <c r="A73" s="42"/>
      <c r="B73" s="43"/>
      <c r="C73" s="62"/>
      <c r="D73" s="42"/>
      <c r="E73" s="44"/>
      <c r="F73" s="9"/>
      <c r="G73" s="7"/>
      <c r="H73" s="140"/>
      <c r="I73" s="18"/>
      <c r="J73" s="19"/>
      <c r="K73" s="18"/>
      <c r="L73" s="7"/>
      <c r="M73" s="68"/>
    </row>
    <row r="74" spans="1:13" s="45" customFormat="1" ht="11">
      <c r="A74" s="42"/>
      <c r="B74" s="43"/>
      <c r="C74" s="62"/>
      <c r="D74" s="42"/>
      <c r="E74" s="44"/>
      <c r="F74" s="9"/>
      <c r="G74" s="7"/>
      <c r="H74" s="140"/>
      <c r="I74" s="18"/>
      <c r="J74" s="19"/>
      <c r="K74" s="18"/>
      <c r="L74" s="7"/>
      <c r="M74" s="68"/>
    </row>
    <row r="75" spans="1:13" s="45" customFormat="1" ht="11">
      <c r="A75" s="42"/>
      <c r="B75" s="43"/>
      <c r="C75" s="62"/>
      <c r="D75" s="42"/>
      <c r="E75" s="44"/>
      <c r="F75" s="9"/>
      <c r="G75" s="7"/>
      <c r="H75" s="140"/>
      <c r="I75" s="18"/>
      <c r="J75" s="19"/>
      <c r="K75" s="18"/>
      <c r="L75" s="7"/>
      <c r="M75" s="68"/>
    </row>
    <row r="76" spans="1:13" s="45" customFormat="1" ht="11">
      <c r="A76" s="42"/>
      <c r="B76" s="43"/>
      <c r="C76" s="62"/>
      <c r="D76" s="42"/>
      <c r="E76" s="44"/>
      <c r="F76" s="9"/>
      <c r="G76" s="7"/>
      <c r="H76" s="140"/>
      <c r="I76" s="18"/>
      <c r="J76" s="19"/>
      <c r="K76" s="18"/>
      <c r="L76" s="7"/>
      <c r="M76" s="68"/>
    </row>
    <row r="77" spans="1:13" s="45" customFormat="1" ht="11">
      <c r="A77" s="42"/>
      <c r="B77" s="43"/>
      <c r="C77" s="62"/>
      <c r="D77" s="42"/>
      <c r="E77" s="44"/>
      <c r="F77" s="9"/>
      <c r="G77" s="7"/>
      <c r="H77" s="140"/>
      <c r="I77" s="18"/>
      <c r="J77" s="19"/>
      <c r="K77" s="18"/>
      <c r="L77" s="7"/>
      <c r="M77" s="68"/>
    </row>
    <row r="78" spans="1:13" s="45" customFormat="1" ht="11">
      <c r="A78" s="42"/>
      <c r="B78" s="43"/>
      <c r="C78" s="62"/>
      <c r="D78" s="42"/>
      <c r="E78" s="44"/>
      <c r="F78" s="9"/>
      <c r="G78" s="7"/>
      <c r="H78" s="140"/>
      <c r="I78" s="18"/>
      <c r="J78" s="19"/>
      <c r="K78" s="18"/>
      <c r="L78" s="7"/>
      <c r="M78" s="68"/>
    </row>
    <row r="79" spans="1:13" s="45" customFormat="1" ht="11">
      <c r="A79" s="42"/>
      <c r="B79" s="43"/>
      <c r="C79" s="62"/>
      <c r="D79" s="42"/>
      <c r="E79" s="44"/>
      <c r="F79" s="9"/>
      <c r="G79" s="7"/>
      <c r="H79" s="140"/>
      <c r="I79" s="18"/>
      <c r="J79" s="19"/>
      <c r="K79" s="18"/>
      <c r="L79" s="7"/>
      <c r="M79" s="68"/>
    </row>
    <row r="80" spans="1:13" s="45" customFormat="1" ht="11">
      <c r="A80" s="42"/>
      <c r="B80" s="43"/>
      <c r="C80" s="62"/>
      <c r="D80" s="42"/>
      <c r="E80" s="44"/>
      <c r="F80" s="9"/>
      <c r="G80" s="7"/>
      <c r="H80" s="140"/>
      <c r="I80" s="18"/>
      <c r="J80" s="19"/>
      <c r="K80" s="18"/>
      <c r="L80" s="7"/>
      <c r="M80" s="68"/>
    </row>
    <row r="81" spans="1:13" s="45" customFormat="1" ht="11">
      <c r="A81" s="42"/>
      <c r="B81" s="43"/>
      <c r="C81" s="62"/>
      <c r="D81" s="42"/>
      <c r="E81" s="44"/>
      <c r="F81" s="9"/>
      <c r="G81" s="7"/>
      <c r="H81" s="140"/>
      <c r="I81" s="18"/>
      <c r="J81" s="19"/>
      <c r="K81" s="18"/>
      <c r="L81" s="7"/>
      <c r="M81" s="68"/>
    </row>
    <row r="82" spans="1:13" s="45" customFormat="1" ht="11">
      <c r="A82" s="42"/>
      <c r="B82" s="43"/>
      <c r="C82" s="62"/>
      <c r="D82" s="42"/>
      <c r="E82" s="44"/>
      <c r="F82" s="9"/>
      <c r="G82" s="7"/>
      <c r="H82" s="140"/>
      <c r="I82" s="18"/>
      <c r="J82" s="19"/>
      <c r="K82" s="18"/>
      <c r="L82" s="7"/>
      <c r="M82" s="68"/>
    </row>
    <row r="83" spans="1:13" s="45" customFormat="1" ht="11">
      <c r="A83" s="42"/>
      <c r="B83" s="43"/>
      <c r="C83" s="62"/>
      <c r="D83" s="42"/>
      <c r="E83" s="44"/>
      <c r="F83" s="9"/>
      <c r="G83" s="7"/>
      <c r="H83" s="140"/>
      <c r="I83" s="18"/>
      <c r="J83" s="19"/>
      <c r="K83" s="18"/>
      <c r="L83" s="7"/>
      <c r="M83" s="68"/>
    </row>
    <row r="84" spans="1:13" s="45" customFormat="1" ht="11">
      <c r="A84" s="42"/>
      <c r="B84" s="43"/>
      <c r="C84" s="62"/>
      <c r="D84" s="42"/>
      <c r="E84" s="44"/>
      <c r="F84" s="9"/>
      <c r="G84" s="7"/>
      <c r="H84" s="140"/>
      <c r="I84" s="18"/>
      <c r="J84" s="19"/>
      <c r="K84" s="18"/>
      <c r="L84" s="7"/>
      <c r="M84" s="68"/>
    </row>
    <row r="85" spans="1:13" s="45" customFormat="1" ht="11">
      <c r="A85" s="42"/>
      <c r="B85" s="43"/>
      <c r="C85" s="62"/>
      <c r="D85" s="42"/>
      <c r="E85" s="44"/>
      <c r="F85" s="9"/>
      <c r="G85" s="7"/>
      <c r="H85" s="140"/>
      <c r="I85" s="18"/>
      <c r="J85" s="19"/>
      <c r="K85" s="18"/>
      <c r="L85" s="7"/>
      <c r="M85" s="68"/>
    </row>
    <row r="86" spans="1:13" s="45" customFormat="1" ht="11">
      <c r="A86" s="42"/>
      <c r="B86" s="43"/>
      <c r="C86" s="62"/>
      <c r="D86" s="42"/>
      <c r="E86" s="44"/>
      <c r="F86" s="9"/>
      <c r="G86" s="7"/>
      <c r="H86" s="140"/>
      <c r="I86" s="18"/>
      <c r="J86" s="19"/>
      <c r="K86" s="18"/>
      <c r="L86" s="7"/>
      <c r="M86" s="68"/>
    </row>
    <row r="87" spans="1:13" s="45" customFormat="1" ht="11">
      <c r="A87" s="42"/>
      <c r="B87" s="43"/>
      <c r="C87" s="62"/>
      <c r="D87" s="42"/>
      <c r="E87" s="44"/>
      <c r="F87" s="9"/>
      <c r="G87" s="7"/>
      <c r="H87" s="140"/>
      <c r="I87" s="18"/>
      <c r="J87" s="19"/>
      <c r="K87" s="18"/>
      <c r="L87" s="7"/>
      <c r="M87" s="68"/>
    </row>
    <row r="88" spans="1:13" s="45" customFormat="1" ht="11">
      <c r="A88" s="42"/>
      <c r="B88" s="43"/>
      <c r="C88" s="62"/>
      <c r="D88" s="42"/>
      <c r="E88" s="44"/>
      <c r="F88" s="9"/>
      <c r="G88" s="7"/>
      <c r="H88" s="140"/>
      <c r="I88" s="18"/>
      <c r="J88" s="19"/>
      <c r="K88" s="18"/>
      <c r="L88" s="7"/>
      <c r="M88" s="68"/>
    </row>
    <row r="89" spans="1:13" s="45" customFormat="1" ht="11">
      <c r="A89" s="42"/>
      <c r="B89" s="43"/>
      <c r="C89" s="62"/>
      <c r="D89" s="42"/>
      <c r="E89" s="44"/>
      <c r="F89" s="9"/>
      <c r="G89" s="7"/>
      <c r="H89" s="140"/>
      <c r="I89" s="18"/>
      <c r="J89" s="19"/>
      <c r="K89" s="18"/>
      <c r="L89" s="7"/>
      <c r="M89" s="68"/>
    </row>
    <row r="90" spans="1:13" s="45" customFormat="1" ht="11">
      <c r="A90" s="42"/>
      <c r="B90" s="43"/>
      <c r="C90" s="62"/>
      <c r="D90" s="42"/>
      <c r="E90" s="44"/>
      <c r="F90" s="9"/>
      <c r="G90" s="7"/>
      <c r="H90" s="140"/>
      <c r="I90" s="18"/>
      <c r="J90" s="19"/>
      <c r="K90" s="18"/>
      <c r="L90" s="7"/>
      <c r="M90" s="68"/>
    </row>
    <row r="91" spans="1:13" s="45" customFormat="1" ht="11">
      <c r="A91" s="42"/>
      <c r="B91" s="43"/>
      <c r="C91" s="62"/>
      <c r="D91" s="42"/>
      <c r="E91" s="44"/>
      <c r="F91" s="9"/>
      <c r="G91" s="7"/>
      <c r="H91" s="140"/>
      <c r="I91" s="18"/>
      <c r="J91" s="19"/>
      <c r="K91" s="18"/>
      <c r="L91" s="7"/>
      <c r="M91" s="68"/>
    </row>
    <row r="92" spans="1:13" s="45" customFormat="1" ht="11">
      <c r="A92" s="42"/>
      <c r="B92" s="43"/>
      <c r="C92" s="62"/>
      <c r="D92" s="42"/>
      <c r="E92" s="44"/>
      <c r="F92" s="9"/>
      <c r="G92" s="7"/>
      <c r="H92" s="140"/>
      <c r="I92" s="18"/>
      <c r="J92" s="19"/>
      <c r="K92" s="18"/>
      <c r="L92" s="7"/>
      <c r="M92" s="68"/>
    </row>
    <row r="93" spans="1:13" s="45" customFormat="1" ht="11">
      <c r="A93" s="42"/>
      <c r="B93" s="43"/>
      <c r="C93" s="62"/>
      <c r="D93" s="42"/>
      <c r="E93" s="44"/>
      <c r="F93" s="9"/>
      <c r="G93" s="7"/>
      <c r="H93" s="140"/>
      <c r="I93" s="18"/>
      <c r="J93" s="19"/>
      <c r="K93" s="18"/>
      <c r="L93" s="7"/>
      <c r="M93" s="68"/>
    </row>
    <row r="94" spans="1:13" s="45" customFormat="1" ht="11">
      <c r="A94" s="42"/>
      <c r="B94" s="43"/>
      <c r="C94" s="62"/>
      <c r="D94" s="42"/>
      <c r="E94" s="44"/>
      <c r="F94" s="9"/>
      <c r="G94" s="7"/>
      <c r="H94" s="140"/>
      <c r="I94" s="18"/>
      <c r="J94" s="19"/>
      <c r="K94" s="18"/>
      <c r="L94" s="7"/>
      <c r="M94" s="68"/>
    </row>
    <row r="95" spans="1:13" s="45" customFormat="1" ht="11">
      <c r="A95" s="42"/>
      <c r="B95" s="43"/>
      <c r="C95" s="62"/>
      <c r="D95" s="42"/>
      <c r="E95" s="44"/>
      <c r="F95" s="9"/>
      <c r="G95" s="7"/>
      <c r="H95" s="140"/>
      <c r="I95" s="18"/>
      <c r="J95" s="19"/>
      <c r="K95" s="18"/>
      <c r="L95" s="7"/>
      <c r="M95" s="68"/>
    </row>
    <row r="96" spans="1:13" s="45" customFormat="1" ht="11">
      <c r="A96" s="42"/>
      <c r="B96" s="43"/>
      <c r="C96" s="62"/>
      <c r="D96" s="42"/>
      <c r="E96" s="44"/>
      <c r="F96" s="9"/>
      <c r="G96" s="7"/>
      <c r="H96" s="140"/>
      <c r="I96" s="18"/>
      <c r="J96" s="19"/>
      <c r="K96" s="18"/>
      <c r="L96" s="7"/>
      <c r="M96" s="68"/>
    </row>
    <row r="97" spans="1:13" s="45" customFormat="1" ht="11">
      <c r="A97" s="42"/>
      <c r="B97" s="43"/>
      <c r="C97" s="62"/>
      <c r="D97" s="42"/>
      <c r="E97" s="44"/>
      <c r="F97" s="9"/>
      <c r="G97" s="7"/>
      <c r="H97" s="140"/>
      <c r="I97" s="18"/>
      <c r="J97" s="19"/>
      <c r="K97" s="18"/>
      <c r="L97" s="7"/>
      <c r="M97" s="68"/>
    </row>
    <row r="98" spans="1:13" s="45" customFormat="1" ht="11">
      <c r="A98" s="42"/>
      <c r="B98" s="43"/>
      <c r="C98" s="62"/>
      <c r="D98" s="42"/>
      <c r="E98" s="44"/>
      <c r="F98" s="9"/>
      <c r="G98" s="7"/>
      <c r="H98" s="140"/>
      <c r="I98" s="18"/>
      <c r="J98" s="19"/>
      <c r="K98" s="18"/>
      <c r="L98" s="7"/>
      <c r="M98" s="68"/>
    </row>
    <row r="99" spans="1:13" s="45" customFormat="1" ht="11">
      <c r="A99" s="42"/>
      <c r="B99" s="43"/>
      <c r="C99" s="62"/>
      <c r="D99" s="42"/>
      <c r="E99" s="44"/>
      <c r="F99" s="9"/>
      <c r="G99" s="7"/>
      <c r="H99" s="140"/>
      <c r="I99" s="18"/>
      <c r="J99" s="19"/>
      <c r="K99" s="18"/>
      <c r="L99" s="7"/>
      <c r="M99" s="68"/>
    </row>
    <row r="100" spans="1:13" s="45" customFormat="1" ht="11">
      <c r="A100" s="42"/>
      <c r="B100" s="43"/>
      <c r="C100" s="62"/>
      <c r="D100" s="42"/>
      <c r="E100" s="44"/>
      <c r="F100" s="9"/>
      <c r="G100" s="7"/>
      <c r="H100" s="140"/>
      <c r="I100" s="18"/>
      <c r="J100" s="19"/>
      <c r="K100" s="18"/>
      <c r="L100" s="7"/>
      <c r="M100" s="68"/>
    </row>
    <row r="101" spans="1:13" s="45" customFormat="1" ht="11">
      <c r="A101" s="42"/>
      <c r="B101" s="43"/>
      <c r="C101" s="62"/>
      <c r="D101" s="42"/>
      <c r="E101" s="44"/>
      <c r="F101" s="9"/>
      <c r="G101" s="7"/>
      <c r="H101" s="140"/>
      <c r="I101" s="18"/>
      <c r="J101" s="19"/>
      <c r="K101" s="18"/>
      <c r="L101" s="7"/>
      <c r="M101" s="68"/>
    </row>
    <row r="102" spans="1:13" s="45" customFormat="1" ht="11">
      <c r="A102" s="42"/>
      <c r="B102" s="43"/>
      <c r="C102" s="62"/>
      <c r="D102" s="42"/>
      <c r="E102" s="44"/>
      <c r="F102" s="9"/>
      <c r="G102" s="7"/>
      <c r="H102" s="140"/>
      <c r="I102" s="18"/>
      <c r="J102" s="19"/>
      <c r="K102" s="18"/>
      <c r="L102" s="7"/>
      <c r="M102" s="68"/>
    </row>
    <row r="103" spans="1:13" s="45" customFormat="1" ht="11">
      <c r="A103" s="42"/>
      <c r="B103" s="43"/>
      <c r="C103" s="62"/>
      <c r="D103" s="42"/>
      <c r="E103" s="44"/>
      <c r="F103" s="9"/>
      <c r="G103" s="7"/>
      <c r="H103" s="140"/>
      <c r="I103" s="18"/>
      <c r="J103" s="19"/>
      <c r="K103" s="18"/>
      <c r="L103" s="7"/>
      <c r="M103" s="68"/>
    </row>
    <row r="104" spans="1:13" s="45" customFormat="1" ht="11">
      <c r="A104" s="42"/>
      <c r="B104" s="43"/>
      <c r="C104" s="62"/>
      <c r="D104" s="42"/>
      <c r="E104" s="44"/>
      <c r="F104" s="9"/>
      <c r="G104" s="7"/>
      <c r="H104" s="140"/>
      <c r="I104" s="18"/>
      <c r="J104" s="19"/>
      <c r="K104" s="18"/>
      <c r="L104" s="7"/>
      <c r="M104" s="68"/>
    </row>
    <row r="105" spans="1:13" s="45" customFormat="1" ht="11">
      <c r="A105" s="42"/>
      <c r="B105" s="43"/>
      <c r="C105" s="62"/>
      <c r="D105" s="42"/>
      <c r="E105" s="44"/>
      <c r="F105" s="9"/>
      <c r="G105" s="7"/>
      <c r="H105" s="140"/>
      <c r="I105" s="18"/>
      <c r="J105" s="19"/>
      <c r="K105" s="18"/>
      <c r="L105" s="7"/>
      <c r="M105" s="68"/>
    </row>
    <row r="106" spans="1:13" s="45" customFormat="1" ht="11">
      <c r="A106" s="42"/>
      <c r="B106" s="43"/>
      <c r="C106" s="62"/>
      <c r="D106" s="42"/>
      <c r="E106" s="44"/>
      <c r="F106" s="9"/>
      <c r="G106" s="7"/>
      <c r="H106" s="140"/>
      <c r="I106" s="18"/>
      <c r="J106" s="19"/>
      <c r="K106" s="18"/>
      <c r="L106" s="7"/>
      <c r="M106" s="68"/>
    </row>
    <row r="107" spans="1:13" s="45" customFormat="1" ht="11">
      <c r="A107" s="42"/>
      <c r="B107" s="43"/>
      <c r="C107" s="62"/>
      <c r="D107" s="42"/>
      <c r="E107" s="44"/>
      <c r="F107" s="9"/>
      <c r="G107" s="7"/>
      <c r="H107" s="140"/>
      <c r="I107" s="18"/>
      <c r="J107" s="19"/>
      <c r="K107" s="18"/>
      <c r="L107" s="7"/>
      <c r="M107" s="68"/>
    </row>
    <row r="108" spans="1:13" s="45" customFormat="1" ht="11">
      <c r="A108" s="42"/>
      <c r="B108" s="43"/>
      <c r="C108" s="62"/>
      <c r="D108" s="42"/>
      <c r="E108" s="44"/>
      <c r="F108" s="9"/>
      <c r="G108" s="7"/>
      <c r="H108" s="140"/>
      <c r="I108" s="18"/>
      <c r="J108" s="19"/>
      <c r="K108" s="18"/>
      <c r="L108" s="7"/>
      <c r="M108" s="68"/>
    </row>
    <row r="109" spans="1:13" s="45" customFormat="1" ht="11">
      <c r="A109" s="42"/>
      <c r="B109" s="43"/>
      <c r="C109" s="62"/>
      <c r="D109" s="42"/>
      <c r="E109" s="44"/>
      <c r="F109" s="9"/>
      <c r="G109" s="7"/>
      <c r="H109" s="140"/>
      <c r="I109" s="18"/>
      <c r="J109" s="19"/>
      <c r="K109" s="18"/>
      <c r="L109" s="7"/>
      <c r="M109" s="68"/>
    </row>
    <row r="110" spans="1:13" s="45" customFormat="1" ht="11">
      <c r="A110" s="42"/>
      <c r="B110" s="43"/>
      <c r="C110" s="62"/>
      <c r="D110" s="42"/>
      <c r="E110" s="44"/>
      <c r="F110" s="9"/>
      <c r="G110" s="7"/>
      <c r="H110" s="140"/>
      <c r="I110" s="18"/>
      <c r="J110" s="19"/>
      <c r="K110" s="18"/>
      <c r="L110" s="7"/>
      <c r="M110" s="68"/>
    </row>
    <row r="111" spans="1:13" s="45" customFormat="1" ht="11">
      <c r="A111" s="42"/>
      <c r="B111" s="43"/>
      <c r="C111" s="62"/>
      <c r="D111" s="42"/>
      <c r="E111" s="44"/>
      <c r="F111" s="9"/>
      <c r="G111" s="7"/>
      <c r="H111" s="140"/>
      <c r="I111" s="18"/>
      <c r="J111" s="19"/>
      <c r="K111" s="18"/>
      <c r="L111" s="7"/>
      <c r="M111" s="68"/>
    </row>
    <row r="112" spans="1:13" s="45" customFormat="1" ht="11">
      <c r="A112" s="42"/>
      <c r="B112" s="43"/>
      <c r="C112" s="62"/>
      <c r="D112" s="42"/>
      <c r="E112" s="44"/>
      <c r="F112" s="9"/>
      <c r="G112" s="7"/>
      <c r="H112" s="140"/>
      <c r="I112" s="18"/>
      <c r="J112" s="19"/>
      <c r="K112" s="18"/>
      <c r="L112" s="7"/>
      <c r="M112" s="68"/>
    </row>
    <row r="113" spans="1:13" s="45" customFormat="1" ht="11">
      <c r="A113" s="42"/>
      <c r="B113" s="43"/>
      <c r="C113" s="62"/>
      <c r="D113" s="42"/>
      <c r="E113" s="44"/>
      <c r="F113" s="9"/>
      <c r="G113" s="7"/>
      <c r="H113" s="140"/>
      <c r="I113" s="18"/>
      <c r="J113" s="19"/>
      <c r="K113" s="18"/>
      <c r="L113" s="7"/>
      <c r="M113" s="68"/>
    </row>
    <row r="114" spans="1:13" s="45" customFormat="1" ht="11">
      <c r="A114" s="42"/>
      <c r="B114" s="43"/>
      <c r="C114" s="62"/>
      <c r="D114" s="42"/>
      <c r="E114" s="44"/>
      <c r="F114" s="9"/>
      <c r="G114" s="7"/>
      <c r="H114" s="140"/>
      <c r="I114" s="18"/>
      <c r="J114" s="19"/>
      <c r="K114" s="18"/>
      <c r="L114" s="7"/>
      <c r="M114" s="68"/>
    </row>
    <row r="115" spans="1:13" s="45" customFormat="1" ht="11">
      <c r="A115" s="42"/>
      <c r="B115" s="43"/>
      <c r="C115" s="62"/>
      <c r="D115" s="42"/>
      <c r="E115" s="44"/>
      <c r="F115" s="9"/>
      <c r="G115" s="7"/>
      <c r="H115" s="140"/>
      <c r="I115" s="18"/>
      <c r="J115" s="19"/>
      <c r="K115" s="18"/>
      <c r="L115" s="7"/>
      <c r="M115" s="68"/>
    </row>
    <row r="116" spans="1:13" s="45" customFormat="1" ht="11">
      <c r="A116" s="42"/>
      <c r="B116" s="43"/>
      <c r="C116" s="62"/>
      <c r="D116" s="42"/>
      <c r="E116" s="44"/>
      <c r="F116" s="9"/>
      <c r="G116" s="7"/>
      <c r="H116" s="140"/>
      <c r="I116" s="18"/>
      <c r="J116" s="19"/>
      <c r="K116" s="18"/>
      <c r="L116" s="7"/>
      <c r="M116" s="68"/>
    </row>
    <row r="117" spans="1:13" s="45" customFormat="1" ht="11">
      <c r="A117" s="42"/>
      <c r="B117" s="43"/>
      <c r="C117" s="62"/>
      <c r="D117" s="42"/>
      <c r="E117" s="44"/>
      <c r="F117" s="9"/>
      <c r="G117" s="7"/>
      <c r="H117" s="140"/>
      <c r="I117" s="18"/>
      <c r="J117" s="19"/>
      <c r="K117" s="18"/>
      <c r="L117" s="7"/>
      <c r="M117" s="68"/>
    </row>
    <row r="118" spans="1:13" s="45" customFormat="1" ht="11">
      <c r="A118" s="42"/>
      <c r="B118" s="43"/>
      <c r="C118" s="62"/>
      <c r="D118" s="42"/>
      <c r="E118" s="44"/>
      <c r="F118" s="9"/>
      <c r="G118" s="7"/>
      <c r="H118" s="140"/>
      <c r="I118" s="18"/>
      <c r="J118" s="19"/>
      <c r="K118" s="18"/>
      <c r="L118" s="7"/>
      <c r="M118" s="68"/>
    </row>
    <row r="119" spans="1:13" s="45" customFormat="1" ht="11">
      <c r="A119" s="42"/>
      <c r="B119" s="43"/>
      <c r="C119" s="62"/>
      <c r="D119" s="42"/>
      <c r="E119" s="44"/>
      <c r="F119" s="9"/>
      <c r="G119" s="7"/>
      <c r="H119" s="140"/>
      <c r="I119" s="18"/>
      <c r="J119" s="19"/>
      <c r="K119" s="18"/>
      <c r="L119" s="7"/>
      <c r="M119" s="68"/>
    </row>
    <row r="120" spans="1:13" s="45" customFormat="1" ht="11">
      <c r="A120" s="42"/>
      <c r="B120" s="43"/>
      <c r="C120" s="62"/>
      <c r="D120" s="42"/>
      <c r="E120" s="44"/>
      <c r="F120" s="9"/>
      <c r="G120" s="7"/>
      <c r="H120" s="140"/>
      <c r="I120" s="18"/>
      <c r="J120" s="19"/>
      <c r="K120" s="18"/>
      <c r="L120" s="7"/>
      <c r="M120" s="68"/>
    </row>
    <row r="121" spans="1:13" s="45" customFormat="1" ht="11">
      <c r="A121" s="42"/>
      <c r="B121" s="43"/>
      <c r="C121" s="62"/>
      <c r="D121" s="42"/>
      <c r="E121" s="44"/>
      <c r="F121" s="9"/>
      <c r="G121" s="7"/>
      <c r="H121" s="140"/>
      <c r="I121" s="18"/>
      <c r="J121" s="19"/>
      <c r="K121" s="18"/>
      <c r="L121" s="7"/>
      <c r="M121" s="68"/>
    </row>
    <row r="122" spans="1:13" s="45" customFormat="1" ht="11">
      <c r="A122" s="42"/>
      <c r="B122" s="43"/>
      <c r="C122" s="62"/>
      <c r="D122" s="42"/>
      <c r="E122" s="44"/>
      <c r="F122" s="9"/>
      <c r="G122" s="7"/>
      <c r="H122" s="140"/>
      <c r="I122" s="18"/>
      <c r="J122" s="19"/>
      <c r="K122" s="18"/>
      <c r="L122" s="7"/>
      <c r="M122" s="68"/>
    </row>
    <row r="123" spans="1:13" s="45" customFormat="1" ht="11">
      <c r="A123" s="42"/>
      <c r="B123" s="43"/>
      <c r="C123" s="62"/>
      <c r="D123" s="42"/>
      <c r="E123" s="44"/>
      <c r="F123" s="9"/>
      <c r="G123" s="7"/>
      <c r="H123" s="140"/>
      <c r="I123" s="18"/>
      <c r="J123" s="19"/>
      <c r="K123" s="18"/>
      <c r="L123" s="7"/>
      <c r="M123" s="68"/>
    </row>
    <row r="124" spans="1:13" s="45" customFormat="1" ht="11">
      <c r="A124" s="42"/>
      <c r="B124" s="43"/>
      <c r="C124" s="62"/>
      <c r="D124" s="42"/>
      <c r="E124" s="44"/>
      <c r="F124" s="9"/>
      <c r="G124" s="7"/>
      <c r="H124" s="140"/>
      <c r="I124" s="18"/>
      <c r="J124" s="19"/>
      <c r="K124" s="18"/>
      <c r="L124" s="7"/>
      <c r="M124" s="68"/>
    </row>
    <row r="125" spans="1:13" s="45" customFormat="1" ht="11">
      <c r="A125" s="42"/>
      <c r="B125" s="43"/>
      <c r="C125" s="62"/>
      <c r="D125" s="42"/>
      <c r="E125" s="44"/>
      <c r="F125" s="9"/>
      <c r="G125" s="7"/>
      <c r="H125" s="140"/>
      <c r="I125" s="18"/>
      <c r="J125" s="19"/>
      <c r="K125" s="18"/>
      <c r="L125" s="7"/>
      <c r="M125" s="68"/>
    </row>
    <row r="126" spans="1:13" s="45" customFormat="1" ht="11">
      <c r="A126" s="42"/>
      <c r="B126" s="43"/>
      <c r="C126" s="62"/>
      <c r="D126" s="42"/>
      <c r="E126" s="44"/>
      <c r="F126" s="9"/>
      <c r="G126" s="7"/>
      <c r="H126" s="140"/>
      <c r="I126" s="18"/>
      <c r="J126" s="19"/>
      <c r="K126" s="18"/>
      <c r="L126" s="7"/>
      <c r="M126" s="68"/>
    </row>
    <row r="127" spans="1:13" s="45" customFormat="1" ht="11">
      <c r="A127" s="42"/>
      <c r="B127" s="43"/>
      <c r="C127" s="62"/>
      <c r="D127" s="42"/>
      <c r="E127" s="44"/>
      <c r="F127" s="9"/>
      <c r="G127" s="7"/>
      <c r="H127" s="140"/>
      <c r="I127" s="18"/>
      <c r="J127" s="19"/>
      <c r="K127" s="18"/>
      <c r="L127" s="7"/>
      <c r="M127" s="68"/>
    </row>
    <row r="128" spans="1:13" s="45" customFormat="1" ht="11">
      <c r="A128" s="42"/>
      <c r="B128" s="43"/>
      <c r="C128" s="62"/>
      <c r="D128" s="42"/>
      <c r="E128" s="44"/>
      <c r="F128" s="9"/>
      <c r="G128" s="7"/>
      <c r="H128" s="140"/>
      <c r="I128" s="18"/>
      <c r="J128" s="19"/>
      <c r="K128" s="18"/>
      <c r="L128" s="7"/>
      <c r="M128" s="68"/>
    </row>
    <row r="129" spans="1:13" s="45" customFormat="1" ht="11">
      <c r="A129" s="42"/>
      <c r="B129" s="43"/>
      <c r="C129" s="62"/>
      <c r="D129" s="42"/>
      <c r="E129" s="44"/>
      <c r="F129" s="9"/>
      <c r="G129" s="7"/>
      <c r="H129" s="140"/>
      <c r="I129" s="18"/>
      <c r="J129" s="19"/>
      <c r="K129" s="18"/>
      <c r="L129" s="7"/>
      <c r="M129" s="68"/>
    </row>
    <row r="130" spans="1:13" s="45" customFormat="1" ht="11">
      <c r="A130" s="42"/>
      <c r="B130" s="43"/>
      <c r="C130" s="62"/>
      <c r="D130" s="42"/>
      <c r="E130" s="44"/>
      <c r="F130" s="9"/>
      <c r="G130" s="7"/>
      <c r="H130" s="140"/>
      <c r="I130" s="18"/>
      <c r="J130" s="19"/>
      <c r="K130" s="18"/>
      <c r="L130" s="7"/>
      <c r="M130" s="68"/>
    </row>
    <row r="131" spans="1:13" s="45" customFormat="1" ht="11">
      <c r="A131" s="42"/>
      <c r="B131" s="43"/>
      <c r="C131" s="62"/>
      <c r="D131" s="42"/>
      <c r="E131" s="44"/>
      <c r="F131" s="9"/>
      <c r="G131" s="7"/>
      <c r="H131" s="140"/>
      <c r="I131" s="18"/>
      <c r="J131" s="19"/>
      <c r="K131" s="18"/>
      <c r="L131" s="7"/>
      <c r="M131" s="68"/>
    </row>
    <row r="132" spans="1:13" s="45" customFormat="1" ht="11">
      <c r="A132" s="42"/>
      <c r="B132" s="43"/>
      <c r="C132" s="62"/>
      <c r="D132" s="42"/>
      <c r="E132" s="44"/>
      <c r="F132" s="9"/>
      <c r="G132" s="7"/>
      <c r="H132" s="140"/>
      <c r="I132" s="18"/>
      <c r="J132" s="19"/>
      <c r="K132" s="18"/>
      <c r="L132" s="7"/>
      <c r="M132" s="68"/>
    </row>
    <row r="133" spans="1:13" s="45" customFormat="1" ht="11">
      <c r="A133" s="42"/>
      <c r="B133" s="43"/>
      <c r="C133" s="62"/>
      <c r="D133" s="42"/>
      <c r="E133" s="44"/>
      <c r="F133" s="9"/>
      <c r="G133" s="7"/>
      <c r="H133" s="140"/>
      <c r="I133" s="18"/>
      <c r="J133" s="19"/>
      <c r="K133" s="18"/>
      <c r="L133" s="7"/>
      <c r="M133" s="68"/>
    </row>
    <row r="134" spans="1:13" s="45" customFormat="1" ht="11">
      <c r="A134" s="42"/>
      <c r="B134" s="43"/>
      <c r="C134" s="62"/>
      <c r="D134" s="42"/>
      <c r="E134" s="44"/>
      <c r="F134" s="9"/>
      <c r="G134" s="7"/>
      <c r="H134" s="140"/>
      <c r="I134" s="18"/>
      <c r="J134" s="19"/>
      <c r="K134" s="18"/>
      <c r="L134" s="7"/>
      <c r="M134" s="68"/>
    </row>
    <row r="135" spans="1:13" s="45" customFormat="1" ht="11">
      <c r="A135" s="42"/>
      <c r="B135" s="43"/>
      <c r="C135" s="62"/>
      <c r="D135" s="42"/>
      <c r="E135" s="44"/>
      <c r="F135" s="9"/>
      <c r="G135" s="7"/>
      <c r="H135" s="140"/>
      <c r="I135" s="18"/>
      <c r="J135" s="19"/>
      <c r="K135" s="18"/>
      <c r="L135" s="7"/>
      <c r="M135" s="68"/>
    </row>
    <row r="136" spans="1:13" s="45" customFormat="1" ht="11">
      <c r="A136" s="42"/>
      <c r="B136" s="43"/>
      <c r="C136" s="62"/>
      <c r="D136" s="42"/>
      <c r="E136" s="44"/>
      <c r="F136" s="9"/>
      <c r="G136" s="7"/>
      <c r="H136" s="140"/>
      <c r="I136" s="18"/>
      <c r="J136" s="19"/>
      <c r="K136" s="18"/>
      <c r="L136" s="7"/>
      <c r="M136" s="68"/>
    </row>
    <row r="137" spans="1:13" s="45" customFormat="1" ht="11">
      <c r="A137" s="42"/>
      <c r="B137" s="43"/>
      <c r="C137" s="62"/>
      <c r="D137" s="42"/>
      <c r="E137" s="44"/>
      <c r="F137" s="9"/>
      <c r="G137" s="7"/>
      <c r="H137" s="140"/>
      <c r="I137" s="18"/>
      <c r="J137" s="19"/>
      <c r="K137" s="18"/>
      <c r="L137" s="7"/>
      <c r="M137" s="68"/>
    </row>
    <row r="138" spans="1:13" s="45" customFormat="1" ht="11">
      <c r="A138" s="42"/>
      <c r="B138" s="43"/>
      <c r="C138" s="62"/>
      <c r="D138" s="42"/>
      <c r="E138" s="44"/>
      <c r="F138" s="9"/>
      <c r="G138" s="7"/>
      <c r="H138" s="140"/>
      <c r="I138" s="18"/>
      <c r="J138" s="19"/>
      <c r="K138" s="18"/>
      <c r="L138" s="7"/>
      <c r="M138" s="68"/>
    </row>
    <row r="139" spans="1:13" s="45" customFormat="1" ht="11">
      <c r="A139" s="42"/>
      <c r="B139" s="43"/>
      <c r="C139" s="62"/>
      <c r="D139" s="42"/>
      <c r="E139" s="44"/>
      <c r="F139" s="9"/>
      <c r="G139" s="7"/>
      <c r="H139" s="140"/>
      <c r="I139" s="18"/>
      <c r="J139" s="19"/>
      <c r="K139" s="18"/>
      <c r="L139" s="7"/>
      <c r="M139" s="68"/>
    </row>
    <row r="140" spans="1:13" s="45" customFormat="1" ht="11">
      <c r="A140" s="42"/>
      <c r="B140" s="43"/>
      <c r="C140" s="62"/>
      <c r="D140" s="42"/>
      <c r="E140" s="44"/>
      <c r="F140" s="9"/>
      <c r="G140" s="7"/>
      <c r="H140" s="140"/>
      <c r="I140" s="18"/>
      <c r="J140" s="19"/>
      <c r="K140" s="18"/>
      <c r="L140" s="7"/>
      <c r="M140" s="68"/>
    </row>
    <row r="141" spans="1:13" s="45" customFormat="1" ht="11">
      <c r="A141" s="42"/>
      <c r="B141" s="43"/>
      <c r="C141" s="62"/>
      <c r="D141" s="42"/>
      <c r="E141" s="44"/>
      <c r="F141" s="9"/>
      <c r="G141" s="7"/>
      <c r="H141" s="140"/>
      <c r="I141" s="18"/>
      <c r="J141" s="19"/>
      <c r="K141" s="18"/>
      <c r="L141" s="7"/>
      <c r="M141" s="68"/>
    </row>
    <row r="142" spans="1:13" s="45" customFormat="1" ht="11">
      <c r="A142" s="42"/>
      <c r="B142" s="43"/>
      <c r="C142" s="62"/>
      <c r="D142" s="42"/>
      <c r="E142" s="44"/>
      <c r="F142" s="9"/>
      <c r="G142" s="7"/>
      <c r="H142" s="140"/>
      <c r="I142" s="18"/>
      <c r="J142" s="19"/>
      <c r="K142" s="18"/>
      <c r="L142" s="7"/>
      <c r="M142" s="68"/>
    </row>
    <row r="143" spans="1:13" s="45" customFormat="1" ht="11">
      <c r="A143" s="42"/>
      <c r="B143" s="43"/>
      <c r="C143" s="62"/>
      <c r="D143" s="42"/>
      <c r="E143" s="44"/>
      <c r="F143" s="9"/>
      <c r="G143" s="7"/>
      <c r="H143" s="140"/>
      <c r="I143" s="18"/>
      <c r="J143" s="19"/>
      <c r="K143" s="18"/>
      <c r="L143" s="7"/>
      <c r="M143" s="68"/>
    </row>
    <row r="144" spans="1:13" s="45" customFormat="1" ht="11">
      <c r="A144" s="42"/>
      <c r="B144" s="43"/>
      <c r="C144" s="62"/>
      <c r="D144" s="42"/>
      <c r="E144" s="44"/>
      <c r="F144" s="9"/>
      <c r="G144" s="7"/>
      <c r="H144" s="140"/>
      <c r="I144" s="18"/>
      <c r="J144" s="19"/>
      <c r="K144" s="18"/>
      <c r="L144" s="7"/>
      <c r="M144" s="68"/>
    </row>
    <row r="145" spans="1:13" s="45" customFormat="1" ht="11">
      <c r="A145" s="42"/>
      <c r="B145" s="43"/>
      <c r="C145" s="62"/>
      <c r="D145" s="42"/>
      <c r="E145" s="44"/>
      <c r="F145" s="9"/>
      <c r="G145" s="7"/>
      <c r="H145" s="140"/>
      <c r="I145" s="18"/>
      <c r="J145" s="19"/>
      <c r="K145" s="18"/>
      <c r="L145" s="7"/>
      <c r="M145" s="68"/>
    </row>
    <row r="146" spans="1:13" s="45" customFormat="1" ht="11">
      <c r="A146" s="42"/>
      <c r="B146" s="43"/>
      <c r="C146" s="62"/>
      <c r="D146" s="42"/>
      <c r="E146" s="44"/>
      <c r="F146" s="9"/>
      <c r="G146" s="7"/>
      <c r="H146" s="140"/>
      <c r="I146" s="18"/>
      <c r="J146" s="19"/>
      <c r="K146" s="18"/>
      <c r="L146" s="7"/>
      <c r="M146" s="68"/>
    </row>
    <row r="147" spans="1:13" s="45" customFormat="1" ht="11">
      <c r="A147" s="42"/>
      <c r="B147" s="43"/>
      <c r="C147" s="62"/>
      <c r="D147" s="42"/>
      <c r="E147" s="44"/>
      <c r="F147" s="9"/>
      <c r="G147" s="7"/>
      <c r="H147" s="140"/>
      <c r="I147" s="18"/>
      <c r="J147" s="19"/>
      <c r="K147" s="18"/>
      <c r="L147" s="7"/>
      <c r="M147" s="68"/>
    </row>
    <row r="148" spans="1:13" s="45" customFormat="1" ht="11">
      <c r="A148" s="42"/>
      <c r="B148" s="43"/>
      <c r="C148" s="62"/>
      <c r="D148" s="42"/>
      <c r="E148" s="44"/>
      <c r="F148" s="9"/>
      <c r="G148" s="7"/>
      <c r="H148" s="140"/>
      <c r="I148" s="18"/>
      <c r="J148" s="19"/>
      <c r="K148" s="18"/>
      <c r="L148" s="7"/>
      <c r="M148" s="68"/>
    </row>
    <row r="149" spans="1:13" s="45" customFormat="1" ht="11">
      <c r="A149" s="42"/>
      <c r="B149" s="43"/>
      <c r="C149" s="62"/>
      <c r="D149" s="42"/>
      <c r="E149" s="44"/>
      <c r="F149" s="9"/>
      <c r="G149" s="7"/>
      <c r="H149" s="140"/>
      <c r="I149" s="18"/>
      <c r="J149" s="19"/>
      <c r="K149" s="18"/>
      <c r="L149" s="7"/>
      <c r="M149" s="68"/>
    </row>
    <row r="150" spans="1:13" s="45" customFormat="1" ht="11">
      <c r="A150" s="42"/>
      <c r="B150" s="43"/>
      <c r="C150" s="62"/>
      <c r="D150" s="42"/>
      <c r="E150" s="44"/>
      <c r="F150" s="9"/>
      <c r="G150" s="7"/>
      <c r="H150" s="140"/>
      <c r="I150" s="18"/>
      <c r="J150" s="19"/>
      <c r="K150" s="18"/>
      <c r="L150" s="7"/>
      <c r="M150" s="68"/>
    </row>
    <row r="151" spans="1:13" s="45" customFormat="1" ht="11">
      <c r="A151" s="42"/>
      <c r="B151" s="43"/>
      <c r="C151" s="62"/>
      <c r="D151" s="42"/>
      <c r="E151" s="44"/>
      <c r="F151" s="9"/>
      <c r="G151" s="7"/>
      <c r="H151" s="140"/>
      <c r="I151" s="18"/>
      <c r="J151" s="19"/>
      <c r="K151" s="18"/>
      <c r="L151" s="7"/>
      <c r="M151" s="68"/>
    </row>
    <row r="152" spans="1:13" s="45" customFormat="1" ht="11">
      <c r="A152" s="42"/>
      <c r="B152" s="43"/>
      <c r="C152" s="62"/>
      <c r="D152" s="42"/>
      <c r="E152" s="44"/>
      <c r="F152" s="9"/>
      <c r="G152" s="7"/>
      <c r="H152" s="140"/>
      <c r="I152" s="18"/>
      <c r="J152" s="19"/>
      <c r="K152" s="18"/>
      <c r="L152" s="7"/>
      <c r="M152" s="68"/>
    </row>
    <row r="153" spans="1:13" s="45" customFormat="1" ht="11">
      <c r="A153" s="42"/>
      <c r="B153" s="43"/>
      <c r="C153" s="62"/>
      <c r="D153" s="42"/>
      <c r="E153" s="44"/>
      <c r="F153" s="9"/>
      <c r="G153" s="7"/>
      <c r="H153" s="140"/>
      <c r="I153" s="18"/>
      <c r="J153" s="19"/>
      <c r="K153" s="18"/>
      <c r="L153" s="7"/>
      <c r="M153" s="68"/>
    </row>
    <row r="154" spans="1:13" s="45" customFormat="1" ht="11">
      <c r="A154" s="42"/>
      <c r="B154" s="43"/>
      <c r="C154" s="62"/>
      <c r="D154" s="42"/>
      <c r="E154" s="44"/>
      <c r="F154" s="9"/>
      <c r="G154" s="7"/>
      <c r="H154" s="140"/>
      <c r="I154" s="18"/>
      <c r="J154" s="19"/>
      <c r="K154" s="18"/>
      <c r="L154" s="7"/>
      <c r="M154" s="68"/>
    </row>
    <row r="155" spans="1:13" s="45" customFormat="1" ht="11">
      <c r="A155" s="42"/>
      <c r="B155" s="43"/>
      <c r="C155" s="62"/>
      <c r="D155" s="42"/>
      <c r="E155" s="44"/>
      <c r="F155" s="9"/>
      <c r="G155" s="7"/>
      <c r="H155" s="140"/>
      <c r="I155" s="18"/>
      <c r="J155" s="19"/>
      <c r="K155" s="18"/>
      <c r="L155" s="7"/>
      <c r="M155" s="68"/>
    </row>
    <row r="156" spans="1:13" s="45" customFormat="1" ht="11">
      <c r="A156" s="42"/>
      <c r="B156" s="43"/>
      <c r="C156" s="62"/>
      <c r="D156" s="42"/>
      <c r="E156" s="44"/>
      <c r="F156" s="9"/>
      <c r="G156" s="7"/>
      <c r="H156" s="140"/>
      <c r="I156" s="18"/>
      <c r="J156" s="19"/>
      <c r="K156" s="18"/>
      <c r="L156" s="7"/>
      <c r="M156" s="68"/>
    </row>
    <row r="157" spans="1:13" s="45" customFormat="1" ht="11">
      <c r="A157" s="42"/>
      <c r="B157" s="43"/>
      <c r="C157" s="62"/>
      <c r="D157" s="42"/>
      <c r="E157" s="44"/>
      <c r="F157" s="9"/>
      <c r="G157" s="7"/>
      <c r="H157" s="140"/>
      <c r="I157" s="18"/>
      <c r="J157" s="19"/>
      <c r="K157" s="18"/>
      <c r="L157" s="7"/>
      <c r="M157" s="68"/>
    </row>
    <row r="158" spans="1:13" s="45" customFormat="1" ht="11">
      <c r="A158" s="42"/>
      <c r="B158" s="43"/>
      <c r="C158" s="62"/>
      <c r="D158" s="42"/>
      <c r="E158" s="44"/>
      <c r="F158" s="9"/>
      <c r="G158" s="7"/>
      <c r="H158" s="140"/>
      <c r="I158" s="18"/>
      <c r="J158" s="19"/>
      <c r="K158" s="18"/>
      <c r="L158" s="7"/>
      <c r="M158" s="68"/>
    </row>
    <row r="159" spans="1:13" s="45" customFormat="1" ht="11">
      <c r="A159" s="42"/>
      <c r="B159" s="43"/>
      <c r="C159" s="62"/>
      <c r="D159" s="42"/>
      <c r="E159" s="44"/>
      <c r="F159" s="9"/>
      <c r="G159" s="7"/>
      <c r="H159" s="140"/>
      <c r="I159" s="18"/>
      <c r="J159" s="19"/>
      <c r="K159" s="18"/>
      <c r="L159" s="7"/>
      <c r="M159" s="68"/>
    </row>
    <row r="160" spans="1:13" s="45" customFormat="1" ht="11">
      <c r="A160" s="42"/>
      <c r="B160" s="43"/>
      <c r="C160" s="62"/>
      <c r="D160" s="42"/>
      <c r="E160" s="44"/>
      <c r="F160" s="9"/>
      <c r="G160" s="7"/>
      <c r="H160" s="140"/>
      <c r="I160" s="18"/>
      <c r="J160" s="19"/>
      <c r="K160" s="18"/>
      <c r="L160" s="7"/>
      <c r="M160" s="68"/>
    </row>
    <row r="161" spans="1:13" s="45" customFormat="1" ht="11">
      <c r="A161" s="42"/>
      <c r="B161" s="43"/>
      <c r="C161" s="62"/>
      <c r="D161" s="42"/>
      <c r="E161" s="44"/>
      <c r="F161" s="9"/>
      <c r="G161" s="7"/>
      <c r="H161" s="140"/>
      <c r="I161" s="18"/>
      <c r="J161" s="19"/>
      <c r="K161" s="18"/>
      <c r="L161" s="7"/>
      <c r="M161" s="68"/>
    </row>
    <row r="162" spans="1:13" s="45" customFormat="1" ht="11">
      <c r="A162" s="42"/>
      <c r="B162" s="43"/>
      <c r="C162" s="62"/>
      <c r="D162" s="42"/>
      <c r="E162" s="44"/>
      <c r="F162" s="9"/>
      <c r="G162" s="7"/>
      <c r="H162" s="140"/>
      <c r="I162" s="18"/>
      <c r="J162" s="19"/>
      <c r="K162" s="18"/>
      <c r="L162" s="7"/>
      <c r="M162" s="68"/>
    </row>
    <row r="163" spans="1:13" s="45" customFormat="1" ht="11">
      <c r="A163" s="42"/>
      <c r="B163" s="43"/>
      <c r="C163" s="62"/>
      <c r="D163" s="42"/>
      <c r="E163" s="44"/>
      <c r="F163" s="9"/>
      <c r="G163" s="7"/>
      <c r="H163" s="140"/>
      <c r="I163" s="18"/>
      <c r="J163" s="19"/>
      <c r="K163" s="18"/>
      <c r="L163" s="7"/>
      <c r="M163" s="68"/>
    </row>
    <row r="164" spans="1:13" s="45" customFormat="1" ht="11">
      <c r="A164" s="42"/>
      <c r="B164" s="43"/>
      <c r="C164" s="62"/>
      <c r="D164" s="42"/>
      <c r="E164" s="44"/>
      <c r="F164" s="9"/>
      <c r="G164" s="7"/>
      <c r="H164" s="140"/>
      <c r="I164" s="18"/>
      <c r="J164" s="19"/>
      <c r="K164" s="18"/>
      <c r="L164" s="7"/>
      <c r="M164" s="68"/>
    </row>
    <row r="165" spans="1:13" s="45" customFormat="1" ht="11">
      <c r="A165" s="42"/>
      <c r="B165" s="43"/>
      <c r="C165" s="62"/>
      <c r="D165" s="42"/>
      <c r="E165" s="44"/>
      <c r="F165" s="9"/>
      <c r="G165" s="7"/>
      <c r="H165" s="140"/>
      <c r="I165" s="18"/>
      <c r="J165" s="19"/>
      <c r="K165" s="18"/>
      <c r="L165" s="7"/>
      <c r="M165" s="68"/>
    </row>
    <row r="166" spans="1:13" s="45" customFormat="1" ht="11">
      <c r="A166" s="42"/>
      <c r="B166" s="43"/>
      <c r="C166" s="62"/>
      <c r="D166" s="42"/>
      <c r="E166" s="44"/>
      <c r="F166" s="9"/>
      <c r="G166" s="7"/>
      <c r="H166" s="140"/>
      <c r="I166" s="18"/>
      <c r="J166" s="19"/>
      <c r="K166" s="18"/>
      <c r="L166" s="7"/>
      <c r="M166" s="68"/>
    </row>
    <row r="167" spans="1:13" s="45" customFormat="1" ht="11">
      <c r="A167" s="42"/>
      <c r="B167" s="43"/>
      <c r="C167" s="62"/>
      <c r="D167" s="42"/>
      <c r="E167" s="44"/>
      <c r="F167" s="9"/>
      <c r="G167" s="7"/>
      <c r="H167" s="140"/>
      <c r="I167" s="18"/>
      <c r="J167" s="19"/>
      <c r="K167" s="18"/>
      <c r="L167" s="7"/>
      <c r="M167" s="68"/>
    </row>
    <row r="168" spans="1:13" s="45" customFormat="1" ht="11">
      <c r="A168" s="42"/>
      <c r="B168" s="43"/>
      <c r="C168" s="62"/>
      <c r="D168" s="42"/>
      <c r="E168" s="44"/>
      <c r="F168" s="9"/>
      <c r="G168" s="7"/>
      <c r="H168" s="140"/>
      <c r="I168" s="18"/>
      <c r="J168" s="19"/>
      <c r="K168" s="18"/>
      <c r="L168" s="7"/>
      <c r="M168" s="68"/>
    </row>
    <row r="169" spans="1:13" s="45" customFormat="1" ht="11">
      <c r="A169" s="42"/>
      <c r="B169" s="43"/>
      <c r="C169" s="62"/>
      <c r="D169" s="42"/>
      <c r="E169" s="44"/>
      <c r="F169" s="9"/>
      <c r="G169" s="7"/>
      <c r="H169" s="140"/>
      <c r="I169" s="18"/>
      <c r="J169" s="19"/>
      <c r="K169" s="18"/>
      <c r="L169" s="7"/>
      <c r="M169" s="68"/>
    </row>
    <row r="170" spans="1:13" s="45" customFormat="1" ht="11">
      <c r="A170" s="42"/>
      <c r="B170" s="43"/>
      <c r="C170" s="62"/>
      <c r="D170" s="42"/>
      <c r="E170" s="44"/>
      <c r="F170" s="9"/>
      <c r="G170" s="7"/>
      <c r="H170" s="140"/>
      <c r="I170" s="18"/>
      <c r="J170" s="19"/>
      <c r="K170" s="18"/>
      <c r="L170" s="7"/>
      <c r="M170" s="68"/>
    </row>
    <row r="171" spans="1:13" s="45" customFormat="1" ht="11">
      <c r="A171" s="42"/>
      <c r="B171" s="43"/>
      <c r="C171" s="62"/>
      <c r="D171" s="42"/>
      <c r="E171" s="44"/>
      <c r="F171" s="9"/>
      <c r="G171" s="7"/>
      <c r="H171" s="140"/>
      <c r="I171" s="18"/>
      <c r="J171" s="19"/>
      <c r="K171" s="18"/>
      <c r="L171" s="7"/>
      <c r="M171" s="68"/>
    </row>
    <row r="172" spans="1:13" s="45" customFormat="1" ht="11">
      <c r="A172" s="42"/>
      <c r="B172" s="43"/>
      <c r="C172" s="62"/>
      <c r="D172" s="42"/>
      <c r="E172" s="44"/>
      <c r="F172" s="9"/>
      <c r="G172" s="7"/>
      <c r="H172" s="140"/>
      <c r="I172" s="18"/>
      <c r="J172" s="19"/>
      <c r="K172" s="18"/>
      <c r="L172" s="7"/>
      <c r="M172" s="68"/>
    </row>
    <row r="173" spans="1:13" s="45" customFormat="1" ht="11">
      <c r="A173" s="42"/>
      <c r="B173" s="43"/>
      <c r="C173" s="62"/>
      <c r="D173" s="42"/>
      <c r="E173" s="44"/>
      <c r="F173" s="9"/>
      <c r="G173" s="7"/>
      <c r="H173" s="140"/>
      <c r="I173" s="18"/>
      <c r="J173" s="19"/>
      <c r="K173" s="18"/>
      <c r="L173" s="7"/>
      <c r="M173" s="68"/>
    </row>
    <row r="174" spans="1:13" s="45" customFormat="1" ht="11">
      <c r="A174" s="42"/>
      <c r="B174" s="43"/>
      <c r="C174" s="62"/>
      <c r="D174" s="42"/>
      <c r="E174" s="44"/>
      <c r="F174" s="9"/>
      <c r="G174" s="7"/>
      <c r="H174" s="140"/>
      <c r="I174" s="18"/>
      <c r="J174" s="19"/>
      <c r="K174" s="18"/>
      <c r="L174" s="7"/>
      <c r="M174" s="68"/>
    </row>
    <row r="175" spans="1:13" s="45" customFormat="1" ht="11">
      <c r="A175" s="42"/>
      <c r="B175" s="43"/>
      <c r="C175" s="62"/>
      <c r="D175" s="42"/>
      <c r="E175" s="44"/>
      <c r="F175" s="9"/>
      <c r="G175" s="7"/>
      <c r="H175" s="140"/>
      <c r="I175" s="18"/>
      <c r="J175" s="19"/>
      <c r="K175" s="18"/>
      <c r="L175" s="7"/>
      <c r="M175" s="68"/>
    </row>
  </sheetData>
  <mergeCells count="7">
    <mergeCell ref="A27:L27"/>
    <mergeCell ref="A32:L32"/>
    <mergeCell ref="A2:L2"/>
    <mergeCell ref="A1:L1"/>
    <mergeCell ref="A3:L3"/>
    <mergeCell ref="A4:K4"/>
    <mergeCell ref="A19:L19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 enableFormatConditionsCalculation="0">
    <pageSetUpPr fitToPage="1"/>
  </sheetPr>
  <dimension ref="A1:N7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902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603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4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4" s="31" customFormat="1">
      <c r="A6" s="27">
        <v>1</v>
      </c>
      <c r="B6" s="28">
        <v>9.5299999999999994</v>
      </c>
      <c r="C6" s="61">
        <v>1.6</v>
      </c>
      <c r="D6" s="37">
        <v>1</v>
      </c>
      <c r="E6" s="31" t="s">
        <v>832</v>
      </c>
      <c r="F6" s="32">
        <f>VLOOKUP($E6,Atletas!$1:$1048576,7,FALSE)</f>
        <v>32114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1012</v>
      </c>
      <c r="J6" s="34">
        <v>41315</v>
      </c>
      <c r="K6" s="35"/>
      <c r="L6" s="35" t="s">
        <v>456</v>
      </c>
      <c r="M6" s="38"/>
      <c r="N6" s="38"/>
    </row>
    <row r="7" spans="1:14" s="31" customFormat="1">
      <c r="A7" s="27">
        <v>2</v>
      </c>
      <c r="B7" s="28">
        <v>9.91</v>
      </c>
      <c r="C7" s="61">
        <v>1.6</v>
      </c>
      <c r="D7" s="37">
        <v>2</v>
      </c>
      <c r="E7" s="31" t="s">
        <v>978</v>
      </c>
      <c r="F7" s="32">
        <f>VLOOKUP($E7,Atletas!$1:$1048576,7,FALSE)</f>
        <v>34487</v>
      </c>
      <c r="G7" s="32" t="str">
        <f>VLOOKUP($E7,Atletas!$1:$1048576,9,FALSE)</f>
        <v>Júnior</v>
      </c>
      <c r="H7" s="137" t="str">
        <f>VLOOKUP($E7,Atletas!$1:$1048576,5,FALSE)</f>
        <v>AJS</v>
      </c>
      <c r="I7" s="35" t="s">
        <v>1012</v>
      </c>
      <c r="J7" s="34">
        <v>41315</v>
      </c>
      <c r="K7" s="35"/>
      <c r="L7" s="35" t="s">
        <v>1642</v>
      </c>
      <c r="M7" s="38"/>
    </row>
    <row r="8" spans="1:14" s="31" customFormat="1">
      <c r="A8" s="27">
        <v>3</v>
      </c>
      <c r="B8" s="28">
        <v>10.38</v>
      </c>
      <c r="C8" s="61">
        <v>1.6</v>
      </c>
      <c r="D8" s="37">
        <v>3</v>
      </c>
      <c r="E8" s="31" t="s">
        <v>665</v>
      </c>
      <c r="F8" s="32">
        <f>VLOOKUP($E8,Atletas!$1:$1048576,7,FALSE)</f>
        <v>33168</v>
      </c>
      <c r="G8" s="32" t="str">
        <f>VLOOKUP($E8,Atletas!$1:$1048576,9,FALSE)</f>
        <v>Sénior</v>
      </c>
      <c r="H8" s="137" t="str">
        <f>VLOOKUP($E8,Atletas!$1:$1048576,5,FALSE)</f>
        <v>GDE</v>
      </c>
      <c r="I8" s="35" t="s">
        <v>1012</v>
      </c>
      <c r="J8" s="34">
        <v>41315</v>
      </c>
      <c r="K8" s="35"/>
      <c r="L8" s="35" t="s">
        <v>765</v>
      </c>
      <c r="M8" s="38"/>
      <c r="N8" s="38"/>
    </row>
    <row r="9" spans="1:14" s="31" customFormat="1">
      <c r="A9" s="27">
        <v>4</v>
      </c>
      <c r="B9" s="28">
        <v>11.07</v>
      </c>
      <c r="C9" s="61">
        <v>1.6</v>
      </c>
      <c r="D9" s="37">
        <v>4</v>
      </c>
      <c r="E9" s="31" t="s">
        <v>721</v>
      </c>
      <c r="F9" s="32">
        <f>VLOOKUP($E9,Atletas!$1:$1048576,7,FALSE)</f>
        <v>33246</v>
      </c>
      <c r="G9" s="32" t="str">
        <f>VLOOKUP($E9,Atletas!$1:$1048576,9,FALSE)</f>
        <v>S/Sub-23</v>
      </c>
      <c r="H9" s="137" t="str">
        <f>VLOOKUP($E9,Atletas!$1:$1048576,5,FALSE)</f>
        <v>AJS</v>
      </c>
      <c r="I9" s="35" t="s">
        <v>1012</v>
      </c>
      <c r="J9" s="34">
        <v>41315</v>
      </c>
      <c r="K9" s="35"/>
      <c r="L9" s="35" t="s">
        <v>85</v>
      </c>
      <c r="M9" s="38"/>
      <c r="N9" s="38"/>
    </row>
    <row r="10" spans="1:14" s="31" customFormat="1">
      <c r="A10" s="27">
        <v>5</v>
      </c>
      <c r="B10" s="28">
        <v>11.23</v>
      </c>
      <c r="C10" s="61">
        <v>1.6</v>
      </c>
      <c r="D10" s="37">
        <v>5</v>
      </c>
      <c r="E10" s="31" t="s">
        <v>824</v>
      </c>
      <c r="F10" s="32">
        <f>VLOOKUP($E10,Atletas!$1:$1048576,7,FALSE)</f>
        <v>32845</v>
      </c>
      <c r="G10" s="32" t="str">
        <f>VLOOKUP($E10,Atletas!$1:$1048576,9,FALSE)</f>
        <v>Sénior</v>
      </c>
      <c r="H10" s="137" t="str">
        <f>VLOOKUP($E10,Atletas!$1:$1048576,5,FALSE)</f>
        <v>AJS</v>
      </c>
      <c r="I10" s="35" t="s">
        <v>1012</v>
      </c>
      <c r="J10" s="34">
        <v>41315</v>
      </c>
      <c r="K10" s="35"/>
      <c r="L10" s="35" t="s">
        <v>381</v>
      </c>
      <c r="M10" s="38"/>
      <c r="N10" s="38"/>
    </row>
    <row r="11" spans="1:14" s="31" customFormat="1">
      <c r="A11" s="27">
        <v>6</v>
      </c>
      <c r="B11" s="28">
        <v>11.35</v>
      </c>
      <c r="C11" s="61">
        <v>1.6</v>
      </c>
      <c r="D11" s="37">
        <v>6</v>
      </c>
      <c r="E11" s="31" t="s">
        <v>15</v>
      </c>
      <c r="F11" s="32">
        <f>VLOOKUP($E11,Atletas!$1:$1048576,7,FALSE)</f>
        <v>35023</v>
      </c>
      <c r="G11" s="32" t="str">
        <f>VLOOKUP($E11,Atletas!$1:$1048576,9,FALSE)</f>
        <v>Júnior</v>
      </c>
      <c r="H11" s="137" t="str">
        <f>VLOOKUP($E11,Atletas!$1:$1048576,5,FALSE)</f>
        <v>ADRAP</v>
      </c>
      <c r="I11" s="35" t="s">
        <v>1012</v>
      </c>
      <c r="J11" s="34">
        <v>41315</v>
      </c>
      <c r="K11" s="35"/>
      <c r="L11" s="35" t="s">
        <v>765</v>
      </c>
      <c r="M11" s="38"/>
    </row>
    <row r="12" spans="1:14" s="31" customFormat="1">
      <c r="A12" s="27">
        <v>7</v>
      </c>
      <c r="B12" s="28">
        <v>11.65</v>
      </c>
      <c r="C12" s="61">
        <v>1.6</v>
      </c>
      <c r="D12" s="37">
        <v>7</v>
      </c>
      <c r="E12" s="31" t="s">
        <v>653</v>
      </c>
      <c r="F12" s="32">
        <f>VLOOKUP($E12,Atletas!$1:$1048576,7,FALSE)</f>
        <v>34929</v>
      </c>
      <c r="G12" s="32" t="str">
        <f>VLOOKUP($E12,Atletas!$1:$1048576,9,FALSE)</f>
        <v>Júnior</v>
      </c>
      <c r="H12" s="137" t="str">
        <f>VLOOKUP($E12,Atletas!$1:$1048576,5,FALSE)</f>
        <v>CSM</v>
      </c>
      <c r="I12" s="35" t="s">
        <v>1012</v>
      </c>
      <c r="J12" s="34">
        <v>41315</v>
      </c>
      <c r="K12" s="35"/>
      <c r="L12" s="35" t="s">
        <v>765</v>
      </c>
      <c r="M12" s="38"/>
    </row>
    <row r="13" spans="1:14" s="31" customFormat="1">
      <c r="A13" s="27"/>
      <c r="B13" s="28"/>
      <c r="C13" s="61"/>
      <c r="D13" s="37"/>
      <c r="E13" s="31" t="s">
        <v>967</v>
      </c>
      <c r="F13" s="32">
        <f>VLOOKUP($E13,Atletas!$1:$1048576,7,FALSE)</f>
        <v>29219</v>
      </c>
      <c r="G13" s="32" t="str">
        <f>VLOOKUP($E13,Atletas!$1:$1048576,9,FALSE)</f>
        <v>Sénior</v>
      </c>
      <c r="H13" s="137" t="str">
        <f>VLOOKUP($E13,Atletas!$1:$1048576,5,FALSE)</f>
        <v>CSM</v>
      </c>
      <c r="I13" s="35"/>
      <c r="J13" s="34"/>
      <c r="K13" s="35"/>
      <c r="L13" s="35" t="s">
        <v>953</v>
      </c>
      <c r="M13" s="38"/>
      <c r="N13" s="38"/>
    </row>
    <row r="14" spans="1:14" s="31" customFormat="1">
      <c r="A14" s="27"/>
      <c r="B14" s="28"/>
      <c r="C14" s="61"/>
      <c r="D14" s="37"/>
      <c r="E14" s="31" t="s">
        <v>702</v>
      </c>
      <c r="F14" s="32" t="e">
        <f>VLOOKUP($E14,Atletas!$1:$1048576,7,FALSE)</f>
        <v>#N/A</v>
      </c>
      <c r="G14" s="32" t="e">
        <f>VLOOKUP($E14,Atletas!$1:$1048576,9,FALSE)</f>
        <v>#N/A</v>
      </c>
      <c r="H14" s="137" t="e">
        <f>VLOOKUP($E14,Atletas!$1:$1048576,5,FALSE)</f>
        <v>#N/A</v>
      </c>
      <c r="I14" s="35"/>
      <c r="J14" s="34"/>
      <c r="K14" s="35"/>
      <c r="L14" s="35" t="s">
        <v>954</v>
      </c>
      <c r="M14" s="38"/>
    </row>
    <row r="15" spans="1:14" s="31" customFormat="1">
      <c r="A15" s="27"/>
      <c r="B15" s="28"/>
      <c r="C15" s="61"/>
      <c r="D15" s="37"/>
      <c r="E15" s="31" t="s">
        <v>934</v>
      </c>
      <c r="F15" s="32" t="e">
        <f>VLOOKUP($E15,Atletas!$1:$1048576,7,FALSE)</f>
        <v>#N/A</v>
      </c>
      <c r="G15" s="32" t="e">
        <f>VLOOKUP($E15,Atletas!$1:$1048576,9,FALSE)</f>
        <v>#N/A</v>
      </c>
      <c r="H15" s="137" t="e">
        <f>VLOOKUP($E15,Atletas!$1:$1048576,5,FALSE)</f>
        <v>#N/A</v>
      </c>
      <c r="I15" s="35"/>
      <c r="J15" s="34"/>
      <c r="K15" s="35"/>
      <c r="L15" s="35" t="s">
        <v>445</v>
      </c>
      <c r="M15" s="38"/>
      <c r="N15" s="38"/>
    </row>
    <row r="16" spans="1:14" s="31" customFormat="1">
      <c r="A16" s="27"/>
      <c r="B16" s="28"/>
      <c r="C16" s="61"/>
      <c r="D16" s="37"/>
      <c r="E16" s="31" t="s">
        <v>813</v>
      </c>
      <c r="F16" s="32">
        <f>VLOOKUP($E16,Atletas!$1:$1048576,7,FALSE)</f>
        <v>32209</v>
      </c>
      <c r="G16" s="32" t="str">
        <f>VLOOKUP($E16,Atletas!$1:$1048576,9,FALSE)</f>
        <v>Sénior</v>
      </c>
      <c r="H16" s="137" t="str">
        <f>VLOOKUP($E16,Atletas!$1:$1048576,5,FALSE)</f>
        <v>ADRAP</v>
      </c>
      <c r="I16" s="35"/>
      <c r="J16" s="34"/>
      <c r="K16" s="35"/>
      <c r="L16" s="35" t="s">
        <v>766</v>
      </c>
      <c r="M16" s="38"/>
      <c r="N16" s="38"/>
    </row>
    <row r="17" spans="1:14" s="31" customFormat="1">
      <c r="A17" s="27"/>
      <c r="B17" s="28"/>
      <c r="C17" s="61"/>
      <c r="D17" s="37"/>
      <c r="E17" s="31" t="s">
        <v>320</v>
      </c>
      <c r="F17" s="32">
        <f>VLOOKUP($E17,Atletas!$1:$1048576,7,FALSE)</f>
        <v>34197</v>
      </c>
      <c r="G17" s="32" t="str">
        <f>VLOOKUP($E17,Atletas!$1:$1048576,9,FALSE)</f>
        <v>S/Sub-23</v>
      </c>
      <c r="H17" s="137" t="str">
        <f>VLOOKUP($E17,Atletas!$1:$1048576,5,FALSE)</f>
        <v>ADRAP</v>
      </c>
      <c r="I17" s="35"/>
      <c r="J17" s="34"/>
      <c r="K17" s="35"/>
      <c r="L17" s="35" t="s">
        <v>1643</v>
      </c>
      <c r="M17" s="38"/>
      <c r="N17" s="38"/>
    </row>
    <row r="18" spans="1:14" s="31" customFormat="1">
      <c r="A18" s="27"/>
      <c r="B18" s="28"/>
      <c r="C18" s="61"/>
      <c r="D18" s="37"/>
      <c r="E18" s="31" t="s">
        <v>980</v>
      </c>
      <c r="F18" s="32">
        <f>VLOOKUP($E18,Atletas!$1:$1048576,7,FALSE)</f>
        <v>34220</v>
      </c>
      <c r="G18" s="32" t="str">
        <f>VLOOKUP($E18,Atletas!$1:$1048576,9,FALSE)</f>
        <v>S/Sub-23</v>
      </c>
      <c r="H18" s="137" t="str">
        <f>VLOOKUP($E18,Atletas!$1:$1048576,5,FALSE)</f>
        <v>AJS</v>
      </c>
      <c r="I18" s="35"/>
      <c r="J18" s="34"/>
      <c r="K18" s="35"/>
      <c r="L18" s="35" t="s">
        <v>1180</v>
      </c>
      <c r="M18" s="38"/>
      <c r="N18" s="38"/>
    </row>
    <row r="19" spans="1:14" s="31" customFormat="1">
      <c r="A19" s="27"/>
      <c r="B19" s="28"/>
      <c r="C19" s="61"/>
      <c r="D19" s="37"/>
      <c r="E19" s="31" t="s">
        <v>865</v>
      </c>
      <c r="F19" s="32">
        <f>VLOOKUP($E19,Atletas!$1:$1048576,7,FALSE)</f>
        <v>33278</v>
      </c>
      <c r="G19" s="32" t="str">
        <f>VLOOKUP($E19,Atletas!$1:$1048576,9,FALSE)</f>
        <v>S/Sub-23</v>
      </c>
      <c r="H19" s="137" t="str">
        <f>VLOOKUP($E19,Atletas!$1:$1048576,5,FALSE)</f>
        <v>ADRAP</v>
      </c>
      <c r="I19" s="35"/>
      <c r="J19" s="34"/>
      <c r="K19" s="35"/>
      <c r="L19" s="35" t="s">
        <v>382</v>
      </c>
      <c r="M19" s="38"/>
      <c r="N19" s="38"/>
    </row>
    <row r="20" spans="1:14" s="31" customFormat="1">
      <c r="A20" s="27"/>
      <c r="B20" s="28"/>
      <c r="C20" s="61"/>
      <c r="D20" s="37"/>
      <c r="E20" s="31" t="s">
        <v>651</v>
      </c>
      <c r="F20" s="32">
        <f>VLOOKUP($E20,Atletas!$1:$1048576,7,FALSE)</f>
        <v>34195</v>
      </c>
      <c r="G20" s="32" t="str">
        <f>VLOOKUP($E20,Atletas!$1:$1048576,9,FALSE)</f>
        <v>S/Sub-23</v>
      </c>
      <c r="H20" s="137" t="str">
        <f>VLOOKUP($E20,Atletas!$1:$1048576,5,FALSE)</f>
        <v>CSM</v>
      </c>
      <c r="I20" s="35"/>
      <c r="J20" s="34"/>
      <c r="K20" s="35"/>
      <c r="L20" s="35" t="s">
        <v>1181</v>
      </c>
      <c r="M20" s="38"/>
      <c r="N20" s="38"/>
    </row>
    <row r="21" spans="1:14" s="31" customFormat="1">
      <c r="A21" s="27"/>
      <c r="B21" s="28"/>
      <c r="C21" s="61"/>
      <c r="D21" s="37"/>
      <c r="E21" s="31" t="s">
        <v>946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1482</v>
      </c>
      <c r="M21" s="38"/>
    </row>
    <row r="22" spans="1:14" s="31" customFormat="1">
      <c r="A22" s="27"/>
      <c r="B22" s="28"/>
      <c r="C22" s="61"/>
      <c r="D22" s="37"/>
      <c r="E22" s="31" t="s">
        <v>723</v>
      </c>
      <c r="F22" s="32">
        <f>VLOOKUP($E22,Atletas!$1:$1048576,7,FALSE)</f>
        <v>32166</v>
      </c>
      <c r="G22" s="32" t="str">
        <f>VLOOKUP($E22,Atletas!$1:$1048576,9,FALSE)</f>
        <v>Sénior</v>
      </c>
      <c r="H22" s="137" t="str">
        <f>VLOOKUP($E22,Atletas!$1:$1048576,5,FALSE)</f>
        <v>AJS</v>
      </c>
      <c r="I22" s="35"/>
      <c r="J22" s="34"/>
      <c r="K22" s="35"/>
      <c r="L22" s="35" t="s">
        <v>86</v>
      </c>
      <c r="M22" s="38"/>
      <c r="N22" s="38"/>
    </row>
    <row r="23" spans="1:14" s="31" customFormat="1">
      <c r="A23" s="27"/>
      <c r="B23" s="28"/>
      <c r="C23" s="61"/>
      <c r="D23" s="37"/>
      <c r="E23" s="31" t="s">
        <v>359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5"/>
      <c r="L23" s="35" t="s">
        <v>1644</v>
      </c>
      <c r="M23" s="38"/>
      <c r="N23" s="38"/>
    </row>
    <row r="24" spans="1:14" s="31" customFormat="1">
      <c r="A24" s="27"/>
      <c r="B24" s="28"/>
      <c r="C24" s="61"/>
      <c r="D24" s="37"/>
      <c r="E24" s="31" t="s">
        <v>512</v>
      </c>
      <c r="F24" s="32">
        <f>VLOOKUP($E24,Atletas!$1:$1048576,7,FALSE)</f>
        <v>33841</v>
      </c>
      <c r="G24" s="32" t="str">
        <f>VLOOKUP($E24,Atletas!$1:$1048576,9,FALSE)</f>
        <v>S/Sub-23</v>
      </c>
      <c r="H24" s="137" t="str">
        <f>VLOOKUP($E24,Atletas!$1:$1048576,5,FALSE)</f>
        <v>AJS</v>
      </c>
      <c r="I24" s="35"/>
      <c r="J24" s="34"/>
      <c r="K24" s="35"/>
      <c r="L24" s="35" t="s">
        <v>1436</v>
      </c>
      <c r="M24" s="38"/>
      <c r="N24" s="38"/>
    </row>
    <row r="25" spans="1:14" s="31" customFormat="1">
      <c r="A25" s="27"/>
      <c r="B25" s="28"/>
      <c r="C25" s="61"/>
      <c r="D25" s="37"/>
      <c r="E25" s="31" t="s">
        <v>346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35" t="s">
        <v>1182</v>
      </c>
      <c r="M25" s="38"/>
      <c r="N25" s="38"/>
    </row>
    <row r="26" spans="1:14" s="31" customFormat="1">
      <c r="A26" s="27"/>
      <c r="B26" s="28"/>
      <c r="C26" s="61"/>
      <c r="D26" s="37"/>
      <c r="E26" s="31" t="s">
        <v>927</v>
      </c>
      <c r="F26" s="32">
        <f>VLOOKUP($E26,Atletas!$1:$1048576,7,FALSE)</f>
        <v>34457</v>
      </c>
      <c r="G26" s="32" t="str">
        <f>VLOOKUP($E26,Atletas!$1:$1048576,9,FALSE)</f>
        <v>Júnior</v>
      </c>
      <c r="H26" s="137" t="str">
        <f>VLOOKUP($E26,Atletas!$1:$1048576,5,FALSE)</f>
        <v>AJS</v>
      </c>
      <c r="I26" s="35"/>
      <c r="J26" s="34"/>
      <c r="K26" s="35"/>
      <c r="L26" s="35" t="s">
        <v>1183</v>
      </c>
      <c r="M26" s="38"/>
      <c r="N26" s="38"/>
    </row>
    <row r="27" spans="1:14" s="31" customFormat="1">
      <c r="A27" s="27"/>
      <c r="B27" s="28"/>
      <c r="C27" s="61"/>
      <c r="D27" s="37"/>
      <c r="F27" s="32">
        <f>VLOOKUP($E27,Atletas!$1:$1048576,7,FALSE)</f>
        <v>0</v>
      </c>
      <c r="G27" s="32">
        <f>VLOOKUP($E27,Atletas!$1:$1048576,9,FALSE)</f>
        <v>0</v>
      </c>
      <c r="H27" s="137">
        <f>VLOOKUP($E27,Atletas!$1:$1048576,5,FALSE)</f>
        <v>0</v>
      </c>
      <c r="I27" s="35"/>
      <c r="J27" s="34"/>
      <c r="K27" s="35"/>
      <c r="L27" s="35" t="s">
        <v>765</v>
      </c>
      <c r="M27" s="38"/>
    </row>
    <row r="28" spans="1:14" s="31" customFormat="1">
      <c r="A28" s="27"/>
      <c r="B28" s="28"/>
      <c r="C28" s="61"/>
      <c r="D28" s="37"/>
      <c r="F28" s="32">
        <f>VLOOKUP($E28,Atletas!$1:$1048576,7,FALSE)</f>
        <v>0</v>
      </c>
      <c r="G28" s="32">
        <f>VLOOKUP($E28,Atletas!$1:$1048576,9,FALSE)</f>
        <v>0</v>
      </c>
      <c r="H28" s="137">
        <f>VLOOKUP($E28,Atletas!$1:$1048576,5,FALSE)</f>
        <v>0</v>
      </c>
      <c r="I28" s="35"/>
      <c r="J28" s="34"/>
      <c r="K28" s="35"/>
      <c r="L28" s="35" t="s">
        <v>765</v>
      </c>
      <c r="M28" s="38"/>
    </row>
    <row r="29" spans="1:14" s="36" customFormat="1">
      <c r="A29" s="27"/>
      <c r="B29" s="28"/>
      <c r="C29" s="61"/>
      <c r="D29" s="37"/>
      <c r="E29" s="31"/>
      <c r="F29" s="32"/>
      <c r="G29" s="35"/>
      <c r="H29" s="137"/>
      <c r="I29" s="33"/>
      <c r="J29" s="34"/>
      <c r="K29" s="33"/>
      <c r="L29" s="35"/>
      <c r="M29" s="38"/>
    </row>
    <row r="30" spans="1:14" s="31" customFormat="1">
      <c r="A30" s="27"/>
      <c r="B30" s="28"/>
      <c r="C30" s="29"/>
      <c r="D30" s="30"/>
      <c r="F30" s="32"/>
      <c r="G30" s="32"/>
      <c r="H30" s="137"/>
      <c r="I30" s="35"/>
      <c r="J30" s="34"/>
      <c r="K30" s="35"/>
      <c r="L30" s="35"/>
      <c r="M30" s="38"/>
    </row>
    <row r="31" spans="1:14" s="31" customFormat="1">
      <c r="A31" s="181" t="s">
        <v>742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38"/>
      <c r="N31" s="39"/>
    </row>
    <row r="32" spans="1:14" s="31" customFormat="1">
      <c r="A32" s="27"/>
      <c r="B32" s="28"/>
      <c r="C32" s="61"/>
      <c r="D32" s="37"/>
      <c r="F32" s="32">
        <f>VLOOKUP($E32,Atletas!$1:$1048576,7,FALSE)</f>
        <v>0</v>
      </c>
      <c r="G32" s="32">
        <f>VLOOKUP($E32,Atletas!$1:$1048576,9,FALSE)</f>
        <v>0</v>
      </c>
      <c r="H32" s="137">
        <f>VLOOKUP($E32,Atletas!$1:$1048576,5,FALSE)</f>
        <v>0</v>
      </c>
      <c r="I32" s="35"/>
      <c r="J32" s="34"/>
      <c r="K32" s="35"/>
      <c r="L32" s="35"/>
      <c r="M32" s="38"/>
      <c r="N32" s="38"/>
    </row>
    <row r="33" spans="1:14" s="31" customFormat="1">
      <c r="A33" s="27"/>
      <c r="B33" s="28"/>
      <c r="C33" s="29"/>
      <c r="D33" s="30"/>
      <c r="F33" s="32"/>
      <c r="G33" s="32"/>
      <c r="H33" s="137"/>
      <c r="I33" s="35"/>
      <c r="J33" s="34"/>
      <c r="K33" s="35"/>
      <c r="L33" s="35"/>
      <c r="M33" s="38"/>
      <c r="N33" s="38"/>
    </row>
    <row r="34" spans="1:14" s="31" customFormat="1">
      <c r="A34" s="27"/>
      <c r="B34" s="28"/>
      <c r="C34" s="29"/>
      <c r="D34" s="30"/>
      <c r="F34" s="32"/>
      <c r="G34" s="32"/>
      <c r="H34" s="137"/>
      <c r="I34" s="35"/>
      <c r="J34" s="34"/>
      <c r="K34" s="35"/>
      <c r="L34" s="35"/>
      <c r="M34" s="38"/>
      <c r="N34" s="39"/>
    </row>
    <row r="35" spans="1:14" s="31" customFormat="1">
      <c r="A35" s="27"/>
      <c r="B35" s="28"/>
      <c r="C35" s="29"/>
      <c r="D35" s="30"/>
      <c r="F35" s="32"/>
      <c r="G35" s="32"/>
      <c r="H35" s="137"/>
      <c r="I35" s="35"/>
      <c r="J35" s="34"/>
      <c r="K35" s="35"/>
      <c r="L35" s="35"/>
      <c r="M35" s="38"/>
      <c r="N35" s="38"/>
    </row>
    <row r="36" spans="1:14" s="31" customFormat="1">
      <c r="A36" s="181" t="s">
        <v>727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38"/>
      <c r="N36" s="39"/>
    </row>
    <row r="37" spans="1:14" s="31" customFormat="1">
      <c r="A37" s="27"/>
      <c r="B37" s="28"/>
      <c r="C37" s="61"/>
      <c r="D37" s="37"/>
      <c r="F37" s="32">
        <f>VLOOKUP($E37,Atletas!$1:$1048576,7,FALSE)</f>
        <v>0</v>
      </c>
      <c r="G37" s="32">
        <f>VLOOKUP($E37,Atletas!$1:$1048576,9,FALSE)</f>
        <v>0</v>
      </c>
      <c r="H37" s="137">
        <f>VLOOKUP($E37,Atletas!$1:$1048576,5,FALSE)</f>
        <v>0</v>
      </c>
      <c r="I37" s="35"/>
      <c r="J37" s="34"/>
      <c r="K37" s="35"/>
      <c r="L37" s="35"/>
      <c r="M37" s="38"/>
      <c r="N37" s="38"/>
    </row>
    <row r="38" spans="1:14" s="31" customFormat="1">
      <c r="A38" s="27"/>
      <c r="B38" s="28"/>
      <c r="C38" s="61"/>
      <c r="D38" s="37"/>
      <c r="F38" s="32">
        <f>VLOOKUP($E38,Atletas!$1:$1048576,7,FALSE)</f>
        <v>0</v>
      </c>
      <c r="G38" s="32">
        <f>VLOOKUP($E38,Atletas!$1:$1048576,9,FALSE)</f>
        <v>0</v>
      </c>
      <c r="H38" s="137">
        <f>VLOOKUP($E38,Atletas!$1:$1048576,5,FALSE)</f>
        <v>0</v>
      </c>
      <c r="I38" s="35"/>
      <c r="J38" s="34"/>
      <c r="K38" s="35"/>
      <c r="L38" s="35"/>
      <c r="M38" s="38"/>
      <c r="N38" s="38"/>
    </row>
    <row r="39" spans="1:14" s="31" customFormat="1">
      <c r="A39" s="27"/>
      <c r="B39" s="28"/>
      <c r="C39" s="61"/>
      <c r="D39" s="37"/>
      <c r="F39" s="32">
        <f>VLOOKUP($E39,Atletas!$1:$1048576,7,FALSE)</f>
        <v>0</v>
      </c>
      <c r="G39" s="32">
        <f>VLOOKUP($E39,Atletas!$1:$1048576,9,FALSE)</f>
        <v>0</v>
      </c>
      <c r="H39" s="137">
        <f>VLOOKUP($E39,Atletas!$1:$1048576,5,FALSE)</f>
        <v>0</v>
      </c>
      <c r="I39" s="35"/>
      <c r="J39" s="34"/>
      <c r="K39" s="35"/>
      <c r="L39" s="35"/>
      <c r="M39" s="38"/>
      <c r="N39" s="38"/>
    </row>
    <row r="40" spans="1:14" s="31" customFormat="1">
      <c r="A40" s="27"/>
      <c r="B40" s="28"/>
      <c r="C40" s="29"/>
      <c r="D40" s="30"/>
      <c r="F40" s="32"/>
      <c r="G40" s="32"/>
      <c r="H40" s="137"/>
      <c r="I40" s="35"/>
      <c r="J40" s="34"/>
      <c r="K40" s="35"/>
      <c r="L40" s="35"/>
      <c r="M40" s="38"/>
      <c r="N40" s="38"/>
    </row>
    <row r="41" spans="1:14" s="31" customFormat="1">
      <c r="A41" s="27"/>
      <c r="B41" s="28"/>
      <c r="C41" s="29"/>
      <c r="D41" s="30"/>
      <c r="F41" s="32"/>
      <c r="G41" s="32"/>
      <c r="H41" s="137"/>
      <c r="I41" s="35"/>
      <c r="J41" s="34"/>
      <c r="K41" s="35"/>
      <c r="L41" s="35"/>
      <c r="M41" s="38"/>
      <c r="N41" s="39"/>
    </row>
    <row r="42" spans="1:14">
      <c r="A42" s="181" t="s">
        <v>728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38"/>
    </row>
    <row r="43" spans="1:14" s="36" customFormat="1">
      <c r="A43" s="27"/>
      <c r="B43" s="28"/>
      <c r="C43" s="61"/>
      <c r="D43" s="37"/>
      <c r="E43" s="31"/>
      <c r="F43" s="32">
        <f>VLOOKUP($E43,Atletas!$1:$1048576,7,FALSE)</f>
        <v>0</v>
      </c>
      <c r="G43" s="32">
        <f>VLOOKUP($E43,Atletas!$1:$1048576,9,FALSE)</f>
        <v>0</v>
      </c>
      <c r="H43" s="137">
        <f>VLOOKUP($E43,Atletas!$1:$1048576,5,FALSE)</f>
        <v>0</v>
      </c>
      <c r="I43" s="35"/>
      <c r="J43" s="34"/>
      <c r="K43" s="33"/>
      <c r="L43" s="35"/>
      <c r="M43" s="38"/>
    </row>
    <row r="44" spans="1:14">
      <c r="A44" s="27"/>
      <c r="B44" s="28"/>
      <c r="C44" s="61"/>
      <c r="D44" s="37"/>
      <c r="E44" s="31"/>
      <c r="F44" s="32">
        <f>VLOOKUP($E44,Atletas!$1:$1048576,7,FALSE)</f>
        <v>0</v>
      </c>
      <c r="G44" s="32">
        <f>VLOOKUP($E44,Atletas!$1:$1048576,9,FALSE)</f>
        <v>0</v>
      </c>
      <c r="H44" s="137">
        <f>VLOOKUP($E44,Atletas!$1:$1048576,5,FALSE)</f>
        <v>0</v>
      </c>
      <c r="I44" s="35"/>
      <c r="J44" s="34"/>
      <c r="K44" s="33"/>
      <c r="L44" s="35"/>
      <c r="M44" s="38"/>
    </row>
    <row r="45" spans="1:14">
      <c r="A45" s="27"/>
      <c r="B45" s="28"/>
      <c r="C45" s="61"/>
      <c r="D45" s="37"/>
      <c r="E45" s="31"/>
      <c r="F45" s="32">
        <f>VLOOKUP($E45,Atletas!$1:$1048576,7,FALSE)</f>
        <v>0</v>
      </c>
      <c r="G45" s="32">
        <f>VLOOKUP($E45,Atletas!$1:$1048576,9,FALSE)</f>
        <v>0</v>
      </c>
      <c r="H45" s="137">
        <f>VLOOKUP($E45,Atletas!$1:$1048576,5,FALSE)</f>
        <v>0</v>
      </c>
      <c r="I45" s="35"/>
      <c r="J45" s="34"/>
      <c r="K45" s="33"/>
      <c r="L45" s="35"/>
      <c r="M45" s="38"/>
    </row>
    <row r="46" spans="1:14">
      <c r="A46" s="27"/>
      <c r="B46" s="28"/>
      <c r="C46" s="61"/>
      <c r="D46" s="37"/>
      <c r="E46" s="31"/>
      <c r="F46" s="32">
        <f>VLOOKUP($E46,Atletas!$1:$1048576,7,FALSE)</f>
        <v>0</v>
      </c>
      <c r="G46" s="32">
        <f>VLOOKUP($E46,Atletas!$1:$1048576,9,FALSE)</f>
        <v>0</v>
      </c>
      <c r="H46" s="137">
        <f>VLOOKUP($E46,Atletas!$1:$1048576,5,FALSE)</f>
        <v>0</v>
      </c>
      <c r="I46" s="35"/>
      <c r="J46" s="34"/>
      <c r="K46" s="33"/>
      <c r="L46" s="35"/>
    </row>
    <row r="47" spans="1:14">
      <c r="M47" s="38"/>
    </row>
    <row r="48" spans="1:14">
      <c r="M48" s="38"/>
    </row>
    <row r="49" spans="13:13">
      <c r="M49" s="38"/>
    </row>
    <row r="50" spans="13:13">
      <c r="M50" s="38"/>
    </row>
    <row r="51" spans="13:13">
      <c r="M51" s="38"/>
    </row>
    <row r="52" spans="13:13">
      <c r="M52" s="38"/>
    </row>
    <row r="53" spans="13:13">
      <c r="M53" s="38"/>
    </row>
    <row r="55" spans="13:13">
      <c r="M55" s="38"/>
    </row>
    <row r="56" spans="13:13">
      <c r="M56" s="38"/>
    </row>
    <row r="57" spans="13:13">
      <c r="M57" s="38"/>
    </row>
    <row r="58" spans="13:13">
      <c r="M58" s="38"/>
    </row>
    <row r="59" spans="13:13">
      <c r="M59" s="38"/>
    </row>
    <row r="60" spans="13:13">
      <c r="M60" s="38"/>
    </row>
    <row r="61" spans="13:13">
      <c r="M61" s="38"/>
    </row>
    <row r="62" spans="13:13">
      <c r="M62" s="38"/>
    </row>
    <row r="63" spans="13:13">
      <c r="M63" s="38"/>
    </row>
    <row r="64" spans="13:13">
      <c r="M64" s="38"/>
    </row>
    <row r="66" spans="13:13">
      <c r="M66" s="38"/>
    </row>
    <row r="67" spans="13:13">
      <c r="M67" s="38"/>
    </row>
    <row r="68" spans="13:13">
      <c r="M68" s="38"/>
    </row>
    <row r="69" spans="13:13">
      <c r="M69" s="38"/>
    </row>
    <row r="70" spans="13:13">
      <c r="M70" s="38"/>
    </row>
    <row r="71" spans="13:13">
      <c r="M71" s="38"/>
    </row>
    <row r="72" spans="13:13">
      <c r="M72" s="38"/>
    </row>
    <row r="73" spans="13:13">
      <c r="M73" s="38"/>
    </row>
  </sheetData>
  <sortState ref="A6:O25">
    <sortCondition ref="L6:L25"/>
  </sortState>
  <mergeCells count="7">
    <mergeCell ref="A36:L36"/>
    <mergeCell ref="A42:L42"/>
    <mergeCell ref="A2:L2"/>
    <mergeCell ref="A1:L1"/>
    <mergeCell ref="A3:L3"/>
    <mergeCell ref="A4:K4"/>
    <mergeCell ref="A31:L31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 enableFormatConditionsCalculation="0">
    <pageSetUpPr fitToPage="1"/>
  </sheetPr>
  <dimension ref="A1:O10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54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987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604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4" s="56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4" s="31" customFormat="1">
      <c r="A6" s="27">
        <v>1</v>
      </c>
      <c r="B6" s="28">
        <v>12.88</v>
      </c>
      <c r="C6" s="29">
        <v>1.9</v>
      </c>
      <c r="D6" s="30">
        <v>1</v>
      </c>
      <c r="E6" s="31" t="s">
        <v>530</v>
      </c>
      <c r="F6" s="32">
        <f>VLOOKUP($E6,Atletas!$1:$1048576,7,FALSE)</f>
        <v>36231</v>
      </c>
      <c r="G6" s="32" t="str">
        <f>VLOOKUP($E6,Atletas!$1:$1048576,9,FALSE)</f>
        <v>Iniciado</v>
      </c>
      <c r="H6" s="137" t="str">
        <f>VLOOKUP($E6,Atletas!$1:$1048576,5,FALSE)</f>
        <v>ACDSJ</v>
      </c>
      <c r="I6" s="35" t="s">
        <v>1012</v>
      </c>
      <c r="J6" s="34">
        <v>41461</v>
      </c>
      <c r="K6" s="35"/>
      <c r="L6" s="35" t="s">
        <v>765</v>
      </c>
      <c r="M6" s="38"/>
    </row>
    <row r="7" spans="1:14" s="31" customFormat="1">
      <c r="A7" s="27">
        <v>2</v>
      </c>
      <c r="B7" s="28">
        <v>13.16</v>
      </c>
      <c r="C7" s="29">
        <v>0.4</v>
      </c>
      <c r="D7" s="30" t="s">
        <v>1871</v>
      </c>
      <c r="E7" s="31" t="s">
        <v>499</v>
      </c>
      <c r="F7" s="32">
        <f>VLOOKUP($E7,Atletas!$1:$1048576,7,FALSE)</f>
        <v>35979</v>
      </c>
      <c r="G7" s="32" t="str">
        <f>VLOOKUP($E7,Atletas!$1:$1048576,9,FALSE)</f>
        <v>Iniciado</v>
      </c>
      <c r="H7" s="137" t="str">
        <f>VLOOKUP($E7,Atletas!$1:$1048576,5,FALSE)</f>
        <v>CSM</v>
      </c>
      <c r="I7" s="35" t="s">
        <v>2235</v>
      </c>
      <c r="J7" s="34">
        <v>41427</v>
      </c>
      <c r="K7" s="35"/>
      <c r="L7" s="35" t="s">
        <v>765</v>
      </c>
      <c r="M7" s="38"/>
      <c r="N7" s="38"/>
    </row>
    <row r="8" spans="1:14" s="31" customFormat="1">
      <c r="A8" s="27">
        <v>3</v>
      </c>
      <c r="B8" s="28">
        <v>13.66</v>
      </c>
      <c r="C8" s="29">
        <v>-0.1</v>
      </c>
      <c r="D8" s="30">
        <v>2</v>
      </c>
      <c r="E8" s="31" t="s">
        <v>732</v>
      </c>
      <c r="F8" s="32">
        <f>VLOOKUP($E8,Atletas!$1:$1048576,7,FALSE)</f>
        <v>36375</v>
      </c>
      <c r="G8" s="32" t="str">
        <f>VLOOKUP($E8,Atletas!$1:$1048576,9,FALSE)</f>
        <v>Iniciado</v>
      </c>
      <c r="H8" s="137" t="str">
        <f>VLOOKUP($E8,Atletas!$1:$1048576,5,FALSE)</f>
        <v>CSM</v>
      </c>
      <c r="I8" s="35" t="s">
        <v>1012</v>
      </c>
      <c r="J8" s="34">
        <v>41399</v>
      </c>
      <c r="K8" s="35"/>
      <c r="L8" s="35" t="s">
        <v>765</v>
      </c>
      <c r="M8" s="38"/>
    </row>
    <row r="9" spans="1:14" s="31" customFormat="1">
      <c r="A9" s="27">
        <v>4</v>
      </c>
      <c r="B9" s="28">
        <v>15.48</v>
      </c>
      <c r="C9" s="29">
        <v>1.6</v>
      </c>
      <c r="D9" s="30" t="s">
        <v>1865</v>
      </c>
      <c r="E9" s="31" t="s">
        <v>316</v>
      </c>
      <c r="F9" s="32">
        <f>VLOOKUP($E9,Atletas!$1:$1048576,7,FALSE)</f>
        <v>36223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5" t="s">
        <v>1012</v>
      </c>
      <c r="J9" s="34">
        <v>41392</v>
      </c>
      <c r="K9" s="35"/>
      <c r="L9" s="35" t="s">
        <v>765</v>
      </c>
      <c r="M9" s="38"/>
      <c r="N9" s="38"/>
    </row>
    <row r="10" spans="1:14" s="31" customFormat="1">
      <c r="A10" s="27">
        <v>5</v>
      </c>
      <c r="B10" s="28">
        <v>15.69</v>
      </c>
      <c r="C10" s="29">
        <v>1.3</v>
      </c>
      <c r="D10" s="30" t="s">
        <v>1865</v>
      </c>
      <c r="E10" s="31" t="s">
        <v>1392</v>
      </c>
      <c r="F10" s="32">
        <f>VLOOKUP($E10,Atletas!$1:$1048576,7,FALSE)</f>
        <v>36035</v>
      </c>
      <c r="G10" s="32" t="str">
        <f>VLOOKUP($E10,Atletas!$1:$1048576,9,FALSE)</f>
        <v>Iniciado</v>
      </c>
      <c r="H10" s="137" t="str">
        <f>VLOOKUP($E10,Atletas!$1:$1048576,5,FALSE)</f>
        <v>ADRAP</v>
      </c>
      <c r="I10" s="35" t="s">
        <v>1012</v>
      </c>
      <c r="J10" s="34">
        <v>41461</v>
      </c>
      <c r="K10" s="35"/>
      <c r="L10" s="35" t="s">
        <v>765</v>
      </c>
      <c r="M10" s="38"/>
    </row>
    <row r="11" spans="1:14" s="31" customFormat="1">
      <c r="A11" s="27">
        <v>6</v>
      </c>
      <c r="B11" s="28">
        <v>15.75</v>
      </c>
      <c r="C11" s="29">
        <v>1.9</v>
      </c>
      <c r="D11" s="30">
        <v>2</v>
      </c>
      <c r="E11" s="31" t="s">
        <v>529</v>
      </c>
      <c r="F11" s="32">
        <f>VLOOKUP($E11,Atletas!$1:$1048576,7,FALSE)</f>
        <v>36542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5" t="s">
        <v>1012</v>
      </c>
      <c r="J11" s="34">
        <v>41461</v>
      </c>
      <c r="K11" s="35"/>
      <c r="L11" s="35" t="s">
        <v>765</v>
      </c>
      <c r="M11" s="38"/>
    </row>
    <row r="12" spans="1:14" s="31" customFormat="1">
      <c r="A12" s="27">
        <v>7</v>
      </c>
      <c r="B12" s="28">
        <v>15.91</v>
      </c>
      <c r="C12" s="29">
        <v>1.3</v>
      </c>
      <c r="D12" s="30" t="s">
        <v>1902</v>
      </c>
      <c r="E12" s="31" t="s">
        <v>546</v>
      </c>
      <c r="F12" s="32">
        <f>VLOOKUP($E12,Atletas!$1:$1048576,7,FALSE)</f>
        <v>36227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1012</v>
      </c>
      <c r="J12" s="34">
        <v>41461</v>
      </c>
      <c r="K12" s="35"/>
      <c r="L12" s="35" t="s">
        <v>765</v>
      </c>
      <c r="M12" s="38"/>
    </row>
    <row r="13" spans="1:14" s="31" customFormat="1">
      <c r="A13" s="27">
        <v>8</v>
      </c>
      <c r="B13" s="28">
        <v>16.23</v>
      </c>
      <c r="C13" s="29">
        <v>1.9</v>
      </c>
      <c r="D13" s="30">
        <v>4</v>
      </c>
      <c r="E13" s="31" t="s">
        <v>1409</v>
      </c>
      <c r="F13" s="32">
        <f>VLOOKUP($E13,Atletas!$1:$1048576,7,FALSE)</f>
        <v>36084</v>
      </c>
      <c r="G13" s="32" t="str">
        <f>VLOOKUP($E13,Atletas!$1:$1048576,9,FALSE)</f>
        <v>Iniciado</v>
      </c>
      <c r="H13" s="137" t="str">
        <f>VLOOKUP($E13,Atletas!$1:$1048576,5,FALSE)</f>
        <v>ADRAP</v>
      </c>
      <c r="I13" s="35" t="s">
        <v>1012</v>
      </c>
      <c r="J13" s="34">
        <v>41461</v>
      </c>
      <c r="K13" s="35"/>
      <c r="L13" s="35" t="s">
        <v>765</v>
      </c>
      <c r="M13" s="38"/>
    </row>
    <row r="14" spans="1:14" s="31" customFormat="1">
      <c r="A14" s="27">
        <v>9</v>
      </c>
      <c r="B14" s="28">
        <v>16.32</v>
      </c>
      <c r="C14" s="29">
        <v>-1.8</v>
      </c>
      <c r="D14" s="30" t="s">
        <v>2023</v>
      </c>
      <c r="E14" s="31" t="s">
        <v>1364</v>
      </c>
      <c r="F14" s="32">
        <f>VLOOKUP($E14,Atletas!$1:$1048576,7,FALSE)</f>
        <v>36312</v>
      </c>
      <c r="G14" s="32" t="str">
        <f>VLOOKUP($E14,Atletas!$1:$1048576,9,FALSE)</f>
        <v>Iniciado</v>
      </c>
      <c r="H14" s="137" t="str">
        <f>VLOOKUP($E14,Atletas!$1:$1048576,5,FALSE)</f>
        <v>ACDSJ</v>
      </c>
      <c r="I14" s="35" t="s">
        <v>1012</v>
      </c>
      <c r="J14" s="34">
        <v>41384</v>
      </c>
      <c r="K14" s="35"/>
      <c r="L14" s="35" t="s">
        <v>765</v>
      </c>
      <c r="M14" s="38"/>
    </row>
    <row r="15" spans="1:14" s="31" customFormat="1">
      <c r="A15" s="27">
        <v>10</v>
      </c>
      <c r="B15" s="28">
        <v>16.5</v>
      </c>
      <c r="C15" s="29">
        <v>0.3</v>
      </c>
      <c r="D15" s="30" t="s">
        <v>2023</v>
      </c>
      <c r="E15" s="31" t="s">
        <v>1031</v>
      </c>
      <c r="F15" s="32">
        <f>VLOOKUP($E15,Atletas!$1:$1048576,7,FALSE)</f>
        <v>36491</v>
      </c>
      <c r="G15" s="32" t="str">
        <f>VLOOKUP($E15,Atletas!$1:$1048576,9,FALSE)</f>
        <v>Iniciado</v>
      </c>
      <c r="H15" s="137" t="str">
        <f>VLOOKUP($E15,Atletas!$1:$1048576,5,FALSE)</f>
        <v>AJS</v>
      </c>
      <c r="I15" s="35" t="s">
        <v>1012</v>
      </c>
      <c r="J15" s="34">
        <v>41384</v>
      </c>
      <c r="K15" s="35"/>
      <c r="L15" s="35" t="s">
        <v>765</v>
      </c>
      <c r="M15" s="38"/>
    </row>
    <row r="16" spans="1:14" s="31" customFormat="1">
      <c r="A16" s="27">
        <v>11</v>
      </c>
      <c r="B16" s="28" t="s">
        <v>2277</v>
      </c>
      <c r="C16" s="29">
        <v>1.3</v>
      </c>
      <c r="D16" s="30" t="s">
        <v>1903</v>
      </c>
      <c r="E16" s="31" t="s">
        <v>1381</v>
      </c>
      <c r="F16" s="32">
        <f>VLOOKUP($E16,Atletas!$1:$1048576,7,FALSE)</f>
        <v>36957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 t="s">
        <v>1012</v>
      </c>
      <c r="J16" s="34">
        <v>41461</v>
      </c>
      <c r="K16" s="35"/>
      <c r="L16" s="35" t="s">
        <v>765</v>
      </c>
      <c r="M16" s="38"/>
    </row>
    <row r="17" spans="1:14" s="31" customFormat="1">
      <c r="A17" s="27">
        <v>12</v>
      </c>
      <c r="B17" s="28">
        <v>17.03</v>
      </c>
      <c r="C17" s="29">
        <v>1.3</v>
      </c>
      <c r="D17" s="30" t="s">
        <v>1867</v>
      </c>
      <c r="E17" s="31" t="s">
        <v>23</v>
      </c>
      <c r="F17" s="32">
        <f>VLOOKUP($E17,Atletas!$1:$1048576,7,FALSE)</f>
        <v>36315</v>
      </c>
      <c r="G17" s="32" t="str">
        <f>VLOOKUP($E17,Atletas!$1:$1048576,9,FALSE)</f>
        <v>Iniciado</v>
      </c>
      <c r="H17" s="137" t="str">
        <f>VLOOKUP($E17,Atletas!$1:$1048576,5,FALSE)</f>
        <v>AJS</v>
      </c>
      <c r="I17" s="35" t="s">
        <v>1012</v>
      </c>
      <c r="J17" s="34">
        <v>41461</v>
      </c>
      <c r="K17" s="35"/>
      <c r="L17" s="35" t="s">
        <v>765</v>
      </c>
      <c r="M17" s="38"/>
      <c r="N17" s="38"/>
    </row>
    <row r="18" spans="1:14" s="31" customFormat="1">
      <c r="A18" s="27">
        <v>13</v>
      </c>
      <c r="B18" s="28">
        <v>17.22</v>
      </c>
      <c r="C18" s="29">
        <v>-1.8</v>
      </c>
      <c r="D18" s="30" t="s">
        <v>2023</v>
      </c>
      <c r="E18" s="31" t="s">
        <v>501</v>
      </c>
      <c r="F18" s="32">
        <f>VLOOKUP($E18,Atletas!$1:$1048576,7,FALSE)</f>
        <v>36286</v>
      </c>
      <c r="G18" s="32" t="str">
        <f>VLOOKUP($E18,Atletas!$1:$1048576,9,FALSE)</f>
        <v>Iniciado</v>
      </c>
      <c r="H18" s="137" t="str">
        <f>VLOOKUP($E18,Atletas!$1:$1048576,5,FALSE)</f>
        <v>ACDSJ</v>
      </c>
      <c r="I18" s="35" t="s">
        <v>1012</v>
      </c>
      <c r="J18" s="34">
        <v>41384</v>
      </c>
      <c r="K18" s="35"/>
      <c r="L18" s="35" t="s">
        <v>765</v>
      </c>
      <c r="M18" s="38"/>
    </row>
    <row r="19" spans="1:14" s="31" customFormat="1">
      <c r="A19" s="27">
        <v>14</v>
      </c>
      <c r="B19" s="28">
        <v>17.71</v>
      </c>
      <c r="C19" s="29">
        <v>-1.8</v>
      </c>
      <c r="D19" s="30" t="s">
        <v>2023</v>
      </c>
      <c r="E19" s="31" t="s">
        <v>1030</v>
      </c>
      <c r="F19" s="32">
        <f>VLOOKUP($E19,Atletas!$1:$1048576,7,FALSE)</f>
        <v>36176</v>
      </c>
      <c r="G19" s="32" t="str">
        <f>VLOOKUP($E19,Atletas!$1:$1048576,9,FALSE)</f>
        <v>Iniciado</v>
      </c>
      <c r="H19" s="137" t="str">
        <f>VLOOKUP($E19,Atletas!$1:$1048576,5,FALSE)</f>
        <v>AJS</v>
      </c>
      <c r="I19" s="35" t="s">
        <v>1012</v>
      </c>
      <c r="J19" s="34">
        <v>41384</v>
      </c>
      <c r="K19" s="35"/>
      <c r="L19" s="35" t="s">
        <v>765</v>
      </c>
      <c r="M19" s="38"/>
    </row>
    <row r="20" spans="1:14" s="31" customFormat="1">
      <c r="A20" s="27">
        <v>15</v>
      </c>
      <c r="B20" s="28">
        <v>17.850000000000001</v>
      </c>
      <c r="C20" s="29">
        <v>-1.8</v>
      </c>
      <c r="D20" s="30" t="s">
        <v>2023</v>
      </c>
      <c r="E20" s="31" t="s">
        <v>1431</v>
      </c>
      <c r="F20" s="32">
        <f>VLOOKUP($E20,Atletas!$1:$1048576,7,FALSE)</f>
        <v>35902</v>
      </c>
      <c r="G20" s="32" t="str">
        <f>VLOOKUP($E20,Atletas!$1:$1048576,9,FALSE)</f>
        <v>Iniciado</v>
      </c>
      <c r="H20" s="137" t="str">
        <f>VLOOKUP($E20,Atletas!$1:$1048576,5,FALSE)</f>
        <v>ADRAP</v>
      </c>
      <c r="I20" s="35" t="s">
        <v>1012</v>
      </c>
      <c r="J20" s="34">
        <v>41384</v>
      </c>
      <c r="K20" s="35"/>
      <c r="L20" s="35" t="s">
        <v>765</v>
      </c>
      <c r="M20" s="38"/>
      <c r="N20" s="38"/>
    </row>
    <row r="21" spans="1:14" s="31" customFormat="1">
      <c r="A21" s="27">
        <v>16</v>
      </c>
      <c r="B21" s="28">
        <v>18.73</v>
      </c>
      <c r="C21" s="29">
        <v>1.6</v>
      </c>
      <c r="D21" s="30" t="s">
        <v>1903</v>
      </c>
      <c r="E21" s="31" t="s">
        <v>362</v>
      </c>
      <c r="F21" s="32">
        <f>VLOOKUP($E21,Atletas!$1:$1048576,7,FALSE)</f>
        <v>36354</v>
      </c>
      <c r="G21" s="32" t="str">
        <f>VLOOKUP($E21,Atletas!$1:$1048576,9,FALSE)</f>
        <v>Iniciado</v>
      </c>
      <c r="H21" s="137" t="str">
        <f>VLOOKUP($E21,Atletas!$1:$1048576,5,FALSE)</f>
        <v>CSM</v>
      </c>
      <c r="I21" s="35" t="s">
        <v>1012</v>
      </c>
      <c r="J21" s="34">
        <v>41392</v>
      </c>
      <c r="K21" s="35"/>
      <c r="L21" s="35" t="s">
        <v>765</v>
      </c>
      <c r="M21" s="38"/>
    </row>
    <row r="22" spans="1:14" s="31" customFormat="1">
      <c r="A22" s="27">
        <v>17</v>
      </c>
      <c r="B22" s="28">
        <v>19.239999999999998</v>
      </c>
      <c r="C22" s="29">
        <v>0.3</v>
      </c>
      <c r="D22" s="30" t="s">
        <v>2023</v>
      </c>
      <c r="E22" s="31" t="s">
        <v>588</v>
      </c>
      <c r="F22" s="32">
        <f>VLOOKUP($E22,Atletas!$1:$1048576,7,FALSE)</f>
        <v>36523</v>
      </c>
      <c r="G22" s="32" t="str">
        <f>VLOOKUP($E22,Atletas!$1:$1048576,9,FALSE)</f>
        <v>Iniciado</v>
      </c>
      <c r="H22" s="137" t="str">
        <f>VLOOKUP($E22,Atletas!$1:$1048576,5,FALSE)</f>
        <v>AJS</v>
      </c>
      <c r="I22" s="35" t="s">
        <v>1012</v>
      </c>
      <c r="J22" s="34">
        <v>41384</v>
      </c>
      <c r="K22" s="35"/>
      <c r="L22" s="35" t="s">
        <v>765</v>
      </c>
      <c r="M22" s="38"/>
      <c r="N22" s="38"/>
    </row>
    <row r="23" spans="1:14" s="31" customFormat="1">
      <c r="A23" s="27">
        <v>18</v>
      </c>
      <c r="B23" s="28">
        <v>19.46</v>
      </c>
      <c r="C23" s="29">
        <v>0.3</v>
      </c>
      <c r="D23" s="30" t="s">
        <v>2023</v>
      </c>
      <c r="E23" s="31" t="s">
        <v>586</v>
      </c>
      <c r="F23" s="32">
        <f>VLOOKUP($E23,Atletas!$1:$1048576,7,FALSE)</f>
        <v>36003</v>
      </c>
      <c r="G23" s="32" t="str">
        <f>VLOOKUP($E23,Atletas!$1:$1048576,9,FALSE)</f>
        <v>Iniciado</v>
      </c>
      <c r="H23" s="137" t="str">
        <f>VLOOKUP($E23,Atletas!$1:$1048576,5,FALSE)</f>
        <v>AJS</v>
      </c>
      <c r="I23" s="35" t="s">
        <v>1012</v>
      </c>
      <c r="J23" s="34">
        <v>41384</v>
      </c>
      <c r="K23" s="35"/>
      <c r="L23" s="35" t="s">
        <v>765</v>
      </c>
      <c r="M23" s="38"/>
    </row>
    <row r="24" spans="1:14" s="31" customFormat="1">
      <c r="A24" s="27">
        <v>19</v>
      </c>
      <c r="B24" s="28">
        <v>22.16</v>
      </c>
      <c r="C24" s="29">
        <v>0.3</v>
      </c>
      <c r="D24" s="30" t="s">
        <v>2023</v>
      </c>
      <c r="E24" s="31" t="s">
        <v>9</v>
      </c>
      <c r="F24" s="32">
        <f>VLOOKUP($E24,Atletas!$1:$1048576,7,FALSE)</f>
        <v>36219</v>
      </c>
      <c r="G24" s="32" t="str">
        <f>VLOOKUP($E24,Atletas!$1:$1048576,9,FALSE)</f>
        <v>Iniciado</v>
      </c>
      <c r="H24" s="137" t="str">
        <f>VLOOKUP($E24,Atletas!$1:$1048576,5,FALSE)</f>
        <v>ADRAP</v>
      </c>
      <c r="I24" s="35" t="s">
        <v>1012</v>
      </c>
      <c r="J24" s="34">
        <v>41384</v>
      </c>
      <c r="K24" s="35"/>
      <c r="L24" s="35" t="s">
        <v>765</v>
      </c>
      <c r="M24" s="38"/>
    </row>
    <row r="25" spans="1:14" s="31" customFormat="1">
      <c r="A25" s="27"/>
      <c r="B25" s="28"/>
      <c r="C25" s="29"/>
      <c r="D25" s="30"/>
      <c r="E25" s="31" t="s">
        <v>347</v>
      </c>
      <c r="F25" s="32">
        <f>VLOOKUP($E25,Atletas!$1:$1048576,7,FALSE)</f>
        <v>36124</v>
      </c>
      <c r="G25" s="32" t="str">
        <f>VLOOKUP($E25,Atletas!$1:$1048576,9,FALSE)</f>
        <v>Iniciado</v>
      </c>
      <c r="H25" s="137" t="str">
        <f>VLOOKUP($E25,Atletas!$1:$1048576,5,FALSE)</f>
        <v>AJS</v>
      </c>
      <c r="I25" s="35"/>
      <c r="J25" s="34"/>
      <c r="K25" s="35"/>
      <c r="L25" s="35" t="s">
        <v>1184</v>
      </c>
      <c r="M25" s="38"/>
      <c r="N25" s="38"/>
    </row>
    <row r="26" spans="1:14" s="31" customFormat="1">
      <c r="A26" s="27"/>
      <c r="B26" s="28"/>
      <c r="C26" s="29"/>
      <c r="D26" s="30"/>
      <c r="E26" s="31" t="s">
        <v>272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1645</v>
      </c>
      <c r="M26" s="38"/>
      <c r="N26" s="38"/>
    </row>
    <row r="27" spans="1:14" s="31" customFormat="1">
      <c r="A27" s="27"/>
      <c r="B27" s="28"/>
      <c r="C27" s="29"/>
      <c r="D27" s="30"/>
      <c r="E27" s="31" t="s">
        <v>1041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I27" s="35"/>
      <c r="J27" s="34"/>
      <c r="K27" s="35"/>
      <c r="L27" s="35" t="s">
        <v>1646</v>
      </c>
      <c r="M27" s="38"/>
    </row>
    <row r="28" spans="1:14" s="31" customFormat="1">
      <c r="A28" s="27"/>
      <c r="B28" s="28"/>
      <c r="C28" s="29"/>
      <c r="D28" s="30"/>
      <c r="E28" s="31" t="s">
        <v>274</v>
      </c>
      <c r="F28" s="32" t="e">
        <f>VLOOKUP($E28,Atletas!$1:$1048576,7,FALSE)</f>
        <v>#N/A</v>
      </c>
      <c r="G28" s="32" t="e">
        <f>VLOOKUP($E28,Atletas!$1:$1048576,9,FALSE)</f>
        <v>#N/A</v>
      </c>
      <c r="H28" s="137" t="e">
        <f>VLOOKUP($E28,Atletas!$1:$1048576,5,FALSE)</f>
        <v>#N/A</v>
      </c>
      <c r="I28" s="35"/>
      <c r="J28" s="34"/>
      <c r="K28" s="35"/>
      <c r="L28" s="35" t="s">
        <v>1647</v>
      </c>
      <c r="M28" s="38"/>
    </row>
    <row r="29" spans="1:14" s="31" customFormat="1">
      <c r="A29" s="27"/>
      <c r="B29" s="28"/>
      <c r="C29" s="29"/>
      <c r="D29" s="30"/>
      <c r="E29" s="31" t="s">
        <v>18</v>
      </c>
      <c r="F29" s="32">
        <f>VLOOKUP($E29,Atletas!$1:$1048576,7,FALSE)</f>
        <v>35958</v>
      </c>
      <c r="G29" s="32" t="str">
        <f>VLOOKUP($E29,Atletas!$1:$1048576,9,FALSE)</f>
        <v>Iniciado</v>
      </c>
      <c r="H29" s="137" t="str">
        <f>VLOOKUP($E29,Atletas!$1:$1048576,5,FALSE)</f>
        <v>ADRAP</v>
      </c>
      <c r="I29" s="35"/>
      <c r="J29" s="34"/>
      <c r="K29" s="35"/>
      <c r="L29" s="35" t="s">
        <v>1648</v>
      </c>
      <c r="M29" s="38"/>
    </row>
    <row r="30" spans="1:14" s="31" customFormat="1">
      <c r="A30" s="27"/>
      <c r="B30" s="28"/>
      <c r="C30" s="29"/>
      <c r="D30" s="30"/>
      <c r="F30" s="32">
        <f>VLOOKUP($E30,Atletas!$1:$1048576,7,FALSE)</f>
        <v>0</v>
      </c>
      <c r="G30" s="32">
        <f>VLOOKUP($E30,Atletas!$1:$1048576,9,FALSE)</f>
        <v>0</v>
      </c>
      <c r="H30" s="137">
        <f>VLOOKUP($E30,Atletas!$1:$1048576,5,FALSE)</f>
        <v>0</v>
      </c>
      <c r="I30" s="35"/>
      <c r="J30" s="34"/>
      <c r="K30" s="35"/>
      <c r="L30" s="35" t="s">
        <v>765</v>
      </c>
      <c r="M30" s="38"/>
    </row>
    <row r="31" spans="1:14" s="31" customFormat="1">
      <c r="A31" s="27"/>
      <c r="B31" s="28"/>
      <c r="C31" s="29"/>
      <c r="D31" s="30"/>
      <c r="F31" s="32">
        <f>VLOOKUP($E31,Atletas!$1:$1048576,7,FALSE)</f>
        <v>0</v>
      </c>
      <c r="G31" s="32">
        <f>VLOOKUP($E31,Atletas!$1:$1048576,9,FALSE)</f>
        <v>0</v>
      </c>
      <c r="H31" s="137">
        <f>VLOOKUP($E31,Atletas!$1:$1048576,5,FALSE)</f>
        <v>0</v>
      </c>
      <c r="I31" s="35"/>
      <c r="J31" s="34"/>
      <c r="K31" s="35"/>
      <c r="L31" s="35" t="s">
        <v>765</v>
      </c>
      <c r="M31" s="38"/>
    </row>
    <row r="32" spans="1:14" s="36" customFormat="1">
      <c r="A32" s="27"/>
      <c r="B32" s="28"/>
      <c r="C32" s="29"/>
      <c r="D32" s="30"/>
      <c r="E32" s="31"/>
      <c r="F32" s="32"/>
      <c r="G32" s="35"/>
      <c r="H32" s="137"/>
      <c r="I32" s="33"/>
      <c r="J32" s="34"/>
      <c r="K32" s="33"/>
      <c r="L32" s="35"/>
      <c r="M32" s="38"/>
    </row>
    <row r="33" spans="1:15" s="31" customFormat="1">
      <c r="A33" s="27"/>
      <c r="B33" s="28"/>
      <c r="C33" s="29"/>
      <c r="D33" s="30"/>
      <c r="F33" s="32"/>
      <c r="G33" s="32"/>
      <c r="H33" s="137"/>
      <c r="I33" s="35"/>
      <c r="J33" s="34"/>
      <c r="K33" s="35"/>
      <c r="L33" s="35"/>
      <c r="M33" s="38"/>
    </row>
    <row r="34" spans="1:15" s="1" customFormat="1">
      <c r="A34" s="181" t="s">
        <v>728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38"/>
      <c r="N34" s="38"/>
    </row>
    <row r="35" spans="1:15" s="31" customFormat="1">
      <c r="A35" s="27"/>
      <c r="B35" s="28">
        <v>15.41</v>
      </c>
      <c r="C35" s="29">
        <v>2.9</v>
      </c>
      <c r="D35" s="30">
        <v>3</v>
      </c>
      <c r="E35" s="31" t="s">
        <v>316</v>
      </c>
      <c r="F35" s="32">
        <f>VLOOKUP($E35,Atletas!$1:$1048576,7,FALSE)</f>
        <v>36223</v>
      </c>
      <c r="G35" s="32" t="str">
        <f>VLOOKUP($E35,Atletas!$1:$1048576,9,FALSE)</f>
        <v>Iniciado</v>
      </c>
      <c r="H35" s="137" t="str">
        <f>VLOOKUP($E35,Atletas!$1:$1048576,5,FALSE)</f>
        <v>ACDSJ</v>
      </c>
      <c r="I35" s="35" t="s">
        <v>1012</v>
      </c>
      <c r="J35" s="34">
        <v>41392</v>
      </c>
      <c r="K35" s="35"/>
      <c r="L35" s="35"/>
      <c r="M35" s="38"/>
    </row>
    <row r="36" spans="1:15" s="31" customFormat="1">
      <c r="A36" s="27"/>
      <c r="B36" s="28">
        <v>15.63</v>
      </c>
      <c r="C36" s="29">
        <v>2.9</v>
      </c>
      <c r="D36" s="30">
        <v>4</v>
      </c>
      <c r="E36" s="31" t="s">
        <v>1364</v>
      </c>
      <c r="F36" s="32">
        <f>VLOOKUP($E36,Atletas!$1:$1048576,7,FALSE)</f>
        <v>36312</v>
      </c>
      <c r="G36" s="32" t="str">
        <f>VLOOKUP($E36,Atletas!$1:$1048576,9,FALSE)</f>
        <v>Iniciado</v>
      </c>
      <c r="H36" s="137" t="str">
        <f>VLOOKUP($E36,Atletas!$1:$1048576,5,FALSE)</f>
        <v>ACDSJ</v>
      </c>
      <c r="I36" s="35" t="s">
        <v>1012</v>
      </c>
      <c r="J36" s="34">
        <v>41392</v>
      </c>
      <c r="K36" s="35"/>
      <c r="L36" s="35"/>
      <c r="M36" s="38"/>
    </row>
    <row r="37" spans="1:15" s="31" customFormat="1">
      <c r="A37" s="27"/>
      <c r="B37" s="28">
        <v>15.73</v>
      </c>
      <c r="C37" s="29">
        <v>2.6</v>
      </c>
      <c r="D37" s="30" t="s">
        <v>1865</v>
      </c>
      <c r="E37" s="31" t="s">
        <v>529</v>
      </c>
      <c r="F37" s="32">
        <f>VLOOKUP($E37,Atletas!$1:$1048576,7,FALSE)</f>
        <v>36542</v>
      </c>
      <c r="G37" s="32" t="str">
        <f>VLOOKUP($E37,Atletas!$1:$1048576,9,FALSE)</f>
        <v>Infantil</v>
      </c>
      <c r="H37" s="137" t="str">
        <f>VLOOKUP($E37,Atletas!$1:$1048576,5,FALSE)</f>
        <v>ACDSJ</v>
      </c>
      <c r="I37" s="35" t="s">
        <v>1012</v>
      </c>
      <c r="J37" s="34">
        <v>41461</v>
      </c>
      <c r="K37" s="35"/>
      <c r="L37" s="35"/>
      <c r="M37" s="38"/>
    </row>
    <row r="38" spans="1:15" s="31" customFormat="1">
      <c r="A38" s="27"/>
      <c r="B38" s="28">
        <v>16.18</v>
      </c>
      <c r="C38" s="29">
        <v>2.6</v>
      </c>
      <c r="D38" s="30" t="s">
        <v>1902</v>
      </c>
      <c r="E38" s="31" t="s">
        <v>1409</v>
      </c>
      <c r="F38" s="32">
        <f>VLOOKUP($E38,Atletas!$1:$1048576,7,FALSE)</f>
        <v>36084</v>
      </c>
      <c r="G38" s="32" t="str">
        <f>VLOOKUP($E38,Atletas!$1:$1048576,9,FALSE)</f>
        <v>Iniciado</v>
      </c>
      <c r="H38" s="137" t="str">
        <f>VLOOKUP($E38,Atletas!$1:$1048576,5,FALSE)</f>
        <v>ADRAP</v>
      </c>
      <c r="I38" s="35" t="s">
        <v>1012</v>
      </c>
      <c r="J38" s="34">
        <v>41461</v>
      </c>
      <c r="K38" s="35"/>
      <c r="L38" s="35"/>
      <c r="M38" s="38"/>
    </row>
    <row r="39" spans="1:15" s="31" customFormat="1">
      <c r="A39" s="27"/>
      <c r="B39" s="28">
        <v>18.420000000000002</v>
      </c>
      <c r="C39" s="29">
        <v>3.6</v>
      </c>
      <c r="D39" s="30" t="s">
        <v>1867</v>
      </c>
      <c r="E39" s="31" t="s">
        <v>586</v>
      </c>
      <c r="F39" s="32">
        <f>VLOOKUP($E39,Atletas!$1:$1048576,7,FALSE)</f>
        <v>36003</v>
      </c>
      <c r="G39" s="32" t="str">
        <f>VLOOKUP($E39,Atletas!$1:$1048576,9,FALSE)</f>
        <v>Iniciado</v>
      </c>
      <c r="H39" s="137" t="str">
        <f>VLOOKUP($E39,Atletas!$1:$1048576,5,FALSE)</f>
        <v>AJS</v>
      </c>
      <c r="I39" s="35" t="s">
        <v>1012</v>
      </c>
      <c r="J39" s="34">
        <v>41392</v>
      </c>
      <c r="K39" s="35"/>
      <c r="L39" s="35"/>
      <c r="M39" s="38"/>
    </row>
    <row r="40" spans="1:15" s="31" customFormat="1">
      <c r="A40" s="27"/>
      <c r="B40" s="28">
        <v>18.46</v>
      </c>
      <c r="C40" s="29">
        <v>2.2000000000000002</v>
      </c>
      <c r="D40" s="30">
        <v>3</v>
      </c>
      <c r="E40" s="31" t="s">
        <v>362</v>
      </c>
      <c r="F40" s="32">
        <f>VLOOKUP($E40,Atletas!$1:$1048576,7,FALSE)</f>
        <v>36354</v>
      </c>
      <c r="G40" s="32" t="str">
        <f>VLOOKUP($E40,Atletas!$1:$1048576,9,FALSE)</f>
        <v>Iniciado</v>
      </c>
      <c r="H40" s="137" t="str">
        <f>VLOOKUP($E40,Atletas!$1:$1048576,5,FALSE)</f>
        <v>CSM</v>
      </c>
      <c r="I40" s="35" t="s">
        <v>1012</v>
      </c>
      <c r="J40" s="34">
        <v>41406</v>
      </c>
      <c r="K40" s="35"/>
      <c r="L40" s="35"/>
      <c r="M40" s="38"/>
    </row>
    <row r="41" spans="1:15" s="31" customFormat="1">
      <c r="A41" s="27"/>
      <c r="B41" s="28">
        <v>19.43</v>
      </c>
      <c r="C41" s="29">
        <v>2.6</v>
      </c>
      <c r="D41" s="30" t="s">
        <v>1903</v>
      </c>
      <c r="E41" s="31" t="s">
        <v>1894</v>
      </c>
      <c r="F41" s="32">
        <f>VLOOKUP($E41,Atletas!$1:$1048576,7,FALSE)</f>
        <v>36957</v>
      </c>
      <c r="G41" s="32" t="str">
        <f>VLOOKUP($E41,Atletas!$1:$1048576,9,FALSE)</f>
        <v>Infantil</v>
      </c>
      <c r="H41" s="137" t="str">
        <f>VLOOKUP($E41,Atletas!$1:$1048576,5,FALSE)</f>
        <v>AJS</v>
      </c>
      <c r="I41" s="35" t="s">
        <v>1012</v>
      </c>
      <c r="J41" s="34">
        <v>41461</v>
      </c>
      <c r="K41" s="35"/>
      <c r="L41" s="35"/>
      <c r="M41" s="38"/>
    </row>
    <row r="42" spans="1:15" s="31" customFormat="1">
      <c r="A42" s="27"/>
      <c r="B42" s="28"/>
      <c r="C42" s="29"/>
      <c r="D42" s="30"/>
      <c r="F42" s="32">
        <f>VLOOKUP($E42,Atletas!$1:$1048576,7,FALSE)</f>
        <v>0</v>
      </c>
      <c r="G42" s="32">
        <f>VLOOKUP($E42,Atletas!$1:$1048576,9,FALSE)</f>
        <v>0</v>
      </c>
      <c r="H42" s="137">
        <f>VLOOKUP($E42,Atletas!$1:$1048576,5,FALSE)</f>
        <v>0</v>
      </c>
      <c r="I42" s="35"/>
      <c r="J42" s="34"/>
      <c r="K42" s="35"/>
      <c r="L42" s="35"/>
      <c r="M42" s="38"/>
    </row>
    <row r="43" spans="1:15" s="36" customFormat="1">
      <c r="A43" s="27"/>
      <c r="B43" s="28"/>
      <c r="C43" s="29"/>
      <c r="D43" s="30"/>
      <c r="E43" s="31"/>
      <c r="F43" s="32"/>
      <c r="G43" s="35"/>
      <c r="H43" s="137"/>
      <c r="I43" s="33"/>
      <c r="J43" s="34"/>
      <c r="K43" s="33"/>
      <c r="L43" s="35"/>
      <c r="M43" s="38"/>
    </row>
    <row r="44" spans="1:15" s="36" customFormat="1">
      <c r="A44" s="27"/>
      <c r="B44" s="28"/>
      <c r="C44" s="29"/>
      <c r="D44" s="30"/>
      <c r="E44" s="31"/>
      <c r="F44" s="32"/>
      <c r="G44" s="35"/>
      <c r="H44" s="137"/>
      <c r="I44" s="33"/>
      <c r="J44" s="34"/>
      <c r="K44" s="33"/>
      <c r="L44" s="35"/>
      <c r="M44" s="38"/>
    </row>
    <row r="45" spans="1:15" s="31" customFormat="1">
      <c r="A45" s="181" t="s">
        <v>742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38"/>
      <c r="N45" s="38"/>
      <c r="O45" s="39"/>
    </row>
    <row r="46" spans="1:15" s="31" customFormat="1">
      <c r="A46" s="27"/>
      <c r="B46" s="28"/>
      <c r="C46" s="29"/>
      <c r="D46" s="30"/>
      <c r="F46" s="32">
        <f>VLOOKUP($E46,Atletas!$1:$1048576,7,FALSE)</f>
        <v>0</v>
      </c>
      <c r="G46" s="32">
        <f>VLOOKUP($E46,Atletas!$1:$1048576,9,FALSE)</f>
        <v>0</v>
      </c>
      <c r="H46" s="137">
        <f>VLOOKUP($E46,Atletas!$1:$1048576,5,FALSE)</f>
        <v>0</v>
      </c>
      <c r="I46" s="35"/>
      <c r="J46" s="34"/>
      <c r="K46" s="35"/>
      <c r="L46" s="35"/>
      <c r="M46" s="38"/>
    </row>
    <row r="47" spans="1:15" s="31" customFormat="1">
      <c r="A47" s="27"/>
      <c r="B47" s="28"/>
      <c r="C47" s="29"/>
      <c r="D47" s="30"/>
      <c r="F47" s="32"/>
      <c r="G47" s="32"/>
      <c r="H47" s="137"/>
      <c r="I47" s="35"/>
      <c r="J47" s="69"/>
      <c r="K47" s="35"/>
      <c r="L47" s="35"/>
      <c r="M47" s="38"/>
      <c r="N47" s="38"/>
      <c r="O47" s="38"/>
    </row>
    <row r="48" spans="1:15" s="31" customFormat="1">
      <c r="A48" s="27"/>
      <c r="B48" s="28"/>
      <c r="C48" s="29"/>
      <c r="D48" s="30"/>
      <c r="F48" s="32"/>
      <c r="G48" s="32"/>
      <c r="H48" s="137"/>
      <c r="I48" s="35"/>
      <c r="J48" s="69"/>
      <c r="K48" s="35"/>
      <c r="L48" s="35"/>
      <c r="M48" s="38"/>
      <c r="N48" s="38"/>
      <c r="O48" s="38"/>
    </row>
    <row r="49" spans="1:15" s="31" customFormat="1">
      <c r="A49" s="27"/>
      <c r="B49" s="28"/>
      <c r="C49" s="29"/>
      <c r="D49" s="30"/>
      <c r="F49" s="32"/>
      <c r="G49" s="32"/>
      <c r="H49" s="137"/>
      <c r="I49" s="35"/>
      <c r="J49" s="34"/>
      <c r="K49" s="35"/>
      <c r="L49" s="35"/>
      <c r="M49" s="38"/>
      <c r="N49" s="38"/>
      <c r="O49" s="39"/>
    </row>
    <row r="50" spans="1:15" s="31" customFormat="1">
      <c r="A50" s="27"/>
      <c r="B50" s="28"/>
      <c r="C50" s="29"/>
      <c r="D50" s="30"/>
      <c r="F50" s="32"/>
      <c r="G50" s="32"/>
      <c r="H50" s="137"/>
      <c r="I50" s="35"/>
      <c r="J50" s="34"/>
      <c r="K50" s="35"/>
      <c r="L50" s="35"/>
      <c r="M50" s="38"/>
      <c r="N50" s="38"/>
      <c r="O50" s="39"/>
    </row>
    <row r="51" spans="1:15" s="36" customFormat="1">
      <c r="A51" s="27"/>
      <c r="B51" s="28"/>
      <c r="C51" s="29"/>
      <c r="D51" s="30"/>
      <c r="E51" s="31"/>
      <c r="F51" s="32"/>
      <c r="G51" s="35"/>
      <c r="H51" s="137"/>
      <c r="I51" s="33"/>
      <c r="J51" s="34"/>
      <c r="K51" s="33"/>
      <c r="L51" s="35"/>
      <c r="M51" s="38"/>
    </row>
    <row r="52" spans="1:15" s="36" customFormat="1">
      <c r="A52" s="27"/>
      <c r="B52" s="28"/>
      <c r="C52" s="29"/>
      <c r="D52" s="30"/>
      <c r="E52" s="31"/>
      <c r="F52" s="32"/>
      <c r="G52" s="35"/>
      <c r="H52" s="137"/>
      <c r="I52" s="33"/>
      <c r="J52" s="34"/>
      <c r="K52" s="33"/>
      <c r="L52" s="35"/>
      <c r="M52" s="38"/>
    </row>
    <row r="53" spans="1:15" s="36" customFormat="1">
      <c r="A53" s="27"/>
      <c r="B53" s="28"/>
      <c r="C53" s="29"/>
      <c r="D53" s="30"/>
      <c r="E53" s="31"/>
      <c r="F53" s="32"/>
      <c r="G53" s="35"/>
      <c r="H53" s="137"/>
      <c r="I53" s="33"/>
      <c r="J53" s="34"/>
      <c r="K53" s="33"/>
      <c r="L53" s="35"/>
      <c r="M53" s="38"/>
    </row>
    <row r="54" spans="1:15" s="36" customFormat="1">
      <c r="A54" s="27"/>
      <c r="B54" s="28"/>
      <c r="C54" s="29"/>
      <c r="D54" s="30"/>
      <c r="E54" s="31"/>
      <c r="F54" s="32"/>
      <c r="G54" s="35"/>
      <c r="H54" s="137"/>
      <c r="I54" s="33"/>
      <c r="J54" s="34"/>
      <c r="K54" s="33"/>
      <c r="L54" s="35"/>
      <c r="M54" s="38"/>
    </row>
    <row r="55" spans="1:15" s="36" customFormat="1">
      <c r="A55" s="27"/>
      <c r="B55" s="28"/>
      <c r="C55" s="29"/>
      <c r="D55" s="30"/>
      <c r="E55" s="31"/>
      <c r="F55" s="32"/>
      <c r="G55" s="35"/>
      <c r="H55" s="137"/>
      <c r="I55" s="33"/>
      <c r="J55" s="34"/>
      <c r="K55" s="33"/>
      <c r="L55" s="35"/>
      <c r="M55" s="38"/>
    </row>
    <row r="56" spans="1:15" s="36" customFormat="1">
      <c r="A56" s="27"/>
      <c r="B56" s="28"/>
      <c r="C56" s="29"/>
      <c r="D56" s="30"/>
      <c r="E56" s="31"/>
      <c r="F56" s="32"/>
      <c r="G56" s="35"/>
      <c r="H56" s="137"/>
      <c r="I56" s="33"/>
      <c r="J56" s="34"/>
      <c r="K56" s="33"/>
      <c r="L56" s="35"/>
      <c r="M56" s="38"/>
    </row>
    <row r="57" spans="1:15" s="36" customFormat="1">
      <c r="A57" s="27"/>
      <c r="B57" s="28"/>
      <c r="C57" s="29"/>
      <c r="D57" s="30"/>
      <c r="E57" s="31"/>
      <c r="F57" s="32"/>
      <c r="G57" s="35"/>
      <c r="H57" s="137"/>
      <c r="I57" s="33"/>
      <c r="J57" s="34"/>
      <c r="K57" s="33"/>
      <c r="L57" s="35"/>
      <c r="M57" s="38"/>
    </row>
    <row r="58" spans="1:15" s="36" customFormat="1">
      <c r="A58" s="27"/>
      <c r="B58" s="28"/>
      <c r="C58" s="29"/>
      <c r="D58" s="30"/>
      <c r="E58" s="31"/>
      <c r="F58" s="32"/>
      <c r="G58" s="35"/>
      <c r="H58" s="137"/>
      <c r="I58" s="33"/>
      <c r="J58" s="34"/>
      <c r="K58" s="33"/>
      <c r="L58" s="35"/>
      <c r="M58" s="38"/>
    </row>
    <row r="59" spans="1:15" s="36" customFormat="1">
      <c r="A59" s="27"/>
      <c r="B59" s="28"/>
      <c r="C59" s="29"/>
      <c r="D59" s="30"/>
      <c r="E59" s="31"/>
      <c r="F59" s="32"/>
      <c r="G59" s="35"/>
      <c r="H59" s="137"/>
      <c r="I59" s="33"/>
      <c r="J59" s="34"/>
      <c r="K59" s="33"/>
      <c r="L59" s="35"/>
      <c r="M59" s="68"/>
    </row>
    <row r="60" spans="1:15" s="36" customFormat="1">
      <c r="A60" s="27"/>
      <c r="B60" s="28"/>
      <c r="C60" s="29"/>
      <c r="D60" s="30"/>
      <c r="E60" s="31"/>
      <c r="F60" s="32"/>
      <c r="G60" s="35"/>
      <c r="H60" s="137"/>
      <c r="I60" s="33"/>
      <c r="J60" s="34"/>
      <c r="K60" s="33"/>
      <c r="L60" s="35"/>
      <c r="M60" s="38"/>
    </row>
    <row r="61" spans="1:15" s="36" customFormat="1">
      <c r="A61" s="27"/>
      <c r="B61" s="28"/>
      <c r="C61" s="29"/>
      <c r="D61" s="30"/>
      <c r="E61" s="31"/>
      <c r="F61" s="32"/>
      <c r="G61" s="35"/>
      <c r="H61" s="137"/>
      <c r="I61" s="33"/>
      <c r="J61" s="34"/>
      <c r="K61" s="33"/>
      <c r="L61" s="35"/>
      <c r="M61" s="38"/>
    </row>
    <row r="62" spans="1:15" s="36" customFormat="1">
      <c r="A62" s="27"/>
      <c r="B62" s="28"/>
      <c r="C62" s="29"/>
      <c r="D62" s="30"/>
      <c r="E62" s="31"/>
      <c r="F62" s="32"/>
      <c r="G62" s="35"/>
      <c r="H62" s="137"/>
      <c r="I62" s="33"/>
      <c r="J62" s="34"/>
      <c r="K62" s="33"/>
      <c r="L62" s="35"/>
      <c r="M62" s="38"/>
    </row>
    <row r="63" spans="1:15" s="36" customFormat="1">
      <c r="A63" s="27"/>
      <c r="B63" s="28"/>
      <c r="C63" s="29"/>
      <c r="D63" s="30"/>
      <c r="E63" s="31"/>
      <c r="F63" s="32"/>
      <c r="G63" s="35"/>
      <c r="H63" s="137"/>
      <c r="I63" s="33"/>
      <c r="J63" s="34"/>
      <c r="K63" s="33"/>
      <c r="L63" s="35"/>
      <c r="M63" s="38"/>
    </row>
    <row r="64" spans="1:15" s="36" customFormat="1">
      <c r="A64" s="27"/>
      <c r="B64" s="28"/>
      <c r="C64" s="29"/>
      <c r="D64" s="30"/>
      <c r="E64" s="31"/>
      <c r="F64" s="32"/>
      <c r="G64" s="35"/>
      <c r="H64" s="137"/>
      <c r="I64" s="33"/>
      <c r="J64" s="34"/>
      <c r="K64" s="33"/>
      <c r="L64" s="35"/>
      <c r="M64" s="38"/>
    </row>
    <row r="65" spans="1:13" s="36" customFormat="1">
      <c r="A65" s="27"/>
      <c r="B65" s="28"/>
      <c r="C65" s="29"/>
      <c r="D65" s="30"/>
      <c r="E65" s="31"/>
      <c r="F65" s="32"/>
      <c r="G65" s="35"/>
      <c r="H65" s="137"/>
      <c r="I65" s="33"/>
      <c r="J65" s="34"/>
      <c r="K65" s="33"/>
      <c r="L65" s="35"/>
      <c r="M65" s="38"/>
    </row>
    <row r="66" spans="1:13" s="36" customFormat="1">
      <c r="A66" s="27"/>
      <c r="B66" s="28"/>
      <c r="C66" s="29"/>
      <c r="D66" s="30"/>
      <c r="E66" s="31"/>
      <c r="F66" s="32"/>
      <c r="G66" s="35"/>
      <c r="H66" s="137"/>
      <c r="I66" s="33"/>
      <c r="J66" s="34"/>
      <c r="K66" s="33"/>
      <c r="L66" s="35"/>
      <c r="M66" s="38"/>
    </row>
    <row r="67" spans="1:13" s="36" customFormat="1">
      <c r="A67" s="27"/>
      <c r="B67" s="28"/>
      <c r="C67" s="29"/>
      <c r="D67" s="30"/>
      <c r="E67" s="31"/>
      <c r="F67" s="32"/>
      <c r="G67" s="35"/>
      <c r="H67" s="137"/>
      <c r="I67" s="33"/>
      <c r="J67" s="34"/>
      <c r="K67" s="33"/>
      <c r="L67" s="35"/>
      <c r="M67" s="38"/>
    </row>
    <row r="68" spans="1:13" s="36" customFormat="1">
      <c r="A68" s="27"/>
      <c r="B68" s="28"/>
      <c r="C68" s="29"/>
      <c r="D68" s="30"/>
      <c r="E68" s="31"/>
      <c r="F68" s="32"/>
      <c r="G68" s="35"/>
      <c r="H68" s="137"/>
      <c r="I68" s="33"/>
      <c r="J68" s="34"/>
      <c r="K68" s="33"/>
      <c r="L68" s="35"/>
      <c r="M68" s="68"/>
    </row>
    <row r="69" spans="1:13" s="36" customFormat="1">
      <c r="A69" s="27"/>
      <c r="B69" s="28"/>
      <c r="C69" s="29"/>
      <c r="D69" s="30"/>
      <c r="E69" s="31"/>
      <c r="F69" s="32"/>
      <c r="G69" s="35"/>
      <c r="H69" s="137"/>
      <c r="I69" s="33"/>
      <c r="J69" s="34"/>
      <c r="K69" s="33"/>
      <c r="L69" s="35"/>
      <c r="M69" s="68"/>
    </row>
    <row r="70" spans="1:13" s="36" customFormat="1">
      <c r="A70" s="27"/>
      <c r="B70" s="28"/>
      <c r="C70" s="29"/>
      <c r="D70" s="30"/>
      <c r="E70" s="31"/>
      <c r="F70" s="32"/>
      <c r="G70" s="35"/>
      <c r="H70" s="137"/>
      <c r="I70" s="33"/>
      <c r="J70" s="34"/>
      <c r="K70" s="33"/>
      <c r="L70" s="35"/>
      <c r="M70" s="68"/>
    </row>
    <row r="71" spans="1:13" s="36" customFormat="1">
      <c r="A71" s="27"/>
      <c r="B71" s="28"/>
      <c r="C71" s="29"/>
      <c r="D71" s="30"/>
      <c r="E71" s="31"/>
      <c r="F71" s="32"/>
      <c r="G71" s="35"/>
      <c r="H71" s="137"/>
      <c r="I71" s="33"/>
      <c r="J71" s="34"/>
      <c r="K71" s="33"/>
      <c r="L71" s="35"/>
      <c r="M71" s="68"/>
    </row>
    <row r="72" spans="1:13" s="36" customFormat="1">
      <c r="A72" s="27"/>
      <c r="B72" s="28"/>
      <c r="C72" s="29"/>
      <c r="D72" s="30"/>
      <c r="E72" s="31"/>
      <c r="F72" s="32"/>
      <c r="G72" s="35"/>
      <c r="H72" s="137"/>
      <c r="I72" s="33"/>
      <c r="J72" s="34"/>
      <c r="K72" s="33"/>
      <c r="L72" s="35"/>
      <c r="M72" s="68"/>
    </row>
    <row r="73" spans="1:13" s="36" customFormat="1">
      <c r="A73" s="27"/>
      <c r="B73" s="28"/>
      <c r="C73" s="29"/>
      <c r="D73" s="30"/>
      <c r="E73" s="31"/>
      <c r="F73" s="32"/>
      <c r="G73" s="35"/>
      <c r="H73" s="137"/>
      <c r="I73" s="33"/>
      <c r="J73" s="34"/>
      <c r="K73" s="33"/>
      <c r="L73" s="35"/>
      <c r="M73" s="68"/>
    </row>
    <row r="74" spans="1:13" s="36" customFormat="1">
      <c r="A74" s="27"/>
      <c r="B74" s="28"/>
      <c r="C74" s="29"/>
      <c r="D74" s="30"/>
      <c r="E74" s="31"/>
      <c r="F74" s="32"/>
      <c r="G74" s="35"/>
      <c r="H74" s="137"/>
      <c r="I74" s="33"/>
      <c r="J74" s="34"/>
      <c r="K74" s="33"/>
      <c r="L74" s="35"/>
      <c r="M74" s="68"/>
    </row>
    <row r="75" spans="1:13" s="36" customFormat="1">
      <c r="A75" s="27"/>
      <c r="B75" s="28"/>
      <c r="C75" s="29"/>
      <c r="D75" s="30"/>
      <c r="E75" s="31"/>
      <c r="F75" s="32"/>
      <c r="G75" s="35"/>
      <c r="H75" s="137"/>
      <c r="I75" s="33"/>
      <c r="J75" s="34"/>
      <c r="K75" s="33"/>
      <c r="L75" s="35"/>
      <c r="M75" s="68"/>
    </row>
    <row r="76" spans="1:13" s="36" customFormat="1">
      <c r="A76" s="27"/>
      <c r="B76" s="28"/>
      <c r="C76" s="29"/>
      <c r="D76" s="30"/>
      <c r="E76" s="31"/>
      <c r="F76" s="32"/>
      <c r="G76" s="35"/>
      <c r="H76" s="137"/>
      <c r="I76" s="33"/>
      <c r="J76" s="34"/>
      <c r="K76" s="33"/>
      <c r="L76" s="35"/>
      <c r="M76" s="68"/>
    </row>
    <row r="77" spans="1:13" s="36" customFormat="1">
      <c r="A77" s="27"/>
      <c r="B77" s="28"/>
      <c r="C77" s="29"/>
      <c r="D77" s="30"/>
      <c r="E77" s="31"/>
      <c r="F77" s="32"/>
      <c r="G77" s="35"/>
      <c r="H77" s="137"/>
      <c r="I77" s="33"/>
      <c r="J77" s="34"/>
      <c r="K77" s="33"/>
      <c r="L77" s="35"/>
      <c r="M77" s="68"/>
    </row>
    <row r="78" spans="1:13" s="36" customFormat="1">
      <c r="A78" s="27"/>
      <c r="B78" s="28"/>
      <c r="C78" s="29"/>
      <c r="D78" s="30"/>
      <c r="E78" s="31"/>
      <c r="F78" s="32"/>
      <c r="G78" s="35"/>
      <c r="H78" s="137"/>
      <c r="I78" s="33"/>
      <c r="J78" s="34"/>
      <c r="K78" s="33"/>
      <c r="L78" s="35"/>
      <c r="M78" s="68"/>
    </row>
    <row r="79" spans="1:13" s="36" customFormat="1">
      <c r="A79" s="27"/>
      <c r="B79" s="28"/>
      <c r="C79" s="29"/>
      <c r="D79" s="30"/>
      <c r="E79" s="31"/>
      <c r="F79" s="32"/>
      <c r="G79" s="35"/>
      <c r="H79" s="137"/>
      <c r="I79" s="33"/>
      <c r="J79" s="34"/>
      <c r="K79" s="33"/>
      <c r="L79" s="35"/>
      <c r="M79" s="68"/>
    </row>
    <row r="80" spans="1:13" s="36" customFormat="1">
      <c r="A80" s="27"/>
      <c r="B80" s="28"/>
      <c r="C80" s="29"/>
      <c r="D80" s="30"/>
      <c r="E80" s="31"/>
      <c r="F80" s="32"/>
      <c r="G80" s="35"/>
      <c r="H80" s="137"/>
      <c r="I80" s="33"/>
      <c r="J80" s="34"/>
      <c r="K80" s="33"/>
      <c r="L80" s="35"/>
      <c r="M80" s="68"/>
    </row>
    <row r="81" spans="1:13" s="36" customFormat="1">
      <c r="A81" s="27"/>
      <c r="B81" s="28"/>
      <c r="C81" s="29"/>
      <c r="D81" s="30"/>
      <c r="E81" s="31"/>
      <c r="F81" s="32"/>
      <c r="G81" s="35"/>
      <c r="H81" s="137"/>
      <c r="I81" s="33"/>
      <c r="J81" s="34"/>
      <c r="K81" s="33"/>
      <c r="L81" s="35"/>
      <c r="M81" s="68"/>
    </row>
    <row r="82" spans="1:13" s="36" customFormat="1">
      <c r="A82" s="27"/>
      <c r="B82" s="28"/>
      <c r="C82" s="29"/>
      <c r="D82" s="30"/>
      <c r="E82" s="31"/>
      <c r="F82" s="32"/>
      <c r="G82" s="35"/>
      <c r="H82" s="137"/>
      <c r="I82" s="33"/>
      <c r="J82" s="34"/>
      <c r="K82" s="33"/>
      <c r="L82" s="35"/>
      <c r="M82" s="68"/>
    </row>
    <row r="83" spans="1:13" s="36" customFormat="1">
      <c r="A83" s="27"/>
      <c r="B83" s="28"/>
      <c r="C83" s="29"/>
      <c r="D83" s="30"/>
      <c r="E83" s="31"/>
      <c r="F83" s="32"/>
      <c r="G83" s="35"/>
      <c r="H83" s="137"/>
      <c r="I83" s="33"/>
      <c r="J83" s="34"/>
      <c r="K83" s="33"/>
      <c r="L83" s="35"/>
      <c r="M83" s="68"/>
    </row>
    <row r="84" spans="1:13" s="36" customFormat="1">
      <c r="A84" s="27"/>
      <c r="B84" s="28"/>
      <c r="C84" s="29"/>
      <c r="D84" s="30"/>
      <c r="E84" s="31"/>
      <c r="F84" s="32"/>
      <c r="G84" s="35"/>
      <c r="H84" s="137"/>
      <c r="I84" s="33"/>
      <c r="J84" s="34"/>
      <c r="K84" s="33"/>
      <c r="L84" s="35"/>
      <c r="M84" s="68"/>
    </row>
    <row r="85" spans="1:13" s="36" customFormat="1">
      <c r="A85" s="27"/>
      <c r="B85" s="28"/>
      <c r="C85" s="29"/>
      <c r="D85" s="30"/>
      <c r="E85" s="31"/>
      <c r="F85" s="32"/>
      <c r="G85" s="35"/>
      <c r="H85" s="137"/>
      <c r="I85" s="33"/>
      <c r="J85" s="34"/>
      <c r="K85" s="33"/>
      <c r="L85" s="35"/>
      <c r="M85" s="68"/>
    </row>
    <row r="86" spans="1:13" s="36" customFormat="1">
      <c r="A86" s="27"/>
      <c r="B86" s="28"/>
      <c r="C86" s="29"/>
      <c r="D86" s="30"/>
      <c r="E86" s="31"/>
      <c r="F86" s="32"/>
      <c r="G86" s="35"/>
      <c r="H86" s="137"/>
      <c r="I86" s="33"/>
      <c r="J86" s="34"/>
      <c r="K86" s="33"/>
      <c r="L86" s="35"/>
      <c r="M86" s="68"/>
    </row>
    <row r="87" spans="1:13" s="36" customFormat="1">
      <c r="A87" s="27"/>
      <c r="B87" s="28"/>
      <c r="C87" s="29"/>
      <c r="D87" s="30"/>
      <c r="E87" s="31"/>
      <c r="F87" s="32"/>
      <c r="G87" s="35"/>
      <c r="H87" s="137"/>
      <c r="I87" s="33"/>
      <c r="J87" s="34"/>
      <c r="K87" s="33"/>
      <c r="L87" s="35"/>
      <c r="M87" s="68"/>
    </row>
    <row r="88" spans="1:13" s="36" customFormat="1">
      <c r="A88" s="27"/>
      <c r="B88" s="28"/>
      <c r="C88" s="29"/>
      <c r="D88" s="30"/>
      <c r="E88" s="31"/>
      <c r="F88" s="32"/>
      <c r="G88" s="35"/>
      <c r="H88" s="137"/>
      <c r="I88" s="33"/>
      <c r="J88" s="34"/>
      <c r="K88" s="33"/>
      <c r="L88" s="35"/>
      <c r="M88" s="68"/>
    </row>
    <row r="89" spans="1:13" s="36" customFormat="1">
      <c r="A89" s="27"/>
      <c r="B89" s="28"/>
      <c r="C89" s="29"/>
      <c r="D89" s="30"/>
      <c r="E89" s="31"/>
      <c r="F89" s="32"/>
      <c r="G89" s="35"/>
      <c r="H89" s="137"/>
      <c r="I89" s="33"/>
      <c r="J89" s="34"/>
      <c r="K89" s="33"/>
      <c r="L89" s="35"/>
      <c r="M89" s="68"/>
    </row>
    <row r="90" spans="1:13" s="36" customFormat="1">
      <c r="A90" s="27"/>
      <c r="B90" s="28"/>
      <c r="C90" s="29"/>
      <c r="D90" s="30"/>
      <c r="E90" s="31"/>
      <c r="F90" s="32"/>
      <c r="G90" s="35"/>
      <c r="H90" s="137"/>
      <c r="I90" s="33"/>
      <c r="J90" s="34"/>
      <c r="K90" s="33"/>
      <c r="L90" s="35"/>
      <c r="M90" s="68"/>
    </row>
    <row r="91" spans="1:13" s="36" customFormat="1">
      <c r="A91" s="27"/>
      <c r="B91" s="28"/>
      <c r="C91" s="29"/>
      <c r="D91" s="30"/>
      <c r="E91" s="31"/>
      <c r="F91" s="32"/>
      <c r="G91" s="35"/>
      <c r="H91" s="137"/>
      <c r="I91" s="33"/>
      <c r="J91" s="34"/>
      <c r="K91" s="33"/>
      <c r="L91" s="35"/>
      <c r="M91" s="68"/>
    </row>
    <row r="92" spans="1:13" s="36" customFormat="1">
      <c r="A92" s="27"/>
      <c r="B92" s="28"/>
      <c r="C92" s="29"/>
      <c r="D92" s="30"/>
      <c r="E92" s="31"/>
      <c r="F92" s="32"/>
      <c r="G92" s="35"/>
      <c r="H92" s="137"/>
      <c r="I92" s="33"/>
      <c r="J92" s="34"/>
      <c r="K92" s="33"/>
      <c r="L92" s="35"/>
      <c r="M92" s="68"/>
    </row>
    <row r="93" spans="1:13" s="36" customFormat="1">
      <c r="A93" s="27"/>
      <c r="B93" s="28"/>
      <c r="C93" s="29"/>
      <c r="D93" s="30"/>
      <c r="E93" s="31"/>
      <c r="F93" s="32"/>
      <c r="G93" s="35"/>
      <c r="H93" s="137"/>
      <c r="I93" s="33"/>
      <c r="J93" s="34"/>
      <c r="K93" s="33"/>
      <c r="L93" s="35"/>
      <c r="M93" s="68"/>
    </row>
    <row r="94" spans="1:13" s="36" customFormat="1">
      <c r="A94" s="27"/>
      <c r="B94" s="28"/>
      <c r="C94" s="29"/>
      <c r="D94" s="30"/>
      <c r="E94" s="31"/>
      <c r="F94" s="32"/>
      <c r="G94" s="35"/>
      <c r="H94" s="137"/>
      <c r="I94" s="33"/>
      <c r="J94" s="34"/>
      <c r="K94" s="33"/>
      <c r="L94" s="35"/>
      <c r="M94" s="68"/>
    </row>
    <row r="95" spans="1:13" s="36" customFormat="1">
      <c r="A95" s="27"/>
      <c r="B95" s="28"/>
      <c r="C95" s="29"/>
      <c r="D95" s="30"/>
      <c r="E95" s="31"/>
      <c r="F95" s="32"/>
      <c r="G95" s="35"/>
      <c r="H95" s="137"/>
      <c r="I95" s="33"/>
      <c r="J95" s="34"/>
      <c r="K95" s="33"/>
      <c r="L95" s="35"/>
      <c r="M95" s="68"/>
    </row>
    <row r="96" spans="1:13" s="36" customFormat="1">
      <c r="A96" s="27"/>
      <c r="B96" s="28"/>
      <c r="C96" s="29"/>
      <c r="D96" s="30"/>
      <c r="E96" s="31"/>
      <c r="F96" s="32"/>
      <c r="G96" s="35"/>
      <c r="H96" s="137"/>
      <c r="I96" s="33"/>
      <c r="J96" s="34"/>
      <c r="K96" s="33"/>
      <c r="L96" s="35"/>
      <c r="M96" s="68"/>
    </row>
    <row r="97" spans="1:13" s="36" customFormat="1">
      <c r="A97" s="27"/>
      <c r="B97" s="28"/>
      <c r="C97" s="29"/>
      <c r="D97" s="30"/>
      <c r="E97" s="31"/>
      <c r="F97" s="32"/>
      <c r="G97" s="35"/>
      <c r="H97" s="137"/>
      <c r="I97" s="33"/>
      <c r="J97" s="34"/>
      <c r="K97" s="33"/>
      <c r="L97" s="35"/>
      <c r="M97" s="68"/>
    </row>
    <row r="98" spans="1:13" s="36" customFormat="1">
      <c r="A98" s="27"/>
      <c r="B98" s="28"/>
      <c r="C98" s="29"/>
      <c r="D98" s="30"/>
      <c r="E98" s="31"/>
      <c r="F98" s="32"/>
      <c r="G98" s="35"/>
      <c r="H98" s="137"/>
      <c r="I98" s="33"/>
      <c r="J98" s="34"/>
      <c r="K98" s="33"/>
      <c r="L98" s="35"/>
      <c r="M98" s="68"/>
    </row>
    <row r="99" spans="1:13" s="36" customFormat="1">
      <c r="A99" s="27"/>
      <c r="B99" s="28"/>
      <c r="C99" s="29"/>
      <c r="D99" s="30"/>
      <c r="E99" s="31"/>
      <c r="F99" s="32"/>
      <c r="G99" s="35"/>
      <c r="H99" s="137"/>
      <c r="I99" s="33"/>
      <c r="J99" s="34"/>
      <c r="K99" s="33"/>
      <c r="L99" s="35"/>
      <c r="M99" s="68"/>
    </row>
    <row r="100" spans="1:13" s="36" customFormat="1">
      <c r="A100" s="27"/>
      <c r="B100" s="28"/>
      <c r="C100" s="29"/>
      <c r="D100" s="30"/>
      <c r="E100" s="31"/>
      <c r="F100" s="32"/>
      <c r="G100" s="35"/>
      <c r="H100" s="137"/>
      <c r="I100" s="33"/>
      <c r="J100" s="34"/>
      <c r="K100" s="33"/>
      <c r="L100" s="35"/>
      <c r="M100" s="68"/>
    </row>
    <row r="101" spans="1:13" s="36" customFormat="1">
      <c r="A101" s="27"/>
      <c r="B101" s="28"/>
      <c r="C101" s="29"/>
      <c r="D101" s="30"/>
      <c r="E101" s="31"/>
      <c r="F101" s="32"/>
      <c r="G101" s="35"/>
      <c r="H101" s="137"/>
      <c r="I101" s="33"/>
      <c r="J101" s="34"/>
      <c r="K101" s="33"/>
      <c r="L101" s="35"/>
      <c r="M101" s="68"/>
    </row>
    <row r="102" spans="1:13" s="36" customFormat="1">
      <c r="A102" s="27"/>
      <c r="B102" s="28"/>
      <c r="C102" s="29"/>
      <c r="D102" s="30"/>
      <c r="E102" s="31"/>
      <c r="F102" s="32"/>
      <c r="G102" s="35"/>
      <c r="H102" s="137"/>
      <c r="I102" s="33"/>
      <c r="J102" s="34"/>
      <c r="K102" s="33"/>
      <c r="L102" s="35"/>
      <c r="M102" s="68"/>
    </row>
    <row r="103" spans="1:13" s="36" customFormat="1">
      <c r="A103" s="27"/>
      <c r="B103" s="28"/>
      <c r="C103" s="29"/>
      <c r="D103" s="30"/>
      <c r="E103" s="31"/>
      <c r="F103" s="32"/>
      <c r="G103" s="35"/>
      <c r="H103" s="137"/>
      <c r="I103" s="33"/>
      <c r="J103" s="34"/>
      <c r="K103" s="33"/>
      <c r="L103" s="35"/>
      <c r="M103" s="68"/>
    </row>
    <row r="104" spans="1:13" s="36" customFormat="1">
      <c r="A104" s="27"/>
      <c r="B104" s="28"/>
      <c r="C104" s="29"/>
      <c r="D104" s="30"/>
      <c r="E104" s="31"/>
      <c r="F104" s="32"/>
      <c r="G104" s="35"/>
      <c r="H104" s="137"/>
      <c r="I104" s="33"/>
      <c r="J104" s="34"/>
      <c r="K104" s="33"/>
      <c r="L104" s="35"/>
      <c r="M104" s="68"/>
    </row>
  </sheetData>
  <mergeCells count="6">
    <mergeCell ref="A45:L45"/>
    <mergeCell ref="A34:L34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 enableFormatConditionsCalculation="0">
    <pageSetUpPr fitToPage="1"/>
  </sheetPr>
  <dimension ref="A1:O6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hidden="1" customWidth="1"/>
    <col min="14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904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605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5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5" s="31" customFormat="1">
      <c r="A6" s="27">
        <v>1</v>
      </c>
      <c r="B6" s="28">
        <v>16.420000000000002</v>
      </c>
      <c r="C6" s="61">
        <v>1</v>
      </c>
      <c r="D6" s="37" t="s">
        <v>1865</v>
      </c>
      <c r="E6" s="31" t="s">
        <v>732</v>
      </c>
      <c r="F6" s="32">
        <f>VLOOKUP($E6,Atletas!$1:$1048576,7,FALSE)</f>
        <v>36375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1012</v>
      </c>
      <c r="J6" s="34">
        <v>41413</v>
      </c>
      <c r="K6" s="35"/>
      <c r="L6" s="35" t="s">
        <v>765</v>
      </c>
      <c r="M6" s="38"/>
    </row>
    <row r="7" spans="1:15" s="31" customFormat="1">
      <c r="A7" s="27">
        <v>2</v>
      </c>
      <c r="B7" s="28">
        <v>16.96</v>
      </c>
      <c r="C7" s="61">
        <v>1.3</v>
      </c>
      <c r="D7" s="37" t="s">
        <v>1874</v>
      </c>
      <c r="E7" s="31" t="s">
        <v>537</v>
      </c>
      <c r="F7" s="32">
        <f>VLOOKUP($E7,Atletas!$1:$1048576,7,FALSE)</f>
        <v>35542</v>
      </c>
      <c r="G7" s="32" t="str">
        <f>VLOOKUP($E7,Atletas!$1:$1048576,9,FALSE)</f>
        <v>Juvenil</v>
      </c>
      <c r="H7" s="137" t="str">
        <f>VLOOKUP($E7,Atletas!$1:$1048576,5,FALSE)</f>
        <v>ACDSJ</v>
      </c>
      <c r="I7" s="35" t="s">
        <v>2235</v>
      </c>
      <c r="J7" s="34">
        <v>41426</v>
      </c>
      <c r="K7" s="35"/>
      <c r="L7" s="35" t="s">
        <v>765</v>
      </c>
      <c r="M7" s="87"/>
      <c r="N7" s="38"/>
    </row>
    <row r="8" spans="1:15" s="31" customFormat="1">
      <c r="A8" s="27">
        <v>3</v>
      </c>
      <c r="B8" s="28" t="s">
        <v>2100</v>
      </c>
      <c r="C8" s="61">
        <v>-1.9</v>
      </c>
      <c r="D8" s="37" t="s">
        <v>2023</v>
      </c>
      <c r="E8" s="31" t="s">
        <v>971</v>
      </c>
      <c r="F8" s="32">
        <f>VLOOKUP($E8,Atletas!$1:$1048576,7,FALSE)</f>
        <v>35516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1012</v>
      </c>
      <c r="J8" s="34">
        <v>41398</v>
      </c>
      <c r="K8" s="35"/>
      <c r="L8" s="35" t="s">
        <v>765</v>
      </c>
      <c r="M8" s="38"/>
      <c r="N8" s="38"/>
    </row>
    <row r="9" spans="1:15" s="31" customFormat="1">
      <c r="A9" s="27">
        <v>4</v>
      </c>
      <c r="B9" s="28" t="s">
        <v>2090</v>
      </c>
      <c r="C9" s="61">
        <v>-1.9</v>
      </c>
      <c r="D9" s="37" t="s">
        <v>2023</v>
      </c>
      <c r="E9" s="31" t="s">
        <v>10</v>
      </c>
      <c r="F9" s="32">
        <f>VLOOKUP($E9,Atletas!$1:$1048576,7,FALSE)</f>
        <v>35568</v>
      </c>
      <c r="G9" s="32" t="str">
        <f>VLOOKUP($E9,Atletas!$1:$1048576,9,FALSE)</f>
        <v>Juvenil</v>
      </c>
      <c r="H9" s="137" t="str">
        <f>VLOOKUP($E9,Atletas!$1:$1048576,5,FALSE)</f>
        <v>CSM</v>
      </c>
      <c r="I9" s="35" t="s">
        <v>1012</v>
      </c>
      <c r="J9" s="34">
        <v>41398</v>
      </c>
      <c r="K9" s="35"/>
      <c r="L9" s="35" t="s">
        <v>765</v>
      </c>
      <c r="M9" s="87"/>
      <c r="N9" s="38"/>
    </row>
    <row r="10" spans="1:15" s="31" customFormat="1">
      <c r="A10" s="27">
        <v>5</v>
      </c>
      <c r="B10" s="28" t="s">
        <v>2101</v>
      </c>
      <c r="C10" s="61">
        <v>-1.9</v>
      </c>
      <c r="D10" s="37" t="s">
        <v>2023</v>
      </c>
      <c r="E10" s="31" t="s">
        <v>524</v>
      </c>
      <c r="F10" s="32">
        <f>VLOOKUP($E10,Atletas!$1:$1048576,7,FALSE)</f>
        <v>35368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5" t="s">
        <v>1012</v>
      </c>
      <c r="J10" s="34">
        <v>41398</v>
      </c>
      <c r="K10" s="35"/>
      <c r="L10" s="35" t="s">
        <v>1650</v>
      </c>
      <c r="M10" s="38"/>
      <c r="N10" s="38"/>
      <c r="O10" s="31" t="str">
        <f>IF(L10="rp",CONCATENATE(B10," - 12"),L10)</f>
        <v>17"71 - 12</v>
      </c>
    </row>
    <row r="11" spans="1:15" s="31" customFormat="1">
      <c r="A11" s="27">
        <v>6</v>
      </c>
      <c r="B11" s="28">
        <v>19.77</v>
      </c>
      <c r="C11" s="61">
        <v>1.4</v>
      </c>
      <c r="D11" s="37" t="s">
        <v>1902</v>
      </c>
      <c r="E11" s="31" t="s">
        <v>600</v>
      </c>
      <c r="F11" s="32">
        <f>VLOOKUP($E11,Atletas!$1:$1048576,7,FALSE)</f>
        <v>35548</v>
      </c>
      <c r="G11" s="32" t="str">
        <f>VLOOKUP($E11,Atletas!$1:$1048576,9,FALSE)</f>
        <v>Juvenil</v>
      </c>
      <c r="H11" s="137" t="str">
        <f>VLOOKUP($E11,Atletas!$1:$1048576,5,FALSE)</f>
        <v>ACDSJ</v>
      </c>
      <c r="I11" s="35" t="s">
        <v>1012</v>
      </c>
      <c r="J11" s="34">
        <v>41413</v>
      </c>
      <c r="K11" s="35"/>
      <c r="L11" s="35" t="s">
        <v>765</v>
      </c>
      <c r="M11" s="38"/>
    </row>
    <row r="12" spans="1:15" s="31" customFormat="1">
      <c r="A12" s="27">
        <v>7</v>
      </c>
      <c r="B12" s="28">
        <v>20.079999999999998</v>
      </c>
      <c r="C12" s="61">
        <v>1</v>
      </c>
      <c r="D12" s="37" t="s">
        <v>1903</v>
      </c>
      <c r="E12" s="31" t="s">
        <v>1409</v>
      </c>
      <c r="F12" s="32">
        <f>VLOOKUP($E12,Atletas!$1:$1048576,7,FALSE)</f>
        <v>36084</v>
      </c>
      <c r="G12" s="32" t="str">
        <f>VLOOKUP($E12,Atletas!$1:$1048576,9,FALSE)</f>
        <v>Iniciado</v>
      </c>
      <c r="H12" s="137" t="str">
        <f>VLOOKUP($E12,Atletas!$1:$1048576,5,FALSE)</f>
        <v>ADRAP</v>
      </c>
      <c r="I12" s="35" t="s">
        <v>1012</v>
      </c>
      <c r="J12" s="34">
        <v>41413</v>
      </c>
      <c r="K12" s="35"/>
      <c r="L12" s="35" t="s">
        <v>765</v>
      </c>
      <c r="M12" s="38"/>
    </row>
    <row r="13" spans="1:15" s="31" customFormat="1">
      <c r="A13" s="27">
        <v>8</v>
      </c>
      <c r="B13" s="28">
        <v>21.09</v>
      </c>
      <c r="C13" s="61">
        <v>1</v>
      </c>
      <c r="D13" s="37" t="s">
        <v>1867</v>
      </c>
      <c r="E13" s="31" t="s">
        <v>23</v>
      </c>
      <c r="F13" s="32">
        <f>VLOOKUP($E13,Atletas!$1:$1048576,7,FALSE)</f>
        <v>36315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5" t="s">
        <v>1012</v>
      </c>
      <c r="J13" s="34">
        <v>41413</v>
      </c>
      <c r="K13" s="35"/>
      <c r="L13" s="35" t="s">
        <v>765</v>
      </c>
      <c r="M13" s="38"/>
    </row>
    <row r="14" spans="1:15" s="31" customFormat="1">
      <c r="A14" s="27">
        <v>9</v>
      </c>
      <c r="B14" s="28" t="s">
        <v>2102</v>
      </c>
      <c r="C14" s="61">
        <v>-1.9</v>
      </c>
      <c r="D14" s="37" t="s">
        <v>2023</v>
      </c>
      <c r="E14" s="31" t="s">
        <v>513</v>
      </c>
      <c r="F14" s="32">
        <f>VLOOKUP($E14,Atletas!$1:$1048576,7,FALSE)</f>
        <v>35428</v>
      </c>
      <c r="G14" s="32" t="str">
        <f>VLOOKUP($E14,Atletas!$1:$1048576,9,FALSE)</f>
        <v>Juvenil</v>
      </c>
      <c r="H14" s="137" t="str">
        <f>VLOOKUP($E14,Atletas!$1:$1048576,5,FALSE)</f>
        <v>AJS</v>
      </c>
      <c r="I14" s="35" t="s">
        <v>1012</v>
      </c>
      <c r="J14" s="34">
        <v>41398</v>
      </c>
      <c r="K14" s="35"/>
      <c r="L14" s="35" t="s">
        <v>1186</v>
      </c>
      <c r="M14" s="87"/>
      <c r="N14" s="38"/>
    </row>
    <row r="15" spans="1:15" s="31" customFormat="1">
      <c r="A15" s="27">
        <v>10</v>
      </c>
      <c r="B15" s="28" t="s">
        <v>2103</v>
      </c>
      <c r="C15" s="61">
        <v>-1.9</v>
      </c>
      <c r="D15" s="37" t="s">
        <v>2023</v>
      </c>
      <c r="E15" s="31" t="s">
        <v>1975</v>
      </c>
      <c r="F15" s="32">
        <f>VLOOKUP($E15,Atletas!$1:$1048576,7,FALSE)</f>
        <v>35172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5" t="s">
        <v>1012</v>
      </c>
      <c r="J15" s="34">
        <v>41398</v>
      </c>
      <c r="K15" s="35"/>
      <c r="L15" s="35" t="s">
        <v>765</v>
      </c>
      <c r="M15" s="38"/>
      <c r="N15" s="38"/>
    </row>
    <row r="16" spans="1:15" s="31" customFormat="1">
      <c r="A16" s="27">
        <v>11</v>
      </c>
      <c r="B16" s="28" t="s">
        <v>2104</v>
      </c>
      <c r="C16" s="61">
        <v>-1.9</v>
      </c>
      <c r="D16" s="37" t="s">
        <v>2023</v>
      </c>
      <c r="E16" s="31" t="s">
        <v>1430</v>
      </c>
      <c r="F16" s="32">
        <f>VLOOKUP($E16,Atletas!$1:$1048576,7,FALSE)</f>
        <v>35370</v>
      </c>
      <c r="G16" s="32" t="str">
        <f>VLOOKUP($E16,Atletas!$1:$1048576,9,FALSE)</f>
        <v>Juvenil</v>
      </c>
      <c r="H16" s="137" t="str">
        <f>VLOOKUP($E16,Atletas!$1:$1048576,5,FALSE)</f>
        <v>CSM</v>
      </c>
      <c r="I16" s="35" t="s">
        <v>1012</v>
      </c>
      <c r="J16" s="34">
        <v>41398</v>
      </c>
      <c r="K16" s="35"/>
      <c r="L16" s="35" t="s">
        <v>765</v>
      </c>
      <c r="M16" s="38"/>
      <c r="N16" s="38"/>
    </row>
    <row r="17" spans="1:15" s="31" customFormat="1">
      <c r="A17" s="27"/>
      <c r="B17" s="28"/>
      <c r="C17" s="61"/>
      <c r="D17" s="37"/>
      <c r="E17" s="31" t="s">
        <v>1366</v>
      </c>
      <c r="F17" s="32">
        <f>VLOOKUP($E17,Atletas!$1:$1048576,7,FALSE)</f>
        <v>35647</v>
      </c>
      <c r="G17" s="32" t="str">
        <f>VLOOKUP($E17,Atletas!$1:$1048576,9,FALSE)</f>
        <v>Juvenil</v>
      </c>
      <c r="H17" s="137" t="str">
        <f>VLOOKUP($E17,Atletas!$1:$1048576,5,FALSE)</f>
        <v>ADRAP</v>
      </c>
      <c r="I17" s="35"/>
      <c r="J17" s="34"/>
      <c r="K17" s="35"/>
      <c r="L17" s="35" t="s">
        <v>1651</v>
      </c>
      <c r="M17" s="87"/>
      <c r="N17" s="38"/>
    </row>
    <row r="18" spans="1:15" s="31" customFormat="1">
      <c r="A18" s="27"/>
      <c r="B18" s="28"/>
      <c r="C18" s="61"/>
      <c r="D18" s="37"/>
      <c r="E18" s="31" t="s">
        <v>717</v>
      </c>
      <c r="F18" s="32">
        <f>VLOOKUP($E18,Atletas!$1:$1048576,7,FALSE)</f>
        <v>35185</v>
      </c>
      <c r="G18" s="32" t="str">
        <f>VLOOKUP($E18,Atletas!$1:$1048576,9,FALSE)</f>
        <v>Juvenil</v>
      </c>
      <c r="H18" s="137" t="str">
        <f>VLOOKUP($E18,Atletas!$1:$1048576,5,FALSE)</f>
        <v>AJS</v>
      </c>
      <c r="I18" s="35"/>
      <c r="J18" s="34"/>
      <c r="K18" s="35"/>
      <c r="L18" s="35" t="s">
        <v>1652</v>
      </c>
      <c r="M18" s="38"/>
    </row>
    <row r="19" spans="1:15" s="31" customFormat="1">
      <c r="A19" s="27"/>
      <c r="B19" s="28"/>
      <c r="C19" s="61"/>
      <c r="D19" s="37"/>
      <c r="E19" s="31" t="s">
        <v>347</v>
      </c>
      <c r="F19" s="32">
        <f>VLOOKUP($E19,Atletas!$1:$1048576,7,FALSE)</f>
        <v>36124</v>
      </c>
      <c r="G19" s="32" t="str">
        <f>VLOOKUP($E19,Atletas!$1:$1048576,9,FALSE)</f>
        <v>Iniciado</v>
      </c>
      <c r="H19" s="137" t="str">
        <f>VLOOKUP($E19,Atletas!$1:$1048576,5,FALSE)</f>
        <v>AJS</v>
      </c>
      <c r="I19" s="35"/>
      <c r="J19" s="34"/>
      <c r="K19" s="35"/>
      <c r="L19" s="35" t="s">
        <v>1653</v>
      </c>
      <c r="M19" s="87"/>
    </row>
    <row r="20" spans="1:15" s="31" customFormat="1">
      <c r="A20" s="27"/>
      <c r="B20" s="28"/>
      <c r="C20" s="61"/>
      <c r="D20" s="37"/>
      <c r="E20" s="31" t="s">
        <v>639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5"/>
      <c r="L20" s="35" t="s">
        <v>1185</v>
      </c>
      <c r="M20" s="38"/>
      <c r="N20" s="38"/>
    </row>
    <row r="21" spans="1:15" s="31" customFormat="1">
      <c r="A21" s="27"/>
      <c r="B21" s="28"/>
      <c r="C21" s="61"/>
      <c r="D21" s="37"/>
      <c r="F21" s="32">
        <f>VLOOKUP($E21,Atletas!$1:$1048576,7,FALSE)</f>
        <v>0</v>
      </c>
      <c r="G21" s="32">
        <f>VLOOKUP($E21,Atletas!$1:$1048576,9,FALSE)</f>
        <v>0</v>
      </c>
      <c r="H21" s="137">
        <f>VLOOKUP($E21,Atletas!$1:$1048576,5,FALSE)</f>
        <v>0</v>
      </c>
      <c r="I21" s="35"/>
      <c r="J21" s="34"/>
      <c r="K21" s="35"/>
      <c r="L21" s="35" t="s">
        <v>765</v>
      </c>
      <c r="M21" s="38"/>
    </row>
    <row r="22" spans="1:15" s="31" customFormat="1">
      <c r="A22" s="27"/>
      <c r="B22" s="28"/>
      <c r="C22" s="61"/>
      <c r="D22" s="37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5"/>
      <c r="L22" s="35" t="s">
        <v>765</v>
      </c>
      <c r="M22" s="38"/>
    </row>
    <row r="23" spans="1:15" s="31" customFormat="1">
      <c r="A23" s="27"/>
      <c r="B23" s="28"/>
      <c r="C23" s="61"/>
      <c r="D23" s="37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5"/>
      <c r="L23" s="35" t="s">
        <v>765</v>
      </c>
      <c r="M23" s="38"/>
    </row>
    <row r="24" spans="1:15" s="31" customFormat="1">
      <c r="A24" s="27"/>
      <c r="B24" s="28"/>
      <c r="C24" s="61"/>
      <c r="D24" s="37"/>
      <c r="F24" s="32"/>
      <c r="G24" s="32"/>
      <c r="H24" s="137"/>
      <c r="I24" s="35"/>
      <c r="J24" s="34"/>
      <c r="K24" s="35"/>
      <c r="L24" s="35"/>
      <c r="M24" s="38"/>
    </row>
    <row r="25" spans="1:15" s="36" customFormat="1">
      <c r="A25" s="27"/>
      <c r="B25" s="28"/>
      <c r="C25" s="29"/>
      <c r="D25" s="30"/>
      <c r="E25" s="31"/>
      <c r="F25" s="32"/>
      <c r="G25" s="32"/>
      <c r="H25" s="137"/>
      <c r="I25" s="35"/>
      <c r="J25" s="34"/>
      <c r="K25" s="35"/>
      <c r="L25" s="35"/>
      <c r="M25" s="68"/>
    </row>
    <row r="26" spans="1:15">
      <c r="A26" s="181" t="s">
        <v>742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38"/>
    </row>
    <row r="27" spans="1:15" s="31" customFormat="1">
      <c r="A27" s="27"/>
      <c r="B27" s="28">
        <v>17.809999999999999</v>
      </c>
      <c r="C27" s="61">
        <v>-1.6</v>
      </c>
      <c r="D27" s="37" t="s">
        <v>1874</v>
      </c>
      <c r="E27" s="31" t="s">
        <v>971</v>
      </c>
      <c r="F27" s="32">
        <f>VLOOKUP($E27,Atletas!$1:$1048576,7,FALSE)</f>
        <v>35516</v>
      </c>
      <c r="G27" s="32" t="str">
        <f>VLOOKUP($E27,Atletas!$1:$1048576,9,FALSE)</f>
        <v>Juvenil</v>
      </c>
      <c r="H27" s="137" t="str">
        <f>VLOOKUP($E27,Atletas!$1:$1048576,5,FALSE)</f>
        <v>AJS</v>
      </c>
      <c r="I27" s="35" t="s">
        <v>2323</v>
      </c>
      <c r="J27" s="34">
        <v>41475</v>
      </c>
      <c r="K27" s="35"/>
      <c r="L27" s="35"/>
      <c r="M27" s="38"/>
      <c r="N27" s="38"/>
    </row>
    <row r="28" spans="1:15" s="31" customFormat="1">
      <c r="A28" s="27"/>
      <c r="B28" s="28">
        <v>18.059999999999999</v>
      </c>
      <c r="C28" s="61">
        <v>1.4</v>
      </c>
      <c r="D28" s="37" t="s">
        <v>1865</v>
      </c>
      <c r="E28" s="31" t="s">
        <v>10</v>
      </c>
      <c r="F28" s="32">
        <f>VLOOKUP($E28,Atletas!$1:$1048576,7,FALSE)</f>
        <v>35568</v>
      </c>
      <c r="G28" s="32" t="str">
        <f>VLOOKUP($E28,Atletas!$1:$1048576,9,FALSE)</f>
        <v>Juvenil</v>
      </c>
      <c r="H28" s="137" t="str">
        <f>VLOOKUP($E28,Atletas!$1:$1048576,5,FALSE)</f>
        <v>CSM</v>
      </c>
      <c r="I28" s="35" t="s">
        <v>1012</v>
      </c>
      <c r="J28" s="34">
        <v>41413</v>
      </c>
      <c r="K28" s="35"/>
      <c r="L28" s="35"/>
      <c r="M28" s="87"/>
      <c r="N28" s="38"/>
    </row>
    <row r="29" spans="1:15" s="31" customFormat="1">
      <c r="A29" s="27"/>
      <c r="B29" s="28">
        <v>19.71</v>
      </c>
      <c r="C29" s="61">
        <v>2</v>
      </c>
      <c r="D29" s="37">
        <v>3</v>
      </c>
      <c r="E29" s="31" t="s">
        <v>524</v>
      </c>
      <c r="F29" s="32">
        <f>VLOOKUP($E29,Atletas!$1:$1048576,7,FALSE)</f>
        <v>35368</v>
      </c>
      <c r="G29" s="32" t="str">
        <f>VLOOKUP($E29,Atletas!$1:$1048576,9,FALSE)</f>
        <v>Juvenil</v>
      </c>
      <c r="H29" s="137" t="str">
        <f>VLOOKUP($E29,Atletas!$1:$1048576,5,FALSE)</f>
        <v>CSM</v>
      </c>
      <c r="I29" s="35" t="s">
        <v>1012</v>
      </c>
      <c r="J29" s="34">
        <v>41392</v>
      </c>
      <c r="K29" s="35"/>
      <c r="L29" s="35"/>
      <c r="M29" s="38"/>
      <c r="N29" s="38"/>
      <c r="O29" s="31">
        <f>IF(L29="rp",CONCATENATE(B29," - 12"),L29)</f>
        <v>0</v>
      </c>
    </row>
    <row r="30" spans="1:15" s="31" customFormat="1">
      <c r="A30" s="27"/>
      <c r="B30" s="28"/>
      <c r="C30" s="61"/>
      <c r="D30" s="37"/>
      <c r="F30" s="32">
        <f>VLOOKUP($E30,Atletas!$1:$1048576,7,FALSE)</f>
        <v>0</v>
      </c>
      <c r="G30" s="32">
        <f>VLOOKUP($E30,Atletas!$1:$1048576,9,FALSE)</f>
        <v>0</v>
      </c>
      <c r="H30" s="137">
        <f>VLOOKUP($E30,Atletas!$1:$1048576,5,FALSE)</f>
        <v>0</v>
      </c>
      <c r="I30" s="35"/>
      <c r="J30" s="34"/>
      <c r="K30" s="35"/>
      <c r="L30" s="35"/>
      <c r="M30" s="38"/>
    </row>
    <row r="31" spans="1:15" s="36" customFormat="1">
      <c r="A31" s="27"/>
      <c r="B31" s="28"/>
      <c r="C31" s="29"/>
      <c r="D31" s="30"/>
      <c r="E31" s="31"/>
      <c r="F31" s="32"/>
      <c r="G31" s="32"/>
      <c r="H31" s="137"/>
      <c r="I31" s="35"/>
      <c r="J31" s="34"/>
      <c r="K31" s="35"/>
      <c r="L31" s="35"/>
      <c r="M31" s="38"/>
    </row>
    <row r="32" spans="1:15" s="36" customFormat="1">
      <c r="A32" s="27"/>
      <c r="B32" s="28"/>
      <c r="C32" s="29"/>
      <c r="D32" s="30"/>
      <c r="E32" s="31"/>
      <c r="F32" s="32"/>
      <c r="G32" s="32"/>
      <c r="H32" s="137"/>
      <c r="I32" s="35"/>
      <c r="J32" s="34"/>
      <c r="K32" s="35"/>
      <c r="L32" s="35"/>
      <c r="M32" s="38"/>
    </row>
    <row r="33" spans="1:14" s="31" customFormat="1">
      <c r="A33" s="27"/>
      <c r="B33" s="28"/>
      <c r="C33" s="29"/>
      <c r="D33" s="30"/>
      <c r="F33" s="32"/>
      <c r="G33" s="32"/>
      <c r="H33" s="137"/>
      <c r="I33" s="35"/>
      <c r="J33" s="34"/>
      <c r="K33" s="35"/>
      <c r="L33" s="35"/>
      <c r="M33" s="38"/>
    </row>
    <row r="34" spans="1:14" s="31" customFormat="1">
      <c r="A34" s="181" t="s">
        <v>728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38"/>
      <c r="N34" s="39"/>
    </row>
    <row r="35" spans="1:14" s="31" customFormat="1">
      <c r="A35" s="27"/>
      <c r="B35" s="28">
        <v>16.39</v>
      </c>
      <c r="C35" s="61">
        <v>2.4</v>
      </c>
      <c r="D35" s="37">
        <v>1</v>
      </c>
      <c r="E35" s="31" t="s">
        <v>732</v>
      </c>
      <c r="F35" s="32">
        <f>VLOOKUP($E35,Atletas!$1:$1048576,7,FALSE)</f>
        <v>36375</v>
      </c>
      <c r="G35" s="32" t="str">
        <f>VLOOKUP($E35,Atletas!$1:$1048576,9,FALSE)</f>
        <v>Iniciado</v>
      </c>
      <c r="H35" s="137" t="str">
        <f>VLOOKUP($E35,Atletas!$1:$1048576,5,FALSE)</f>
        <v>CSM</v>
      </c>
      <c r="I35" s="35" t="s">
        <v>1012</v>
      </c>
      <c r="J35" s="34">
        <v>41413</v>
      </c>
      <c r="K35" s="35"/>
      <c r="L35" s="35"/>
      <c r="M35" s="38"/>
    </row>
    <row r="36" spans="1:14" s="31" customFormat="1">
      <c r="A36" s="27"/>
      <c r="B36" s="28">
        <v>19.41</v>
      </c>
      <c r="C36" s="61">
        <v>2.4</v>
      </c>
      <c r="D36" s="37">
        <v>5</v>
      </c>
      <c r="E36" s="31" t="s">
        <v>600</v>
      </c>
      <c r="F36" s="32">
        <f>VLOOKUP($E36,Atletas!$1:$1048576,7,FALSE)</f>
        <v>35548</v>
      </c>
      <c r="G36" s="32" t="str">
        <f>VLOOKUP($E36,Atletas!$1:$1048576,9,FALSE)</f>
        <v>Juvenil</v>
      </c>
      <c r="H36" s="137" t="str">
        <f>VLOOKUP($E36,Atletas!$1:$1048576,5,FALSE)</f>
        <v>ACDSJ</v>
      </c>
      <c r="I36" s="35" t="s">
        <v>1012</v>
      </c>
      <c r="J36" s="34">
        <v>41413</v>
      </c>
      <c r="K36" s="35"/>
      <c r="L36" s="35"/>
      <c r="M36" s="38"/>
    </row>
    <row r="37" spans="1:14" s="31" customFormat="1">
      <c r="A37" s="27"/>
      <c r="B37" s="28">
        <v>19.88</v>
      </c>
      <c r="C37" s="61">
        <v>2.4</v>
      </c>
      <c r="D37" s="37">
        <v>6</v>
      </c>
      <c r="E37" s="31" t="s">
        <v>1409</v>
      </c>
      <c r="F37" s="32">
        <f>VLOOKUP($E37,Atletas!$1:$1048576,7,FALSE)</f>
        <v>36084</v>
      </c>
      <c r="G37" s="32" t="str">
        <f>VLOOKUP($E37,Atletas!$1:$1048576,9,FALSE)</f>
        <v>Iniciado</v>
      </c>
      <c r="H37" s="137" t="str">
        <f>VLOOKUP($E37,Atletas!$1:$1048576,5,FALSE)</f>
        <v>ADRAP</v>
      </c>
      <c r="I37" s="35" t="s">
        <v>1012</v>
      </c>
      <c r="J37" s="34">
        <v>41413</v>
      </c>
      <c r="K37" s="35"/>
      <c r="L37" s="35"/>
      <c r="M37" s="38"/>
    </row>
    <row r="38" spans="1:14" s="31" customFormat="1">
      <c r="A38" s="27"/>
      <c r="B38" s="28">
        <v>20.72</v>
      </c>
      <c r="C38" s="61">
        <v>2.4</v>
      </c>
      <c r="D38" s="37">
        <v>7</v>
      </c>
      <c r="E38" s="31" t="s">
        <v>23</v>
      </c>
      <c r="F38" s="32">
        <f>VLOOKUP($E38,Atletas!$1:$1048576,7,FALSE)</f>
        <v>36315</v>
      </c>
      <c r="G38" s="32" t="str">
        <f>VLOOKUP($E38,Atletas!$1:$1048576,9,FALSE)</f>
        <v>Iniciado</v>
      </c>
      <c r="H38" s="137" t="str">
        <f>VLOOKUP($E38,Atletas!$1:$1048576,5,FALSE)</f>
        <v>AJS</v>
      </c>
      <c r="I38" s="35" t="s">
        <v>1012</v>
      </c>
      <c r="J38" s="34">
        <v>41413</v>
      </c>
      <c r="K38" s="35"/>
      <c r="L38" s="35"/>
      <c r="M38" s="38"/>
    </row>
    <row r="39" spans="1:14" s="31" customFormat="1">
      <c r="A39" s="27"/>
      <c r="B39" s="28"/>
      <c r="C39" s="61"/>
      <c r="D39" s="37"/>
      <c r="F39" s="32">
        <f>VLOOKUP($E39,Atletas!$1:$1048576,7,FALSE)</f>
        <v>0</v>
      </c>
      <c r="G39" s="32">
        <f>VLOOKUP($E39,Atletas!$1:$1048576,9,FALSE)</f>
        <v>0</v>
      </c>
      <c r="H39" s="137">
        <f>VLOOKUP($E39,Atletas!$1:$1048576,5,FALSE)</f>
        <v>0</v>
      </c>
      <c r="I39" s="35"/>
      <c r="J39" s="34"/>
      <c r="K39" s="35"/>
      <c r="L39" s="35"/>
      <c r="M39" s="38"/>
    </row>
    <row r="40" spans="1:14" s="31" customFormat="1">
      <c r="A40" s="27"/>
      <c r="B40" s="28"/>
      <c r="C40" s="61"/>
      <c r="D40" s="37"/>
      <c r="F40" s="32">
        <f>VLOOKUP($E40,Atletas!$1:$1048576,7,FALSE)</f>
        <v>0</v>
      </c>
      <c r="G40" s="32">
        <f>VLOOKUP($E40,Atletas!$1:$1048576,9,FALSE)</f>
        <v>0</v>
      </c>
      <c r="H40" s="137">
        <f>VLOOKUP($E40,Atletas!$1:$1048576,5,FALSE)</f>
        <v>0</v>
      </c>
      <c r="I40" s="35"/>
      <c r="J40" s="34"/>
      <c r="K40" s="35"/>
      <c r="L40" s="35"/>
      <c r="M40" s="38"/>
    </row>
    <row r="41" spans="1:14" s="31" customFormat="1">
      <c r="A41" s="27"/>
      <c r="B41" s="28"/>
      <c r="C41" s="61"/>
      <c r="D41" s="37"/>
      <c r="F41" s="32">
        <f>VLOOKUP($E41,Atletas!$1:$1048576,7,FALSE)</f>
        <v>0</v>
      </c>
      <c r="G41" s="32">
        <f>VLOOKUP($E41,Atletas!$1:$1048576,9,FALSE)</f>
        <v>0</v>
      </c>
      <c r="H41" s="137">
        <f>VLOOKUP($E41,Atletas!$1:$1048576,5,FALSE)</f>
        <v>0</v>
      </c>
      <c r="I41" s="35"/>
      <c r="J41" s="34"/>
      <c r="K41" s="35"/>
      <c r="L41" s="35"/>
      <c r="M41" s="38"/>
    </row>
    <row r="42" spans="1:14" s="31" customFormat="1">
      <c r="A42" s="27"/>
      <c r="B42" s="28"/>
      <c r="C42" s="61"/>
      <c r="D42" s="37"/>
      <c r="F42" s="32">
        <f>VLOOKUP($E42,Atletas!$1:$1048576,7,FALSE)</f>
        <v>0</v>
      </c>
      <c r="G42" s="32">
        <f>VLOOKUP($E42,Atletas!$1:$1048576,9,FALSE)</f>
        <v>0</v>
      </c>
      <c r="H42" s="137">
        <f>VLOOKUP($E42,Atletas!$1:$1048576,5,FALSE)</f>
        <v>0</v>
      </c>
      <c r="I42" s="35"/>
      <c r="J42" s="34"/>
      <c r="K42" s="35"/>
      <c r="L42" s="35"/>
      <c r="M42" s="38"/>
    </row>
    <row r="43" spans="1:14">
      <c r="A43" s="75"/>
      <c r="B43" s="76"/>
      <c r="C43" s="51"/>
      <c r="D43" s="77"/>
      <c r="E43" s="78"/>
      <c r="F43" s="32"/>
      <c r="G43" s="32"/>
      <c r="H43" s="137"/>
      <c r="I43" s="35"/>
      <c r="J43" s="34"/>
      <c r="K43" s="35"/>
      <c r="L43" s="35"/>
      <c r="M43" s="38"/>
    </row>
    <row r="44" spans="1:14">
      <c r="A44" s="79"/>
      <c r="B44" s="80"/>
      <c r="C44" s="80"/>
      <c r="D44" s="80"/>
      <c r="E44" s="80"/>
      <c r="F44" s="32"/>
      <c r="G44" s="32"/>
      <c r="H44" s="137"/>
      <c r="I44" s="72"/>
      <c r="J44" s="72"/>
      <c r="K44" s="72"/>
      <c r="L44" s="72"/>
      <c r="M44" s="38"/>
    </row>
    <row r="45" spans="1:14">
      <c r="A45" s="75"/>
      <c r="B45" s="76"/>
      <c r="C45" s="51"/>
      <c r="D45" s="77"/>
      <c r="E45" s="78"/>
      <c r="F45" s="72"/>
      <c r="G45" s="98"/>
      <c r="H45" s="142"/>
      <c r="I45" s="35"/>
      <c r="J45" s="69"/>
      <c r="K45" s="35"/>
      <c r="L45" s="35"/>
      <c r="M45" s="38"/>
    </row>
    <row r="46" spans="1:14">
      <c r="A46" s="75"/>
      <c r="B46" s="76"/>
      <c r="C46" s="51"/>
      <c r="D46" s="77"/>
      <c r="E46" s="78"/>
      <c r="F46" s="32"/>
      <c r="G46" s="32"/>
      <c r="H46" s="137"/>
      <c r="I46" s="35"/>
      <c r="J46" s="34"/>
      <c r="K46" s="35"/>
      <c r="L46" s="35"/>
      <c r="M46" s="38"/>
    </row>
    <row r="47" spans="1:14">
      <c r="A47" s="75"/>
      <c r="B47" s="76"/>
      <c r="C47" s="51"/>
      <c r="D47" s="77"/>
      <c r="E47" s="78"/>
      <c r="F47" s="32"/>
      <c r="G47" s="32"/>
      <c r="H47" s="137"/>
      <c r="I47" s="35"/>
      <c r="J47" s="34"/>
      <c r="K47" s="35"/>
      <c r="L47" s="35"/>
      <c r="M47" s="38"/>
    </row>
    <row r="48" spans="1:14">
      <c r="A48" s="75"/>
      <c r="B48" s="76"/>
      <c r="C48" s="51"/>
      <c r="D48" s="77"/>
      <c r="E48" s="78"/>
      <c r="F48" s="32"/>
      <c r="G48" s="32"/>
      <c r="H48" s="137"/>
      <c r="I48" s="35"/>
      <c r="J48" s="34"/>
      <c r="K48" s="35"/>
      <c r="L48" s="35"/>
      <c r="M48" s="38"/>
    </row>
    <row r="49" spans="1:13">
      <c r="A49" s="79"/>
      <c r="B49" s="80"/>
      <c r="C49" s="80"/>
      <c r="D49" s="80"/>
      <c r="E49" s="80"/>
      <c r="F49" s="32"/>
      <c r="G49" s="32"/>
      <c r="H49" s="137"/>
      <c r="I49" s="72"/>
      <c r="J49" s="72"/>
      <c r="K49" s="72"/>
      <c r="L49" s="72"/>
      <c r="M49" s="38"/>
    </row>
    <row r="50" spans="1:13">
      <c r="A50" s="75"/>
      <c r="B50" s="76"/>
      <c r="C50" s="81"/>
      <c r="D50" s="82"/>
      <c r="E50" s="78"/>
      <c r="F50" s="72"/>
      <c r="G50" s="98"/>
      <c r="H50" s="142"/>
      <c r="I50" s="33"/>
      <c r="J50" s="34"/>
      <c r="K50" s="33"/>
      <c r="L50" s="35"/>
    </row>
    <row r="51" spans="1:13">
      <c r="A51" s="75"/>
      <c r="B51" s="76"/>
      <c r="C51" s="81"/>
      <c r="D51" s="82"/>
      <c r="E51" s="78"/>
      <c r="F51" s="32"/>
      <c r="G51" s="35"/>
      <c r="H51" s="137"/>
      <c r="I51" s="33"/>
      <c r="J51" s="34"/>
      <c r="K51" s="33"/>
      <c r="L51" s="35"/>
      <c r="M51" s="38"/>
    </row>
    <row r="52" spans="1:13">
      <c r="A52" s="75"/>
      <c r="B52" s="76"/>
      <c r="C52" s="81"/>
      <c r="D52" s="82"/>
      <c r="E52" s="78"/>
      <c r="F52" s="32"/>
      <c r="G52" s="35"/>
      <c r="H52" s="137"/>
      <c r="I52" s="33"/>
      <c r="J52" s="34"/>
      <c r="K52" s="33"/>
      <c r="L52" s="35"/>
      <c r="M52" s="38"/>
    </row>
    <row r="53" spans="1:13">
      <c r="A53" s="75"/>
      <c r="B53" s="76"/>
      <c r="C53" s="81"/>
      <c r="D53" s="82"/>
      <c r="E53" s="78"/>
      <c r="F53" s="32"/>
      <c r="G53" s="35"/>
      <c r="H53" s="137"/>
      <c r="I53" s="33"/>
      <c r="J53" s="34"/>
      <c r="K53" s="33"/>
      <c r="L53" s="35"/>
      <c r="M53" s="38"/>
    </row>
    <row r="54" spans="1:13">
      <c r="A54" s="27"/>
      <c r="B54" s="28"/>
      <c r="C54" s="61"/>
      <c r="D54" s="37"/>
      <c r="E54" s="31"/>
      <c r="F54" s="32"/>
      <c r="G54" s="35"/>
      <c r="H54" s="137"/>
      <c r="I54" s="33"/>
      <c r="J54" s="34"/>
      <c r="K54" s="33"/>
      <c r="L54" s="35"/>
      <c r="M54" s="38"/>
    </row>
    <row r="55" spans="1:13">
      <c r="F55" s="32"/>
      <c r="G55" s="35"/>
      <c r="H55" s="137"/>
      <c r="M55" s="38"/>
    </row>
    <row r="56" spans="1:13">
      <c r="M56" s="38"/>
    </row>
    <row r="57" spans="1:13">
      <c r="M57" s="38"/>
    </row>
    <row r="58" spans="1:13">
      <c r="M58" s="38"/>
    </row>
    <row r="59" spans="1:13">
      <c r="M59" s="38"/>
    </row>
    <row r="60" spans="1:13">
      <c r="M60" s="38"/>
    </row>
    <row r="62" spans="1:13">
      <c r="M62" s="38"/>
    </row>
    <row r="63" spans="1:13">
      <c r="M63" s="38"/>
    </row>
    <row r="64" spans="1:13">
      <c r="M64" s="38"/>
    </row>
    <row r="65" spans="13:13">
      <c r="M65" s="38"/>
    </row>
    <row r="66" spans="13:13">
      <c r="M66" s="38"/>
    </row>
    <row r="67" spans="13:13">
      <c r="M67" s="38"/>
    </row>
    <row r="68" spans="13:13">
      <c r="M68" s="38"/>
    </row>
    <row r="69" spans="13:13">
      <c r="M69" s="38"/>
    </row>
  </sheetData>
  <autoFilter ref="G5:H5"/>
  <sortState ref="A6:N17">
    <sortCondition ref="L6:L17"/>
  </sortState>
  <mergeCells count="6">
    <mergeCell ref="A34:L34"/>
    <mergeCell ref="A2:L2"/>
    <mergeCell ref="A26:L26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 enableFormatConditionsCalculation="0">
    <pageSetUpPr fitToPage="1"/>
  </sheetPr>
  <dimension ref="A1:O4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39" hidden="1" customWidth="1"/>
    <col min="14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904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606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5"/>
    </row>
    <row r="5" spans="1:15" s="56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5" s="36" customFormat="1">
      <c r="A6" s="27">
        <v>1</v>
      </c>
      <c r="B6" s="28" t="s">
        <v>2108</v>
      </c>
      <c r="C6" s="29">
        <v>-1.6</v>
      </c>
      <c r="D6" s="30" t="s">
        <v>2023</v>
      </c>
      <c r="E6" s="31" t="s">
        <v>721</v>
      </c>
      <c r="F6" s="32">
        <f>VLOOKUP($E6,Atletas!$1:$1048576,7,FALSE)</f>
        <v>33246</v>
      </c>
      <c r="G6" s="32" t="str">
        <f>VLOOKUP($E6,Atletas!$1:$1048576,9,FALSE)</f>
        <v>S/Sub-23</v>
      </c>
      <c r="H6" s="137" t="str">
        <f>VLOOKUP($E6,Atletas!$1:$1048576,5,FALSE)</f>
        <v>AJS</v>
      </c>
      <c r="I6" s="35" t="s">
        <v>1012</v>
      </c>
      <c r="J6" s="34">
        <v>41398</v>
      </c>
      <c r="K6" s="35"/>
      <c r="L6" s="35" t="s">
        <v>765</v>
      </c>
      <c r="M6" s="38"/>
      <c r="N6" s="38"/>
      <c r="O6" s="31"/>
    </row>
    <row r="7" spans="1:15" s="31" customFormat="1">
      <c r="A7" s="27">
        <v>2</v>
      </c>
      <c r="B7" s="28">
        <v>16.940000000000001</v>
      </c>
      <c r="C7" s="29">
        <v>-0.4</v>
      </c>
      <c r="D7" s="30">
        <v>6</v>
      </c>
      <c r="E7" s="31" t="s">
        <v>978</v>
      </c>
      <c r="F7" s="32">
        <f>VLOOKUP($E7,Atletas!$1:$1048576,7,FALSE)</f>
        <v>34487</v>
      </c>
      <c r="G7" s="32" t="str">
        <f>VLOOKUP($E7,Atletas!$1:$1048576,9,FALSE)</f>
        <v>Júnior</v>
      </c>
      <c r="H7" s="137" t="str">
        <f>VLOOKUP($E7,Atletas!$1:$1048576,5,FALSE)</f>
        <v>AJS</v>
      </c>
      <c r="I7" s="35" t="s">
        <v>2359</v>
      </c>
      <c r="J7" s="34">
        <v>41483</v>
      </c>
      <c r="K7" s="35"/>
      <c r="L7" s="35" t="s">
        <v>1654</v>
      </c>
      <c r="M7" s="38"/>
      <c r="N7" s="38"/>
    </row>
    <row r="8" spans="1:15" s="36" customFormat="1">
      <c r="A8" s="27">
        <v>3</v>
      </c>
      <c r="B8" s="28">
        <v>17.11</v>
      </c>
      <c r="C8" s="29">
        <v>1.9</v>
      </c>
      <c r="D8" s="30">
        <v>2</v>
      </c>
      <c r="E8" s="31" t="s">
        <v>2217</v>
      </c>
      <c r="F8" s="32">
        <f>VLOOKUP($E8,Atletas!$1:$1048576,7,FALSE)</f>
        <v>28963</v>
      </c>
      <c r="G8" s="32" t="str">
        <f>VLOOKUP($E8,Atletas!$1:$1048576,9,FALSE)</f>
        <v>Sénior</v>
      </c>
      <c r="H8" s="137" t="str">
        <f>VLOOKUP($E8,Atletas!$1:$1048576,5,FALSE)</f>
        <v>GDE</v>
      </c>
      <c r="I8" s="35" t="s">
        <v>1012</v>
      </c>
      <c r="J8" s="34">
        <v>41420</v>
      </c>
      <c r="K8" s="35"/>
      <c r="L8" s="35" t="s">
        <v>2230</v>
      </c>
      <c r="M8" s="38"/>
    </row>
    <row r="9" spans="1:15" s="36" customFormat="1">
      <c r="A9" s="27">
        <v>4</v>
      </c>
      <c r="B9" s="28">
        <v>17.23</v>
      </c>
      <c r="C9" s="29">
        <v>1.9</v>
      </c>
      <c r="D9" s="30">
        <v>3</v>
      </c>
      <c r="E9" s="31" t="s">
        <v>967</v>
      </c>
      <c r="F9" s="32">
        <f>VLOOKUP($E9,Atletas!$1:$1048576,7,FALSE)</f>
        <v>29219</v>
      </c>
      <c r="G9" s="32" t="str">
        <f>VLOOKUP($E9,Atletas!$1:$1048576,9,FALSE)</f>
        <v>Sénior</v>
      </c>
      <c r="H9" s="137" t="str">
        <f>VLOOKUP($E9,Atletas!$1:$1048576,5,FALSE)</f>
        <v>CSM</v>
      </c>
      <c r="I9" s="35" t="s">
        <v>1012</v>
      </c>
      <c r="J9" s="34">
        <v>41420</v>
      </c>
      <c r="K9" s="35"/>
      <c r="L9" s="35" t="s">
        <v>955</v>
      </c>
      <c r="M9" s="38"/>
      <c r="N9" s="38"/>
      <c r="O9" s="31"/>
    </row>
    <row r="10" spans="1:15" s="31" customFormat="1">
      <c r="A10" s="27">
        <v>5</v>
      </c>
      <c r="B10" s="28" t="s">
        <v>2105</v>
      </c>
      <c r="C10" s="29">
        <v>-1.6</v>
      </c>
      <c r="D10" s="30" t="s">
        <v>2023</v>
      </c>
      <c r="E10" s="31" t="s">
        <v>653</v>
      </c>
      <c r="F10" s="32">
        <f>VLOOKUP($E10,Atletas!$1:$1048576,7,FALSE)</f>
        <v>34929</v>
      </c>
      <c r="G10" s="32" t="str">
        <f>VLOOKUP($E10,Atletas!$1:$1048576,9,FALSE)</f>
        <v>Júnior</v>
      </c>
      <c r="H10" s="137" t="str">
        <f>VLOOKUP($E10,Atletas!$1:$1048576,5,FALSE)</f>
        <v>CSM</v>
      </c>
      <c r="I10" s="35" t="s">
        <v>1012</v>
      </c>
      <c r="J10" s="34">
        <v>41398</v>
      </c>
      <c r="K10" s="33"/>
      <c r="L10" s="35" t="s">
        <v>1187</v>
      </c>
      <c r="M10" s="38"/>
      <c r="N10" s="38"/>
    </row>
    <row r="11" spans="1:15" s="36" customFormat="1">
      <c r="A11" s="27">
        <v>6</v>
      </c>
      <c r="B11" s="28" t="s">
        <v>2106</v>
      </c>
      <c r="C11" s="29">
        <v>-1.6</v>
      </c>
      <c r="D11" s="30" t="s">
        <v>2023</v>
      </c>
      <c r="E11" s="31" t="s">
        <v>15</v>
      </c>
      <c r="F11" s="32">
        <f>VLOOKUP($E11,Atletas!$1:$1048576,7,FALSE)</f>
        <v>35023</v>
      </c>
      <c r="G11" s="32" t="str">
        <f>VLOOKUP($E11,Atletas!$1:$1048576,9,FALSE)</f>
        <v>Júnior</v>
      </c>
      <c r="H11" s="137" t="str">
        <f>VLOOKUP($E11,Atletas!$1:$1048576,5,FALSE)</f>
        <v>ADRAP</v>
      </c>
      <c r="I11" s="35" t="s">
        <v>1012</v>
      </c>
      <c r="J11" s="34">
        <v>41398</v>
      </c>
      <c r="K11" s="35"/>
      <c r="L11" s="35" t="s">
        <v>765</v>
      </c>
      <c r="M11" s="38"/>
    </row>
    <row r="12" spans="1:15" s="36" customFormat="1">
      <c r="A12" s="27">
        <v>7</v>
      </c>
      <c r="B12" s="28" t="s">
        <v>2107</v>
      </c>
      <c r="C12" s="29">
        <v>-1.6</v>
      </c>
      <c r="D12" s="30" t="s">
        <v>2023</v>
      </c>
      <c r="E12" s="31" t="s">
        <v>1400</v>
      </c>
      <c r="F12" s="32">
        <f>VLOOKUP($E12,Atletas!$1:$1048576,7,FALSE)</f>
        <v>35012</v>
      </c>
      <c r="G12" s="32" t="str">
        <f>VLOOKUP($E12,Atletas!$1:$1048576,9,FALSE)</f>
        <v>Júnior</v>
      </c>
      <c r="H12" s="137" t="str">
        <f>VLOOKUP($E12,Atletas!$1:$1048576,5,FALSE)</f>
        <v>CSM</v>
      </c>
      <c r="I12" s="35" t="s">
        <v>1012</v>
      </c>
      <c r="J12" s="34">
        <v>41398</v>
      </c>
      <c r="K12" s="35"/>
      <c r="L12" s="35" t="s">
        <v>765</v>
      </c>
      <c r="M12" s="38"/>
    </row>
    <row r="13" spans="1:15" s="36" customFormat="1">
      <c r="A13" s="27">
        <v>8</v>
      </c>
      <c r="B13" s="28" t="s">
        <v>2109</v>
      </c>
      <c r="C13" s="29">
        <v>-1.6</v>
      </c>
      <c r="D13" s="30" t="s">
        <v>2023</v>
      </c>
      <c r="E13" s="31" t="s">
        <v>512</v>
      </c>
      <c r="F13" s="32">
        <f>VLOOKUP($E13,Atletas!$1:$1048576,7,FALSE)</f>
        <v>33841</v>
      </c>
      <c r="G13" s="32" t="str">
        <f>VLOOKUP($E13,Atletas!$1:$1048576,9,FALSE)</f>
        <v>S/Sub-23</v>
      </c>
      <c r="H13" s="137" t="str">
        <f>VLOOKUP($E13,Atletas!$1:$1048576,5,FALSE)</f>
        <v>AJS</v>
      </c>
      <c r="I13" s="35" t="s">
        <v>1012</v>
      </c>
      <c r="J13" s="34">
        <v>41398</v>
      </c>
      <c r="K13" s="33"/>
      <c r="L13" s="35" t="s">
        <v>1191</v>
      </c>
      <c r="M13" s="38"/>
      <c r="N13" s="38"/>
    </row>
    <row r="14" spans="1:15" s="36" customFormat="1">
      <c r="A14" s="27">
        <v>9</v>
      </c>
      <c r="B14" s="28" t="s">
        <v>2102</v>
      </c>
      <c r="C14" s="29">
        <v>-1.6</v>
      </c>
      <c r="D14" s="30" t="s">
        <v>2023</v>
      </c>
      <c r="E14" s="31" t="s">
        <v>1904</v>
      </c>
      <c r="F14" s="32">
        <f>VLOOKUP($E14,Atletas!$1:$1048576,7,FALSE)</f>
        <v>33828</v>
      </c>
      <c r="G14" s="32" t="str">
        <f>VLOOKUP($E14,Atletas!$1:$1048576,9,FALSE)</f>
        <v>S/Sub-23</v>
      </c>
      <c r="H14" s="137" t="str">
        <f>VLOOKUP($E14,Atletas!$1:$1048576,5,FALSE)</f>
        <v>CSM</v>
      </c>
      <c r="I14" s="35" t="s">
        <v>1012</v>
      </c>
      <c r="J14" s="34">
        <v>41398</v>
      </c>
      <c r="K14" s="35"/>
      <c r="L14" s="35" t="s">
        <v>765</v>
      </c>
      <c r="M14" s="38"/>
      <c r="N14" s="38"/>
    </row>
    <row r="15" spans="1:15" s="36" customFormat="1">
      <c r="A15" s="27"/>
      <c r="B15" s="84"/>
      <c r="C15" s="85"/>
      <c r="D15" s="90"/>
      <c r="E15" s="86" t="s">
        <v>832</v>
      </c>
      <c r="F15" s="32">
        <f>VLOOKUP($E15,Atletas!$1:$1048576,7,FALSE)</f>
        <v>32114</v>
      </c>
      <c r="G15" s="32" t="str">
        <f>VLOOKUP($E15,Atletas!$1:$1048576,9,FALSE)</f>
        <v>Sénior</v>
      </c>
      <c r="H15" s="137" t="str">
        <f>VLOOKUP($E15,Atletas!$1:$1048576,5,FALSE)</f>
        <v>CSM</v>
      </c>
      <c r="I15" s="88"/>
      <c r="J15" s="89"/>
      <c r="K15" s="88"/>
      <c r="L15" s="88" t="s">
        <v>383</v>
      </c>
      <c r="M15" s="38"/>
      <c r="N15" s="38"/>
      <c r="O15" s="31"/>
    </row>
    <row r="16" spans="1:15" s="36" customFormat="1">
      <c r="A16" s="27"/>
      <c r="B16" s="28"/>
      <c r="C16" s="29"/>
      <c r="D16" s="30"/>
      <c r="E16" s="31" t="s">
        <v>824</v>
      </c>
      <c r="F16" s="32">
        <f>VLOOKUP($E16,Atletas!$1:$1048576,7,FALSE)</f>
        <v>32845</v>
      </c>
      <c r="G16" s="32" t="str">
        <f>VLOOKUP($E16,Atletas!$1:$1048576,9,FALSE)</f>
        <v>Sénior</v>
      </c>
      <c r="H16" s="137" t="str">
        <f>VLOOKUP($E16,Atletas!$1:$1048576,5,FALSE)</f>
        <v>AJS</v>
      </c>
      <c r="I16" s="35"/>
      <c r="J16" s="34"/>
      <c r="K16" s="35"/>
      <c r="L16" s="35" t="s">
        <v>999</v>
      </c>
      <c r="M16" s="38"/>
      <c r="N16" s="38"/>
      <c r="O16" s="31"/>
    </row>
    <row r="17" spans="1:15" s="36" customFormat="1">
      <c r="A17" s="27"/>
      <c r="B17" s="28"/>
      <c r="C17" s="29"/>
      <c r="D17" s="30"/>
      <c r="E17" s="31" t="s">
        <v>651</v>
      </c>
      <c r="F17" s="32">
        <f>VLOOKUP($E17,Atletas!$1:$1048576,7,FALSE)</f>
        <v>34195</v>
      </c>
      <c r="G17" s="32" t="str">
        <f>VLOOKUP($E17,Atletas!$1:$1048576,9,FALSE)</f>
        <v>S/Sub-23</v>
      </c>
      <c r="H17" s="137" t="str">
        <f>VLOOKUP($E17,Atletas!$1:$1048576,5,FALSE)</f>
        <v>CSM</v>
      </c>
      <c r="I17" s="35"/>
      <c r="J17" s="34"/>
      <c r="K17" s="35"/>
      <c r="L17" s="35" t="s">
        <v>1655</v>
      </c>
      <c r="M17" s="38"/>
      <c r="N17" s="38"/>
      <c r="O17" s="31"/>
    </row>
    <row r="18" spans="1:15" s="36" customFormat="1">
      <c r="A18" s="27"/>
      <c r="B18" s="28"/>
      <c r="C18" s="29"/>
      <c r="D18" s="30"/>
      <c r="E18" s="31" t="s">
        <v>320</v>
      </c>
      <c r="F18" s="32">
        <f>VLOOKUP($E18,Atletas!$1:$1048576,7,FALSE)</f>
        <v>34197</v>
      </c>
      <c r="G18" s="32" t="str">
        <f>VLOOKUP($E18,Atletas!$1:$1048576,9,FALSE)</f>
        <v>S/Sub-23</v>
      </c>
      <c r="H18" s="137" t="str">
        <f>VLOOKUP($E18,Atletas!$1:$1048576,5,FALSE)</f>
        <v>ADRAP</v>
      </c>
      <c r="I18" s="35"/>
      <c r="J18" s="34"/>
      <c r="K18" s="33"/>
      <c r="L18" s="35" t="s">
        <v>1656</v>
      </c>
      <c r="M18" s="38"/>
      <c r="N18" s="38"/>
      <c r="O18" s="31"/>
    </row>
    <row r="19" spans="1:15" s="36" customFormat="1">
      <c r="A19" s="27"/>
      <c r="B19" s="28"/>
      <c r="C19" s="29"/>
      <c r="D19" s="30"/>
      <c r="E19" s="31" t="s">
        <v>665</v>
      </c>
      <c r="F19" s="32">
        <f>VLOOKUP($E19,Atletas!$1:$1048576,7,FALSE)</f>
        <v>33168</v>
      </c>
      <c r="G19" s="32" t="str">
        <f>VLOOKUP($E19,Atletas!$1:$1048576,9,FALSE)</f>
        <v>Sénior</v>
      </c>
      <c r="H19" s="137" t="str">
        <f>VLOOKUP($E19,Atletas!$1:$1048576,5,FALSE)</f>
        <v>GDE</v>
      </c>
      <c r="I19" s="35"/>
      <c r="J19" s="34"/>
      <c r="K19" s="33"/>
      <c r="L19" s="35" t="s">
        <v>384</v>
      </c>
      <c r="M19" s="38"/>
      <c r="N19" s="31"/>
    </row>
    <row r="20" spans="1:15" s="36" customFormat="1">
      <c r="A20" s="27"/>
      <c r="B20" s="28"/>
      <c r="C20" s="29"/>
      <c r="D20" s="30"/>
      <c r="E20" s="31" t="s">
        <v>980</v>
      </c>
      <c r="F20" s="32">
        <f>VLOOKUP($E20,Atletas!$1:$1048576,7,FALSE)</f>
        <v>34220</v>
      </c>
      <c r="G20" s="32" t="str">
        <f>VLOOKUP($E20,Atletas!$1:$1048576,9,FALSE)</f>
        <v>S/Sub-23</v>
      </c>
      <c r="H20" s="137" t="str">
        <f>VLOOKUP($E20,Atletas!$1:$1048576,5,FALSE)</f>
        <v>AJS</v>
      </c>
      <c r="I20" s="35"/>
      <c r="J20" s="34"/>
      <c r="K20" s="33"/>
      <c r="L20" s="35" t="s">
        <v>385</v>
      </c>
      <c r="M20" s="38"/>
      <c r="N20" s="38"/>
    </row>
    <row r="21" spans="1:15" s="36" customFormat="1">
      <c r="A21" s="27"/>
      <c r="B21" s="28"/>
      <c r="C21" s="29"/>
      <c r="D21" s="30"/>
      <c r="E21" s="31" t="s">
        <v>524</v>
      </c>
      <c r="F21" s="32">
        <f>VLOOKUP($E21,Atletas!$1:$1048576,7,FALSE)</f>
        <v>35368</v>
      </c>
      <c r="G21" s="32" t="str">
        <f>VLOOKUP($E21,Atletas!$1:$1048576,9,FALSE)</f>
        <v>Juvenil</v>
      </c>
      <c r="H21" s="137" t="str">
        <f>VLOOKUP($E21,Atletas!$1:$1048576,5,FALSE)</f>
        <v>CSM</v>
      </c>
      <c r="I21" s="35"/>
      <c r="J21" s="34"/>
      <c r="K21" s="35"/>
      <c r="L21" s="35" t="s">
        <v>1657</v>
      </c>
      <c r="M21" s="38"/>
      <c r="O21" s="31"/>
    </row>
    <row r="22" spans="1:15" s="36" customFormat="1">
      <c r="A22" s="27"/>
      <c r="B22" s="28"/>
      <c r="C22" s="29"/>
      <c r="D22" s="30"/>
      <c r="E22" s="31" t="s">
        <v>795</v>
      </c>
      <c r="F22" s="32" t="e">
        <f>VLOOKUP($E22,Atletas!$1:$1048576,7,FALSE)</f>
        <v>#N/A</v>
      </c>
      <c r="G22" s="32" t="e">
        <f>VLOOKUP($E22,Atletas!$1:$1048576,9,FALSE)</f>
        <v>#N/A</v>
      </c>
      <c r="H22" s="137" t="e">
        <f>VLOOKUP($E22,Atletas!$1:$1048576,5,FALSE)</f>
        <v>#N/A</v>
      </c>
      <c r="I22" s="35"/>
      <c r="J22" s="34"/>
      <c r="K22" s="35"/>
      <c r="L22" s="35" t="s">
        <v>386</v>
      </c>
      <c r="M22" s="38"/>
    </row>
    <row r="23" spans="1:15" s="36" customFormat="1">
      <c r="A23" s="27"/>
      <c r="B23" s="28"/>
      <c r="C23" s="29"/>
      <c r="D23" s="30"/>
      <c r="E23" s="31" t="s">
        <v>865</v>
      </c>
      <c r="F23" s="32">
        <f>VLOOKUP($E23,Atletas!$1:$1048576,7,FALSE)</f>
        <v>33278</v>
      </c>
      <c r="G23" s="32" t="str">
        <f>VLOOKUP($E23,Atletas!$1:$1048576,9,FALSE)</f>
        <v>S/Sub-23</v>
      </c>
      <c r="H23" s="137" t="str">
        <f>VLOOKUP($E23,Atletas!$1:$1048576,5,FALSE)</f>
        <v>ADRAP</v>
      </c>
      <c r="I23" s="35"/>
      <c r="J23" s="34"/>
      <c r="K23" s="33"/>
      <c r="L23" s="35" t="s">
        <v>387</v>
      </c>
      <c r="M23" s="38"/>
      <c r="N23" s="31"/>
    </row>
    <row r="24" spans="1:15" s="36" customFormat="1">
      <c r="A24" s="27"/>
      <c r="B24" s="28"/>
      <c r="C24" s="29"/>
      <c r="D24" s="30"/>
      <c r="E24" s="31" t="s">
        <v>940</v>
      </c>
      <c r="F24" s="32">
        <f>VLOOKUP($E24,Atletas!$1:$1048576,7,FALSE)</f>
        <v>34553</v>
      </c>
      <c r="G24" s="32" t="str">
        <f>VLOOKUP($E24,Atletas!$1:$1048576,9,FALSE)</f>
        <v>Júnior</v>
      </c>
      <c r="H24" s="137" t="str">
        <f>VLOOKUP($E24,Atletas!$1:$1048576,5,FALSE)</f>
        <v>GDE</v>
      </c>
      <c r="I24" s="35"/>
      <c r="J24" s="34"/>
      <c r="K24" s="35"/>
      <c r="L24" s="35" t="s">
        <v>1192</v>
      </c>
      <c r="M24" s="38"/>
      <c r="N24" s="38"/>
      <c r="O24" s="31"/>
    </row>
    <row r="25" spans="1:15" s="31" customFormat="1">
      <c r="A25" s="27"/>
      <c r="B25" s="28"/>
      <c r="C25" s="29"/>
      <c r="D25" s="30"/>
      <c r="E25" s="31" t="s">
        <v>946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35" t="s">
        <v>1658</v>
      </c>
      <c r="M25" s="38"/>
      <c r="N25" s="36"/>
    </row>
    <row r="26" spans="1:15" s="36" customFormat="1">
      <c r="A26" s="27"/>
      <c r="B26" s="28"/>
      <c r="C26" s="29"/>
      <c r="D26" s="30"/>
      <c r="E26" s="31" t="s">
        <v>720</v>
      </c>
      <c r="F26" s="32">
        <f>VLOOKUP($E26,Atletas!$1:$1048576,7,FALSE)</f>
        <v>33005</v>
      </c>
      <c r="G26" s="32" t="str">
        <f>VLOOKUP($E26,Atletas!$1:$1048576,9,FALSE)</f>
        <v>Sénior</v>
      </c>
      <c r="H26" s="137" t="str">
        <f>VLOOKUP($E26,Atletas!$1:$1048576,5,FALSE)</f>
        <v>AJS</v>
      </c>
      <c r="I26" s="35"/>
      <c r="J26" s="34"/>
      <c r="K26" s="35"/>
      <c r="L26" s="35" t="s">
        <v>1188</v>
      </c>
      <c r="M26" s="38"/>
      <c r="N26" s="38"/>
    </row>
    <row r="27" spans="1:15" s="36" customFormat="1">
      <c r="A27" s="27"/>
      <c r="B27" s="28"/>
      <c r="C27" s="29"/>
      <c r="D27" s="30"/>
      <c r="E27" s="31" t="s">
        <v>982</v>
      </c>
      <c r="F27" s="32">
        <f>VLOOKUP($E27,Atletas!$1:$1048576,7,FALSE)</f>
        <v>32842</v>
      </c>
      <c r="G27" s="32" t="str">
        <f>VLOOKUP($E27,Atletas!$1:$1048576,9,FALSE)</f>
        <v>Sénior</v>
      </c>
      <c r="H27" s="137" t="str">
        <f>VLOOKUP($E27,Atletas!$1:$1048576,5,FALSE)</f>
        <v>AJS</v>
      </c>
      <c r="I27" s="35"/>
      <c r="J27" s="34"/>
      <c r="K27" s="35"/>
      <c r="L27" s="35" t="s">
        <v>1189</v>
      </c>
      <c r="M27" s="38"/>
      <c r="N27" s="38"/>
    </row>
    <row r="28" spans="1:15" s="31" customFormat="1">
      <c r="A28" s="27"/>
      <c r="B28" s="28"/>
      <c r="C28" s="29"/>
      <c r="D28" s="30"/>
      <c r="E28" s="31" t="s">
        <v>723</v>
      </c>
      <c r="F28" s="32">
        <f>VLOOKUP($E28,Atletas!$1:$1048576,7,FALSE)</f>
        <v>32166</v>
      </c>
      <c r="G28" s="32" t="str">
        <f>VLOOKUP($E28,Atletas!$1:$1048576,9,FALSE)</f>
        <v>Sénior</v>
      </c>
      <c r="H28" s="137" t="str">
        <f>VLOOKUP($E28,Atletas!$1:$1048576,5,FALSE)</f>
        <v>AJS</v>
      </c>
      <c r="I28" s="35"/>
      <c r="J28" s="34"/>
      <c r="K28" s="35"/>
      <c r="L28" s="35" t="s">
        <v>1190</v>
      </c>
      <c r="M28" s="38"/>
      <c r="N28" s="38"/>
      <c r="O28" s="36"/>
    </row>
    <row r="29" spans="1:15" s="36" customFormat="1">
      <c r="A29" s="27"/>
      <c r="B29" s="28"/>
      <c r="C29" s="29"/>
      <c r="D29" s="30"/>
      <c r="E29" s="31" t="s">
        <v>927</v>
      </c>
      <c r="F29" s="32">
        <f>VLOOKUP($E29,Atletas!$1:$1048576,7,FALSE)</f>
        <v>34457</v>
      </c>
      <c r="G29" s="32" t="str">
        <f>VLOOKUP($E29,Atletas!$1:$1048576,9,FALSE)</f>
        <v>Júnior</v>
      </c>
      <c r="H29" s="137" t="str">
        <f>VLOOKUP($E29,Atletas!$1:$1048576,5,FALSE)</f>
        <v>AJS</v>
      </c>
      <c r="I29" s="35"/>
      <c r="J29" s="34"/>
      <c r="K29" s="35"/>
      <c r="L29" s="35" t="s">
        <v>1659</v>
      </c>
      <c r="M29" s="38"/>
      <c r="O29" s="31"/>
    </row>
    <row r="30" spans="1:15" s="36" customFormat="1">
      <c r="A30" s="27"/>
      <c r="B30" s="28"/>
      <c r="C30" s="29"/>
      <c r="D30" s="30"/>
      <c r="E30" s="31"/>
      <c r="F30" s="32">
        <f>VLOOKUP($E30,Atletas!$1:$1048576,7,FALSE)</f>
        <v>0</v>
      </c>
      <c r="G30" s="32">
        <f>VLOOKUP($E30,Atletas!$1:$1048576,9,FALSE)</f>
        <v>0</v>
      </c>
      <c r="H30" s="137">
        <f>VLOOKUP($E30,Atletas!$1:$1048576,5,FALSE)</f>
        <v>0</v>
      </c>
      <c r="I30" s="35"/>
      <c r="J30" s="34"/>
      <c r="K30" s="35"/>
      <c r="L30" s="35" t="s">
        <v>765</v>
      </c>
      <c r="M30" s="38"/>
    </row>
    <row r="31" spans="1:15" s="36" customFormat="1">
      <c r="A31" s="27"/>
      <c r="B31" s="28"/>
      <c r="C31" s="29"/>
      <c r="D31" s="30"/>
      <c r="E31" s="31"/>
      <c r="F31" s="32"/>
      <c r="G31" s="35"/>
      <c r="H31" s="137"/>
      <c r="I31" s="35"/>
      <c r="J31" s="34"/>
      <c r="K31" s="33"/>
      <c r="L31" s="35"/>
      <c r="M31" s="38"/>
    </row>
    <row r="32" spans="1:15" s="36" customFormat="1">
      <c r="A32" s="27"/>
      <c r="B32" s="28"/>
      <c r="C32" s="29"/>
      <c r="D32" s="30"/>
      <c r="E32" s="31"/>
      <c r="F32" s="32"/>
      <c r="G32" s="35"/>
      <c r="H32" s="137"/>
      <c r="I32" s="35"/>
      <c r="J32" s="34"/>
      <c r="K32" s="33"/>
      <c r="L32" s="35"/>
      <c r="M32" s="38"/>
    </row>
    <row r="33" spans="1:13">
      <c r="A33" s="181" t="s">
        <v>742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38"/>
    </row>
    <row r="34" spans="1:13" s="36" customFormat="1">
      <c r="A34" s="27"/>
      <c r="B34" s="28">
        <v>19.77</v>
      </c>
      <c r="C34" s="29">
        <v>-2.5</v>
      </c>
      <c r="D34" s="30">
        <v>2</v>
      </c>
      <c r="E34" s="31" t="s">
        <v>653</v>
      </c>
      <c r="F34" s="32">
        <f>VLOOKUP($E34,Atletas!$1:$1048576,7,FALSE)</f>
        <v>34929</v>
      </c>
      <c r="G34" s="32" t="str">
        <f>VLOOKUP($E34,Atletas!$1:$1048576,9,FALSE)</f>
        <v>Júnior</v>
      </c>
      <c r="H34" s="137" t="str">
        <f>VLOOKUP($E34,Atletas!$1:$1048576,5,FALSE)</f>
        <v>CSM</v>
      </c>
      <c r="I34" s="35" t="s">
        <v>1012</v>
      </c>
      <c r="J34" s="34">
        <v>41441</v>
      </c>
      <c r="K34" s="35"/>
      <c r="L34" s="35"/>
      <c r="M34" s="38"/>
    </row>
    <row r="35" spans="1:13" s="36" customFormat="1">
      <c r="A35" s="27"/>
      <c r="B35" s="28"/>
      <c r="C35" s="29"/>
      <c r="D35" s="30"/>
      <c r="E35" s="31"/>
      <c r="F35" s="32"/>
      <c r="G35" s="32"/>
      <c r="H35" s="137"/>
      <c r="I35" s="35"/>
      <c r="J35" s="34"/>
      <c r="K35" s="35"/>
      <c r="L35" s="35"/>
      <c r="M35" s="38"/>
    </row>
    <row r="36" spans="1:13" s="36" customFormat="1">
      <c r="A36" s="27"/>
      <c r="B36" s="28"/>
      <c r="C36" s="29"/>
      <c r="D36" s="30"/>
      <c r="E36" s="31"/>
      <c r="F36" s="32"/>
      <c r="G36" s="32"/>
      <c r="H36" s="137"/>
      <c r="I36" s="35"/>
      <c r="J36" s="34"/>
      <c r="K36" s="35"/>
      <c r="L36" s="35"/>
      <c r="M36" s="38"/>
    </row>
    <row r="37" spans="1:13" s="36" customFormat="1">
      <c r="A37" s="27"/>
      <c r="B37" s="28"/>
      <c r="C37" s="29"/>
      <c r="D37" s="30"/>
      <c r="E37" s="31"/>
      <c r="F37" s="32"/>
      <c r="G37" s="32"/>
      <c r="H37" s="137"/>
      <c r="I37" s="35"/>
      <c r="J37" s="34"/>
      <c r="K37" s="35"/>
      <c r="L37" s="35"/>
      <c r="M37" s="38"/>
    </row>
    <row r="38" spans="1:13" s="36" customFormat="1">
      <c r="A38" s="27"/>
      <c r="B38" s="28"/>
      <c r="C38" s="29"/>
      <c r="D38" s="30"/>
      <c r="E38" s="31"/>
      <c r="F38" s="32"/>
      <c r="G38" s="32"/>
      <c r="H38" s="137"/>
      <c r="I38" s="35"/>
      <c r="J38" s="34"/>
      <c r="K38" s="35"/>
      <c r="L38" s="35"/>
      <c r="M38" s="38"/>
    </row>
    <row r="39" spans="1:13">
      <c r="A39" s="181" t="s">
        <v>728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</row>
    <row r="40" spans="1:13" s="31" customFormat="1">
      <c r="A40" s="27"/>
      <c r="B40" s="84">
        <v>16.21</v>
      </c>
      <c r="C40" s="85">
        <v>2.6</v>
      </c>
      <c r="D40" s="90">
        <v>1</v>
      </c>
      <c r="E40" s="86" t="s">
        <v>978</v>
      </c>
      <c r="F40" s="32">
        <f>VLOOKUP($E40,Atletas!$1:$1048576,7,FALSE)</f>
        <v>34487</v>
      </c>
      <c r="G40" s="32" t="str">
        <f>VLOOKUP($E40,Atletas!$1:$1048576,9,FALSE)</f>
        <v>Júnior</v>
      </c>
      <c r="H40" s="137" t="str">
        <f>VLOOKUP($E40,Atletas!$1:$1048576,5,FALSE)</f>
        <v>AJS</v>
      </c>
      <c r="I40" s="88" t="s">
        <v>1012</v>
      </c>
      <c r="J40" s="89">
        <v>41468</v>
      </c>
      <c r="K40" s="88"/>
      <c r="L40" s="88"/>
      <c r="M40" s="83"/>
    </row>
    <row r="41" spans="1:13" s="31" customFormat="1">
      <c r="A41" s="27"/>
      <c r="B41" s="28">
        <v>17.07</v>
      </c>
      <c r="C41" s="29">
        <v>3.6</v>
      </c>
      <c r="D41" s="30">
        <v>4</v>
      </c>
      <c r="E41" s="31" t="s">
        <v>967</v>
      </c>
      <c r="F41" s="32">
        <f>VLOOKUP($E41,Atletas!$1:$1048576,7,FALSE)</f>
        <v>29219</v>
      </c>
      <c r="G41" s="32" t="str">
        <f>VLOOKUP($E41,Atletas!$1:$1048576,9,FALSE)</f>
        <v>Sénior</v>
      </c>
      <c r="H41" s="137" t="str">
        <f>VLOOKUP($E41,Atletas!$1:$1048576,5,FALSE)</f>
        <v>CSM</v>
      </c>
      <c r="I41" s="35" t="s">
        <v>2239</v>
      </c>
      <c r="J41" s="34">
        <v>41434</v>
      </c>
      <c r="K41" s="35"/>
      <c r="L41" s="35"/>
      <c r="M41" s="38"/>
    </row>
    <row r="42" spans="1:13" s="31" customFormat="1">
      <c r="A42" s="27"/>
      <c r="B42" s="28">
        <v>17.91</v>
      </c>
      <c r="C42" s="29">
        <v>2.6</v>
      </c>
      <c r="D42" s="30">
        <v>3</v>
      </c>
      <c r="E42" s="31" t="s">
        <v>665</v>
      </c>
      <c r="F42" s="32">
        <f>VLOOKUP($E42,Atletas!$1:$1048576,7,FALSE)</f>
        <v>33168</v>
      </c>
      <c r="G42" s="32" t="str">
        <f>VLOOKUP($E42,Atletas!$1:$1048576,9,FALSE)</f>
        <v>Sénior</v>
      </c>
      <c r="H42" s="137" t="str">
        <f>VLOOKUP($E42,Atletas!$1:$1048576,5,FALSE)</f>
        <v>GDE</v>
      </c>
      <c r="I42" s="35" t="s">
        <v>1012</v>
      </c>
      <c r="J42" s="34">
        <v>41468</v>
      </c>
      <c r="K42" s="35"/>
      <c r="L42" s="35"/>
      <c r="M42" s="38"/>
    </row>
    <row r="43" spans="1:13" s="31" customFormat="1">
      <c r="A43" s="27"/>
      <c r="B43" s="28">
        <v>19.3</v>
      </c>
      <c r="C43" s="29">
        <v>2.6</v>
      </c>
      <c r="D43" s="30">
        <v>4</v>
      </c>
      <c r="E43" s="31" t="s">
        <v>320</v>
      </c>
      <c r="F43" s="32">
        <f>VLOOKUP($E43,Atletas!$1:$1048576,7,FALSE)</f>
        <v>34197</v>
      </c>
      <c r="G43" s="32" t="str">
        <f>VLOOKUP($E43,Atletas!$1:$1048576,9,FALSE)</f>
        <v>S/Sub-23</v>
      </c>
      <c r="H43" s="137" t="str">
        <f>VLOOKUP($E43,Atletas!$1:$1048576,5,FALSE)</f>
        <v>ADRAP</v>
      </c>
      <c r="I43" s="88" t="s">
        <v>1012</v>
      </c>
      <c r="J43" s="89">
        <v>41468</v>
      </c>
      <c r="K43" s="35"/>
      <c r="L43" s="35"/>
      <c r="M43" s="38"/>
    </row>
    <row r="44" spans="1:13" s="31" customFormat="1">
      <c r="A44" s="27"/>
      <c r="B44" s="28">
        <v>19.59</v>
      </c>
      <c r="C44" s="29">
        <v>2.6</v>
      </c>
      <c r="D44" s="30">
        <v>5</v>
      </c>
      <c r="E44" s="31" t="s">
        <v>1366</v>
      </c>
      <c r="F44" s="32">
        <f>VLOOKUP($E44,Atletas!$1:$1048576,7,FALSE)</f>
        <v>35647</v>
      </c>
      <c r="G44" s="32" t="str">
        <f>VLOOKUP($E44,Atletas!$1:$1048576,9,FALSE)</f>
        <v>Juvenil</v>
      </c>
      <c r="H44" s="137" t="str">
        <f>VLOOKUP($E44,Atletas!$1:$1048576,5,FALSE)</f>
        <v>ADRAP</v>
      </c>
      <c r="I44" s="88" t="s">
        <v>1012</v>
      </c>
      <c r="J44" s="89">
        <v>41468</v>
      </c>
      <c r="K44" s="35"/>
      <c r="L44" s="35"/>
      <c r="M44" s="38"/>
    </row>
    <row r="45" spans="1:13" s="31" customFormat="1">
      <c r="A45" s="27"/>
      <c r="B45" s="28"/>
      <c r="C45" s="29"/>
      <c r="D45" s="30"/>
      <c r="F45" s="32">
        <f>VLOOKUP($E45,Atletas!$1:$1048576,7,FALSE)</f>
        <v>0</v>
      </c>
      <c r="G45" s="32">
        <f>VLOOKUP($E45,Atletas!$1:$1048576,9,FALSE)</f>
        <v>0</v>
      </c>
      <c r="H45" s="137">
        <f>VLOOKUP($E45,Atletas!$1:$1048576,5,FALSE)</f>
        <v>0</v>
      </c>
      <c r="I45" s="35"/>
      <c r="J45" s="34"/>
      <c r="K45" s="35"/>
      <c r="L45" s="35"/>
      <c r="M45" s="38"/>
    </row>
    <row r="46" spans="1:13" s="31" customFormat="1">
      <c r="A46" s="27"/>
      <c r="B46" s="28"/>
      <c r="C46" s="29"/>
      <c r="D46" s="30"/>
      <c r="F46" s="32">
        <f>VLOOKUP($E46,Atletas!$1:$1048576,7,FALSE)</f>
        <v>0</v>
      </c>
      <c r="G46" s="32">
        <f>VLOOKUP($E46,Atletas!$1:$1048576,9,FALSE)</f>
        <v>0</v>
      </c>
      <c r="H46" s="137">
        <f>VLOOKUP($E46,Atletas!$1:$1048576,5,FALSE)</f>
        <v>0</v>
      </c>
      <c r="I46" s="35"/>
      <c r="J46" s="34"/>
      <c r="K46" s="35"/>
      <c r="L46" s="35"/>
      <c r="M46" s="38"/>
    </row>
    <row r="47" spans="1:13" s="31" customFormat="1">
      <c r="A47" s="27"/>
      <c r="B47" s="28"/>
      <c r="C47" s="29"/>
      <c r="D47" s="30"/>
      <c r="F47" s="32">
        <f>VLOOKUP($E47,Atletas!$1:$1048576,7,FALSE)</f>
        <v>0</v>
      </c>
      <c r="G47" s="32">
        <f>VLOOKUP($E47,Atletas!$1:$1048576,9,FALSE)</f>
        <v>0</v>
      </c>
      <c r="H47" s="137">
        <f>VLOOKUP($E47,Atletas!$1:$1048576,5,FALSE)</f>
        <v>0</v>
      </c>
      <c r="I47" s="35"/>
      <c r="J47" s="34"/>
      <c r="K47" s="35"/>
      <c r="L47" s="35"/>
      <c r="M47" s="38"/>
    </row>
    <row r="48" spans="1:13" s="31" customFormat="1">
      <c r="A48" s="27"/>
      <c r="B48" s="28"/>
      <c r="C48" s="29"/>
      <c r="D48" s="30"/>
      <c r="F48" s="32">
        <f>VLOOKUP($E48,Atletas!$1:$1048576,7,FALSE)</f>
        <v>0</v>
      </c>
      <c r="G48" s="32">
        <f>VLOOKUP($E48,Atletas!$1:$1048576,9,FALSE)</f>
        <v>0</v>
      </c>
      <c r="H48" s="137">
        <f>VLOOKUP($E48,Atletas!$1:$1048576,5,FALSE)</f>
        <v>0</v>
      </c>
      <c r="I48" s="35"/>
      <c r="J48" s="34"/>
      <c r="K48" s="35"/>
      <c r="L48" s="35"/>
      <c r="M48" s="38"/>
    </row>
  </sheetData>
  <autoFilter ref="G5:H5"/>
  <sortState ref="A6:O27">
    <sortCondition ref="L6:L27"/>
  </sortState>
  <mergeCells count="6">
    <mergeCell ref="A39:L39"/>
    <mergeCell ref="A2:L2"/>
    <mergeCell ref="A1:L1"/>
    <mergeCell ref="A3:L3"/>
    <mergeCell ref="A4:K4"/>
    <mergeCell ref="A33:L33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 enableFormatConditionsCalculation="0">
    <pageSetUpPr fitToPage="1"/>
  </sheetPr>
  <dimension ref="A1:N4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3" width="9.1640625" style="68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905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607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4" ht="15.25" customHeight="1">
      <c r="A5" s="3" t="s">
        <v>879</v>
      </c>
      <c r="B5" s="5" t="s">
        <v>880</v>
      </c>
      <c r="C5" s="22"/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4" s="31" customFormat="1">
      <c r="A6" s="27">
        <v>1</v>
      </c>
      <c r="B6" s="28">
        <v>41.85</v>
      </c>
      <c r="C6" s="61"/>
      <c r="D6" s="37">
        <v>1</v>
      </c>
      <c r="E6" s="31" t="s">
        <v>499</v>
      </c>
      <c r="F6" s="32">
        <f>VLOOKUP($E6,Atletas!$1:$1048576,7,FALSE)</f>
        <v>35979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1012</v>
      </c>
      <c r="J6" s="34">
        <v>41399</v>
      </c>
      <c r="K6" s="35"/>
      <c r="L6" s="35" t="s">
        <v>765</v>
      </c>
      <c r="M6" s="38"/>
      <c r="N6" s="38"/>
    </row>
    <row r="7" spans="1:14" s="31" customFormat="1">
      <c r="A7" s="27">
        <v>2</v>
      </c>
      <c r="B7" s="28">
        <v>42.77</v>
      </c>
      <c r="C7" s="61"/>
      <c r="D7" s="37">
        <v>2</v>
      </c>
      <c r="E7" s="31" t="s">
        <v>530</v>
      </c>
      <c r="F7" s="32">
        <f>VLOOKUP($E7,Atletas!$1:$1048576,7,FALSE)</f>
        <v>36231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1012</v>
      </c>
      <c r="J7" s="34">
        <v>41399</v>
      </c>
      <c r="K7" s="35"/>
      <c r="L7" s="35" t="s">
        <v>765</v>
      </c>
      <c r="M7" s="38"/>
      <c r="N7" s="38"/>
    </row>
    <row r="8" spans="1:14" s="31" customFormat="1">
      <c r="A8" s="27">
        <v>3</v>
      </c>
      <c r="B8" s="28">
        <v>42.88</v>
      </c>
      <c r="C8" s="61"/>
      <c r="D8" s="37">
        <v>2</v>
      </c>
      <c r="E8" s="31" t="s">
        <v>501</v>
      </c>
      <c r="F8" s="32">
        <f>VLOOKUP($E8,Atletas!$1:$1048576,7,FALSE)</f>
        <v>36286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1012</v>
      </c>
      <c r="J8" s="34">
        <v>41462</v>
      </c>
      <c r="K8" s="35"/>
      <c r="L8" s="35" t="s">
        <v>765</v>
      </c>
      <c r="M8" s="38"/>
      <c r="N8" s="38"/>
    </row>
    <row r="9" spans="1:14" s="31" customFormat="1">
      <c r="A9" s="27">
        <v>4</v>
      </c>
      <c r="B9" s="28">
        <v>47.42</v>
      </c>
      <c r="C9" s="61"/>
      <c r="D9" s="37">
        <v>3</v>
      </c>
      <c r="E9" s="31" t="s">
        <v>316</v>
      </c>
      <c r="F9" s="32">
        <f>VLOOKUP($E9,Atletas!$1:$1048576,7,FALSE)</f>
        <v>36223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5" t="s">
        <v>1012</v>
      </c>
      <c r="J9" s="34">
        <v>41462</v>
      </c>
      <c r="K9" s="35"/>
      <c r="L9" s="35" t="s">
        <v>765</v>
      </c>
      <c r="M9" s="38"/>
      <c r="N9" s="38"/>
    </row>
    <row r="10" spans="1:14" s="179" customFormat="1">
      <c r="A10" s="27">
        <v>5</v>
      </c>
      <c r="B10" s="28">
        <v>48.82</v>
      </c>
      <c r="C10" s="61"/>
      <c r="D10" s="37">
        <v>4</v>
      </c>
      <c r="E10" s="31" t="s">
        <v>1431</v>
      </c>
      <c r="F10" s="32">
        <f>VLOOKUP($E10,Atletas!$1:$1048576,7,FALSE)</f>
        <v>35902</v>
      </c>
      <c r="G10" s="32" t="str">
        <f>VLOOKUP($E10,Atletas!$1:$1048576,9,FALSE)</f>
        <v>Iniciado</v>
      </c>
      <c r="H10" s="137" t="str">
        <f>VLOOKUP($E10,Atletas!$1:$1048576,5,FALSE)</f>
        <v>ADRAP</v>
      </c>
      <c r="I10" s="35" t="s">
        <v>1012</v>
      </c>
      <c r="J10" s="34">
        <v>41462</v>
      </c>
      <c r="K10" s="33"/>
      <c r="L10" s="35" t="s">
        <v>765</v>
      </c>
      <c r="M10" s="38"/>
    </row>
    <row r="11" spans="1:14" s="179" customFormat="1">
      <c r="A11" s="27">
        <v>6</v>
      </c>
      <c r="B11" s="28">
        <v>50.39</v>
      </c>
      <c r="C11" s="61"/>
      <c r="D11" s="37">
        <v>5</v>
      </c>
      <c r="E11" s="31" t="s">
        <v>1030</v>
      </c>
      <c r="F11" s="32">
        <f>VLOOKUP($E11,Atletas!$1:$1048576,7,FALSE)</f>
        <v>36176</v>
      </c>
      <c r="G11" s="32" t="str">
        <f>VLOOKUP($E11,Atletas!$1:$1048576,9,FALSE)</f>
        <v>Iniciado</v>
      </c>
      <c r="H11" s="137" t="str">
        <f>VLOOKUP($E11,Atletas!$1:$1048576,5,FALSE)</f>
        <v>AJS</v>
      </c>
      <c r="I11" s="35" t="s">
        <v>1012</v>
      </c>
      <c r="J11" s="34">
        <v>41462</v>
      </c>
      <c r="K11" s="33"/>
      <c r="L11" s="35" t="s">
        <v>765</v>
      </c>
      <c r="M11" s="38"/>
    </row>
    <row r="12" spans="1:14" s="31" customFormat="1">
      <c r="A12" s="27">
        <v>7</v>
      </c>
      <c r="B12" s="28">
        <v>53.48</v>
      </c>
      <c r="C12" s="61"/>
      <c r="D12" s="37">
        <v>6</v>
      </c>
      <c r="E12" s="31" t="s">
        <v>362</v>
      </c>
      <c r="F12" s="32">
        <f>VLOOKUP($E12,Atletas!$1:$1048576,7,FALSE)</f>
        <v>36354</v>
      </c>
      <c r="G12" s="32" t="str">
        <f>VLOOKUP($E12,Atletas!$1:$1048576,9,FALSE)</f>
        <v>Iniciado</v>
      </c>
      <c r="H12" s="137" t="str">
        <f>VLOOKUP($E12,Atletas!$1:$1048576,5,FALSE)</f>
        <v>CSM</v>
      </c>
      <c r="I12" s="35" t="s">
        <v>1012</v>
      </c>
      <c r="J12" s="34">
        <v>41462</v>
      </c>
      <c r="K12" s="35"/>
      <c r="L12" s="35" t="s">
        <v>765</v>
      </c>
      <c r="M12" s="38"/>
      <c r="N12" s="38"/>
    </row>
    <row r="13" spans="1:14">
      <c r="A13" s="27">
        <v>8</v>
      </c>
      <c r="B13" s="28">
        <v>56.46</v>
      </c>
      <c r="C13" s="61"/>
      <c r="D13" s="37">
        <v>7</v>
      </c>
      <c r="E13" s="31" t="s">
        <v>586</v>
      </c>
      <c r="F13" s="32">
        <f>VLOOKUP($E13,Atletas!$1:$1048576,7,FALSE)</f>
        <v>36003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5" t="s">
        <v>1012</v>
      </c>
      <c r="J13" s="34">
        <v>41462</v>
      </c>
      <c r="K13" s="33"/>
      <c r="L13" s="35" t="s">
        <v>765</v>
      </c>
      <c r="M13" s="38"/>
    </row>
    <row r="14" spans="1:14" s="179" customFormat="1">
      <c r="A14" s="27"/>
      <c r="B14" s="28"/>
      <c r="C14" s="61"/>
      <c r="D14" s="37"/>
      <c r="E14" s="31"/>
      <c r="F14" s="32">
        <f>VLOOKUP($E14,Atletas!$1:$1048576,7,FALSE)</f>
        <v>0</v>
      </c>
      <c r="G14" s="32">
        <f>VLOOKUP($E14,Atletas!$1:$1048576,9,FALSE)</f>
        <v>0</v>
      </c>
      <c r="H14" s="137">
        <f>VLOOKUP($E14,Atletas!$1:$1048576,5,FALSE)</f>
        <v>0</v>
      </c>
      <c r="I14" s="35"/>
      <c r="J14" s="34"/>
      <c r="K14" s="33"/>
      <c r="L14" s="35" t="s">
        <v>765</v>
      </c>
      <c r="M14" s="38"/>
    </row>
    <row r="15" spans="1:14">
      <c r="A15" s="27"/>
      <c r="B15" s="28"/>
      <c r="C15" s="61"/>
      <c r="D15" s="37"/>
      <c r="E15" s="31"/>
      <c r="F15" s="32"/>
      <c r="G15" s="32"/>
      <c r="H15" s="137"/>
      <c r="I15" s="35"/>
      <c r="J15" s="34"/>
      <c r="K15" s="33"/>
      <c r="L15" s="35"/>
      <c r="M15" s="38"/>
    </row>
    <row r="16" spans="1:14" s="31" customFormat="1">
      <c r="A16" s="27"/>
      <c r="B16" s="28"/>
      <c r="C16" s="29"/>
      <c r="D16" s="30"/>
      <c r="F16" s="32"/>
      <c r="G16" s="32"/>
      <c r="H16" s="137"/>
      <c r="I16" s="35"/>
      <c r="J16" s="34"/>
      <c r="K16" s="35"/>
      <c r="L16" s="35"/>
      <c r="M16" s="38"/>
    </row>
    <row r="17" spans="1:14" s="31" customFormat="1">
      <c r="A17" s="181" t="s">
        <v>742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38"/>
      <c r="N17" s="39"/>
    </row>
    <row r="18" spans="1:14">
      <c r="B18" s="54"/>
      <c r="C18" s="62"/>
      <c r="D18" s="42"/>
      <c r="E18" s="55"/>
      <c r="F18" s="32">
        <f>VLOOKUP($E18,Atletas!$1:$1048576,7,FALSE)</f>
        <v>0</v>
      </c>
      <c r="G18" s="32">
        <f>VLOOKUP($E18,Atletas!$1:$1048576,9,FALSE)</f>
        <v>0</v>
      </c>
      <c r="H18" s="137">
        <f>VLOOKUP($E18,Atletas!$1:$1048576,5,FALSE)</f>
        <v>0</v>
      </c>
      <c r="M18" s="38"/>
    </row>
    <row r="19" spans="1:14" s="31" customFormat="1">
      <c r="A19" s="27"/>
      <c r="B19" s="28"/>
      <c r="C19" s="29"/>
      <c r="D19" s="30"/>
      <c r="F19" s="32"/>
      <c r="G19" s="32"/>
      <c r="H19" s="137"/>
      <c r="I19" s="35"/>
      <c r="J19" s="34"/>
      <c r="K19" s="35"/>
      <c r="L19" s="35"/>
      <c r="M19" s="38"/>
      <c r="N19" s="38"/>
    </row>
    <row r="20" spans="1:14">
      <c r="M20" s="38"/>
    </row>
    <row r="21" spans="1:14">
      <c r="M21" s="38"/>
    </row>
    <row r="23" spans="1:14">
      <c r="M23" s="38"/>
    </row>
    <row r="24" spans="1:14">
      <c r="M24" s="38"/>
    </row>
    <row r="25" spans="1:14">
      <c r="M25" s="38"/>
    </row>
    <row r="26" spans="1:14">
      <c r="M26" s="38"/>
    </row>
    <row r="27" spans="1:14">
      <c r="M27" s="38"/>
    </row>
    <row r="28" spans="1:14">
      <c r="M28" s="38"/>
    </row>
    <row r="29" spans="1:14">
      <c r="M29" s="38"/>
    </row>
    <row r="31" spans="1:14">
      <c r="A31"/>
      <c r="B31"/>
      <c r="C31"/>
      <c r="D31"/>
      <c r="E31"/>
      <c r="F31"/>
      <c r="G31"/>
      <c r="H31" s="139"/>
      <c r="I31"/>
      <c r="J31"/>
      <c r="K31"/>
      <c r="L31"/>
      <c r="M31" s="38"/>
    </row>
    <row r="32" spans="1:14">
      <c r="A32"/>
      <c r="B32"/>
      <c r="C32"/>
      <c r="D32"/>
      <c r="E32"/>
      <c r="F32"/>
      <c r="G32"/>
      <c r="H32" s="139"/>
      <c r="I32"/>
      <c r="J32"/>
      <c r="K32"/>
      <c r="L32"/>
      <c r="M32" s="38"/>
    </row>
    <row r="33" spans="1:13">
      <c r="A33"/>
      <c r="B33"/>
      <c r="C33"/>
      <c r="D33"/>
      <c r="E33"/>
      <c r="F33"/>
      <c r="G33"/>
      <c r="H33" s="139"/>
      <c r="I33"/>
      <c r="J33"/>
      <c r="K33"/>
      <c r="L33"/>
      <c r="M33" s="38"/>
    </row>
    <row r="34" spans="1:13">
      <c r="A34"/>
      <c r="B34"/>
      <c r="C34"/>
      <c r="D34"/>
      <c r="E34"/>
      <c r="F34"/>
      <c r="G34"/>
      <c r="H34" s="139"/>
      <c r="I34"/>
      <c r="J34"/>
      <c r="K34"/>
      <c r="L34"/>
      <c r="M34" s="38"/>
    </row>
    <row r="35" spans="1:13">
      <c r="A35"/>
      <c r="B35"/>
      <c r="C35"/>
      <c r="D35"/>
      <c r="E35"/>
      <c r="F35"/>
      <c r="G35"/>
      <c r="H35" s="139"/>
      <c r="I35"/>
      <c r="J35"/>
      <c r="K35"/>
      <c r="L35"/>
      <c r="M35" s="38"/>
    </row>
    <row r="36" spans="1:13">
      <c r="A36"/>
      <c r="B36"/>
      <c r="C36"/>
      <c r="D36"/>
      <c r="E36"/>
      <c r="F36"/>
      <c r="G36"/>
      <c r="H36" s="139"/>
      <c r="I36"/>
      <c r="J36"/>
      <c r="K36"/>
      <c r="L36"/>
      <c r="M36" s="38"/>
    </row>
    <row r="37" spans="1:13">
      <c r="A37"/>
      <c r="B37"/>
      <c r="C37"/>
      <c r="D37"/>
      <c r="E37"/>
      <c r="F37"/>
      <c r="G37"/>
      <c r="H37" s="139"/>
      <c r="I37"/>
      <c r="J37"/>
      <c r="K37"/>
      <c r="L37"/>
      <c r="M37" s="38"/>
    </row>
    <row r="38" spans="1:13">
      <c r="A38"/>
      <c r="B38"/>
      <c r="C38"/>
      <c r="D38"/>
      <c r="E38"/>
      <c r="F38"/>
      <c r="G38"/>
      <c r="H38" s="139"/>
      <c r="I38"/>
      <c r="J38"/>
      <c r="K38"/>
      <c r="L38"/>
      <c r="M38" s="38"/>
    </row>
    <row r="39" spans="1:13">
      <c r="A39"/>
      <c r="B39"/>
      <c r="C39"/>
      <c r="D39"/>
      <c r="E39"/>
      <c r="F39"/>
      <c r="G39"/>
      <c r="H39" s="139"/>
      <c r="I39"/>
      <c r="J39"/>
      <c r="K39"/>
      <c r="L39"/>
      <c r="M39" s="38"/>
    </row>
    <row r="40" spans="1:13">
      <c r="A40"/>
      <c r="B40"/>
      <c r="C40"/>
      <c r="D40"/>
      <c r="E40"/>
      <c r="F40"/>
      <c r="G40"/>
      <c r="H40" s="139"/>
      <c r="I40"/>
      <c r="J40"/>
      <c r="K40"/>
      <c r="L40"/>
      <c r="M40" s="38"/>
    </row>
    <row r="42" spans="1:13">
      <c r="A42"/>
      <c r="B42"/>
      <c r="C42"/>
      <c r="D42"/>
      <c r="E42"/>
      <c r="F42"/>
      <c r="G42"/>
      <c r="H42" s="139"/>
      <c r="I42"/>
      <c r="J42"/>
      <c r="K42"/>
      <c r="L42"/>
      <c r="M42" s="38"/>
    </row>
    <row r="43" spans="1:13">
      <c r="A43"/>
      <c r="B43"/>
      <c r="C43"/>
      <c r="D43"/>
      <c r="E43"/>
      <c r="F43"/>
      <c r="G43"/>
      <c r="H43" s="139"/>
      <c r="I43"/>
      <c r="J43"/>
      <c r="K43"/>
      <c r="L43"/>
      <c r="M43" s="38"/>
    </row>
    <row r="44" spans="1:13">
      <c r="A44"/>
      <c r="B44"/>
      <c r="C44"/>
      <c r="D44"/>
      <c r="E44"/>
      <c r="F44"/>
      <c r="G44"/>
      <c r="H44" s="139"/>
      <c r="I44"/>
      <c r="J44"/>
      <c r="K44"/>
      <c r="L44"/>
      <c r="M44" s="38"/>
    </row>
    <row r="45" spans="1:13">
      <c r="A45"/>
      <c r="B45"/>
      <c r="C45"/>
      <c r="D45"/>
      <c r="E45"/>
      <c r="F45"/>
      <c r="G45"/>
      <c r="H45" s="139"/>
      <c r="I45"/>
      <c r="J45"/>
      <c r="K45"/>
      <c r="L45"/>
      <c r="M45" s="38"/>
    </row>
    <row r="46" spans="1:13">
      <c r="A46"/>
      <c r="B46"/>
      <c r="C46"/>
      <c r="D46"/>
      <c r="E46"/>
      <c r="F46"/>
      <c r="G46"/>
      <c r="H46" s="139"/>
      <c r="I46"/>
      <c r="J46"/>
      <c r="K46"/>
      <c r="L46"/>
      <c r="M46" s="38"/>
    </row>
    <row r="47" spans="1:13">
      <c r="A47"/>
      <c r="B47"/>
      <c r="C47"/>
      <c r="D47"/>
      <c r="E47"/>
      <c r="F47"/>
      <c r="G47"/>
      <c r="H47" s="139"/>
      <c r="I47"/>
      <c r="J47"/>
      <c r="K47"/>
      <c r="L47"/>
      <c r="M47" s="38"/>
    </row>
    <row r="48" spans="1:13">
      <c r="A48"/>
      <c r="B48"/>
      <c r="C48"/>
      <c r="D48"/>
      <c r="E48"/>
      <c r="F48"/>
      <c r="G48"/>
      <c r="H48" s="139"/>
      <c r="I48"/>
      <c r="J48"/>
      <c r="K48"/>
      <c r="L48"/>
      <c r="M48" s="38"/>
    </row>
    <row r="49" spans="1:13">
      <c r="A49"/>
      <c r="B49"/>
      <c r="C49"/>
      <c r="D49"/>
      <c r="E49"/>
      <c r="F49"/>
      <c r="G49"/>
      <c r="H49" s="139"/>
      <c r="I49"/>
      <c r="J49"/>
      <c r="K49"/>
      <c r="L49"/>
      <c r="M49" s="38"/>
    </row>
  </sheetData>
  <mergeCells count="5">
    <mergeCell ref="A17:L17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>
    <pageSetUpPr fitToPage="1"/>
  </sheetPr>
  <dimension ref="A1:O6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10" sqref="A10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7" customWidth="1"/>
    <col min="12" max="12" width="12.6640625" style="7" customWidth="1"/>
    <col min="13" max="13" width="9.1640625" style="68" hidden="1" customWidth="1"/>
    <col min="14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906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608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5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5" s="36" customFormat="1">
      <c r="A6" s="27">
        <v>1</v>
      </c>
      <c r="B6" s="28">
        <v>49.53</v>
      </c>
      <c r="C6" s="61"/>
      <c r="D6" s="37" t="s">
        <v>1871</v>
      </c>
      <c r="E6" s="31" t="s">
        <v>10</v>
      </c>
      <c r="F6" s="32">
        <f>VLOOKUP($E6,Atletas!$1:$1048576,7,FALSE)</f>
        <v>35568</v>
      </c>
      <c r="G6" s="32" t="str">
        <f>VLOOKUP($E6,Atletas!$1:$1048576,9,FALSE)</f>
        <v>Juvenil</v>
      </c>
      <c r="H6" s="137" t="str">
        <f>VLOOKUP($E6,Atletas!$1:$1048576,5,FALSE)</f>
        <v>CSM</v>
      </c>
      <c r="I6" s="35" t="s">
        <v>2267</v>
      </c>
      <c r="J6" s="34">
        <v>41447</v>
      </c>
      <c r="K6" s="35"/>
      <c r="L6" s="35" t="s">
        <v>765</v>
      </c>
      <c r="M6" s="38"/>
      <c r="O6" s="31" t="str">
        <f>IF(L6="rp",CONCATENATE(B6," - 12"),L6)</f>
        <v>49,53 - 12</v>
      </c>
    </row>
    <row r="7" spans="1:15" s="36" customFormat="1">
      <c r="A7" s="27">
        <v>2</v>
      </c>
      <c r="B7" s="28">
        <v>53.86</v>
      </c>
      <c r="C7" s="61"/>
      <c r="D7" s="37">
        <v>2</v>
      </c>
      <c r="E7" s="31" t="s">
        <v>971</v>
      </c>
      <c r="F7" s="32">
        <f>VLOOKUP($E7,Atletas!$1:$1048576,7,FALSE)</f>
        <v>35516</v>
      </c>
      <c r="G7" s="32" t="str">
        <f>VLOOKUP($E7,Atletas!$1:$1048576,9,FALSE)</f>
        <v>Juvenil</v>
      </c>
      <c r="H7" s="137" t="str">
        <f>VLOOKUP($E7,Atletas!$1:$1048576,5,FALSE)</f>
        <v>AJS</v>
      </c>
      <c r="I7" s="35" t="s">
        <v>1012</v>
      </c>
      <c r="J7" s="34">
        <v>41462</v>
      </c>
      <c r="K7" s="35"/>
      <c r="L7" s="35" t="s">
        <v>765</v>
      </c>
      <c r="M7" s="38"/>
    </row>
    <row r="8" spans="1:15" s="36" customFormat="1">
      <c r="A8" s="27">
        <v>3</v>
      </c>
      <c r="B8" s="28">
        <v>57.4</v>
      </c>
      <c r="C8" s="61"/>
      <c r="D8" s="37">
        <v>4</v>
      </c>
      <c r="E8" s="31" t="s">
        <v>501</v>
      </c>
      <c r="F8" s="32">
        <f>VLOOKUP($E8,Atletas!$1:$1048576,7,FALSE)</f>
        <v>36286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1012</v>
      </c>
      <c r="J8" s="34">
        <v>41412</v>
      </c>
      <c r="K8" s="35"/>
      <c r="L8" s="35" t="s">
        <v>765</v>
      </c>
      <c r="M8" s="38"/>
      <c r="N8" s="38"/>
    </row>
    <row r="9" spans="1:15" s="36" customFormat="1">
      <c r="A9" s="27">
        <v>4</v>
      </c>
      <c r="B9" s="28">
        <v>63.55</v>
      </c>
      <c r="C9" s="61"/>
      <c r="D9" s="37">
        <v>5</v>
      </c>
      <c r="E9" s="31" t="s">
        <v>600</v>
      </c>
      <c r="F9" s="32">
        <f>VLOOKUP($E9,Atletas!$1:$1048576,7,FALSE)</f>
        <v>35548</v>
      </c>
      <c r="G9" s="32" t="str">
        <f>VLOOKUP($E9,Atletas!$1:$1048576,9,FALSE)</f>
        <v>Juvenil</v>
      </c>
      <c r="H9" s="137" t="str">
        <f>VLOOKUP($E9,Atletas!$1:$1048576,5,FALSE)</f>
        <v>ACDSJ</v>
      </c>
      <c r="I9" s="35" t="s">
        <v>1012</v>
      </c>
      <c r="J9" s="34">
        <v>41412</v>
      </c>
      <c r="K9" s="35"/>
      <c r="L9" s="35" t="s">
        <v>1661</v>
      </c>
      <c r="M9" s="38"/>
      <c r="O9" s="31"/>
    </row>
    <row r="10" spans="1:15" s="36" customFormat="1">
      <c r="A10" s="27"/>
      <c r="B10" s="28"/>
      <c r="C10" s="61"/>
      <c r="D10" s="37"/>
      <c r="E10" s="31" t="s">
        <v>1366</v>
      </c>
      <c r="F10" s="32">
        <f>VLOOKUP($E10,Atletas!$1:$1048576,7,FALSE)</f>
        <v>35647</v>
      </c>
      <c r="G10" s="32" t="str">
        <f>VLOOKUP($E10,Atletas!$1:$1048576,9,FALSE)</f>
        <v>Juvenil</v>
      </c>
      <c r="H10" s="137" t="str">
        <f>VLOOKUP($E10,Atletas!$1:$1048576,5,FALSE)</f>
        <v>ADRAP</v>
      </c>
      <c r="I10" s="35"/>
      <c r="J10" s="34"/>
      <c r="K10" s="35"/>
      <c r="L10" s="35" t="s">
        <v>1662</v>
      </c>
      <c r="M10" s="38"/>
      <c r="O10" s="31"/>
    </row>
    <row r="11" spans="1:15" s="36" customFormat="1">
      <c r="A11" s="27"/>
      <c r="B11" s="28"/>
      <c r="C11" s="61"/>
      <c r="D11" s="37"/>
      <c r="E11" s="31" t="s">
        <v>513</v>
      </c>
      <c r="F11" s="32">
        <f>VLOOKUP($E11,Atletas!$1:$1048576,7,FALSE)</f>
        <v>35428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/>
      <c r="J11" s="34"/>
      <c r="K11" s="35"/>
      <c r="L11" s="35" t="s">
        <v>1665</v>
      </c>
      <c r="M11" s="38"/>
      <c r="N11" s="38"/>
      <c r="O11" s="31"/>
    </row>
    <row r="12" spans="1:15" s="36" customFormat="1">
      <c r="A12" s="27"/>
      <c r="B12" s="28"/>
      <c r="C12" s="61"/>
      <c r="D12" s="37"/>
      <c r="E12" s="31" t="s">
        <v>347</v>
      </c>
      <c r="F12" s="32">
        <f>VLOOKUP($E12,Atletas!$1:$1048576,7,FALSE)</f>
        <v>36124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/>
      <c r="J12" s="34"/>
      <c r="K12" s="35"/>
      <c r="L12" s="35" t="s">
        <v>1663</v>
      </c>
      <c r="M12" s="38"/>
      <c r="O12" s="31"/>
    </row>
    <row r="13" spans="1:15" s="36" customFormat="1">
      <c r="A13" s="27"/>
      <c r="B13" s="28"/>
      <c r="C13" s="61"/>
      <c r="D13" s="37"/>
      <c r="E13" s="31" t="s">
        <v>537</v>
      </c>
      <c r="F13" s="32">
        <f>VLOOKUP($E13,Atletas!$1:$1048576,7,FALSE)</f>
        <v>35542</v>
      </c>
      <c r="G13" s="32" t="str">
        <f>VLOOKUP($E13,Atletas!$1:$1048576,9,FALSE)</f>
        <v>Juvenil</v>
      </c>
      <c r="H13" s="137" t="str">
        <f>VLOOKUP($E13,Atletas!$1:$1048576,5,FALSE)</f>
        <v>ACDSJ</v>
      </c>
      <c r="I13" s="35"/>
      <c r="J13" s="34"/>
      <c r="K13" s="35"/>
      <c r="L13" s="35" t="s">
        <v>1664</v>
      </c>
      <c r="M13" s="38"/>
      <c r="O13" s="31"/>
    </row>
    <row r="14" spans="1:15" s="36" customFormat="1">
      <c r="A14" s="27"/>
      <c r="B14" s="28"/>
      <c r="C14" s="61"/>
      <c r="D14" s="37"/>
      <c r="E14" s="31" t="s">
        <v>717</v>
      </c>
      <c r="F14" s="32">
        <f>VLOOKUP($E14,Atletas!$1:$1048576,7,FALSE)</f>
        <v>35185</v>
      </c>
      <c r="G14" s="32" t="str">
        <f>VLOOKUP($E14,Atletas!$1:$1048576,9,FALSE)</f>
        <v>Juvenil</v>
      </c>
      <c r="H14" s="137" t="str">
        <f>VLOOKUP($E14,Atletas!$1:$1048576,5,FALSE)</f>
        <v>AJS</v>
      </c>
      <c r="I14" s="35"/>
      <c r="J14" s="34"/>
      <c r="K14" s="35"/>
      <c r="L14" s="35" t="s">
        <v>87</v>
      </c>
      <c r="M14" s="38"/>
      <c r="N14" s="38"/>
    </row>
    <row r="15" spans="1:15" s="36" customFormat="1">
      <c r="A15" s="27"/>
      <c r="B15" s="28"/>
      <c r="C15" s="61"/>
      <c r="D15" s="37"/>
      <c r="E15" s="31" t="s">
        <v>359</v>
      </c>
      <c r="F15" s="32" t="e">
        <f>VLOOKUP($E15,Atletas!$1:$1048576,7,FALSE)</f>
        <v>#N/A</v>
      </c>
      <c r="G15" s="32" t="e">
        <f>VLOOKUP($E15,Atletas!$1:$1048576,9,FALSE)</f>
        <v>#N/A</v>
      </c>
      <c r="H15" s="137" t="e">
        <f>VLOOKUP($E15,Atletas!$1:$1048576,5,FALSE)</f>
        <v>#N/A</v>
      </c>
      <c r="I15" s="35"/>
      <c r="J15" s="34"/>
      <c r="K15" s="35"/>
      <c r="L15" s="35" t="s">
        <v>1193</v>
      </c>
      <c r="M15" s="38"/>
      <c r="N15" s="38"/>
    </row>
    <row r="16" spans="1:15" s="36" customFormat="1">
      <c r="A16" s="27"/>
      <c r="B16" s="28"/>
      <c r="C16" s="61"/>
      <c r="D16" s="37"/>
      <c r="E16" s="31" t="s">
        <v>524</v>
      </c>
      <c r="F16" s="32">
        <f>VLOOKUP($E16,Atletas!$1:$1048576,7,FALSE)</f>
        <v>35368</v>
      </c>
      <c r="G16" s="32" t="str">
        <f>VLOOKUP($E16,Atletas!$1:$1048576,9,FALSE)</f>
        <v>Juvenil</v>
      </c>
      <c r="H16" s="137" t="str">
        <f>VLOOKUP($E16,Atletas!$1:$1048576,5,FALSE)</f>
        <v>CSM</v>
      </c>
      <c r="I16" s="35"/>
      <c r="J16" s="34"/>
      <c r="K16" s="35"/>
      <c r="L16" s="35" t="s">
        <v>88</v>
      </c>
      <c r="M16" s="38"/>
      <c r="N16" s="38"/>
    </row>
    <row r="17" spans="1:14" s="36" customFormat="1">
      <c r="A17" s="27"/>
      <c r="B17" s="28"/>
      <c r="C17" s="61"/>
      <c r="D17" s="37"/>
      <c r="E17" s="31"/>
      <c r="F17" s="32">
        <f>VLOOKUP($E17,Atletas!$1:$1048576,7,FALSE)</f>
        <v>0</v>
      </c>
      <c r="G17" s="32">
        <f>VLOOKUP($E17,Atletas!$1:$1048576,9,FALSE)</f>
        <v>0</v>
      </c>
      <c r="H17" s="137">
        <f>VLOOKUP($E17,Atletas!$1:$1048576,5,FALSE)</f>
        <v>0</v>
      </c>
      <c r="I17" s="35"/>
      <c r="J17" s="34"/>
      <c r="K17" s="35"/>
      <c r="L17" s="35" t="s">
        <v>765</v>
      </c>
      <c r="M17" s="38"/>
      <c r="N17" s="38"/>
    </row>
    <row r="18" spans="1:14" s="36" customFormat="1">
      <c r="A18" s="27"/>
      <c r="B18" s="28"/>
      <c r="C18" s="61"/>
      <c r="D18" s="37"/>
      <c r="E18" s="31"/>
      <c r="F18" s="32">
        <f>VLOOKUP($E18,Atletas!$1:$1048576,7,FALSE)</f>
        <v>0</v>
      </c>
      <c r="G18" s="32">
        <f>VLOOKUP($E18,Atletas!$1:$1048576,9,FALSE)</f>
        <v>0</v>
      </c>
      <c r="H18" s="137">
        <f>VLOOKUP($E18,Atletas!$1:$1048576,5,FALSE)</f>
        <v>0</v>
      </c>
      <c r="I18" s="35"/>
      <c r="J18" s="34"/>
      <c r="K18" s="35"/>
      <c r="L18" s="35" t="s">
        <v>765</v>
      </c>
      <c r="M18" s="38"/>
    </row>
    <row r="19" spans="1:14" s="36" customFormat="1">
      <c r="A19" s="27"/>
      <c r="B19" s="28"/>
      <c r="C19" s="61"/>
      <c r="D19" s="37"/>
      <c r="E19" s="31"/>
      <c r="F19" s="32"/>
      <c r="G19" s="35"/>
      <c r="H19" s="137"/>
      <c r="I19" s="33"/>
      <c r="J19" s="34"/>
      <c r="K19" s="35"/>
      <c r="L19" s="35"/>
      <c r="M19" s="38"/>
    </row>
    <row r="20" spans="1:14" s="31" customFormat="1">
      <c r="A20" s="27"/>
      <c r="B20" s="28"/>
      <c r="C20" s="29"/>
      <c r="D20" s="30"/>
      <c r="F20" s="32"/>
      <c r="G20" s="32"/>
      <c r="H20" s="137"/>
      <c r="I20" s="35"/>
      <c r="J20" s="34"/>
      <c r="K20" s="35"/>
      <c r="L20" s="35"/>
      <c r="M20" s="38"/>
    </row>
    <row r="21" spans="1:14" s="31" customFormat="1">
      <c r="A21" s="181" t="s">
        <v>742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38"/>
      <c r="N21" s="39"/>
    </row>
    <row r="22" spans="1:14" s="36" customFormat="1">
      <c r="A22" s="27"/>
      <c r="B22" s="28"/>
      <c r="C22" s="61"/>
      <c r="D22" s="37"/>
      <c r="E22" s="31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5"/>
      <c r="L22" s="35"/>
      <c r="M22" s="38"/>
      <c r="N22" s="31"/>
    </row>
    <row r="23" spans="1:14" s="36" customFormat="1">
      <c r="A23" s="27"/>
      <c r="B23" s="28"/>
      <c r="C23" s="61"/>
      <c r="D23" s="37"/>
      <c r="E23" s="31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5"/>
      <c r="L23" s="35"/>
      <c r="M23" s="38"/>
      <c r="N23" s="31"/>
    </row>
    <row r="24" spans="1:14" s="36" customFormat="1">
      <c r="A24" s="27"/>
      <c r="B24" s="28"/>
      <c r="C24" s="61"/>
      <c r="D24" s="37"/>
      <c r="E24" s="31"/>
      <c r="F24" s="32">
        <f>VLOOKUP($E24,Atletas!$1:$1048576,7,FALSE)</f>
        <v>0</v>
      </c>
      <c r="G24" s="32">
        <f>VLOOKUP($E24,Atletas!$1:$1048576,9,FALSE)</f>
        <v>0</v>
      </c>
      <c r="H24" s="137">
        <f>VLOOKUP($E24,Atletas!$1:$1048576,5,FALSE)</f>
        <v>0</v>
      </c>
      <c r="I24" s="35"/>
      <c r="J24" s="34"/>
      <c r="K24" s="35"/>
      <c r="L24" s="35"/>
      <c r="M24" s="38"/>
    </row>
    <row r="25" spans="1:14" s="31" customFormat="1">
      <c r="A25" s="27"/>
      <c r="B25" s="28"/>
      <c r="C25" s="29"/>
      <c r="D25" s="30"/>
      <c r="F25" s="32"/>
      <c r="G25" s="32"/>
      <c r="H25" s="137"/>
      <c r="I25" s="35"/>
      <c r="J25" s="34"/>
      <c r="K25" s="35"/>
      <c r="L25" s="35"/>
      <c r="M25" s="38"/>
      <c r="N25" s="38"/>
    </row>
    <row r="26" spans="1:14" s="31" customFormat="1">
      <c r="A26" s="27"/>
      <c r="B26" s="28"/>
      <c r="C26" s="29"/>
      <c r="D26" s="30"/>
      <c r="F26" s="32"/>
      <c r="G26" s="32"/>
      <c r="H26" s="137"/>
      <c r="I26" s="35"/>
      <c r="J26" s="34"/>
      <c r="K26" s="35"/>
      <c r="L26" s="35"/>
      <c r="M26" s="38"/>
      <c r="N26" s="39"/>
    </row>
    <row r="27" spans="1:14" s="36" customFormat="1">
      <c r="A27" s="27"/>
      <c r="B27" s="28"/>
      <c r="C27" s="61"/>
      <c r="D27" s="37"/>
      <c r="E27" s="31"/>
      <c r="F27" s="32"/>
      <c r="G27" s="35"/>
      <c r="H27" s="137"/>
      <c r="I27" s="33"/>
      <c r="J27" s="34"/>
      <c r="K27" s="35"/>
      <c r="L27" s="35"/>
      <c r="M27" s="38"/>
    </row>
    <row r="28" spans="1:14" s="36" customFormat="1">
      <c r="A28" s="27"/>
      <c r="B28" s="28"/>
      <c r="C28" s="61"/>
      <c r="D28" s="37"/>
      <c r="E28" s="31"/>
      <c r="F28" s="32"/>
      <c r="G28" s="35"/>
      <c r="H28" s="137"/>
      <c r="I28" s="33"/>
      <c r="J28" s="34"/>
      <c r="K28" s="35"/>
      <c r="L28" s="35"/>
      <c r="M28" s="38"/>
    </row>
    <row r="29" spans="1:14" s="36" customFormat="1">
      <c r="A29" s="27"/>
      <c r="B29" s="28"/>
      <c r="C29" s="61"/>
      <c r="D29" s="37"/>
      <c r="E29" s="31"/>
      <c r="F29" s="32"/>
      <c r="G29" s="35"/>
      <c r="H29" s="137"/>
      <c r="I29" s="33"/>
      <c r="J29" s="34"/>
      <c r="K29" s="35"/>
      <c r="L29" s="35"/>
      <c r="M29" s="38"/>
    </row>
    <row r="30" spans="1:14" s="36" customFormat="1">
      <c r="A30" s="27"/>
      <c r="B30" s="28"/>
      <c r="C30" s="61"/>
      <c r="D30" s="37"/>
      <c r="E30" s="31"/>
      <c r="F30" s="32"/>
      <c r="G30" s="35"/>
      <c r="H30" s="137"/>
      <c r="I30" s="33"/>
      <c r="J30" s="34"/>
      <c r="K30" s="35"/>
      <c r="L30" s="35"/>
      <c r="M30" s="38"/>
    </row>
    <row r="31" spans="1:14" s="36" customFormat="1">
      <c r="A31" s="27"/>
      <c r="B31" s="28"/>
      <c r="C31" s="61"/>
      <c r="D31" s="37"/>
      <c r="E31" s="31"/>
      <c r="F31" s="32"/>
      <c r="G31" s="35"/>
      <c r="H31" s="137"/>
      <c r="I31" s="33"/>
      <c r="J31" s="34"/>
      <c r="K31" s="35"/>
      <c r="L31" s="35"/>
      <c r="M31" s="38"/>
    </row>
    <row r="32" spans="1:14" s="36" customFormat="1">
      <c r="A32" s="27"/>
      <c r="B32" s="28"/>
      <c r="C32" s="61"/>
      <c r="D32" s="37"/>
      <c r="E32" s="31"/>
      <c r="F32" s="32"/>
      <c r="G32" s="35"/>
      <c r="H32" s="137"/>
      <c r="I32" s="33"/>
      <c r="J32" s="34"/>
      <c r="K32" s="35"/>
      <c r="L32" s="35"/>
      <c r="M32" s="38"/>
    </row>
    <row r="33" spans="1:13" s="36" customFormat="1">
      <c r="A33" s="27"/>
      <c r="B33" s="28"/>
      <c r="C33" s="61"/>
      <c r="D33" s="37"/>
      <c r="E33" s="31"/>
      <c r="F33" s="32"/>
      <c r="G33" s="35"/>
      <c r="H33" s="137"/>
      <c r="I33" s="33"/>
      <c r="J33" s="34"/>
      <c r="K33" s="35"/>
      <c r="L33" s="35"/>
      <c r="M33" s="38"/>
    </row>
    <row r="34" spans="1:13" s="36" customFormat="1">
      <c r="A34" s="27"/>
      <c r="B34" s="28"/>
      <c r="C34" s="61"/>
      <c r="D34" s="37"/>
      <c r="E34" s="31"/>
      <c r="F34" s="32"/>
      <c r="G34" s="35"/>
      <c r="H34" s="137"/>
      <c r="I34" s="33"/>
      <c r="J34" s="34"/>
      <c r="K34" s="35"/>
      <c r="L34" s="35"/>
      <c r="M34" s="38"/>
    </row>
    <row r="35" spans="1:13" s="36" customFormat="1">
      <c r="A35" s="27"/>
      <c r="B35" s="28"/>
      <c r="C35" s="61"/>
      <c r="D35" s="37"/>
      <c r="E35" s="31"/>
      <c r="F35" s="32"/>
      <c r="G35" s="35"/>
      <c r="H35" s="137"/>
      <c r="I35" s="33"/>
      <c r="J35" s="34"/>
      <c r="K35" s="35"/>
      <c r="L35" s="35"/>
      <c r="M35" s="38"/>
    </row>
    <row r="36" spans="1:13" s="36" customFormat="1">
      <c r="A36" s="27"/>
      <c r="B36" s="28"/>
      <c r="C36" s="61"/>
      <c r="D36" s="37"/>
      <c r="E36" s="31"/>
      <c r="F36" s="32"/>
      <c r="G36" s="35"/>
      <c r="H36" s="137"/>
      <c r="I36" s="33"/>
      <c r="J36" s="34"/>
      <c r="K36" s="35"/>
      <c r="L36" s="35"/>
      <c r="M36" s="38"/>
    </row>
    <row r="37" spans="1:13" s="36" customFormat="1">
      <c r="A37" s="27"/>
      <c r="B37" s="28"/>
      <c r="C37" s="61"/>
      <c r="D37" s="37"/>
      <c r="E37" s="31"/>
      <c r="F37" s="32"/>
      <c r="G37" s="35"/>
      <c r="H37" s="137"/>
      <c r="I37" s="33"/>
      <c r="J37" s="34"/>
      <c r="K37" s="35"/>
      <c r="L37" s="35"/>
      <c r="M37" s="68"/>
    </row>
    <row r="38" spans="1:13" s="36" customFormat="1">
      <c r="A38" s="27"/>
      <c r="B38" s="28"/>
      <c r="C38" s="61"/>
      <c r="D38" s="37"/>
      <c r="E38" s="31"/>
      <c r="F38" s="32"/>
      <c r="G38" s="35"/>
      <c r="H38" s="137"/>
      <c r="I38" s="33"/>
      <c r="J38" s="34"/>
      <c r="K38" s="35"/>
      <c r="L38" s="35"/>
      <c r="M38" s="38"/>
    </row>
    <row r="39" spans="1:13" s="36" customFormat="1">
      <c r="A39" s="27"/>
      <c r="B39" s="28"/>
      <c r="C39" s="61"/>
      <c r="D39" s="37"/>
      <c r="E39" s="31"/>
      <c r="F39" s="32"/>
      <c r="G39" s="35"/>
      <c r="H39" s="137"/>
      <c r="I39" s="33"/>
      <c r="J39" s="34"/>
      <c r="K39" s="35"/>
      <c r="L39" s="35"/>
      <c r="M39" s="38"/>
    </row>
    <row r="40" spans="1:13" s="36" customFormat="1">
      <c r="A40" s="27"/>
      <c r="B40" s="28"/>
      <c r="C40" s="61"/>
      <c r="D40" s="37"/>
      <c r="E40" s="31"/>
      <c r="F40" s="32"/>
      <c r="G40" s="35"/>
      <c r="H40" s="137"/>
      <c r="I40" s="33"/>
      <c r="J40" s="34"/>
      <c r="K40" s="35"/>
      <c r="L40" s="35"/>
      <c r="M40" s="38"/>
    </row>
    <row r="41" spans="1:13" s="36" customFormat="1">
      <c r="A41" s="27"/>
      <c r="B41" s="28"/>
      <c r="C41" s="61"/>
      <c r="D41" s="37"/>
      <c r="E41" s="31"/>
      <c r="F41" s="32"/>
      <c r="G41" s="35"/>
      <c r="H41" s="137"/>
      <c r="I41" s="33"/>
      <c r="J41" s="34"/>
      <c r="K41" s="35"/>
      <c r="L41" s="35"/>
      <c r="M41" s="38"/>
    </row>
    <row r="42" spans="1:13" s="36" customFormat="1">
      <c r="A42" s="27"/>
      <c r="B42" s="28"/>
      <c r="C42" s="61"/>
      <c r="D42" s="37"/>
      <c r="E42" s="31"/>
      <c r="F42" s="32"/>
      <c r="G42" s="35"/>
      <c r="H42" s="137"/>
      <c r="I42" s="33"/>
      <c r="J42" s="34"/>
      <c r="K42" s="35"/>
      <c r="L42" s="35"/>
      <c r="M42" s="38"/>
    </row>
    <row r="43" spans="1:13" s="36" customFormat="1">
      <c r="A43" s="27"/>
      <c r="B43" s="28"/>
      <c r="C43" s="61"/>
      <c r="D43" s="37"/>
      <c r="E43" s="31"/>
      <c r="F43" s="32"/>
      <c r="G43" s="35"/>
      <c r="H43" s="137"/>
      <c r="I43" s="33"/>
      <c r="J43" s="34"/>
      <c r="K43" s="35"/>
      <c r="L43" s="35"/>
      <c r="M43" s="38"/>
    </row>
    <row r="44" spans="1:13" s="36" customFormat="1">
      <c r="A44" s="27"/>
      <c r="B44" s="28"/>
      <c r="C44" s="61"/>
      <c r="D44" s="37"/>
      <c r="E44" s="31"/>
      <c r="F44" s="32"/>
      <c r="G44" s="35"/>
      <c r="H44" s="137"/>
      <c r="I44" s="33"/>
      <c r="J44" s="34"/>
      <c r="K44" s="35"/>
      <c r="L44" s="35"/>
      <c r="M44" s="38"/>
    </row>
    <row r="45" spans="1:13" s="36" customFormat="1">
      <c r="A45" s="27"/>
      <c r="B45" s="28"/>
      <c r="C45" s="61"/>
      <c r="D45" s="37"/>
      <c r="E45" s="31"/>
      <c r="F45" s="32"/>
      <c r="G45" s="35"/>
      <c r="H45" s="137"/>
      <c r="I45" s="33"/>
      <c r="J45" s="34"/>
      <c r="K45" s="35"/>
      <c r="L45" s="35"/>
      <c r="M45" s="68"/>
    </row>
    <row r="46" spans="1:13" s="36" customFormat="1">
      <c r="A46" s="27"/>
      <c r="B46" s="28"/>
      <c r="C46" s="61"/>
      <c r="D46" s="37"/>
      <c r="E46" s="31"/>
      <c r="F46" s="32"/>
      <c r="G46" s="35"/>
      <c r="H46" s="137"/>
      <c r="I46" s="33"/>
      <c r="J46" s="34"/>
      <c r="K46" s="35"/>
      <c r="L46" s="35"/>
      <c r="M46" s="38"/>
    </row>
    <row r="47" spans="1:13" s="36" customFormat="1">
      <c r="A47" s="27"/>
      <c r="B47" s="28"/>
      <c r="C47" s="61"/>
      <c r="D47" s="37"/>
      <c r="E47" s="31"/>
      <c r="F47" s="32"/>
      <c r="G47" s="35"/>
      <c r="H47" s="137"/>
      <c r="I47" s="33"/>
      <c r="J47" s="34"/>
      <c r="K47" s="35"/>
      <c r="L47" s="35"/>
      <c r="M47" s="38"/>
    </row>
    <row r="48" spans="1:13" s="36" customFormat="1">
      <c r="A48" s="27"/>
      <c r="B48" s="28"/>
      <c r="C48" s="61"/>
      <c r="D48" s="37"/>
      <c r="E48" s="31"/>
      <c r="F48" s="32"/>
      <c r="G48" s="35"/>
      <c r="H48" s="137"/>
      <c r="I48" s="33"/>
      <c r="J48" s="34"/>
      <c r="K48" s="35"/>
      <c r="L48" s="35"/>
      <c r="M48" s="38"/>
    </row>
    <row r="49" spans="1:13" s="36" customFormat="1">
      <c r="A49" s="27"/>
      <c r="B49" s="28"/>
      <c r="C49" s="61"/>
      <c r="D49" s="37"/>
      <c r="E49" s="31"/>
      <c r="F49" s="32"/>
      <c r="G49" s="35"/>
      <c r="H49" s="137"/>
      <c r="I49" s="33"/>
      <c r="J49" s="34"/>
      <c r="K49" s="35"/>
      <c r="L49" s="35"/>
      <c r="M49" s="38"/>
    </row>
    <row r="50" spans="1:13" s="36" customFormat="1">
      <c r="A50" s="27"/>
      <c r="B50" s="28"/>
      <c r="C50" s="61"/>
      <c r="D50" s="37"/>
      <c r="E50" s="31"/>
      <c r="F50" s="32"/>
      <c r="G50" s="35"/>
      <c r="H50" s="137"/>
      <c r="I50" s="33"/>
      <c r="J50" s="34"/>
      <c r="K50" s="35"/>
      <c r="L50" s="35"/>
      <c r="M50" s="38"/>
    </row>
    <row r="51" spans="1:13" s="36" customFormat="1">
      <c r="A51" s="27"/>
      <c r="B51" s="28"/>
      <c r="C51" s="61"/>
      <c r="D51" s="37"/>
      <c r="E51" s="31"/>
      <c r="F51" s="32"/>
      <c r="G51" s="35"/>
      <c r="H51" s="137"/>
      <c r="I51" s="33"/>
      <c r="J51" s="34"/>
      <c r="K51" s="35"/>
      <c r="L51" s="35"/>
      <c r="M51" s="38"/>
    </row>
    <row r="52" spans="1:13">
      <c r="M52" s="38"/>
    </row>
    <row r="53" spans="1:13">
      <c r="M53" s="38"/>
    </row>
    <row r="54" spans="1:13">
      <c r="M54" s="38"/>
    </row>
    <row r="55" spans="1:13">
      <c r="M55" s="38"/>
    </row>
    <row r="57" spans="1:13">
      <c r="M57" s="38"/>
    </row>
    <row r="58" spans="1:13">
      <c r="M58" s="38"/>
    </row>
    <row r="59" spans="1:13">
      <c r="M59" s="38"/>
    </row>
    <row r="60" spans="1:13">
      <c r="M60" s="38"/>
    </row>
    <row r="61" spans="1:13">
      <c r="M61" s="38"/>
    </row>
    <row r="62" spans="1:13">
      <c r="M62" s="38"/>
    </row>
    <row r="63" spans="1:13">
      <c r="M63" s="38"/>
    </row>
    <row r="64" spans="1:13">
      <c r="M64" s="38"/>
    </row>
  </sheetData>
  <sortState ref="A6:N17">
    <sortCondition ref="L6:L17"/>
  </sortState>
  <mergeCells count="5">
    <mergeCell ref="A21:L21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>
    <pageSetUpPr fitToPage="1"/>
  </sheetPr>
  <dimension ref="A1:O7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B11" sqref="B11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2.6640625" style="7" customWidth="1"/>
    <col min="13" max="13" width="9.1640625" style="68" hidden="1" customWidth="1"/>
    <col min="14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907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609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729</v>
      </c>
    </row>
    <row r="4" spans="1:15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8"/>
      <c r="M4" s="66"/>
    </row>
    <row r="5" spans="1:15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5" s="31" customFormat="1">
      <c r="A6" s="27">
        <v>1</v>
      </c>
      <c r="B6" s="28">
        <v>64.260000000000005</v>
      </c>
      <c r="C6" s="61"/>
      <c r="D6" s="37">
        <v>5</v>
      </c>
      <c r="E6" s="31" t="s">
        <v>1024</v>
      </c>
      <c r="F6" s="32">
        <f>VLOOKUP($E6,Atletas!$1:$1048576,7,FALSE)</f>
        <v>29389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2239</v>
      </c>
      <c r="J6" s="34">
        <v>41434</v>
      </c>
      <c r="K6" s="35"/>
      <c r="L6" s="35" t="s">
        <v>822</v>
      </c>
      <c r="M6" s="38"/>
      <c r="N6" s="38"/>
      <c r="O6" s="31" t="str">
        <f t="shared" ref="O6" si="0">IF(L6="rp",CONCATENATE(B6," - 12"),L6)</f>
        <v>59"47 - 00</v>
      </c>
    </row>
    <row r="7" spans="1:15" s="31" customFormat="1">
      <c r="A7" s="27">
        <v>2</v>
      </c>
      <c r="B7" s="28">
        <v>66.72</v>
      </c>
      <c r="C7" s="61"/>
      <c r="D7" s="37">
        <v>2</v>
      </c>
      <c r="E7" s="31" t="s">
        <v>980</v>
      </c>
      <c r="F7" s="32">
        <f>VLOOKUP($E7,Atletas!$1:$1048576,7,FALSE)</f>
        <v>34220</v>
      </c>
      <c r="G7" s="32" t="str">
        <f>VLOOKUP($E7,Atletas!$1:$1048576,9,FALSE)</f>
        <v>S/Sub-23</v>
      </c>
      <c r="H7" s="137" t="str">
        <f>VLOOKUP($E7,Atletas!$1:$1048576,5,FALSE)</f>
        <v>AJS</v>
      </c>
      <c r="I7" s="35" t="s">
        <v>2239</v>
      </c>
      <c r="J7" s="34">
        <v>41434</v>
      </c>
      <c r="K7" s="35"/>
      <c r="L7" s="35" t="s">
        <v>1666</v>
      </c>
      <c r="M7" s="38"/>
      <c r="N7" s="38"/>
    </row>
    <row r="8" spans="1:15" s="31" customFormat="1">
      <c r="A8" s="27">
        <v>3</v>
      </c>
      <c r="B8" s="28">
        <v>66.87</v>
      </c>
      <c r="C8" s="61"/>
      <c r="D8" s="37">
        <v>3</v>
      </c>
      <c r="E8" s="31" t="s">
        <v>832</v>
      </c>
      <c r="F8" s="32">
        <f>VLOOKUP($E8,Atletas!$1:$1048576,7,FALSE)</f>
        <v>32114</v>
      </c>
      <c r="G8" s="32" t="str">
        <f>VLOOKUP($E8,Atletas!$1:$1048576,9,FALSE)</f>
        <v>Sénior</v>
      </c>
      <c r="H8" s="137" t="str">
        <f>VLOOKUP($E8,Atletas!$1:$1048576,5,FALSE)</f>
        <v>CSM</v>
      </c>
      <c r="I8" s="35" t="s">
        <v>2239</v>
      </c>
      <c r="J8" s="34">
        <v>41434</v>
      </c>
      <c r="K8" s="35"/>
      <c r="L8" s="35" t="s">
        <v>388</v>
      </c>
      <c r="M8" s="38"/>
      <c r="N8" s="38"/>
    </row>
    <row r="9" spans="1:15" s="31" customFormat="1">
      <c r="A9" s="27">
        <v>4</v>
      </c>
      <c r="B9" s="28">
        <v>70.099999999999994</v>
      </c>
      <c r="C9" s="61"/>
      <c r="D9" s="37">
        <v>1</v>
      </c>
      <c r="E9" s="31" t="s">
        <v>506</v>
      </c>
      <c r="F9" s="32">
        <f>VLOOKUP($E9,Atletas!$1:$1048576,7,FALSE)</f>
        <v>35001</v>
      </c>
      <c r="G9" s="32" t="str">
        <f>VLOOKUP($E9,Atletas!$1:$1048576,9,FALSE)</f>
        <v>Júnior</v>
      </c>
      <c r="H9" s="137" t="str">
        <f>VLOOKUP($E9,Atletas!$1:$1048576,5,FALSE)</f>
        <v>AJS</v>
      </c>
      <c r="I9" s="35" t="s">
        <v>1012</v>
      </c>
      <c r="J9" s="34">
        <v>41441</v>
      </c>
      <c r="K9" s="35"/>
      <c r="L9" s="35" t="s">
        <v>765</v>
      </c>
      <c r="M9" s="38"/>
      <c r="N9" s="38"/>
    </row>
    <row r="10" spans="1:15" s="31" customFormat="1">
      <c r="A10" s="27">
        <v>5</v>
      </c>
      <c r="B10" s="28">
        <v>70.88</v>
      </c>
      <c r="C10" s="61"/>
      <c r="D10" s="37">
        <v>2</v>
      </c>
      <c r="E10" s="31" t="s">
        <v>10</v>
      </c>
      <c r="F10" s="32">
        <f>VLOOKUP($E10,Atletas!$1:$1048576,7,FALSE)</f>
        <v>35568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5" t="s">
        <v>1012</v>
      </c>
      <c r="J10" s="34">
        <v>41441</v>
      </c>
      <c r="K10" s="35"/>
      <c r="L10" s="35" t="s">
        <v>765</v>
      </c>
      <c r="M10" s="38"/>
    </row>
    <row r="11" spans="1:15" s="31" customFormat="1">
      <c r="A11" s="27">
        <v>6</v>
      </c>
      <c r="B11" s="28">
        <v>72.86</v>
      </c>
      <c r="C11" s="61"/>
      <c r="D11" s="37">
        <v>3</v>
      </c>
      <c r="E11" s="31" t="s">
        <v>723</v>
      </c>
      <c r="F11" s="32">
        <f>VLOOKUP($E11,Atletas!$1:$1048576,7,FALSE)</f>
        <v>32166</v>
      </c>
      <c r="G11" s="32" t="str">
        <f>VLOOKUP($E11,Atletas!$1:$1048576,9,FALSE)</f>
        <v>Sénior</v>
      </c>
      <c r="H11" s="137" t="str">
        <f>VLOOKUP($E11,Atletas!$1:$1048576,5,FALSE)</f>
        <v>AJS</v>
      </c>
      <c r="I11" s="35" t="s">
        <v>1012</v>
      </c>
      <c r="J11" s="34">
        <v>41468</v>
      </c>
      <c r="K11" s="35"/>
      <c r="L11" s="35" t="s">
        <v>765</v>
      </c>
      <c r="M11" s="38"/>
    </row>
    <row r="12" spans="1:15" s="31" customFormat="1">
      <c r="A12" s="27"/>
      <c r="B12" s="28"/>
      <c r="C12" s="61"/>
      <c r="D12" s="37"/>
      <c r="E12" s="31" t="s">
        <v>702</v>
      </c>
      <c r="F12" s="32" t="e">
        <f>VLOOKUP($E12,Atletas!$1:$1048576,7,FALSE)</f>
        <v>#N/A</v>
      </c>
      <c r="G12" s="32" t="e">
        <f>VLOOKUP($E12,Atletas!$1:$1048576,9,FALSE)</f>
        <v>#N/A</v>
      </c>
      <c r="H12" s="137" t="e">
        <f>VLOOKUP($E12,Atletas!$1:$1048576,5,FALSE)</f>
        <v>#N/A</v>
      </c>
      <c r="I12" s="35"/>
      <c r="J12" s="34"/>
      <c r="K12" s="35"/>
      <c r="L12" s="35" t="s">
        <v>821</v>
      </c>
      <c r="M12" s="38"/>
    </row>
    <row r="13" spans="1:15" s="31" customFormat="1">
      <c r="A13" s="27"/>
      <c r="B13" s="28"/>
      <c r="C13" s="61"/>
      <c r="D13" s="37"/>
      <c r="E13" s="31" t="s">
        <v>969</v>
      </c>
      <c r="F13" s="32" t="e">
        <f>VLOOKUP($E13,Atletas!$1:$1048576,7,FALSE)</f>
        <v>#N/A</v>
      </c>
      <c r="G13" s="32" t="e">
        <f>VLOOKUP($E13,Atletas!$1:$1048576,9,FALSE)</f>
        <v>#N/A</v>
      </c>
      <c r="H13" s="137" t="e">
        <f>VLOOKUP($E13,Atletas!$1:$1048576,5,FALSE)</f>
        <v>#N/A</v>
      </c>
      <c r="I13" s="35"/>
      <c r="J13" s="34"/>
      <c r="K13" s="35"/>
      <c r="L13" s="35" t="s">
        <v>823</v>
      </c>
      <c r="M13" s="38"/>
    </row>
    <row r="14" spans="1:15" s="31" customFormat="1">
      <c r="A14" s="27"/>
      <c r="B14" s="28"/>
      <c r="C14" s="61"/>
      <c r="D14" s="37"/>
      <c r="E14" s="31" t="s">
        <v>813</v>
      </c>
      <c r="F14" s="32">
        <f>VLOOKUP($E14,Atletas!$1:$1048576,7,FALSE)</f>
        <v>32209</v>
      </c>
      <c r="G14" s="32" t="str">
        <f>VLOOKUP($E14,Atletas!$1:$1048576,9,FALSE)</f>
        <v>Sénior</v>
      </c>
      <c r="H14" s="137" t="str">
        <f>VLOOKUP($E14,Atletas!$1:$1048576,5,FALSE)</f>
        <v>ADRAP</v>
      </c>
      <c r="I14" s="35"/>
      <c r="J14" s="34"/>
      <c r="K14" s="35"/>
      <c r="L14" s="35" t="s">
        <v>442</v>
      </c>
      <c r="M14" s="38"/>
    </row>
    <row r="15" spans="1:15" s="31" customFormat="1">
      <c r="A15" s="27"/>
      <c r="B15" s="28"/>
      <c r="C15" s="61"/>
      <c r="D15" s="37"/>
      <c r="E15" s="31" t="s">
        <v>720</v>
      </c>
      <c r="F15" s="32">
        <f>VLOOKUP($E15,Atletas!$1:$1048576,7,FALSE)</f>
        <v>33005</v>
      </c>
      <c r="G15" s="32" t="str">
        <f>VLOOKUP($E15,Atletas!$1:$1048576,9,FALSE)</f>
        <v>Sénior</v>
      </c>
      <c r="H15" s="137" t="str">
        <f>VLOOKUP($E15,Atletas!$1:$1048576,5,FALSE)</f>
        <v>AJS</v>
      </c>
      <c r="I15" s="35"/>
      <c r="J15" s="34"/>
      <c r="K15" s="35"/>
      <c r="L15" s="35" t="s">
        <v>1000</v>
      </c>
      <c r="M15" s="38"/>
    </row>
    <row r="16" spans="1:15" s="31" customFormat="1">
      <c r="A16" s="27"/>
      <c r="B16" s="28"/>
      <c r="C16" s="61"/>
      <c r="D16" s="37"/>
      <c r="E16" s="31" t="s">
        <v>982</v>
      </c>
      <c r="F16" s="32">
        <f>VLOOKUP($E16,Atletas!$1:$1048576,7,FALSE)</f>
        <v>32842</v>
      </c>
      <c r="G16" s="32" t="str">
        <f>VLOOKUP($E16,Atletas!$1:$1048576,9,FALSE)</f>
        <v>Sénior</v>
      </c>
      <c r="H16" s="137" t="str">
        <f>VLOOKUP($E16,Atletas!$1:$1048576,5,FALSE)</f>
        <v>AJS</v>
      </c>
      <c r="I16" s="35"/>
      <c r="J16" s="34"/>
      <c r="K16" s="35"/>
      <c r="L16" s="35" t="s">
        <v>89</v>
      </c>
      <c r="M16" s="38"/>
      <c r="N16" s="38"/>
    </row>
    <row r="17" spans="1:14" s="31" customFormat="1">
      <c r="A17" s="27"/>
      <c r="B17" s="28"/>
      <c r="C17" s="61"/>
      <c r="D17" s="37"/>
      <c r="E17" s="31" t="s">
        <v>824</v>
      </c>
      <c r="F17" s="32">
        <f>VLOOKUP($E17,Atletas!$1:$1048576,7,FALSE)</f>
        <v>32845</v>
      </c>
      <c r="G17" s="32" t="str">
        <f>VLOOKUP($E17,Atletas!$1:$1048576,9,FALSE)</f>
        <v>Sénior</v>
      </c>
      <c r="H17" s="137" t="str">
        <f>VLOOKUP($E17,Atletas!$1:$1048576,5,FALSE)</f>
        <v>AJS</v>
      </c>
      <c r="I17" s="35"/>
      <c r="J17" s="34"/>
      <c r="K17" s="35"/>
      <c r="L17" s="35" t="s">
        <v>1001</v>
      </c>
      <c r="M17" s="38"/>
    </row>
    <row r="18" spans="1:14" s="31" customFormat="1">
      <c r="A18" s="27"/>
      <c r="B18" s="28"/>
      <c r="C18" s="61"/>
      <c r="D18" s="37"/>
      <c r="E18" s="31" t="s">
        <v>733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92"/>
      <c r="L18" s="35" t="s">
        <v>956</v>
      </c>
      <c r="M18" s="38"/>
    </row>
    <row r="19" spans="1:14" s="31" customFormat="1">
      <c r="A19" s="27"/>
      <c r="B19" s="28"/>
      <c r="C19" s="61"/>
      <c r="D19" s="37"/>
      <c r="E19" s="31" t="s">
        <v>721</v>
      </c>
      <c r="F19" s="32">
        <f>VLOOKUP($E19,Atletas!$1:$1048576,7,FALSE)</f>
        <v>33246</v>
      </c>
      <c r="G19" s="32" t="str">
        <f>VLOOKUP($E19,Atletas!$1:$1048576,9,FALSE)</f>
        <v>S/Sub-23</v>
      </c>
      <c r="H19" s="137" t="str">
        <f>VLOOKUP($E19,Atletas!$1:$1048576,5,FALSE)</f>
        <v>AJS</v>
      </c>
      <c r="I19" s="35"/>
      <c r="J19" s="34"/>
      <c r="K19" s="35"/>
      <c r="L19" s="35" t="s">
        <v>635</v>
      </c>
      <c r="M19" s="38"/>
      <c r="N19" s="38"/>
    </row>
    <row r="20" spans="1:14" s="31" customFormat="1">
      <c r="A20" s="27"/>
      <c r="B20" s="28"/>
      <c r="C20" s="61"/>
      <c r="D20" s="37"/>
      <c r="E20" s="31" t="s">
        <v>928</v>
      </c>
      <c r="F20" s="32">
        <f>VLOOKUP($E20,Atletas!$1:$1048576,7,FALSE)</f>
        <v>34644</v>
      </c>
      <c r="G20" s="32" t="str">
        <f>VLOOKUP($E20,Atletas!$1:$1048576,9,FALSE)</f>
        <v>Júnior</v>
      </c>
      <c r="H20" s="137" t="str">
        <f>VLOOKUP($E20,Atletas!$1:$1048576,5,FALSE)</f>
        <v>GDE</v>
      </c>
      <c r="I20" s="35"/>
      <c r="J20" s="34"/>
      <c r="K20" s="35"/>
      <c r="L20" s="35" t="s">
        <v>1194</v>
      </c>
      <c r="M20" s="38"/>
      <c r="N20" s="38"/>
    </row>
    <row r="21" spans="1:14" s="31" customFormat="1">
      <c r="A21" s="27"/>
      <c r="B21" s="28"/>
      <c r="C21" s="61"/>
      <c r="D21" s="37"/>
      <c r="E21" s="31" t="s">
        <v>665</v>
      </c>
      <c r="F21" s="32">
        <f>VLOOKUP($E21,Atletas!$1:$1048576,7,FALSE)</f>
        <v>33168</v>
      </c>
      <c r="G21" s="32" t="str">
        <f>VLOOKUP($E21,Atletas!$1:$1048576,9,FALSE)</f>
        <v>Sénior</v>
      </c>
      <c r="H21" s="137" t="str">
        <f>VLOOKUP($E21,Atletas!$1:$1048576,5,FALSE)</f>
        <v>GDE</v>
      </c>
      <c r="I21" s="35"/>
      <c r="J21" s="34"/>
      <c r="K21" s="35"/>
      <c r="L21" s="35" t="s">
        <v>820</v>
      </c>
      <c r="M21" s="38"/>
    </row>
    <row r="22" spans="1:14" s="31" customFormat="1">
      <c r="A22" s="27"/>
      <c r="B22" s="28"/>
      <c r="C22" s="61"/>
      <c r="D22" s="37"/>
      <c r="E22" s="31" t="s">
        <v>966</v>
      </c>
      <c r="F22" s="32">
        <f>VLOOKUP($E22,Atletas!$1:$1048576,7,FALSE)</f>
        <v>31737</v>
      </c>
      <c r="G22" s="32" t="str">
        <f>VLOOKUP($E22,Atletas!$1:$1048576,9,FALSE)</f>
        <v>Sénior</v>
      </c>
      <c r="H22" s="137" t="str">
        <f>VLOOKUP($E22,Atletas!$1:$1048576,5,FALSE)</f>
        <v>CSM</v>
      </c>
      <c r="I22" s="35"/>
      <c r="J22" s="34"/>
      <c r="K22" s="35"/>
      <c r="L22" s="35" t="s">
        <v>957</v>
      </c>
      <c r="M22" s="38"/>
    </row>
    <row r="23" spans="1:14" s="31" customFormat="1">
      <c r="A23" s="27"/>
      <c r="B23" s="28"/>
      <c r="C23" s="61"/>
      <c r="D23" s="37"/>
      <c r="E23" s="31" t="s">
        <v>653</v>
      </c>
      <c r="F23" s="32">
        <f>VLOOKUP($E23,Atletas!$1:$1048576,7,FALSE)</f>
        <v>34929</v>
      </c>
      <c r="G23" s="32" t="str">
        <f>VLOOKUP($E23,Atletas!$1:$1048576,9,FALSE)</f>
        <v>Júnior</v>
      </c>
      <c r="H23" s="137" t="str">
        <f>VLOOKUP($E23,Atletas!$1:$1048576,5,FALSE)</f>
        <v>CSM</v>
      </c>
      <c r="I23" s="35"/>
      <c r="J23" s="34"/>
      <c r="K23" s="35"/>
      <c r="L23" s="35" t="s">
        <v>1195</v>
      </c>
      <c r="M23" s="38"/>
      <c r="N23" s="38"/>
    </row>
    <row r="24" spans="1:14" s="31" customFormat="1">
      <c r="A24" s="27"/>
      <c r="B24" s="28"/>
      <c r="C24" s="61"/>
      <c r="D24" s="37"/>
      <c r="E24" s="31" t="s">
        <v>946</v>
      </c>
      <c r="F24" s="32" t="e">
        <f>VLOOKUP($E24,Atletas!$1:$1048576,7,FALSE)</f>
        <v>#N/A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5"/>
      <c r="L24" s="35" t="s">
        <v>1196</v>
      </c>
      <c r="M24" s="38"/>
      <c r="N24" s="38"/>
    </row>
    <row r="25" spans="1:14" s="31" customFormat="1">
      <c r="A25" s="27"/>
      <c r="B25" s="28"/>
      <c r="C25" s="61"/>
      <c r="D25" s="37"/>
      <c r="E25" s="31" t="s">
        <v>795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35" t="s">
        <v>389</v>
      </c>
      <c r="M25" s="38"/>
    </row>
    <row r="26" spans="1:14" s="31" customFormat="1">
      <c r="A26" s="27"/>
      <c r="B26" s="28"/>
      <c r="C26" s="61"/>
      <c r="D26" s="37"/>
      <c r="E26" s="31" t="s">
        <v>15</v>
      </c>
      <c r="F26" s="32">
        <f>VLOOKUP($E26,Atletas!$1:$1048576,7,FALSE)</f>
        <v>35023</v>
      </c>
      <c r="G26" s="32" t="str">
        <f>VLOOKUP($E26,Atletas!$1:$1048576,9,FALSE)</f>
        <v>Júnior</v>
      </c>
      <c r="H26" s="137" t="str">
        <f>VLOOKUP($E26,Atletas!$1:$1048576,5,FALSE)</f>
        <v>ADRAP</v>
      </c>
      <c r="I26" s="35"/>
      <c r="J26" s="34"/>
      <c r="K26" s="35"/>
      <c r="L26" s="35" t="s">
        <v>1197</v>
      </c>
      <c r="M26" s="38"/>
      <c r="N26" s="38"/>
    </row>
    <row r="27" spans="1:14" s="31" customFormat="1">
      <c r="A27" s="27"/>
      <c r="B27" s="28"/>
      <c r="C27" s="61"/>
      <c r="D27" s="37"/>
      <c r="F27" s="32">
        <f>VLOOKUP($E27,Atletas!$1:$1048576,7,FALSE)</f>
        <v>0</v>
      </c>
      <c r="G27" s="32">
        <f>VLOOKUP($E27,Atletas!$1:$1048576,9,FALSE)</f>
        <v>0</v>
      </c>
      <c r="H27" s="137">
        <f>VLOOKUP($E27,Atletas!$1:$1048576,5,FALSE)</f>
        <v>0</v>
      </c>
      <c r="I27" s="35"/>
      <c r="J27" s="34"/>
      <c r="K27" s="35"/>
      <c r="L27" s="35" t="s">
        <v>765</v>
      </c>
      <c r="M27" s="38"/>
      <c r="N27" s="38"/>
    </row>
    <row r="28" spans="1:14" s="31" customFormat="1">
      <c r="A28" s="27"/>
      <c r="B28" s="28"/>
      <c r="C28" s="61"/>
      <c r="D28" s="37"/>
      <c r="F28" s="32">
        <f>VLOOKUP($E28,Atletas!$1:$1048576,7,FALSE)</f>
        <v>0</v>
      </c>
      <c r="G28" s="32">
        <f>VLOOKUP($E28,Atletas!$1:$1048576,9,FALSE)</f>
        <v>0</v>
      </c>
      <c r="H28" s="137">
        <f>VLOOKUP($E28,Atletas!$1:$1048576,5,FALSE)</f>
        <v>0</v>
      </c>
      <c r="I28" s="35"/>
      <c r="J28" s="34"/>
      <c r="K28" s="35"/>
      <c r="L28" s="35" t="s">
        <v>765</v>
      </c>
      <c r="M28" s="38"/>
    </row>
    <row r="29" spans="1:14" s="31" customFormat="1">
      <c r="A29" s="27"/>
      <c r="B29" s="28"/>
      <c r="C29" s="61"/>
      <c r="D29" s="37"/>
      <c r="F29" s="32"/>
      <c r="G29" s="32"/>
      <c r="H29" s="137"/>
      <c r="I29" s="35"/>
      <c r="J29" s="34"/>
      <c r="K29" s="35"/>
      <c r="L29" s="35"/>
      <c r="M29" s="38"/>
    </row>
    <row r="30" spans="1:14" s="31" customFormat="1">
      <c r="A30" s="27"/>
      <c r="B30" s="28"/>
      <c r="C30" s="29"/>
      <c r="D30" s="30"/>
      <c r="F30" s="32"/>
      <c r="G30" s="32"/>
      <c r="H30" s="137"/>
      <c r="I30" s="35"/>
      <c r="J30" s="34"/>
      <c r="K30" s="35"/>
      <c r="L30" s="35"/>
      <c r="M30" s="38"/>
    </row>
    <row r="31" spans="1:14" s="31" customFormat="1">
      <c r="A31" s="181" t="s">
        <v>742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38"/>
      <c r="N31" s="39"/>
    </row>
    <row r="32" spans="1:14" s="31" customFormat="1">
      <c r="A32" s="27"/>
      <c r="B32" s="28"/>
      <c r="C32" s="29"/>
      <c r="D32" s="30"/>
      <c r="F32" s="32"/>
      <c r="G32" s="32"/>
      <c r="H32" s="137"/>
      <c r="I32" s="35"/>
      <c r="J32" s="34"/>
      <c r="K32" s="35"/>
      <c r="L32" s="35"/>
      <c r="M32" s="38"/>
      <c r="N32" s="38"/>
    </row>
    <row r="33" spans="1:14" s="31" customFormat="1">
      <c r="A33" s="27"/>
      <c r="B33" s="28"/>
      <c r="C33" s="29"/>
      <c r="D33" s="30"/>
      <c r="F33" s="32"/>
      <c r="G33" s="32"/>
      <c r="H33" s="137"/>
      <c r="I33" s="35"/>
      <c r="J33" s="34"/>
      <c r="K33" s="35"/>
      <c r="L33" s="35"/>
      <c r="M33" s="38"/>
      <c r="N33" s="38"/>
    </row>
    <row r="34" spans="1:14">
      <c r="M34" s="38"/>
    </row>
    <row r="35" spans="1:14">
      <c r="M35" s="38"/>
    </row>
    <row r="36" spans="1:14">
      <c r="M36" s="38"/>
    </row>
    <row r="37" spans="1:14">
      <c r="M37" s="38"/>
    </row>
    <row r="38" spans="1:14">
      <c r="M38" s="38"/>
    </row>
    <row r="39" spans="1:14">
      <c r="M39" s="38"/>
    </row>
    <row r="40" spans="1:14">
      <c r="M40" s="38"/>
    </row>
    <row r="41" spans="1:14">
      <c r="M41" s="38"/>
    </row>
    <row r="42" spans="1:14">
      <c r="M42" s="38"/>
    </row>
    <row r="44" spans="1:14">
      <c r="M44" s="38"/>
    </row>
    <row r="45" spans="1:14">
      <c r="M45" s="38"/>
    </row>
    <row r="46" spans="1:14">
      <c r="M46" s="38"/>
    </row>
    <row r="47" spans="1:14">
      <c r="M47" s="38"/>
    </row>
    <row r="48" spans="1:14">
      <c r="M48" s="38"/>
    </row>
    <row r="49" spans="13:13">
      <c r="M49" s="38"/>
    </row>
    <row r="50" spans="13:13">
      <c r="M50" s="38"/>
    </row>
    <row r="52" spans="13:13">
      <c r="M52" s="38"/>
    </row>
    <row r="53" spans="13:13">
      <c r="M53" s="38"/>
    </row>
    <row r="54" spans="13:13">
      <c r="M54" s="38"/>
    </row>
    <row r="55" spans="13:13">
      <c r="M55" s="38"/>
    </row>
    <row r="56" spans="13:13">
      <c r="M56" s="38"/>
    </row>
    <row r="57" spans="13:13">
      <c r="M57" s="38"/>
    </row>
    <row r="58" spans="13:13">
      <c r="M58" s="38"/>
    </row>
    <row r="59" spans="13:13">
      <c r="M59" s="38"/>
    </row>
    <row r="60" spans="13:13">
      <c r="M60" s="38"/>
    </row>
    <row r="61" spans="13:13">
      <c r="M61" s="38"/>
    </row>
    <row r="63" spans="13:13">
      <c r="M63" s="38"/>
    </row>
    <row r="64" spans="13:13">
      <c r="M64" s="38"/>
    </row>
    <row r="65" spans="13:13">
      <c r="M65" s="38"/>
    </row>
    <row r="66" spans="13:13">
      <c r="M66" s="38"/>
    </row>
    <row r="67" spans="13:13">
      <c r="M67" s="38"/>
    </row>
    <row r="68" spans="13:13">
      <c r="M68" s="38"/>
    </row>
    <row r="69" spans="13:13">
      <c r="M69" s="38"/>
    </row>
    <row r="70" spans="13:13">
      <c r="M70" s="38"/>
    </row>
  </sheetData>
  <autoFilter ref="G5:H5"/>
  <sortState ref="A6:O25">
    <sortCondition ref="L6:L25"/>
  </sortState>
  <mergeCells count="5">
    <mergeCell ref="A31:L31"/>
    <mergeCell ref="A1:L1"/>
    <mergeCell ref="A4:K4"/>
    <mergeCell ref="A3:L3"/>
    <mergeCell ref="A2:L2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 enableFormatConditionsCalculation="0">
    <pageSetUpPr fitToPage="1"/>
  </sheetPr>
  <dimension ref="A1:N28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35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64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686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671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4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6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67" t="s">
        <v>741</v>
      </c>
    </row>
    <row r="6" spans="1:14" s="31" customFormat="1">
      <c r="A6" s="27">
        <v>1</v>
      </c>
      <c r="B6" s="28">
        <v>11.25</v>
      </c>
      <c r="C6" s="61">
        <v>1.7</v>
      </c>
      <c r="D6" s="37">
        <v>1</v>
      </c>
      <c r="E6" s="31" t="s">
        <v>339</v>
      </c>
      <c r="F6" s="32">
        <f>VLOOKUP($E6,Atletas!$1:$1048576,7,FALSE)</f>
        <v>36477</v>
      </c>
      <c r="G6" s="32" t="str">
        <f>VLOOKUP($E6,Atletas!$1:$1048576,9,FALSE)</f>
        <v>Iniciado</v>
      </c>
      <c r="H6" s="137" t="str">
        <f>VLOOKUP($E6,Atletas!$1:$1048576,5,FALSE)</f>
        <v>GDE</v>
      </c>
      <c r="I6" s="35" t="s">
        <v>1012</v>
      </c>
      <c r="J6" s="34">
        <v>41377</v>
      </c>
      <c r="K6" s="35"/>
      <c r="L6" s="35" t="s">
        <v>765</v>
      </c>
      <c r="M6" s="38"/>
      <c r="N6" s="38"/>
    </row>
    <row r="7" spans="1:14" s="31" customFormat="1">
      <c r="A7" s="27">
        <v>2</v>
      </c>
      <c r="B7" s="28">
        <v>11.3</v>
      </c>
      <c r="C7" s="61">
        <v>-2.7</v>
      </c>
      <c r="D7" s="37">
        <v>1</v>
      </c>
      <c r="E7" s="31" t="s">
        <v>1392</v>
      </c>
      <c r="F7" s="32">
        <f>VLOOKUP($E7,Atletas!$1:$1048576,7,FALSE)</f>
        <v>36035</v>
      </c>
      <c r="G7" s="32" t="str">
        <f>VLOOKUP($E7,Atletas!$1:$1048576,9,FALSE)</f>
        <v>Iniciado</v>
      </c>
      <c r="H7" s="137" t="str">
        <f>VLOOKUP($E7,Atletas!$1:$1048576,5,FALSE)</f>
        <v>ADRAP</v>
      </c>
      <c r="I7" s="35" t="s">
        <v>1012</v>
      </c>
      <c r="J7" s="34">
        <v>41462</v>
      </c>
      <c r="K7" s="35"/>
      <c r="L7" s="35" t="s">
        <v>765</v>
      </c>
      <c r="M7" s="38"/>
    </row>
    <row r="8" spans="1:14" s="31" customFormat="1">
      <c r="A8" s="27">
        <v>3</v>
      </c>
      <c r="B8" s="28">
        <v>11.32</v>
      </c>
      <c r="C8" s="61">
        <v>1.5</v>
      </c>
      <c r="D8" s="37" t="s">
        <v>1870</v>
      </c>
      <c r="E8" s="31" t="s">
        <v>530</v>
      </c>
      <c r="F8" s="32">
        <f>VLOOKUP($E8,Atletas!$1:$1048576,7,FALSE)</f>
        <v>36231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1012</v>
      </c>
      <c r="J8" s="34">
        <v>41385</v>
      </c>
      <c r="K8" s="35"/>
      <c r="L8" s="35" t="s">
        <v>765</v>
      </c>
      <c r="M8" s="38"/>
      <c r="N8" s="38"/>
    </row>
    <row r="9" spans="1:14" s="31" customFormat="1">
      <c r="A9" s="27">
        <v>4</v>
      </c>
      <c r="B9" s="28">
        <v>11.4</v>
      </c>
      <c r="C9" s="61">
        <v>0.9</v>
      </c>
      <c r="D9" s="37" t="s">
        <v>1870</v>
      </c>
      <c r="E9" s="31" t="s">
        <v>501</v>
      </c>
      <c r="F9" s="32">
        <f>VLOOKUP($E9,Atletas!$1:$1048576,7,FALSE)</f>
        <v>36286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5" t="s">
        <v>1012</v>
      </c>
      <c r="J9" s="34">
        <v>41385</v>
      </c>
      <c r="K9" s="35"/>
      <c r="L9" s="35" t="s">
        <v>765</v>
      </c>
      <c r="M9" s="38"/>
      <c r="N9" s="38"/>
    </row>
    <row r="10" spans="1:14" s="31" customFormat="1">
      <c r="A10" s="27">
        <v>5</v>
      </c>
      <c r="B10" s="28">
        <v>11.48</v>
      </c>
      <c r="C10" s="61">
        <v>1.5</v>
      </c>
      <c r="D10" s="37" t="s">
        <v>1871</v>
      </c>
      <c r="E10" s="31" t="s">
        <v>732</v>
      </c>
      <c r="F10" s="32">
        <f>VLOOKUP($E10,Atletas!$1:$1048576,7,FALSE)</f>
        <v>36375</v>
      </c>
      <c r="G10" s="32" t="str">
        <f>VLOOKUP($E10,Atletas!$1:$1048576,9,FALSE)</f>
        <v>Iniciado</v>
      </c>
      <c r="H10" s="137" t="str">
        <f>VLOOKUP($E10,Atletas!$1:$1048576,5,FALSE)</f>
        <v>CSM</v>
      </c>
      <c r="I10" s="35" t="s">
        <v>1012</v>
      </c>
      <c r="J10" s="34">
        <v>41385</v>
      </c>
      <c r="K10" s="35"/>
      <c r="L10" s="35" t="s">
        <v>1488</v>
      </c>
      <c r="M10" s="38"/>
      <c r="N10" s="38"/>
    </row>
    <row r="11" spans="1:14" s="31" customFormat="1">
      <c r="A11" s="27">
        <v>6</v>
      </c>
      <c r="B11" s="28">
        <v>11.52</v>
      </c>
      <c r="C11" s="61">
        <v>1.5</v>
      </c>
      <c r="D11" s="37" t="s">
        <v>1872</v>
      </c>
      <c r="E11" s="31" t="s">
        <v>499</v>
      </c>
      <c r="F11" s="32">
        <f>VLOOKUP($E11,Atletas!$1:$1048576,7,FALSE)</f>
        <v>35979</v>
      </c>
      <c r="G11" s="32" t="str">
        <f>VLOOKUP($E11,Atletas!$1:$1048576,9,FALSE)</f>
        <v>Iniciado</v>
      </c>
      <c r="H11" s="137" t="str">
        <f>VLOOKUP($E11,Atletas!$1:$1048576,5,FALSE)</f>
        <v>CSM</v>
      </c>
      <c r="I11" s="35" t="s">
        <v>1012</v>
      </c>
      <c r="J11" s="34">
        <v>41385</v>
      </c>
      <c r="K11" s="35"/>
      <c r="L11" s="35" t="s">
        <v>765</v>
      </c>
      <c r="M11" s="38"/>
      <c r="N11" s="38"/>
    </row>
    <row r="12" spans="1:14" s="31" customFormat="1">
      <c r="A12" s="27">
        <v>7</v>
      </c>
      <c r="B12" s="28">
        <v>11.58</v>
      </c>
      <c r="C12" s="61">
        <v>1.5</v>
      </c>
      <c r="D12" s="37" t="s">
        <v>1873</v>
      </c>
      <c r="E12" s="31" t="s">
        <v>546</v>
      </c>
      <c r="F12" s="32">
        <f>VLOOKUP($E12,Atletas!$1:$1048576,7,FALSE)</f>
        <v>36227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1012</v>
      </c>
      <c r="J12" s="34">
        <v>41385</v>
      </c>
      <c r="K12" s="35"/>
      <c r="L12" s="35" t="s">
        <v>765</v>
      </c>
      <c r="M12" s="38"/>
      <c r="N12" s="38"/>
    </row>
    <row r="13" spans="1:14" s="31" customFormat="1">
      <c r="A13" s="27">
        <v>8</v>
      </c>
      <c r="B13" s="28">
        <v>11.61</v>
      </c>
      <c r="C13" s="61">
        <v>-1.6</v>
      </c>
      <c r="D13" s="37" t="s">
        <v>1902</v>
      </c>
      <c r="E13" s="31" t="s">
        <v>2272</v>
      </c>
      <c r="F13" s="32">
        <f>VLOOKUP($E13,Atletas!$1:$1048576,7,FALSE)</f>
        <v>35844</v>
      </c>
      <c r="G13" s="32" t="str">
        <f>VLOOKUP($E13,Atletas!$1:$1048576,9,FALSE)</f>
        <v>Iniciado</v>
      </c>
      <c r="H13" s="137" t="str">
        <f>VLOOKUP($E13,Atletas!$1:$1048576,5,FALSE)</f>
        <v>ACDSJ</v>
      </c>
      <c r="I13" s="35" t="s">
        <v>1012</v>
      </c>
      <c r="J13" s="34">
        <v>41462</v>
      </c>
      <c r="K13" s="35" t="s">
        <v>2273</v>
      </c>
      <c r="L13" s="35" t="s">
        <v>765</v>
      </c>
      <c r="M13" s="38"/>
    </row>
    <row r="14" spans="1:14" s="31" customFormat="1">
      <c r="A14" s="27">
        <v>9</v>
      </c>
      <c r="B14" s="28">
        <v>11.78</v>
      </c>
      <c r="C14" s="61">
        <v>-2.2999999999999998</v>
      </c>
      <c r="D14" s="37" t="s">
        <v>1865</v>
      </c>
      <c r="E14" s="31" t="s">
        <v>654</v>
      </c>
      <c r="F14" s="32">
        <f>VLOOKUP($E14,Atletas!$1:$1048576,7,FALSE)</f>
        <v>36529</v>
      </c>
      <c r="G14" s="32" t="str">
        <f>VLOOKUP($E14,Atletas!$1:$1048576,9,FALSE)</f>
        <v>Infantil</v>
      </c>
      <c r="H14" s="137" t="str">
        <f>VLOOKUP($E14,Atletas!$1:$1048576,5,FALSE)</f>
        <v>CSM</v>
      </c>
      <c r="I14" s="35" t="s">
        <v>1012</v>
      </c>
      <c r="J14" s="34">
        <v>41462</v>
      </c>
      <c r="K14" s="35"/>
      <c r="L14" s="35" t="s">
        <v>765</v>
      </c>
      <c r="M14" s="38"/>
      <c r="N14" s="38"/>
    </row>
    <row r="15" spans="1:14" s="31" customFormat="1">
      <c r="A15" s="27">
        <v>10</v>
      </c>
      <c r="B15" s="28">
        <v>11.84</v>
      </c>
      <c r="C15" s="61">
        <v>1.6</v>
      </c>
      <c r="D15" s="37">
        <v>3</v>
      </c>
      <c r="E15" s="31" t="s">
        <v>1765</v>
      </c>
      <c r="F15" s="32">
        <f>VLOOKUP($E15,Atletas!$1:$1048576,7,FALSE)</f>
        <v>36856</v>
      </c>
      <c r="G15" s="32" t="str">
        <f>VLOOKUP($E15,Atletas!$1:$1048576,9,FALSE)</f>
        <v>Infantil</v>
      </c>
      <c r="H15" s="137" t="str">
        <f>VLOOKUP($E15,Atletas!$1:$1048576,5,FALSE)</f>
        <v>CSM</v>
      </c>
      <c r="I15" s="35" t="s">
        <v>1012</v>
      </c>
      <c r="J15" s="34">
        <v>41468</v>
      </c>
      <c r="K15" s="35"/>
      <c r="L15" s="35" t="s">
        <v>765</v>
      </c>
      <c r="M15" s="38"/>
      <c r="N15" s="38"/>
    </row>
    <row r="16" spans="1:14" s="31" customFormat="1">
      <c r="A16" s="27">
        <v>11</v>
      </c>
      <c r="B16" s="28">
        <v>12.05</v>
      </c>
      <c r="C16" s="61">
        <v>0.9</v>
      </c>
      <c r="D16" s="37" t="s">
        <v>1871</v>
      </c>
      <c r="E16" s="31" t="s">
        <v>316</v>
      </c>
      <c r="F16" s="32">
        <f>VLOOKUP($E16,Atletas!$1:$1048576,7,FALSE)</f>
        <v>36223</v>
      </c>
      <c r="G16" s="32" t="str">
        <f>VLOOKUP($E16,Atletas!$1:$1048576,9,FALSE)</f>
        <v>Iniciado</v>
      </c>
      <c r="H16" s="137" t="str">
        <f>VLOOKUP($E16,Atletas!$1:$1048576,5,FALSE)</f>
        <v>ACDSJ</v>
      </c>
      <c r="I16" s="35" t="s">
        <v>1012</v>
      </c>
      <c r="J16" s="34">
        <v>41385</v>
      </c>
      <c r="K16" s="35"/>
      <c r="L16" s="35" t="s">
        <v>765</v>
      </c>
      <c r="M16" s="38"/>
      <c r="N16" s="38"/>
    </row>
    <row r="17" spans="1:14" s="31" customFormat="1">
      <c r="A17" s="27">
        <v>12</v>
      </c>
      <c r="B17" s="28">
        <v>12.07</v>
      </c>
      <c r="C17" s="61">
        <v>1.5</v>
      </c>
      <c r="D17" s="37" t="s">
        <v>1874</v>
      </c>
      <c r="E17" s="31" t="s">
        <v>1409</v>
      </c>
      <c r="F17" s="32">
        <f>VLOOKUP($E17,Atletas!$1:$1048576,7,FALSE)</f>
        <v>36084</v>
      </c>
      <c r="G17" s="32" t="str">
        <f>VLOOKUP($E17,Atletas!$1:$1048576,9,FALSE)</f>
        <v>Iniciado</v>
      </c>
      <c r="H17" s="137" t="str">
        <f>VLOOKUP($E17,Atletas!$1:$1048576,5,FALSE)</f>
        <v>ADRAP</v>
      </c>
      <c r="I17" s="35" t="s">
        <v>1012</v>
      </c>
      <c r="J17" s="34">
        <v>41385</v>
      </c>
      <c r="K17" s="35"/>
      <c r="L17" s="35" t="s">
        <v>765</v>
      </c>
      <c r="M17" s="38"/>
    </row>
    <row r="18" spans="1:14" s="31" customFormat="1">
      <c r="A18" s="27">
        <v>13</v>
      </c>
      <c r="B18" s="28">
        <v>12.23</v>
      </c>
      <c r="C18" s="61">
        <v>-2.2999999999999998</v>
      </c>
      <c r="D18" s="37" t="s">
        <v>1902</v>
      </c>
      <c r="E18" s="31" t="s">
        <v>529</v>
      </c>
      <c r="F18" s="32">
        <f>VLOOKUP($E18,Atletas!$1:$1048576,7,FALSE)</f>
        <v>36542</v>
      </c>
      <c r="G18" s="32" t="str">
        <f>VLOOKUP($E18,Atletas!$1:$1048576,9,FALSE)</f>
        <v>Infantil</v>
      </c>
      <c r="H18" s="137" t="str">
        <f>VLOOKUP($E18,Atletas!$1:$1048576,5,FALSE)</f>
        <v>ACDSJ</v>
      </c>
      <c r="I18" s="35" t="s">
        <v>1012</v>
      </c>
      <c r="J18" s="34">
        <v>41462</v>
      </c>
      <c r="K18" s="35"/>
      <c r="L18" s="35" t="s">
        <v>765</v>
      </c>
      <c r="M18" s="38"/>
      <c r="N18" s="38"/>
    </row>
    <row r="19" spans="1:14" s="31" customFormat="1">
      <c r="A19" s="27">
        <v>14</v>
      </c>
      <c r="B19" s="28">
        <v>12.32</v>
      </c>
      <c r="C19" s="61">
        <v>1.5</v>
      </c>
      <c r="D19" s="37" t="s">
        <v>1892</v>
      </c>
      <c r="E19" s="31" t="s">
        <v>1030</v>
      </c>
      <c r="F19" s="32">
        <f>VLOOKUP($E19,Atletas!$1:$1048576,7,FALSE)</f>
        <v>36176</v>
      </c>
      <c r="G19" s="32" t="str">
        <f>VLOOKUP($E19,Atletas!$1:$1048576,9,FALSE)</f>
        <v>Iniciado</v>
      </c>
      <c r="H19" s="137" t="str">
        <f>VLOOKUP($E19,Atletas!$1:$1048576,5,FALSE)</f>
        <v>AJS</v>
      </c>
      <c r="I19" s="35" t="s">
        <v>1012</v>
      </c>
      <c r="J19" s="34">
        <v>41385</v>
      </c>
      <c r="K19" s="35"/>
      <c r="L19" s="35" t="s">
        <v>765</v>
      </c>
      <c r="M19" s="38"/>
    </row>
    <row r="20" spans="1:14" s="31" customFormat="1">
      <c r="A20" s="27">
        <v>15</v>
      </c>
      <c r="B20" s="28">
        <v>12.4</v>
      </c>
      <c r="C20" s="61">
        <v>0.4</v>
      </c>
      <c r="D20" s="37" t="s">
        <v>1871</v>
      </c>
      <c r="E20" s="31" t="s">
        <v>1431</v>
      </c>
      <c r="F20" s="32">
        <f>VLOOKUP($E20,Atletas!$1:$1048576,7,FALSE)</f>
        <v>35902</v>
      </c>
      <c r="G20" s="32" t="str">
        <f>VLOOKUP($E20,Atletas!$1:$1048576,9,FALSE)</f>
        <v>Iniciado</v>
      </c>
      <c r="H20" s="137" t="str">
        <f>VLOOKUP($E20,Atletas!$1:$1048576,5,FALSE)</f>
        <v>ADRAP</v>
      </c>
      <c r="I20" s="35" t="s">
        <v>1012</v>
      </c>
      <c r="J20" s="34">
        <v>41385</v>
      </c>
      <c r="K20" s="35"/>
      <c r="L20" s="35" t="s">
        <v>765</v>
      </c>
      <c r="M20" s="38"/>
    </row>
    <row r="21" spans="1:14" s="31" customFormat="1">
      <c r="A21" s="27">
        <v>16</v>
      </c>
      <c r="B21" s="28">
        <v>12.46</v>
      </c>
      <c r="C21" s="61">
        <v>-0.8</v>
      </c>
      <c r="D21" s="37" t="s">
        <v>1903</v>
      </c>
      <c r="E21" s="31" t="s">
        <v>2059</v>
      </c>
      <c r="F21" s="32">
        <f>VLOOKUP($E21,Atletas!$1:$1048576,7,FALSE)</f>
        <v>35915</v>
      </c>
      <c r="G21" s="32" t="str">
        <f>VLOOKUP($E21,Atletas!$1:$1048576,9,FALSE)</f>
        <v>Iniciado</v>
      </c>
      <c r="H21" s="137" t="str">
        <f>VLOOKUP($E21,Atletas!$1:$1048576,5,FALSE)</f>
        <v>AJS</v>
      </c>
      <c r="I21" s="35" t="s">
        <v>1012</v>
      </c>
      <c r="J21" s="34">
        <v>41391</v>
      </c>
      <c r="K21" s="35"/>
      <c r="L21" s="35" t="s">
        <v>765</v>
      </c>
      <c r="M21" s="38"/>
    </row>
    <row r="22" spans="1:14" s="31" customFormat="1">
      <c r="A22" s="27">
        <v>17</v>
      </c>
      <c r="B22" s="28">
        <v>12.51</v>
      </c>
      <c r="C22" s="61">
        <v>0.9</v>
      </c>
      <c r="D22" s="37" t="s">
        <v>1872</v>
      </c>
      <c r="E22" s="31" t="s">
        <v>1364</v>
      </c>
      <c r="F22" s="32">
        <f>VLOOKUP($E22,Atletas!$1:$1048576,7,FALSE)</f>
        <v>36312</v>
      </c>
      <c r="G22" s="32" t="str">
        <f>VLOOKUP($E22,Atletas!$1:$1048576,9,FALSE)</f>
        <v>Iniciado</v>
      </c>
      <c r="H22" s="137" t="str">
        <f>VLOOKUP($E22,Atletas!$1:$1048576,5,FALSE)</f>
        <v>ACDSJ</v>
      </c>
      <c r="I22" s="35" t="s">
        <v>1012</v>
      </c>
      <c r="J22" s="34">
        <v>41385</v>
      </c>
      <c r="K22" s="35"/>
      <c r="L22" s="35" t="s">
        <v>765</v>
      </c>
      <c r="M22" s="38"/>
    </row>
    <row r="23" spans="1:14" s="31" customFormat="1">
      <c r="A23" s="27">
        <v>18</v>
      </c>
      <c r="B23" s="28">
        <v>12.63</v>
      </c>
      <c r="C23" s="61">
        <v>0.4</v>
      </c>
      <c r="D23" s="37" t="s">
        <v>1872</v>
      </c>
      <c r="E23" s="31" t="s">
        <v>9</v>
      </c>
      <c r="F23" s="32">
        <f>VLOOKUP($E23,Atletas!$1:$1048576,7,FALSE)</f>
        <v>36219</v>
      </c>
      <c r="G23" s="32" t="str">
        <f>VLOOKUP($E23,Atletas!$1:$1048576,9,FALSE)</f>
        <v>Iniciado</v>
      </c>
      <c r="H23" s="137" t="str">
        <f>VLOOKUP($E23,Atletas!$1:$1048576,5,FALSE)</f>
        <v>ADRAP</v>
      </c>
      <c r="I23" s="35" t="s">
        <v>1012</v>
      </c>
      <c r="J23" s="34">
        <v>41385</v>
      </c>
      <c r="K23" s="35"/>
      <c r="L23" s="35" t="s">
        <v>765</v>
      </c>
      <c r="M23" s="38"/>
    </row>
    <row r="24" spans="1:14" s="31" customFormat="1">
      <c r="A24" s="27">
        <v>19</v>
      </c>
      <c r="B24" s="28">
        <v>12.72</v>
      </c>
      <c r="C24" s="61">
        <v>-2.2999999999999998</v>
      </c>
      <c r="D24" s="37" t="s">
        <v>1867</v>
      </c>
      <c r="E24" s="31" t="s">
        <v>2198</v>
      </c>
      <c r="F24" s="32">
        <f>VLOOKUP($E24,Atletas!$1:$1048576,7,FALSE)</f>
        <v>35881</v>
      </c>
      <c r="G24" s="32" t="str">
        <f>VLOOKUP($E24,Atletas!$1:$1048576,9,FALSE)</f>
        <v>Iniciado</v>
      </c>
      <c r="H24" s="137" t="str">
        <f>VLOOKUP($E24,Atletas!$1:$1048576,5,FALSE)</f>
        <v>AJS</v>
      </c>
      <c r="I24" s="35" t="s">
        <v>1012</v>
      </c>
      <c r="J24" s="34">
        <v>41462</v>
      </c>
      <c r="K24" s="35"/>
      <c r="L24" s="35" t="s">
        <v>765</v>
      </c>
      <c r="M24" s="38"/>
      <c r="N24" s="38"/>
    </row>
    <row r="25" spans="1:14" s="31" customFormat="1">
      <c r="A25" s="27">
        <v>20</v>
      </c>
      <c r="B25" s="28">
        <v>12.75</v>
      </c>
      <c r="C25" s="61">
        <v>-1.4</v>
      </c>
      <c r="D25" s="37" t="s">
        <v>1867</v>
      </c>
      <c r="E25" s="31" t="s">
        <v>1884</v>
      </c>
      <c r="F25" s="32">
        <f>VLOOKUP($E25,Atletas!$1:$1048576,7,FALSE)</f>
        <v>35898</v>
      </c>
      <c r="G25" s="32" t="str">
        <f>VLOOKUP($E25,Atletas!$1:$1048576,9,FALSE)</f>
        <v>Iniciado</v>
      </c>
      <c r="H25" s="137" t="str">
        <f>VLOOKUP($E25,Atletas!$1:$1048576,5,FALSE)</f>
        <v>ADRAP</v>
      </c>
      <c r="I25" s="35" t="s">
        <v>1012</v>
      </c>
      <c r="J25" s="34">
        <v>41391</v>
      </c>
      <c r="K25" s="35"/>
      <c r="L25" s="35" t="s">
        <v>765</v>
      </c>
      <c r="M25" s="38"/>
    </row>
    <row r="26" spans="1:14" s="31" customFormat="1">
      <c r="A26" s="27">
        <v>21</v>
      </c>
      <c r="B26" s="28">
        <v>12.76</v>
      </c>
      <c r="C26" s="61">
        <v>1.6</v>
      </c>
      <c r="D26" s="37">
        <v>4</v>
      </c>
      <c r="E26" s="31" t="s">
        <v>1039</v>
      </c>
      <c r="F26" s="32">
        <f>VLOOKUP($E26,Atletas!$1:$1048576,7,FALSE)</f>
        <v>36305</v>
      </c>
      <c r="G26" s="32" t="str">
        <f>VLOOKUP($E26,Atletas!$1:$1048576,9,FALSE)</f>
        <v>Iniciado</v>
      </c>
      <c r="H26" s="137" t="str">
        <f>VLOOKUP($E26,Atletas!$1:$1048576,5,FALSE)</f>
        <v>CSM</v>
      </c>
      <c r="I26" s="35" t="s">
        <v>1012</v>
      </c>
      <c r="J26" s="34">
        <v>41468</v>
      </c>
      <c r="K26" s="35"/>
      <c r="L26" s="35" t="s">
        <v>765</v>
      </c>
      <c r="M26" s="38"/>
    </row>
    <row r="27" spans="1:14" s="31" customFormat="1">
      <c r="A27" s="27">
        <v>22</v>
      </c>
      <c r="B27" s="28">
        <v>12.88</v>
      </c>
      <c r="C27" s="61">
        <v>0.9</v>
      </c>
      <c r="D27" s="37" t="s">
        <v>1873</v>
      </c>
      <c r="E27" s="31" t="s">
        <v>2041</v>
      </c>
      <c r="F27" s="32">
        <f>VLOOKUP($E27,Atletas!$1:$1048576,7,FALSE)</f>
        <v>36469</v>
      </c>
      <c r="G27" s="32" t="str">
        <f>VLOOKUP($E27,Atletas!$1:$1048576,9,FALSE)</f>
        <v>Iniciado</v>
      </c>
      <c r="H27" s="137" t="str">
        <f>VLOOKUP($E27,Atletas!$1:$1048576,5,FALSE)</f>
        <v>AJS</v>
      </c>
      <c r="I27" s="35" t="s">
        <v>1012</v>
      </c>
      <c r="J27" s="34">
        <v>41385</v>
      </c>
      <c r="K27" s="35"/>
      <c r="L27" s="35" t="s">
        <v>765</v>
      </c>
      <c r="M27" s="38"/>
    </row>
    <row r="28" spans="1:14" s="31" customFormat="1">
      <c r="A28" s="27">
        <v>23</v>
      </c>
      <c r="B28" s="28">
        <v>12.95</v>
      </c>
      <c r="C28" s="61">
        <v>0.9</v>
      </c>
      <c r="D28" s="37" t="s">
        <v>1874</v>
      </c>
      <c r="E28" s="31" t="s">
        <v>23</v>
      </c>
      <c r="F28" s="32">
        <f>VLOOKUP($E28,Atletas!$1:$1048576,7,FALSE)</f>
        <v>36315</v>
      </c>
      <c r="G28" s="32" t="str">
        <f>VLOOKUP($E28,Atletas!$1:$1048576,9,FALSE)</f>
        <v>Iniciado</v>
      </c>
      <c r="H28" s="137" t="str">
        <f>VLOOKUP($E28,Atletas!$1:$1048576,5,FALSE)</f>
        <v>AJS</v>
      </c>
      <c r="I28" s="35" t="s">
        <v>1012</v>
      </c>
      <c r="J28" s="34">
        <v>41385</v>
      </c>
      <c r="K28" s="35"/>
      <c r="L28" s="35" t="s">
        <v>765</v>
      </c>
      <c r="M28" s="38"/>
    </row>
    <row r="29" spans="1:14" s="31" customFormat="1">
      <c r="A29" s="27">
        <v>24</v>
      </c>
      <c r="B29" s="28" t="s">
        <v>2279</v>
      </c>
      <c r="C29" s="61">
        <v>-1.6</v>
      </c>
      <c r="D29" s="37" t="s">
        <v>1903</v>
      </c>
      <c r="E29" s="31" t="s">
        <v>2040</v>
      </c>
      <c r="F29" s="32">
        <f>VLOOKUP($E29,Atletas!$1:$1048576,7,FALSE)</f>
        <v>36317</v>
      </c>
      <c r="G29" s="32" t="str">
        <f>VLOOKUP($E29,Atletas!$1:$1048576,9,FALSE)</f>
        <v>Iniciado</v>
      </c>
      <c r="H29" s="137" t="str">
        <f>VLOOKUP($E29,Atletas!$1:$1048576,5,FALSE)</f>
        <v>AJS</v>
      </c>
      <c r="I29" s="35" t="s">
        <v>1012</v>
      </c>
      <c r="J29" s="34">
        <v>41462</v>
      </c>
      <c r="K29" s="35"/>
      <c r="L29" s="35" t="s">
        <v>765</v>
      </c>
      <c r="M29" s="38"/>
    </row>
    <row r="30" spans="1:14" s="31" customFormat="1">
      <c r="A30" s="27">
        <v>25</v>
      </c>
      <c r="B30" s="28">
        <v>13.13</v>
      </c>
      <c r="C30" s="61">
        <v>0.4</v>
      </c>
      <c r="D30" s="37" t="s">
        <v>1874</v>
      </c>
      <c r="E30" s="31" t="s">
        <v>1031</v>
      </c>
      <c r="F30" s="32">
        <f>VLOOKUP($E30,Atletas!$1:$1048576,7,FALSE)</f>
        <v>36491</v>
      </c>
      <c r="G30" s="32" t="str">
        <f>VLOOKUP($E30,Atletas!$1:$1048576,9,FALSE)</f>
        <v>Iniciado</v>
      </c>
      <c r="H30" s="137" t="str">
        <f>VLOOKUP($E30,Atletas!$1:$1048576,5,FALSE)</f>
        <v>AJS</v>
      </c>
      <c r="I30" s="35" t="s">
        <v>1012</v>
      </c>
      <c r="J30" s="34">
        <v>41385</v>
      </c>
      <c r="K30" s="35"/>
      <c r="L30" s="35" t="s">
        <v>765</v>
      </c>
      <c r="M30" s="38"/>
    </row>
    <row r="31" spans="1:14" s="31" customFormat="1">
      <c r="A31" s="27">
        <v>26</v>
      </c>
      <c r="B31" s="28">
        <v>13.18</v>
      </c>
      <c r="C31" s="61">
        <v>1.6</v>
      </c>
      <c r="D31" s="37">
        <v>5</v>
      </c>
      <c r="E31" s="31" t="s">
        <v>362</v>
      </c>
      <c r="F31" s="32">
        <f>VLOOKUP($E31,Atletas!$1:$1048576,7,FALSE)</f>
        <v>36354</v>
      </c>
      <c r="G31" s="32" t="str">
        <f>VLOOKUP($E31,Atletas!$1:$1048576,9,FALSE)</f>
        <v>Iniciado</v>
      </c>
      <c r="H31" s="137" t="str">
        <f>VLOOKUP($E31,Atletas!$1:$1048576,5,FALSE)</f>
        <v>CSM</v>
      </c>
      <c r="I31" s="35" t="s">
        <v>1012</v>
      </c>
      <c r="J31" s="34">
        <v>41468</v>
      </c>
      <c r="K31" s="35"/>
      <c r="L31" s="35" t="s">
        <v>765</v>
      </c>
      <c r="M31" s="38"/>
      <c r="N31" s="38"/>
    </row>
    <row r="32" spans="1:14" s="31" customFormat="1">
      <c r="A32" s="27">
        <v>27</v>
      </c>
      <c r="B32" s="28">
        <v>13.2</v>
      </c>
      <c r="C32" s="61">
        <v>-1.4</v>
      </c>
      <c r="D32" s="37" t="s">
        <v>2057</v>
      </c>
      <c r="E32" s="31" t="s">
        <v>2058</v>
      </c>
      <c r="F32" s="32">
        <f>VLOOKUP($E32,Atletas!$1:$1048576,7,FALSE)</f>
        <v>35979</v>
      </c>
      <c r="G32" s="32" t="str">
        <f>VLOOKUP($E32,Atletas!$1:$1048576,9,FALSE)</f>
        <v>Iniciado</v>
      </c>
      <c r="H32" s="137" t="str">
        <f>VLOOKUP($E32,Atletas!$1:$1048576,5,FALSE)</f>
        <v>AJS</v>
      </c>
      <c r="I32" s="35" t="s">
        <v>1012</v>
      </c>
      <c r="J32" s="34">
        <v>41391</v>
      </c>
      <c r="K32" s="35"/>
      <c r="L32" s="35" t="s">
        <v>765</v>
      </c>
      <c r="M32" s="38"/>
    </row>
    <row r="33" spans="1:14" s="31" customFormat="1">
      <c r="A33" s="27">
        <v>28</v>
      </c>
      <c r="B33" s="28">
        <v>13.31</v>
      </c>
      <c r="C33" s="61">
        <v>0.4</v>
      </c>
      <c r="D33" s="37" t="s">
        <v>1892</v>
      </c>
      <c r="E33" s="31" t="s">
        <v>588</v>
      </c>
      <c r="F33" s="32">
        <f>VLOOKUP($E33,Atletas!$1:$1048576,7,FALSE)</f>
        <v>36523</v>
      </c>
      <c r="G33" s="32" t="str">
        <f>VLOOKUP($E33,Atletas!$1:$1048576,9,FALSE)</f>
        <v>Iniciado</v>
      </c>
      <c r="H33" s="137" t="str">
        <f>VLOOKUP($E33,Atletas!$1:$1048576,5,FALSE)</f>
        <v>AJS</v>
      </c>
      <c r="I33" s="35" t="s">
        <v>1012</v>
      </c>
      <c r="J33" s="34">
        <v>41385</v>
      </c>
      <c r="K33" s="35"/>
      <c r="L33" s="35" t="s">
        <v>765</v>
      </c>
      <c r="M33" s="38"/>
    </row>
    <row r="34" spans="1:14" s="31" customFormat="1">
      <c r="A34" s="27">
        <v>29</v>
      </c>
      <c r="B34" s="28">
        <v>13.58</v>
      </c>
      <c r="C34" s="61">
        <v>-1.6</v>
      </c>
      <c r="D34" s="37" t="s">
        <v>1867</v>
      </c>
      <c r="E34" s="31" t="s">
        <v>1998</v>
      </c>
      <c r="F34" s="32">
        <f>VLOOKUP($E34,Atletas!$1:$1048576,7,FALSE)</f>
        <v>36983</v>
      </c>
      <c r="G34" s="32" t="str">
        <f>VLOOKUP($E34,Atletas!$1:$1048576,9,FALSE)</f>
        <v>Infantil</v>
      </c>
      <c r="H34" s="137" t="str">
        <f>VLOOKUP($E34,Atletas!$1:$1048576,5,FALSE)</f>
        <v>ADRAP</v>
      </c>
      <c r="I34" s="35" t="s">
        <v>1012</v>
      </c>
      <c r="J34" s="34">
        <v>41462</v>
      </c>
      <c r="K34" s="35"/>
      <c r="L34" s="35" t="s">
        <v>765</v>
      </c>
      <c r="M34" s="38"/>
      <c r="N34" s="38"/>
    </row>
    <row r="35" spans="1:14" s="31" customFormat="1">
      <c r="A35" s="27">
        <v>30</v>
      </c>
      <c r="B35" s="28">
        <v>13.75</v>
      </c>
      <c r="C35" s="61">
        <v>-0.8</v>
      </c>
      <c r="D35" s="37" t="s">
        <v>2056</v>
      </c>
      <c r="E35" s="31" t="s">
        <v>2060</v>
      </c>
      <c r="F35" s="32">
        <f>VLOOKUP($E35,Atletas!$1:$1048576,7,FALSE)</f>
        <v>35796</v>
      </c>
      <c r="G35" s="32" t="str">
        <f>VLOOKUP($E35,Atletas!$1:$1048576,9,FALSE)</f>
        <v>Iniciado</v>
      </c>
      <c r="H35" s="137" t="str">
        <f>VLOOKUP($E35,Atletas!$1:$1048576,5,FALSE)</f>
        <v>ACDSJ</v>
      </c>
      <c r="I35" s="35" t="s">
        <v>1012</v>
      </c>
      <c r="J35" s="34">
        <v>41391</v>
      </c>
      <c r="K35" s="35"/>
      <c r="L35" s="35" t="s">
        <v>765</v>
      </c>
      <c r="M35" s="38"/>
    </row>
    <row r="36" spans="1:14" s="31" customFormat="1">
      <c r="A36" s="27">
        <v>31</v>
      </c>
      <c r="B36" s="28">
        <v>13.79</v>
      </c>
      <c r="C36" s="61">
        <v>0.4</v>
      </c>
      <c r="D36" s="37" t="s">
        <v>1893</v>
      </c>
      <c r="E36" s="31" t="s">
        <v>586</v>
      </c>
      <c r="F36" s="32">
        <f>VLOOKUP($E36,Atletas!$1:$1048576,7,FALSE)</f>
        <v>36003</v>
      </c>
      <c r="G36" s="32" t="str">
        <f>VLOOKUP($E36,Atletas!$1:$1048576,9,FALSE)</f>
        <v>Iniciado</v>
      </c>
      <c r="H36" s="137" t="str">
        <f>VLOOKUP($E36,Atletas!$1:$1048576,5,FALSE)</f>
        <v>AJS</v>
      </c>
      <c r="I36" s="35" t="s">
        <v>1012</v>
      </c>
      <c r="J36" s="34">
        <v>41385</v>
      </c>
      <c r="K36" s="35"/>
      <c r="L36" s="35" t="s">
        <v>765</v>
      </c>
      <c r="M36" s="38"/>
    </row>
    <row r="37" spans="1:14" s="31" customFormat="1">
      <c r="A37" s="27">
        <v>32</v>
      </c>
      <c r="B37" s="28">
        <v>13.88</v>
      </c>
      <c r="C37" s="61">
        <v>1.5</v>
      </c>
      <c r="D37" s="37" t="s">
        <v>1893</v>
      </c>
      <c r="E37" s="31" t="s">
        <v>1405</v>
      </c>
      <c r="F37" s="32">
        <f>VLOOKUP($E37,Atletas!$1:$1048576,7,FALSE)</f>
        <v>35819</v>
      </c>
      <c r="G37" s="32" t="str">
        <f>VLOOKUP($E37,Atletas!$1:$1048576,9,FALSE)</f>
        <v>Iniciado</v>
      </c>
      <c r="H37" s="137" t="str">
        <f>VLOOKUP($E37,Atletas!$1:$1048576,5,FALSE)</f>
        <v>ADRAP</v>
      </c>
      <c r="I37" s="35" t="s">
        <v>1012</v>
      </c>
      <c r="J37" s="34">
        <v>41385</v>
      </c>
      <c r="K37" s="35"/>
      <c r="L37" s="35" t="s">
        <v>765</v>
      </c>
      <c r="M37" s="38"/>
    </row>
    <row r="38" spans="1:14" s="31" customFormat="1">
      <c r="A38" s="27"/>
      <c r="B38" s="28"/>
      <c r="C38" s="61"/>
      <c r="D38" s="37"/>
      <c r="E38" s="31" t="s">
        <v>1373</v>
      </c>
      <c r="F38" s="32">
        <f>VLOOKUP($E38,Atletas!$1:$1048576,7,FALSE)</f>
        <v>36551</v>
      </c>
      <c r="G38" s="32" t="str">
        <f>VLOOKUP($E38,Atletas!$1:$1048576,9,FALSE)</f>
        <v>Infantil</v>
      </c>
      <c r="H38" s="137" t="str">
        <f>VLOOKUP($E38,Atletas!$1:$1048576,5,FALSE)</f>
        <v>GDE</v>
      </c>
      <c r="I38" s="35"/>
      <c r="J38" s="34"/>
      <c r="K38" s="35"/>
      <c r="L38" s="35" t="s">
        <v>1489</v>
      </c>
      <c r="M38" s="38"/>
      <c r="N38" s="38"/>
    </row>
    <row r="39" spans="1:14" s="31" customFormat="1">
      <c r="A39" s="27"/>
      <c r="B39" s="28"/>
      <c r="C39" s="61"/>
      <c r="D39" s="37"/>
      <c r="E39" s="31" t="s">
        <v>1406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1490</v>
      </c>
      <c r="M39" s="38"/>
      <c r="N39" s="38"/>
    </row>
    <row r="40" spans="1:14" s="31" customFormat="1">
      <c r="A40" s="27"/>
      <c r="B40" s="28"/>
      <c r="C40" s="61"/>
      <c r="D40" s="37"/>
      <c r="E40" s="31" t="s">
        <v>1</v>
      </c>
      <c r="F40" s="32" t="e">
        <f>VLOOKUP($E40,Atletas!$1:$1048576,7,FALSE)</f>
        <v>#N/A</v>
      </c>
      <c r="G40" s="32" t="e">
        <f>VLOOKUP($E40,Atletas!$1:$1048576,9,FALSE)</f>
        <v>#N/A</v>
      </c>
      <c r="H40" s="137" t="e">
        <f>VLOOKUP($E40,Atletas!$1:$1048576,5,FALSE)</f>
        <v>#N/A</v>
      </c>
      <c r="I40" s="35"/>
      <c r="J40" s="34"/>
      <c r="K40" s="35"/>
      <c r="L40" s="35" t="s">
        <v>1490</v>
      </c>
      <c r="M40" s="38"/>
    </row>
    <row r="41" spans="1:14" s="31" customFormat="1">
      <c r="A41" s="27"/>
      <c r="B41" s="28"/>
      <c r="C41" s="61"/>
      <c r="D41" s="37"/>
      <c r="E41" s="31" t="s">
        <v>347</v>
      </c>
      <c r="F41" s="32">
        <f>VLOOKUP($E41,Atletas!$1:$1048576,7,FALSE)</f>
        <v>36124</v>
      </c>
      <c r="G41" s="32" t="str">
        <f>VLOOKUP($E41,Atletas!$1:$1048576,9,FALSE)</f>
        <v>Iniciado</v>
      </c>
      <c r="H41" s="137" t="str">
        <f>VLOOKUP($E41,Atletas!$1:$1048576,5,FALSE)</f>
        <v>AJS</v>
      </c>
      <c r="I41" s="35"/>
      <c r="J41" s="34"/>
      <c r="K41" s="35"/>
      <c r="L41" s="35" t="s">
        <v>1491</v>
      </c>
      <c r="M41" s="38"/>
      <c r="N41" s="38"/>
    </row>
    <row r="42" spans="1:14" s="31" customFormat="1">
      <c r="A42" s="27"/>
      <c r="B42" s="28"/>
      <c r="C42" s="61"/>
      <c r="D42" s="37"/>
      <c r="E42" s="31" t="s">
        <v>274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1492</v>
      </c>
      <c r="M42" s="38"/>
    </row>
    <row r="43" spans="1:14" s="31" customFormat="1">
      <c r="A43" s="27"/>
      <c r="B43" s="28"/>
      <c r="C43" s="61"/>
      <c r="D43" s="37"/>
      <c r="E43" s="31" t="s">
        <v>367</v>
      </c>
      <c r="F43" s="32" t="e">
        <f>VLOOKUP($E43,Atletas!$1:$1048576,7,FALSE)</f>
        <v>#N/A</v>
      </c>
      <c r="G43" s="32" t="e">
        <f>VLOOKUP($E43,Atletas!$1:$1048576,9,FALSE)</f>
        <v>#N/A</v>
      </c>
      <c r="H43" s="137" t="e">
        <f>VLOOKUP($E43,Atletas!$1:$1048576,5,FALSE)</f>
        <v>#N/A</v>
      </c>
      <c r="I43" s="35"/>
      <c r="J43" s="34"/>
      <c r="K43" s="35"/>
      <c r="L43" s="35" t="s">
        <v>309</v>
      </c>
      <c r="M43" s="38"/>
      <c r="N43" s="38"/>
    </row>
    <row r="44" spans="1:14" s="31" customFormat="1">
      <c r="A44" s="27"/>
      <c r="B44" s="28"/>
      <c r="C44" s="61"/>
      <c r="D44" s="37"/>
      <c r="E44" s="31" t="s">
        <v>323</v>
      </c>
      <c r="F44" s="32" t="e">
        <f>VLOOKUP($E44,Atletas!$1:$1048576,7,FALSE)</f>
        <v>#N/A</v>
      </c>
      <c r="G44" s="32" t="e">
        <f>VLOOKUP($E44,Atletas!$1:$1048576,9,FALSE)</f>
        <v>#N/A</v>
      </c>
      <c r="H44" s="137" t="e">
        <f>VLOOKUP($E44,Atletas!$1:$1048576,5,FALSE)</f>
        <v>#N/A</v>
      </c>
      <c r="I44" s="35"/>
      <c r="J44" s="34"/>
      <c r="K44" s="35"/>
      <c r="L44" s="35" t="s">
        <v>310</v>
      </c>
      <c r="M44" s="38"/>
      <c r="N44" s="38"/>
    </row>
    <row r="45" spans="1:14" s="31" customFormat="1">
      <c r="A45" s="27"/>
      <c r="B45" s="28"/>
      <c r="C45" s="61"/>
      <c r="D45" s="37"/>
      <c r="E45" s="31" t="s">
        <v>1376</v>
      </c>
      <c r="F45" s="32" t="e">
        <f>VLOOKUP($E45,Atletas!$1:$1048576,7,FALSE)</f>
        <v>#N/A</v>
      </c>
      <c r="G45" s="32" t="e">
        <f>VLOOKUP($E45,Atletas!$1:$1048576,9,FALSE)</f>
        <v>#N/A</v>
      </c>
      <c r="H45" s="137" t="e">
        <f>VLOOKUP($E45,Atletas!$1:$1048576,5,FALSE)</f>
        <v>#N/A</v>
      </c>
      <c r="I45" s="35"/>
      <c r="J45" s="34"/>
      <c r="K45" s="35"/>
      <c r="L45" s="35" t="s">
        <v>1493</v>
      </c>
      <c r="M45" s="38"/>
    </row>
    <row r="46" spans="1:14" s="31" customFormat="1">
      <c r="A46" s="27"/>
      <c r="B46" s="28"/>
      <c r="C46" s="61"/>
      <c r="D46" s="37"/>
      <c r="E46" s="31" t="s">
        <v>18</v>
      </c>
      <c r="F46" s="32">
        <f>VLOOKUP($E46,Atletas!$1:$1048576,7,FALSE)</f>
        <v>35958</v>
      </c>
      <c r="G46" s="32" t="str">
        <f>VLOOKUP($E46,Atletas!$1:$1048576,9,FALSE)</f>
        <v>Iniciado</v>
      </c>
      <c r="H46" s="137" t="str">
        <f>VLOOKUP($E46,Atletas!$1:$1048576,5,FALSE)</f>
        <v>ADRAP</v>
      </c>
      <c r="I46" s="35"/>
      <c r="J46" s="34"/>
      <c r="K46" s="35"/>
      <c r="L46" s="35" t="s">
        <v>1494</v>
      </c>
      <c r="M46" s="38"/>
    </row>
    <row r="47" spans="1:14" s="31" customFormat="1">
      <c r="A47" s="27"/>
      <c r="B47" s="28"/>
      <c r="C47" s="61"/>
      <c r="D47" s="37"/>
      <c r="E47" s="31" t="s">
        <v>283</v>
      </c>
      <c r="F47" s="32" t="e">
        <f>VLOOKUP($E47,Atletas!$1:$1048576,7,FALSE)</f>
        <v>#N/A</v>
      </c>
      <c r="G47" s="32" t="e">
        <f>VLOOKUP($E47,Atletas!$1:$1048576,9,FALSE)</f>
        <v>#N/A</v>
      </c>
      <c r="H47" s="137" t="e">
        <f>VLOOKUP($E47,Atletas!$1:$1048576,5,FALSE)</f>
        <v>#N/A</v>
      </c>
      <c r="I47" s="35"/>
      <c r="J47" s="34"/>
      <c r="K47" s="35"/>
      <c r="L47" s="35" t="s">
        <v>1053</v>
      </c>
      <c r="M47" s="38"/>
      <c r="N47" s="38"/>
    </row>
    <row r="48" spans="1:14" s="31" customFormat="1">
      <c r="A48" s="27"/>
      <c r="B48" s="28"/>
      <c r="C48" s="61"/>
      <c r="D48" s="37"/>
      <c r="E48" s="31" t="s">
        <v>329</v>
      </c>
      <c r="F48" s="32">
        <f>VLOOKUP($E48,Atletas!$1:$1048576,7,FALSE)</f>
        <v>36354</v>
      </c>
      <c r="G48" s="32" t="str">
        <f>VLOOKUP($E48,Atletas!$1:$1048576,9,FALSE)</f>
        <v>Iniciado</v>
      </c>
      <c r="H48" s="137" t="str">
        <f>VLOOKUP($E48,Atletas!$1:$1048576,5,FALSE)</f>
        <v>AJS</v>
      </c>
      <c r="I48" s="35"/>
      <c r="J48" s="34"/>
      <c r="K48" s="35"/>
      <c r="L48" s="35" t="s">
        <v>1054</v>
      </c>
      <c r="M48" s="38"/>
      <c r="N48" s="38"/>
    </row>
    <row r="49" spans="1:14" s="31" customFormat="1">
      <c r="A49" s="27"/>
      <c r="B49" s="28"/>
      <c r="C49" s="61"/>
      <c r="D49" s="37"/>
      <c r="E49" s="31" t="s">
        <v>272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1495</v>
      </c>
      <c r="M49" s="38"/>
      <c r="N49" s="38"/>
    </row>
    <row r="50" spans="1:14" s="31" customFormat="1">
      <c r="A50" s="27"/>
      <c r="B50" s="28"/>
      <c r="C50" s="61"/>
      <c r="D50" s="37"/>
      <c r="F50" s="32">
        <f>VLOOKUP($E50,Atletas!$1:$1048576,7,FALSE)</f>
        <v>0</v>
      </c>
      <c r="G50" s="32">
        <f>VLOOKUP($E50,Atletas!$1:$1048576,9,FALSE)</f>
        <v>0</v>
      </c>
      <c r="H50" s="137">
        <f>VLOOKUP($E50,Atletas!$1:$1048576,5,FALSE)</f>
        <v>0</v>
      </c>
      <c r="I50" s="35"/>
      <c r="J50" s="34"/>
      <c r="K50" s="35"/>
      <c r="L50" s="35" t="s">
        <v>765</v>
      </c>
      <c r="M50" s="38"/>
    </row>
    <row r="51" spans="1:14" s="31" customFormat="1">
      <c r="A51" s="27"/>
      <c r="B51" s="28"/>
      <c r="C51" s="61"/>
      <c r="D51" s="37"/>
      <c r="F51" s="32">
        <f>VLOOKUP($E51,Atletas!$1:$1048576,7,FALSE)</f>
        <v>0</v>
      </c>
      <c r="G51" s="32">
        <f>VLOOKUP($E51,Atletas!$1:$1048576,9,FALSE)</f>
        <v>0</v>
      </c>
      <c r="H51" s="137">
        <f>VLOOKUP($E51,Atletas!$1:$1048576,5,FALSE)</f>
        <v>0</v>
      </c>
      <c r="I51" s="35"/>
      <c r="J51" s="34"/>
      <c r="K51" s="35"/>
      <c r="L51" s="35" t="s">
        <v>765</v>
      </c>
      <c r="M51" s="38"/>
    </row>
    <row r="52" spans="1:14" s="31" customFormat="1">
      <c r="A52" s="27"/>
      <c r="B52" s="28"/>
      <c r="C52" s="61"/>
      <c r="D52" s="37"/>
      <c r="F52" s="32"/>
      <c r="G52" s="32"/>
      <c r="H52" s="137"/>
      <c r="I52" s="35"/>
      <c r="J52" s="34"/>
      <c r="K52" s="35"/>
      <c r="L52" s="35"/>
      <c r="M52" s="38"/>
    </row>
    <row r="53" spans="1:14" s="31" customFormat="1">
      <c r="A53" s="27"/>
      <c r="B53" s="28"/>
      <c r="C53" s="61"/>
      <c r="D53" s="37"/>
      <c r="F53" s="32"/>
      <c r="G53" s="32"/>
      <c r="H53" s="137"/>
      <c r="I53" s="35"/>
      <c r="J53" s="34"/>
      <c r="K53" s="35"/>
      <c r="L53" s="35"/>
      <c r="M53" s="38"/>
    </row>
    <row r="54" spans="1:14" s="31" customFormat="1">
      <c r="A54" s="181" t="s">
        <v>742</v>
      </c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38"/>
    </row>
    <row r="55" spans="1:14" s="31" customFormat="1">
      <c r="A55" s="27"/>
      <c r="B55" s="28"/>
      <c r="C55" s="61"/>
      <c r="D55" s="37"/>
      <c r="F55" s="32">
        <f>VLOOKUP($E55,Atletas!$1:$1048576,7,FALSE)</f>
        <v>0</v>
      </c>
      <c r="G55" s="32">
        <f>VLOOKUP($E55,Atletas!$1:$1048576,9,FALSE)</f>
        <v>0</v>
      </c>
      <c r="H55" s="137">
        <f>VLOOKUP($E55,Atletas!$1:$1048576,5,FALSE)</f>
        <v>0</v>
      </c>
      <c r="I55" s="35"/>
      <c r="J55" s="34"/>
      <c r="K55" s="35"/>
      <c r="L55" s="35"/>
      <c r="M55" s="38"/>
    </row>
    <row r="56" spans="1:14" s="31" customFormat="1">
      <c r="A56" s="27"/>
      <c r="B56" s="28"/>
      <c r="C56" s="61"/>
      <c r="D56" s="37"/>
      <c r="F56" s="32">
        <f>VLOOKUP($E56,Atletas!$1:$1048576,7,FALSE)</f>
        <v>0</v>
      </c>
      <c r="G56" s="32">
        <f>VLOOKUP($E56,Atletas!$1:$1048576,9,FALSE)</f>
        <v>0</v>
      </c>
      <c r="H56" s="137">
        <f>VLOOKUP($E56,Atletas!$1:$1048576,5,FALSE)</f>
        <v>0</v>
      </c>
      <c r="I56" s="35"/>
      <c r="J56" s="34"/>
      <c r="K56" s="35"/>
      <c r="L56" s="35"/>
      <c r="M56" s="38"/>
    </row>
    <row r="57" spans="1:14" s="31" customFormat="1">
      <c r="A57" s="27"/>
      <c r="B57" s="28"/>
      <c r="C57" s="61"/>
      <c r="D57" s="37"/>
      <c r="F57" s="32">
        <f>VLOOKUP($E57,Atletas!$1:$1048576,7,FALSE)</f>
        <v>0</v>
      </c>
      <c r="G57" s="32">
        <f>VLOOKUP($E57,Atletas!$1:$1048576,9,FALSE)</f>
        <v>0</v>
      </c>
      <c r="H57" s="137">
        <f>VLOOKUP($E57,Atletas!$1:$1048576,5,FALSE)</f>
        <v>0</v>
      </c>
      <c r="I57" s="35"/>
      <c r="J57" s="34"/>
      <c r="K57" s="35"/>
      <c r="L57" s="35"/>
      <c r="M57" s="38"/>
    </row>
    <row r="58" spans="1:14" s="31" customFormat="1">
      <c r="A58" s="27"/>
      <c r="B58" s="28"/>
      <c r="C58" s="29"/>
      <c r="D58" s="30"/>
      <c r="F58" s="32"/>
      <c r="G58" s="32"/>
      <c r="H58" s="137"/>
      <c r="I58" s="35"/>
      <c r="J58" s="34"/>
      <c r="K58" s="35"/>
      <c r="L58" s="35"/>
      <c r="M58" s="38"/>
    </row>
    <row r="59" spans="1:14" s="31" customFormat="1">
      <c r="A59" s="27"/>
      <c r="B59" s="28"/>
      <c r="C59" s="29"/>
      <c r="D59" s="30"/>
      <c r="F59" s="32"/>
      <c r="G59" s="32"/>
      <c r="H59" s="137"/>
      <c r="I59" s="35"/>
      <c r="J59" s="34"/>
      <c r="K59" s="35"/>
      <c r="L59" s="35"/>
      <c r="M59" s="38"/>
    </row>
    <row r="60" spans="1:14" s="31" customFormat="1">
      <c r="A60" s="181" t="s">
        <v>728</v>
      </c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38"/>
    </row>
    <row r="61" spans="1:14" s="31" customFormat="1">
      <c r="A61" s="27"/>
      <c r="B61" s="28">
        <v>11.04</v>
      </c>
      <c r="C61" s="61">
        <v>2.1</v>
      </c>
      <c r="D61" s="37">
        <v>1</v>
      </c>
      <c r="E61" s="31" t="s">
        <v>1392</v>
      </c>
      <c r="F61" s="32">
        <f>VLOOKUP($E61,Atletas!$1:$1048576,7,FALSE)</f>
        <v>36035</v>
      </c>
      <c r="G61" s="32" t="str">
        <f>VLOOKUP($E61,Atletas!$1:$1048576,9,FALSE)</f>
        <v>Iniciado</v>
      </c>
      <c r="H61" s="137" t="str">
        <f>VLOOKUP($E61,Atletas!$1:$1048576,5,FALSE)</f>
        <v>ADRAP</v>
      </c>
      <c r="I61" s="35" t="s">
        <v>1012</v>
      </c>
      <c r="J61" s="34">
        <v>41391</v>
      </c>
      <c r="K61" s="35"/>
      <c r="L61" s="35"/>
      <c r="M61" s="38"/>
    </row>
    <row r="62" spans="1:14" s="31" customFormat="1">
      <c r="A62" s="27"/>
      <c r="B62" s="28">
        <v>11.2</v>
      </c>
      <c r="C62" s="61">
        <v>2.1</v>
      </c>
      <c r="D62" s="37">
        <v>2</v>
      </c>
      <c r="E62" s="31" t="s">
        <v>530</v>
      </c>
      <c r="F62" s="32">
        <f>VLOOKUP($E62,Atletas!$1:$1048576,7,FALSE)</f>
        <v>36231</v>
      </c>
      <c r="G62" s="32" t="str">
        <f>VLOOKUP($E62,Atletas!$1:$1048576,9,FALSE)</f>
        <v>Iniciado</v>
      </c>
      <c r="H62" s="137" t="str">
        <f>VLOOKUP($E62,Atletas!$1:$1048576,5,FALSE)</f>
        <v>ACDSJ</v>
      </c>
      <c r="I62" s="35" t="s">
        <v>1012</v>
      </c>
      <c r="J62" s="34">
        <v>41391</v>
      </c>
      <c r="K62" s="35"/>
      <c r="L62" s="35"/>
      <c r="M62" s="38"/>
    </row>
    <row r="63" spans="1:14" s="31" customFormat="1">
      <c r="A63" s="27"/>
      <c r="B63" s="28">
        <v>11.4</v>
      </c>
      <c r="C63" s="61">
        <v>2.1</v>
      </c>
      <c r="D63" s="37">
        <v>4</v>
      </c>
      <c r="E63" s="31" t="s">
        <v>546</v>
      </c>
      <c r="F63" s="32">
        <f>VLOOKUP($E63,Atletas!$1:$1048576,7,FALSE)</f>
        <v>36227</v>
      </c>
      <c r="G63" s="32" t="str">
        <f>VLOOKUP($E63,Atletas!$1:$1048576,9,FALSE)</f>
        <v>Iniciado</v>
      </c>
      <c r="H63" s="137" t="str">
        <f>VLOOKUP($E63,Atletas!$1:$1048576,5,FALSE)</f>
        <v>AJS</v>
      </c>
      <c r="I63" s="35" t="s">
        <v>1012</v>
      </c>
      <c r="J63" s="34">
        <v>41391</v>
      </c>
      <c r="K63" s="35"/>
      <c r="L63" s="35"/>
      <c r="M63" s="38"/>
    </row>
    <row r="64" spans="1:14" s="31" customFormat="1">
      <c r="A64" s="27"/>
      <c r="B64" s="28">
        <v>12.03</v>
      </c>
      <c r="C64" s="61">
        <v>2.1</v>
      </c>
      <c r="D64" s="37">
        <v>6</v>
      </c>
      <c r="E64" s="31" t="s">
        <v>1409</v>
      </c>
      <c r="F64" s="32">
        <f>VLOOKUP($E64,Atletas!$1:$1048576,7,FALSE)</f>
        <v>36084</v>
      </c>
      <c r="G64" s="32" t="str">
        <f>VLOOKUP($E64,Atletas!$1:$1048576,9,FALSE)</f>
        <v>Iniciado</v>
      </c>
      <c r="H64" s="137" t="str">
        <f>VLOOKUP($E64,Atletas!$1:$1048576,5,FALSE)</f>
        <v>ADRAP</v>
      </c>
      <c r="I64" s="35" t="s">
        <v>1012</v>
      </c>
      <c r="J64" s="34">
        <v>41391</v>
      </c>
      <c r="K64" s="35"/>
      <c r="L64" s="35"/>
      <c r="M64" s="38"/>
    </row>
    <row r="65" spans="1:13" s="31" customFormat="1">
      <c r="A65" s="27"/>
      <c r="B65" s="28">
        <v>12.15</v>
      </c>
      <c r="C65" s="61">
        <v>2.1</v>
      </c>
      <c r="D65" s="37">
        <v>7</v>
      </c>
      <c r="E65" s="31" t="s">
        <v>2059</v>
      </c>
      <c r="F65" s="32">
        <f>VLOOKUP($E65,Atletas!$1:$1048576,7,FALSE)</f>
        <v>35915</v>
      </c>
      <c r="G65" s="32" t="str">
        <f>VLOOKUP($E65,Atletas!$1:$1048576,9,FALSE)</f>
        <v>Iniciado</v>
      </c>
      <c r="H65" s="137" t="str">
        <f>VLOOKUP($E65,Atletas!$1:$1048576,5,FALSE)</f>
        <v>AJS</v>
      </c>
      <c r="I65" s="35" t="s">
        <v>1012</v>
      </c>
      <c r="J65" s="34">
        <v>41391</v>
      </c>
      <c r="K65" s="35"/>
      <c r="L65" s="35"/>
      <c r="M65" s="38"/>
    </row>
    <row r="66" spans="1:13" s="31" customFormat="1">
      <c r="A66" s="27"/>
      <c r="B66" s="28">
        <v>12.25</v>
      </c>
      <c r="C66" s="61">
        <v>2.1</v>
      </c>
      <c r="D66" s="37">
        <v>8</v>
      </c>
      <c r="E66" s="31" t="s">
        <v>1431</v>
      </c>
      <c r="F66" s="32">
        <f>VLOOKUP($E66,Atletas!$1:$1048576,7,FALSE)</f>
        <v>35902</v>
      </c>
      <c r="G66" s="32" t="str">
        <f>VLOOKUP($E66,Atletas!$1:$1048576,9,FALSE)</f>
        <v>Iniciado</v>
      </c>
      <c r="H66" s="137" t="str">
        <f>VLOOKUP($E66,Atletas!$1:$1048576,5,FALSE)</f>
        <v>ADRAP</v>
      </c>
      <c r="I66" s="35" t="s">
        <v>1012</v>
      </c>
      <c r="J66" s="34">
        <v>41391</v>
      </c>
      <c r="K66" s="35"/>
      <c r="L66" s="35"/>
      <c r="M66" s="38"/>
    </row>
    <row r="67" spans="1:13" s="31" customFormat="1">
      <c r="A67" s="27"/>
      <c r="B67" s="28"/>
      <c r="C67" s="61"/>
      <c r="D67" s="37"/>
      <c r="F67" s="32">
        <f>VLOOKUP($E67,Atletas!$1:$1048576,7,FALSE)</f>
        <v>0</v>
      </c>
      <c r="G67" s="32">
        <f>VLOOKUP($E67,Atletas!$1:$1048576,9,FALSE)</f>
        <v>0</v>
      </c>
      <c r="H67" s="137">
        <f>VLOOKUP($E67,Atletas!$1:$1048576,5,FALSE)</f>
        <v>0</v>
      </c>
      <c r="I67" s="35"/>
      <c r="J67" s="34"/>
      <c r="K67" s="35"/>
      <c r="L67" s="35"/>
      <c r="M67" s="38"/>
    </row>
    <row r="68" spans="1:13" s="31" customFormat="1">
      <c r="A68" s="27"/>
      <c r="B68" s="28"/>
      <c r="C68" s="61"/>
      <c r="D68" s="37"/>
      <c r="F68" s="32">
        <f>VLOOKUP($E68,Atletas!$1:$1048576,7,FALSE)</f>
        <v>0</v>
      </c>
      <c r="G68" s="32">
        <f>VLOOKUP($E68,Atletas!$1:$1048576,9,FALSE)</f>
        <v>0</v>
      </c>
      <c r="H68" s="137">
        <f>VLOOKUP($E68,Atletas!$1:$1048576,5,FALSE)</f>
        <v>0</v>
      </c>
      <c r="I68" s="35"/>
      <c r="J68" s="34"/>
      <c r="K68" s="35"/>
      <c r="L68" s="35"/>
      <c r="M68" s="38"/>
    </row>
    <row r="69" spans="1:13" s="31" customFormat="1">
      <c r="A69" s="27"/>
      <c r="B69" s="28"/>
      <c r="C69" s="61"/>
      <c r="D69" s="37"/>
      <c r="F69" s="32">
        <f>VLOOKUP($E69,Atletas!$1:$1048576,7,FALSE)</f>
        <v>0</v>
      </c>
      <c r="G69" s="32">
        <f>VLOOKUP($E69,Atletas!$1:$1048576,9,FALSE)</f>
        <v>0</v>
      </c>
      <c r="H69" s="137">
        <f>VLOOKUP($E69,Atletas!$1:$1048576,5,FALSE)</f>
        <v>0</v>
      </c>
      <c r="I69" s="35"/>
      <c r="J69" s="34"/>
      <c r="K69" s="35"/>
      <c r="L69" s="35"/>
      <c r="M69" s="38"/>
    </row>
    <row r="70" spans="1:13" s="31" customFormat="1">
      <c r="A70" s="27"/>
      <c r="B70" s="28"/>
      <c r="C70" s="61"/>
      <c r="D70" s="37"/>
      <c r="F70" s="32">
        <f>VLOOKUP($E70,Atletas!$1:$1048576,7,FALSE)</f>
        <v>0</v>
      </c>
      <c r="G70" s="32">
        <f>VLOOKUP($E70,Atletas!$1:$1048576,9,FALSE)</f>
        <v>0</v>
      </c>
      <c r="H70" s="137">
        <f>VLOOKUP($E70,Atletas!$1:$1048576,5,FALSE)</f>
        <v>0</v>
      </c>
      <c r="I70" s="35"/>
      <c r="J70" s="34"/>
      <c r="K70" s="35"/>
      <c r="L70" s="35"/>
      <c r="M70" s="38"/>
    </row>
    <row r="71" spans="1:13" s="31" customFormat="1">
      <c r="A71" s="27"/>
      <c r="B71" s="28"/>
      <c r="C71" s="61"/>
      <c r="D71" s="37"/>
      <c r="F71" s="32">
        <f>VLOOKUP($E71,Atletas!$1:$1048576,7,FALSE)</f>
        <v>0</v>
      </c>
      <c r="G71" s="32">
        <f>VLOOKUP($E71,Atletas!$1:$1048576,9,FALSE)</f>
        <v>0</v>
      </c>
      <c r="H71" s="137">
        <f>VLOOKUP($E71,Atletas!$1:$1048576,5,FALSE)</f>
        <v>0</v>
      </c>
      <c r="I71" s="35"/>
      <c r="J71" s="34"/>
      <c r="K71" s="35"/>
      <c r="L71" s="35"/>
      <c r="M71" s="38"/>
    </row>
    <row r="72" spans="1:13" s="31" customFormat="1">
      <c r="A72" s="27"/>
      <c r="B72" s="28"/>
      <c r="C72" s="61"/>
      <c r="D72" s="37"/>
      <c r="F72" s="32">
        <f>VLOOKUP($E72,Atletas!$1:$1048576,7,FALSE)</f>
        <v>0</v>
      </c>
      <c r="G72" s="32">
        <f>VLOOKUP($E72,Atletas!$1:$1048576,9,FALSE)</f>
        <v>0</v>
      </c>
      <c r="H72" s="137">
        <f>VLOOKUP($E72,Atletas!$1:$1048576,5,FALSE)</f>
        <v>0</v>
      </c>
      <c r="I72" s="35"/>
      <c r="J72" s="34"/>
      <c r="K72" s="35"/>
      <c r="L72" s="35"/>
      <c r="M72" s="38"/>
    </row>
    <row r="73" spans="1:13" s="31" customFormat="1">
      <c r="A73" s="27"/>
      <c r="B73" s="28"/>
      <c r="C73" s="61"/>
      <c r="D73" s="37"/>
      <c r="F73" s="32">
        <f>VLOOKUP($E73,Atletas!$1:$1048576,7,FALSE)</f>
        <v>0</v>
      </c>
      <c r="G73" s="32">
        <f>VLOOKUP($E73,Atletas!$1:$1048576,9,FALSE)</f>
        <v>0</v>
      </c>
      <c r="H73" s="137">
        <f>VLOOKUP($E73,Atletas!$1:$1048576,5,FALSE)</f>
        <v>0</v>
      </c>
      <c r="I73" s="35"/>
      <c r="J73" s="34"/>
      <c r="K73" s="35"/>
      <c r="L73" s="35"/>
      <c r="M73" s="38"/>
    </row>
    <row r="74" spans="1:13" s="31" customFormat="1">
      <c r="A74" s="27"/>
      <c r="B74" s="28"/>
      <c r="C74" s="61"/>
      <c r="D74" s="37"/>
      <c r="F74" s="32">
        <f>VLOOKUP($E74,Atletas!$1:$1048576,7,FALSE)</f>
        <v>0</v>
      </c>
      <c r="G74" s="32">
        <f>VLOOKUP($E74,Atletas!$1:$1048576,9,FALSE)</f>
        <v>0</v>
      </c>
      <c r="H74" s="137">
        <f>VLOOKUP($E74,Atletas!$1:$1048576,5,FALSE)</f>
        <v>0</v>
      </c>
      <c r="I74" s="35"/>
      <c r="J74" s="34"/>
      <c r="K74" s="35"/>
      <c r="L74" s="35"/>
      <c r="M74" s="38"/>
    </row>
    <row r="75" spans="1:13" s="31" customFormat="1">
      <c r="A75" s="27"/>
      <c r="B75" s="28"/>
      <c r="C75" s="61"/>
      <c r="D75" s="37"/>
      <c r="F75" s="32">
        <f>VLOOKUP($E75,Atletas!$1:$1048576,7,FALSE)</f>
        <v>0</v>
      </c>
      <c r="G75" s="32">
        <f>VLOOKUP($E75,Atletas!$1:$1048576,9,FALSE)</f>
        <v>0</v>
      </c>
      <c r="H75" s="137">
        <f>VLOOKUP($E75,Atletas!$1:$1048576,5,FALSE)</f>
        <v>0</v>
      </c>
      <c r="I75" s="35"/>
      <c r="J75" s="34"/>
      <c r="K75" s="35"/>
      <c r="L75" s="35"/>
      <c r="M75" s="38"/>
    </row>
    <row r="76" spans="1:13" s="31" customFormat="1">
      <c r="A76" s="27"/>
      <c r="B76" s="28"/>
      <c r="C76" s="61"/>
      <c r="D76" s="37"/>
      <c r="F76" s="32">
        <f>VLOOKUP($E76,Atletas!$1:$1048576,7,FALSE)</f>
        <v>0</v>
      </c>
      <c r="G76" s="32">
        <f>VLOOKUP($E76,Atletas!$1:$1048576,9,FALSE)</f>
        <v>0</v>
      </c>
      <c r="H76" s="137">
        <f>VLOOKUP($E76,Atletas!$1:$1048576,5,FALSE)</f>
        <v>0</v>
      </c>
      <c r="I76" s="35"/>
      <c r="J76" s="34"/>
      <c r="K76" s="35"/>
      <c r="L76" s="35"/>
      <c r="M76" s="38"/>
    </row>
    <row r="77" spans="1:13" s="31" customFormat="1">
      <c r="A77" s="27"/>
      <c r="B77" s="28"/>
      <c r="C77" s="61"/>
      <c r="D77" s="37"/>
      <c r="F77" s="32">
        <f>VLOOKUP($E77,Atletas!$1:$1048576,7,FALSE)</f>
        <v>0</v>
      </c>
      <c r="G77" s="32">
        <f>VLOOKUP($E77,Atletas!$1:$1048576,9,FALSE)</f>
        <v>0</v>
      </c>
      <c r="H77" s="137">
        <f>VLOOKUP($E77,Atletas!$1:$1048576,5,FALSE)</f>
        <v>0</v>
      </c>
      <c r="I77" s="35"/>
      <c r="J77" s="34"/>
      <c r="K77" s="35"/>
      <c r="L77" s="35"/>
      <c r="M77" s="38"/>
    </row>
    <row r="78" spans="1:13" s="31" customFormat="1">
      <c r="A78" s="27"/>
      <c r="B78" s="28"/>
      <c r="C78" s="61"/>
      <c r="D78" s="37"/>
      <c r="F78" s="32">
        <f>VLOOKUP($E78,Atletas!$1:$1048576,7,FALSE)</f>
        <v>0</v>
      </c>
      <c r="G78" s="32">
        <f>VLOOKUP($E78,Atletas!$1:$1048576,9,FALSE)</f>
        <v>0</v>
      </c>
      <c r="H78" s="137">
        <f>VLOOKUP($E78,Atletas!$1:$1048576,5,FALSE)</f>
        <v>0</v>
      </c>
      <c r="I78" s="35"/>
      <c r="J78" s="34"/>
      <c r="K78" s="35"/>
      <c r="L78" s="35"/>
      <c r="M78" s="38"/>
    </row>
    <row r="79" spans="1:13" s="31" customFormat="1">
      <c r="A79" s="27"/>
      <c r="B79" s="28"/>
      <c r="C79" s="61"/>
      <c r="D79" s="37"/>
      <c r="F79" s="32">
        <f>VLOOKUP($E79,Atletas!$1:$1048576,7,FALSE)</f>
        <v>0</v>
      </c>
      <c r="G79" s="32">
        <f>VLOOKUP($E79,Atletas!$1:$1048576,9,FALSE)</f>
        <v>0</v>
      </c>
      <c r="H79" s="137">
        <f>VLOOKUP($E79,Atletas!$1:$1048576,5,FALSE)</f>
        <v>0</v>
      </c>
      <c r="I79" s="35"/>
      <c r="J79" s="34"/>
      <c r="K79" s="35"/>
      <c r="L79" s="35"/>
      <c r="M79" s="38"/>
    </row>
    <row r="80" spans="1:13" s="31" customFormat="1">
      <c r="A80" s="27"/>
      <c r="B80" s="28"/>
      <c r="C80" s="61"/>
      <c r="D80" s="37"/>
      <c r="F80" s="32">
        <f>VLOOKUP($E80,Atletas!$1:$1048576,7,FALSE)</f>
        <v>0</v>
      </c>
      <c r="G80" s="32">
        <f>VLOOKUP($E80,Atletas!$1:$1048576,9,FALSE)</f>
        <v>0</v>
      </c>
      <c r="H80" s="137">
        <f>VLOOKUP($E80,Atletas!$1:$1048576,5,FALSE)</f>
        <v>0</v>
      </c>
      <c r="I80" s="35"/>
      <c r="J80" s="34"/>
      <c r="K80" s="35"/>
      <c r="L80" s="35"/>
      <c r="M80" s="38"/>
    </row>
    <row r="81" spans="1:13" s="31" customFormat="1">
      <c r="A81" s="27"/>
      <c r="B81" s="28"/>
      <c r="C81" s="61"/>
      <c r="D81" s="37"/>
      <c r="F81" s="32">
        <f>VLOOKUP($E81,Atletas!$1:$1048576,7,FALSE)</f>
        <v>0</v>
      </c>
      <c r="G81" s="32">
        <f>VLOOKUP($E81,Atletas!$1:$1048576,9,FALSE)</f>
        <v>0</v>
      </c>
      <c r="H81" s="137">
        <f>VLOOKUP($E81,Atletas!$1:$1048576,5,FALSE)</f>
        <v>0</v>
      </c>
      <c r="I81" s="35"/>
      <c r="J81" s="34"/>
      <c r="K81" s="35"/>
      <c r="L81" s="35"/>
      <c r="M81" s="38"/>
    </row>
    <row r="82" spans="1:13" s="31" customFormat="1">
      <c r="A82" s="27"/>
      <c r="B82" s="28"/>
      <c r="C82" s="61"/>
      <c r="D82" s="37"/>
      <c r="F82" s="32">
        <f>VLOOKUP($E82,Atletas!$1:$1048576,7,FALSE)</f>
        <v>0</v>
      </c>
      <c r="G82" s="32">
        <f>VLOOKUP($E82,Atletas!$1:$1048576,9,FALSE)</f>
        <v>0</v>
      </c>
      <c r="H82" s="137">
        <f>VLOOKUP($E82,Atletas!$1:$1048576,5,FALSE)</f>
        <v>0</v>
      </c>
      <c r="I82" s="35"/>
      <c r="J82" s="34"/>
      <c r="K82" s="35"/>
      <c r="L82" s="35"/>
      <c r="M82" s="38"/>
    </row>
    <row r="83" spans="1:13">
      <c r="M83" s="38"/>
    </row>
    <row r="84" spans="1:13">
      <c r="M84" s="38"/>
    </row>
    <row r="85" spans="1:13">
      <c r="M85" s="38"/>
    </row>
    <row r="86" spans="1:13">
      <c r="M86" s="38"/>
    </row>
    <row r="87" spans="1:13">
      <c r="M87" s="38"/>
    </row>
    <row r="88" spans="1:13">
      <c r="M88" s="38"/>
    </row>
    <row r="89" spans="1:13">
      <c r="M89" s="38"/>
    </row>
    <row r="90" spans="1:13">
      <c r="M90" s="38"/>
    </row>
    <row r="91" spans="1:13">
      <c r="M91" s="38"/>
    </row>
    <row r="92" spans="1:13">
      <c r="M92" s="38"/>
    </row>
    <row r="93" spans="1:13">
      <c r="M93" s="38"/>
    </row>
    <row r="94" spans="1:13">
      <c r="M94" s="38"/>
    </row>
    <row r="95" spans="1:13">
      <c r="M95" s="38"/>
    </row>
    <row r="96" spans="1:13">
      <c r="M96" s="38"/>
    </row>
    <row r="97" spans="1:13">
      <c r="A97"/>
      <c r="B97"/>
      <c r="C97"/>
      <c r="D97"/>
      <c r="E97"/>
      <c r="F97"/>
      <c r="G97"/>
      <c r="H97"/>
      <c r="I97"/>
      <c r="J97"/>
      <c r="K97"/>
      <c r="M97" s="38"/>
    </row>
    <row r="98" spans="1:13">
      <c r="A98"/>
      <c r="B98"/>
      <c r="C98"/>
      <c r="D98"/>
      <c r="E98"/>
      <c r="F98"/>
      <c r="G98"/>
      <c r="H98"/>
      <c r="I98"/>
      <c r="J98"/>
      <c r="K98"/>
      <c r="M98" s="38"/>
    </row>
    <row r="99" spans="1:13">
      <c r="A99"/>
      <c r="B99"/>
      <c r="C99"/>
      <c r="D99"/>
      <c r="E99"/>
      <c r="F99"/>
      <c r="G99"/>
      <c r="H99"/>
      <c r="I99"/>
      <c r="J99"/>
      <c r="K99"/>
      <c r="M99" s="38"/>
    </row>
    <row r="100" spans="1:13">
      <c r="A100"/>
      <c r="B100"/>
      <c r="C100"/>
      <c r="D100"/>
      <c r="E100"/>
      <c r="F100"/>
      <c r="G100"/>
      <c r="H100"/>
      <c r="I100"/>
      <c r="J100"/>
      <c r="K100"/>
      <c r="M100" s="38"/>
    </row>
    <row r="101" spans="1:13">
      <c r="A101"/>
      <c r="B101"/>
      <c r="C101"/>
      <c r="D101"/>
      <c r="E101"/>
      <c r="F101"/>
      <c r="G101"/>
      <c r="H101"/>
      <c r="I101"/>
      <c r="J101"/>
      <c r="K101"/>
      <c r="M101" s="38"/>
    </row>
    <row r="102" spans="1:13">
      <c r="A102"/>
      <c r="B102"/>
      <c r="C102"/>
      <c r="D102"/>
      <c r="E102"/>
      <c r="F102"/>
      <c r="G102"/>
      <c r="H102"/>
      <c r="I102"/>
      <c r="J102"/>
      <c r="K102"/>
      <c r="M102" s="38"/>
    </row>
    <row r="103" spans="1:13">
      <c r="A103"/>
      <c r="B103"/>
      <c r="C103"/>
      <c r="D103"/>
      <c r="E103"/>
      <c r="F103"/>
      <c r="G103"/>
      <c r="H103"/>
      <c r="I103"/>
      <c r="J103"/>
      <c r="K103"/>
      <c r="M103" s="38"/>
    </row>
    <row r="104" spans="1:13">
      <c r="A104"/>
      <c r="B104"/>
      <c r="C104"/>
      <c r="D104"/>
      <c r="E104"/>
      <c r="F104"/>
      <c r="G104"/>
      <c r="H104"/>
      <c r="I104"/>
      <c r="J104"/>
      <c r="K104"/>
      <c r="M104" s="38"/>
    </row>
    <row r="105" spans="1:13">
      <c r="A105"/>
      <c r="B105"/>
      <c r="C105"/>
      <c r="D105"/>
      <c r="E105"/>
      <c r="F105"/>
      <c r="G105"/>
      <c r="H105"/>
      <c r="I105"/>
      <c r="J105"/>
      <c r="K105"/>
      <c r="M105" s="38"/>
    </row>
    <row r="106" spans="1:13">
      <c r="A106"/>
      <c r="B106"/>
      <c r="C106"/>
      <c r="D106"/>
      <c r="E106"/>
      <c r="F106"/>
      <c r="G106"/>
      <c r="H106"/>
      <c r="I106"/>
      <c r="J106"/>
      <c r="K106"/>
      <c r="M106" s="38"/>
    </row>
    <row r="107" spans="1:13">
      <c r="A107"/>
      <c r="B107"/>
      <c r="C107"/>
      <c r="D107"/>
      <c r="E107"/>
      <c r="F107"/>
      <c r="G107"/>
      <c r="H107"/>
      <c r="I107"/>
      <c r="J107"/>
      <c r="K107"/>
      <c r="M107" s="38"/>
    </row>
    <row r="108" spans="1:13">
      <c r="A108"/>
      <c r="B108"/>
      <c r="C108"/>
      <c r="D108"/>
      <c r="E108"/>
      <c r="F108"/>
      <c r="G108"/>
      <c r="H108"/>
      <c r="I108"/>
      <c r="J108"/>
      <c r="K108"/>
      <c r="L108" s="7" t="s">
        <v>765</v>
      </c>
      <c r="M108" s="38"/>
    </row>
    <row r="109" spans="1:13">
      <c r="A109"/>
      <c r="B109"/>
      <c r="C109"/>
      <c r="D109"/>
      <c r="E109"/>
      <c r="F109"/>
      <c r="G109"/>
      <c r="H109"/>
      <c r="I109"/>
      <c r="J109"/>
      <c r="K109"/>
      <c r="M109" s="38"/>
    </row>
    <row r="110" spans="1:13">
      <c r="A110"/>
      <c r="B110"/>
      <c r="C110"/>
      <c r="D110"/>
      <c r="E110"/>
      <c r="F110"/>
      <c r="G110"/>
      <c r="H110"/>
      <c r="I110"/>
      <c r="J110"/>
      <c r="K110"/>
      <c r="M110" s="38"/>
    </row>
    <row r="111" spans="1:13">
      <c r="A111"/>
      <c r="B111"/>
      <c r="C111"/>
      <c r="D111"/>
      <c r="E111"/>
      <c r="F111"/>
      <c r="G111"/>
      <c r="H111"/>
      <c r="I111"/>
      <c r="J111"/>
      <c r="K111"/>
      <c r="M111" s="38"/>
    </row>
    <row r="112" spans="1:13">
      <c r="A112"/>
      <c r="B112"/>
      <c r="C112"/>
      <c r="D112"/>
      <c r="E112"/>
      <c r="F112"/>
      <c r="G112"/>
      <c r="H112"/>
      <c r="I112"/>
      <c r="J112"/>
      <c r="K112"/>
      <c r="M112" s="38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 s="38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 s="38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 s="38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 s="38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 s="38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 s="3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 s="38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 s="38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 s="38"/>
    </row>
    <row r="122" spans="1:13">
      <c r="A122"/>
      <c r="B122"/>
      <c r="C122"/>
      <c r="D122"/>
      <c r="E122"/>
      <c r="F122"/>
      <c r="G122"/>
      <c r="H122"/>
      <c r="I122"/>
      <c r="J122"/>
      <c r="K122"/>
      <c r="L122"/>
      <c r="M122" s="38"/>
    </row>
    <row r="123" spans="1:13">
      <c r="A123"/>
      <c r="B123"/>
      <c r="C123"/>
      <c r="D123"/>
      <c r="E123"/>
      <c r="F123"/>
      <c r="G123"/>
      <c r="H123"/>
      <c r="I123"/>
      <c r="J123"/>
      <c r="K123"/>
      <c r="L123"/>
      <c r="M123" s="38"/>
    </row>
    <row r="124" spans="1:13">
      <c r="A124"/>
      <c r="B124"/>
      <c r="C124"/>
      <c r="D124"/>
      <c r="E124"/>
      <c r="F124"/>
      <c r="G124"/>
      <c r="H124"/>
      <c r="I124"/>
      <c r="J124"/>
      <c r="K124"/>
      <c r="L124"/>
      <c r="M124" s="38"/>
    </row>
    <row r="125" spans="1:13">
      <c r="A125"/>
      <c r="B125"/>
      <c r="C125"/>
      <c r="D125"/>
      <c r="E125"/>
      <c r="F125"/>
      <c r="G125"/>
      <c r="H125"/>
      <c r="I125"/>
      <c r="J125"/>
      <c r="K125"/>
      <c r="L125"/>
      <c r="M125" s="38"/>
    </row>
    <row r="126" spans="1:13">
      <c r="A126"/>
      <c r="B126"/>
      <c r="C126"/>
      <c r="D126"/>
      <c r="E126"/>
      <c r="F126"/>
      <c r="G126"/>
      <c r="H126"/>
      <c r="I126"/>
      <c r="J126"/>
      <c r="K126"/>
      <c r="L126"/>
      <c r="M126" s="38"/>
    </row>
    <row r="127" spans="1:13">
      <c r="A127"/>
      <c r="B127"/>
      <c r="C127"/>
      <c r="D127"/>
      <c r="E127"/>
      <c r="F127"/>
      <c r="G127"/>
      <c r="H127"/>
      <c r="I127"/>
      <c r="J127"/>
      <c r="K127"/>
      <c r="L127"/>
      <c r="M127" s="38"/>
    </row>
    <row r="128" spans="1:13">
      <c r="A128"/>
      <c r="B128"/>
      <c r="C128"/>
      <c r="D128"/>
      <c r="E128"/>
      <c r="F128"/>
      <c r="G128"/>
      <c r="H128"/>
      <c r="I128"/>
      <c r="J128"/>
      <c r="K128"/>
      <c r="L128"/>
      <c r="M128" s="38"/>
    </row>
    <row r="129" spans="1:13">
      <c r="A129"/>
      <c r="B129"/>
      <c r="C129"/>
      <c r="D129"/>
      <c r="E129"/>
      <c r="F129"/>
      <c r="G129"/>
      <c r="H129"/>
      <c r="I129"/>
      <c r="J129"/>
      <c r="K129"/>
      <c r="L129"/>
      <c r="M129" s="38"/>
    </row>
    <row r="130" spans="1:13">
      <c r="A130"/>
      <c r="B130"/>
      <c r="C130"/>
      <c r="D130"/>
      <c r="E130"/>
      <c r="F130"/>
      <c r="G130"/>
      <c r="H130"/>
      <c r="I130"/>
      <c r="J130"/>
      <c r="K130"/>
      <c r="L130"/>
      <c r="M130" s="38"/>
    </row>
    <row r="131" spans="1:13">
      <c r="A131"/>
      <c r="B131"/>
      <c r="C131"/>
      <c r="D131"/>
      <c r="E131"/>
      <c r="F131"/>
      <c r="G131"/>
      <c r="H131"/>
      <c r="I131"/>
      <c r="J131"/>
      <c r="K131"/>
      <c r="L131"/>
      <c r="M131" s="38"/>
    </row>
    <row r="132" spans="1:13">
      <c r="A132"/>
      <c r="B132"/>
      <c r="C132"/>
      <c r="D132"/>
      <c r="E132"/>
      <c r="F132"/>
      <c r="G132"/>
      <c r="H132"/>
      <c r="I132"/>
      <c r="J132"/>
      <c r="K132"/>
      <c r="L132"/>
      <c r="M132" s="38"/>
    </row>
    <row r="133" spans="1:13">
      <c r="A133"/>
      <c r="B133"/>
      <c r="C133"/>
      <c r="D133"/>
      <c r="E133"/>
      <c r="F133"/>
      <c r="G133"/>
      <c r="H133"/>
      <c r="I133"/>
      <c r="J133"/>
      <c r="K133"/>
      <c r="L133"/>
      <c r="M133" s="38"/>
    </row>
    <row r="134" spans="1:13">
      <c r="A134"/>
      <c r="B134"/>
      <c r="C134"/>
      <c r="D134"/>
      <c r="E134"/>
      <c r="F134"/>
      <c r="G134"/>
      <c r="H134"/>
      <c r="I134"/>
      <c r="J134"/>
      <c r="K134"/>
      <c r="L134"/>
      <c r="M134" s="38"/>
    </row>
    <row r="135" spans="1:13">
      <c r="A135"/>
      <c r="B135"/>
      <c r="C135"/>
      <c r="D135"/>
      <c r="E135"/>
      <c r="F135"/>
      <c r="G135"/>
      <c r="H135"/>
      <c r="I135"/>
      <c r="J135"/>
      <c r="K135"/>
      <c r="L135"/>
      <c r="M135" s="38"/>
    </row>
    <row r="136" spans="1:13">
      <c r="A136"/>
      <c r="B136"/>
      <c r="C136"/>
      <c r="D136"/>
      <c r="E136"/>
      <c r="F136"/>
      <c r="G136"/>
      <c r="H136"/>
      <c r="I136"/>
      <c r="J136"/>
      <c r="K136"/>
      <c r="L136"/>
      <c r="M136" s="38"/>
    </row>
    <row r="137" spans="1:13">
      <c r="A137"/>
      <c r="B137"/>
      <c r="C137"/>
      <c r="D137"/>
      <c r="E137"/>
      <c r="F137"/>
      <c r="G137"/>
      <c r="H137"/>
      <c r="I137"/>
      <c r="J137"/>
      <c r="K137"/>
      <c r="L137"/>
      <c r="M137" s="38"/>
    </row>
    <row r="138" spans="1:13">
      <c r="A138"/>
      <c r="B138"/>
      <c r="C138"/>
      <c r="D138"/>
      <c r="E138"/>
      <c r="F138"/>
      <c r="G138"/>
      <c r="H138"/>
      <c r="I138"/>
      <c r="J138"/>
      <c r="K138"/>
      <c r="L138"/>
      <c r="M138" s="38"/>
    </row>
    <row r="139" spans="1:13">
      <c r="A139"/>
      <c r="B139"/>
      <c r="C139"/>
      <c r="D139"/>
      <c r="E139"/>
      <c r="F139"/>
      <c r="G139"/>
      <c r="H139"/>
      <c r="I139"/>
      <c r="J139"/>
      <c r="K139"/>
      <c r="L139"/>
      <c r="M139" s="38"/>
    </row>
    <row r="140" spans="1:13">
      <c r="A140"/>
      <c r="B140"/>
      <c r="C140"/>
      <c r="D140"/>
      <c r="E140"/>
      <c r="F140"/>
      <c r="G140"/>
      <c r="H140"/>
      <c r="I140"/>
      <c r="J140"/>
      <c r="K140"/>
      <c r="L140"/>
      <c r="M140" s="38"/>
    </row>
    <row r="141" spans="1:13">
      <c r="A141"/>
      <c r="B141"/>
      <c r="C141"/>
      <c r="D141"/>
      <c r="E141"/>
      <c r="F141"/>
      <c r="G141"/>
      <c r="H141"/>
      <c r="I141"/>
      <c r="J141"/>
      <c r="K141"/>
      <c r="L141"/>
      <c r="M141" s="38"/>
    </row>
    <row r="142" spans="1:13">
      <c r="A142"/>
      <c r="B142"/>
      <c r="C142"/>
      <c r="D142"/>
      <c r="E142"/>
      <c r="F142"/>
      <c r="G142"/>
      <c r="H142"/>
      <c r="I142"/>
      <c r="J142"/>
      <c r="K142"/>
      <c r="L142"/>
      <c r="M142" s="38"/>
    </row>
    <row r="143" spans="1:13">
      <c r="A143"/>
      <c r="B143"/>
      <c r="C143"/>
      <c r="D143"/>
      <c r="E143"/>
      <c r="F143"/>
      <c r="G143"/>
      <c r="H143"/>
      <c r="I143"/>
      <c r="J143"/>
      <c r="K143"/>
      <c r="L143"/>
      <c r="M143" s="38"/>
    </row>
    <row r="144" spans="1:13">
      <c r="A144"/>
      <c r="B144"/>
      <c r="C144"/>
      <c r="D144"/>
      <c r="E144"/>
      <c r="F144"/>
      <c r="G144"/>
      <c r="H144"/>
      <c r="I144"/>
      <c r="J144"/>
      <c r="K144"/>
      <c r="L144"/>
      <c r="M144" s="38"/>
    </row>
    <row r="145" spans="1:13">
      <c r="A145"/>
      <c r="B145"/>
      <c r="C145"/>
      <c r="D145"/>
      <c r="E145"/>
      <c r="F145"/>
      <c r="G145"/>
      <c r="H145"/>
      <c r="I145"/>
      <c r="J145"/>
      <c r="K145"/>
      <c r="L145"/>
      <c r="M145" s="38"/>
    </row>
    <row r="146" spans="1:13">
      <c r="A146"/>
      <c r="B146"/>
      <c r="C146"/>
      <c r="D146"/>
      <c r="E146"/>
      <c r="F146"/>
      <c r="G146"/>
      <c r="H146"/>
      <c r="I146"/>
      <c r="J146"/>
      <c r="K146"/>
      <c r="L146"/>
      <c r="M146" s="38"/>
    </row>
    <row r="147" spans="1:13">
      <c r="A147"/>
      <c r="B147"/>
      <c r="C147"/>
      <c r="D147"/>
      <c r="E147"/>
      <c r="F147"/>
      <c r="G147"/>
      <c r="H147"/>
      <c r="I147"/>
      <c r="J147"/>
      <c r="K147"/>
      <c r="L147"/>
      <c r="M147" s="38"/>
    </row>
    <row r="148" spans="1:13">
      <c r="A148"/>
      <c r="B148"/>
      <c r="C148"/>
      <c r="D148"/>
      <c r="E148"/>
      <c r="F148"/>
      <c r="G148"/>
      <c r="H148"/>
      <c r="I148"/>
      <c r="J148"/>
      <c r="K148"/>
      <c r="L148"/>
      <c r="M148" s="38"/>
    </row>
    <row r="149" spans="1:13">
      <c r="A149"/>
      <c r="B149"/>
      <c r="C149"/>
      <c r="D149"/>
      <c r="E149"/>
      <c r="F149"/>
      <c r="G149"/>
      <c r="H149"/>
      <c r="I149"/>
      <c r="J149"/>
      <c r="K149"/>
      <c r="L149"/>
      <c r="M149" s="38"/>
    </row>
    <row r="150" spans="1:13">
      <c r="A150"/>
      <c r="B150"/>
      <c r="C150"/>
      <c r="D150"/>
      <c r="E150"/>
      <c r="F150"/>
      <c r="G150"/>
      <c r="H150"/>
      <c r="I150"/>
      <c r="J150"/>
      <c r="K150"/>
      <c r="L150"/>
      <c r="M150" s="38"/>
    </row>
    <row r="151" spans="1:13">
      <c r="A151"/>
      <c r="B151"/>
      <c r="C151"/>
      <c r="D151"/>
      <c r="E151"/>
      <c r="F151"/>
      <c r="G151"/>
      <c r="H151"/>
      <c r="I151"/>
      <c r="J151"/>
      <c r="K151"/>
      <c r="L151"/>
      <c r="M151" s="38"/>
    </row>
    <row r="152" spans="1:13">
      <c r="A152"/>
      <c r="B152"/>
      <c r="C152"/>
      <c r="D152"/>
      <c r="E152"/>
      <c r="F152"/>
      <c r="G152"/>
      <c r="H152"/>
      <c r="I152"/>
      <c r="J152"/>
      <c r="K152"/>
      <c r="L152"/>
      <c r="M152" s="38"/>
    </row>
    <row r="153" spans="1:13">
      <c r="A153"/>
      <c r="B153"/>
      <c r="C153"/>
      <c r="D153"/>
      <c r="E153"/>
      <c r="F153"/>
      <c r="G153"/>
      <c r="H153"/>
      <c r="I153"/>
      <c r="J153"/>
      <c r="K153"/>
      <c r="L153"/>
      <c r="M153" s="38"/>
    </row>
    <row r="154" spans="1:13">
      <c r="A154"/>
      <c r="B154"/>
      <c r="C154"/>
      <c r="D154"/>
      <c r="E154"/>
      <c r="F154"/>
      <c r="G154"/>
      <c r="H154"/>
      <c r="I154"/>
      <c r="J154"/>
      <c r="K154"/>
      <c r="L154"/>
      <c r="M154" s="38"/>
    </row>
    <row r="155" spans="1:13">
      <c r="A155"/>
      <c r="B155"/>
      <c r="C155"/>
      <c r="D155"/>
      <c r="E155"/>
      <c r="F155"/>
      <c r="G155"/>
      <c r="H155"/>
      <c r="I155"/>
      <c r="J155"/>
      <c r="K155"/>
      <c r="L155"/>
      <c r="M155" s="38"/>
    </row>
    <row r="156" spans="1:13">
      <c r="A156"/>
      <c r="B156"/>
      <c r="C156"/>
      <c r="D156"/>
      <c r="E156"/>
      <c r="F156"/>
      <c r="G156"/>
      <c r="H156"/>
      <c r="I156"/>
      <c r="J156"/>
      <c r="K156"/>
      <c r="L156"/>
      <c r="M156" s="38"/>
    </row>
    <row r="157" spans="1:13">
      <c r="A157"/>
      <c r="B157"/>
      <c r="C157"/>
      <c r="D157"/>
      <c r="E157"/>
      <c r="F157"/>
      <c r="G157"/>
      <c r="H157"/>
      <c r="I157"/>
      <c r="J157"/>
      <c r="K157"/>
      <c r="L157"/>
      <c r="M157" s="38"/>
    </row>
    <row r="158" spans="1:13">
      <c r="A158"/>
      <c r="B158"/>
      <c r="C158"/>
      <c r="D158"/>
      <c r="E158"/>
      <c r="F158"/>
      <c r="G158"/>
      <c r="H158"/>
      <c r="I158"/>
      <c r="J158"/>
      <c r="K158"/>
      <c r="L158"/>
      <c r="M158" s="38"/>
    </row>
    <row r="159" spans="1:13">
      <c r="A159"/>
      <c r="B159"/>
      <c r="C159"/>
      <c r="D159"/>
      <c r="E159"/>
      <c r="F159"/>
      <c r="G159"/>
      <c r="H159"/>
      <c r="I159"/>
      <c r="J159"/>
      <c r="K159"/>
      <c r="L159"/>
      <c r="M159" s="38"/>
    </row>
    <row r="160" spans="1:13">
      <c r="A160"/>
      <c r="B160"/>
      <c r="C160"/>
      <c r="D160"/>
      <c r="E160"/>
      <c r="F160"/>
      <c r="G160"/>
      <c r="H160"/>
      <c r="I160"/>
      <c r="J160"/>
      <c r="K160"/>
      <c r="L160"/>
      <c r="M160" s="38"/>
    </row>
    <row r="161" spans="1:13">
      <c r="A161"/>
      <c r="B161"/>
      <c r="C161"/>
      <c r="D161"/>
      <c r="E161"/>
      <c r="F161"/>
      <c r="G161"/>
      <c r="H161"/>
      <c r="I161"/>
      <c r="J161"/>
      <c r="K161"/>
      <c r="L161"/>
      <c r="M161" s="38"/>
    </row>
    <row r="162" spans="1:13">
      <c r="A162"/>
      <c r="B162"/>
      <c r="C162"/>
      <c r="D162"/>
      <c r="E162"/>
      <c r="F162"/>
      <c r="G162"/>
      <c r="H162"/>
      <c r="I162"/>
      <c r="J162"/>
      <c r="K162"/>
      <c r="L162"/>
      <c r="M162" s="38"/>
    </row>
    <row r="163" spans="1:13">
      <c r="A163"/>
      <c r="B163"/>
      <c r="C163"/>
      <c r="D163"/>
      <c r="E163"/>
      <c r="F163"/>
      <c r="G163"/>
      <c r="H163"/>
      <c r="I163"/>
      <c r="J163"/>
      <c r="K163"/>
      <c r="L163"/>
      <c r="M163" s="38"/>
    </row>
    <row r="164" spans="1:13">
      <c r="A164"/>
      <c r="B164"/>
      <c r="C164"/>
      <c r="D164"/>
      <c r="E164"/>
      <c r="F164"/>
      <c r="G164"/>
      <c r="H164"/>
      <c r="I164"/>
      <c r="J164"/>
      <c r="K164"/>
      <c r="L164"/>
      <c r="M164" s="38"/>
    </row>
    <row r="165" spans="1:13">
      <c r="A165"/>
      <c r="B165"/>
      <c r="C165"/>
      <c r="D165"/>
      <c r="E165"/>
      <c r="F165"/>
      <c r="G165"/>
      <c r="H165"/>
      <c r="I165"/>
      <c r="J165"/>
      <c r="K165"/>
      <c r="L165"/>
      <c r="M165" s="38"/>
    </row>
    <row r="166" spans="1:13">
      <c r="A166"/>
      <c r="B166"/>
      <c r="C166"/>
      <c r="D166"/>
      <c r="E166"/>
      <c r="F166"/>
      <c r="G166"/>
      <c r="H166"/>
      <c r="I166"/>
      <c r="J166"/>
      <c r="K166"/>
      <c r="L166"/>
      <c r="M166" s="38"/>
    </row>
    <row r="167" spans="1:13">
      <c r="A167"/>
      <c r="B167"/>
      <c r="C167"/>
      <c r="D167"/>
      <c r="E167"/>
      <c r="F167"/>
      <c r="G167"/>
      <c r="H167"/>
      <c r="I167"/>
      <c r="J167"/>
      <c r="K167"/>
      <c r="L167"/>
      <c r="M167" s="38"/>
    </row>
    <row r="168" spans="1:13">
      <c r="A168"/>
      <c r="B168"/>
      <c r="C168"/>
      <c r="D168"/>
      <c r="E168"/>
      <c r="F168"/>
      <c r="G168"/>
      <c r="H168"/>
      <c r="I168"/>
      <c r="J168"/>
      <c r="K168"/>
      <c r="L168"/>
      <c r="M168" s="38"/>
    </row>
    <row r="169" spans="1:13">
      <c r="A169"/>
      <c r="B169"/>
      <c r="C169"/>
      <c r="D169"/>
      <c r="E169"/>
      <c r="F169"/>
      <c r="G169"/>
      <c r="H169"/>
      <c r="I169"/>
      <c r="J169"/>
      <c r="K169"/>
      <c r="L169"/>
      <c r="M169" s="38"/>
    </row>
    <row r="170" spans="1:13">
      <c r="A170"/>
      <c r="B170"/>
      <c r="C170"/>
      <c r="D170"/>
      <c r="E170"/>
      <c r="F170"/>
      <c r="G170"/>
      <c r="H170"/>
      <c r="I170"/>
      <c r="J170"/>
      <c r="K170"/>
      <c r="L170"/>
      <c r="M170" s="38"/>
    </row>
    <row r="171" spans="1:13">
      <c r="A171"/>
      <c r="B171"/>
      <c r="C171"/>
      <c r="D171"/>
      <c r="E171"/>
      <c r="F171"/>
      <c r="G171"/>
      <c r="H171"/>
      <c r="I171"/>
      <c r="J171"/>
      <c r="K171"/>
      <c r="L171"/>
      <c r="M171" s="38"/>
    </row>
    <row r="172" spans="1:13">
      <c r="A172"/>
      <c r="B172"/>
      <c r="C172"/>
      <c r="D172"/>
      <c r="E172"/>
      <c r="F172"/>
      <c r="G172"/>
      <c r="H172"/>
      <c r="I172"/>
      <c r="J172"/>
      <c r="K172"/>
      <c r="L172"/>
      <c r="M172" s="38"/>
    </row>
    <row r="173" spans="1:13">
      <c r="A173"/>
      <c r="B173"/>
      <c r="C173"/>
      <c r="D173"/>
      <c r="E173"/>
      <c r="F173"/>
      <c r="G173"/>
      <c r="H173"/>
      <c r="I173"/>
      <c r="J173"/>
      <c r="K173"/>
      <c r="L173"/>
      <c r="M173" s="38"/>
    </row>
    <row r="174" spans="1:13">
      <c r="A174"/>
      <c r="B174"/>
      <c r="C174"/>
      <c r="D174"/>
      <c r="E174"/>
      <c r="F174"/>
      <c r="G174"/>
      <c r="H174"/>
      <c r="I174"/>
      <c r="J174"/>
      <c r="K174"/>
      <c r="L174"/>
      <c r="M174" s="38"/>
    </row>
    <row r="175" spans="1:13">
      <c r="A175"/>
      <c r="B175"/>
      <c r="C175"/>
      <c r="D175"/>
      <c r="E175"/>
      <c r="F175"/>
      <c r="G175"/>
      <c r="H175"/>
      <c r="I175"/>
      <c r="J175"/>
      <c r="K175"/>
      <c r="L175"/>
      <c r="M175" s="38"/>
    </row>
    <row r="176" spans="1:13">
      <c r="A176"/>
      <c r="B176"/>
      <c r="C176"/>
      <c r="D176"/>
      <c r="E176"/>
      <c r="F176"/>
      <c r="G176"/>
      <c r="H176"/>
      <c r="I176"/>
      <c r="J176"/>
      <c r="K176"/>
      <c r="L176"/>
      <c r="M176" s="38"/>
    </row>
    <row r="177" spans="1:13">
      <c r="A177"/>
      <c r="B177"/>
      <c r="C177"/>
      <c r="D177"/>
      <c r="E177"/>
      <c r="F177"/>
      <c r="G177"/>
      <c r="H177"/>
      <c r="I177"/>
      <c r="J177"/>
      <c r="K177"/>
      <c r="L177"/>
      <c r="M177" s="38"/>
    </row>
    <row r="178" spans="1:13">
      <c r="A178"/>
      <c r="B178"/>
      <c r="C178"/>
      <c r="D178"/>
      <c r="E178"/>
      <c r="F178"/>
      <c r="G178"/>
      <c r="H178"/>
      <c r="I178"/>
      <c r="J178"/>
      <c r="K178"/>
      <c r="L178"/>
      <c r="M178" s="38"/>
    </row>
    <row r="179" spans="1:13">
      <c r="A179"/>
      <c r="B179"/>
      <c r="C179"/>
      <c r="D179"/>
      <c r="E179"/>
      <c r="F179"/>
      <c r="G179"/>
      <c r="H179"/>
      <c r="I179"/>
      <c r="J179"/>
      <c r="K179"/>
      <c r="L179"/>
      <c r="M179" s="38"/>
    </row>
    <row r="180" spans="1:13">
      <c r="A180"/>
      <c r="B180"/>
      <c r="C180"/>
      <c r="D180"/>
      <c r="E180"/>
      <c r="F180"/>
      <c r="G180"/>
      <c r="H180"/>
      <c r="I180"/>
      <c r="J180"/>
      <c r="K180"/>
      <c r="L180"/>
      <c r="M180" s="38"/>
    </row>
    <row r="181" spans="1:13">
      <c r="A181"/>
      <c r="B181"/>
      <c r="C181"/>
      <c r="D181"/>
      <c r="E181"/>
      <c r="F181"/>
      <c r="G181"/>
      <c r="H181"/>
      <c r="I181"/>
      <c r="J181"/>
      <c r="K181"/>
      <c r="L181"/>
      <c r="M181" s="38"/>
    </row>
    <row r="182" spans="1:13">
      <c r="A182"/>
      <c r="B182"/>
      <c r="C182"/>
      <c r="D182"/>
      <c r="E182"/>
      <c r="F182"/>
      <c r="G182"/>
      <c r="H182"/>
      <c r="I182"/>
      <c r="J182"/>
      <c r="K182"/>
      <c r="L182"/>
      <c r="M182" s="38"/>
    </row>
    <row r="183" spans="1:13">
      <c r="A183"/>
      <c r="B183"/>
      <c r="C183"/>
      <c r="D183"/>
      <c r="E183"/>
      <c r="F183"/>
      <c r="G183"/>
      <c r="H183"/>
      <c r="I183"/>
      <c r="J183"/>
      <c r="K183"/>
      <c r="L183"/>
      <c r="M183" s="38"/>
    </row>
    <row r="184" spans="1:13">
      <c r="A184"/>
      <c r="B184"/>
      <c r="C184"/>
      <c r="D184"/>
      <c r="E184"/>
      <c r="F184"/>
      <c r="G184"/>
      <c r="H184"/>
      <c r="I184"/>
      <c r="J184"/>
      <c r="K184"/>
      <c r="L184"/>
      <c r="M184" s="38"/>
    </row>
    <row r="185" spans="1:13">
      <c r="A185"/>
      <c r="B185"/>
      <c r="C185"/>
      <c r="D185"/>
      <c r="E185"/>
      <c r="F185"/>
      <c r="G185"/>
      <c r="H185"/>
      <c r="I185"/>
      <c r="J185"/>
      <c r="K185"/>
      <c r="L185"/>
      <c r="M185" s="38"/>
    </row>
    <row r="186" spans="1:13">
      <c r="A186"/>
      <c r="B186"/>
      <c r="C186"/>
      <c r="D186"/>
      <c r="E186"/>
      <c r="F186"/>
      <c r="G186"/>
      <c r="H186"/>
      <c r="I186"/>
      <c r="J186"/>
      <c r="K186"/>
      <c r="L186"/>
      <c r="M186" s="38"/>
    </row>
    <row r="187" spans="1:13">
      <c r="A187"/>
      <c r="B187"/>
      <c r="C187"/>
      <c r="D187"/>
      <c r="E187"/>
      <c r="F187"/>
      <c r="G187"/>
      <c r="H187"/>
      <c r="I187"/>
      <c r="J187"/>
      <c r="K187"/>
      <c r="L187"/>
      <c r="M187" s="38"/>
    </row>
    <row r="188" spans="1:13">
      <c r="A188"/>
      <c r="B188"/>
      <c r="C188"/>
      <c r="D188"/>
      <c r="E188"/>
      <c r="F188"/>
      <c r="G188"/>
      <c r="H188"/>
      <c r="I188"/>
      <c r="J188"/>
      <c r="K188"/>
      <c r="L188"/>
      <c r="M188" s="38"/>
    </row>
    <row r="189" spans="1:13">
      <c r="A189"/>
      <c r="B189"/>
      <c r="C189"/>
      <c r="D189"/>
      <c r="E189"/>
      <c r="F189"/>
      <c r="G189"/>
      <c r="H189"/>
      <c r="I189"/>
      <c r="J189"/>
      <c r="K189"/>
      <c r="L189"/>
      <c r="M189" s="38"/>
    </row>
    <row r="190" spans="1:13">
      <c r="A190"/>
      <c r="B190"/>
      <c r="C190"/>
      <c r="D190"/>
      <c r="E190"/>
      <c r="F190"/>
      <c r="G190"/>
      <c r="H190"/>
      <c r="I190"/>
      <c r="J190"/>
      <c r="K190"/>
      <c r="L190"/>
      <c r="M190" s="38"/>
    </row>
    <row r="191" spans="1:13">
      <c r="A191"/>
      <c r="B191"/>
      <c r="C191"/>
      <c r="D191"/>
      <c r="E191"/>
      <c r="F191"/>
      <c r="G191"/>
      <c r="H191"/>
      <c r="I191"/>
      <c r="J191"/>
      <c r="K191"/>
      <c r="L191"/>
      <c r="M191" s="38"/>
    </row>
    <row r="192" spans="1:13">
      <c r="A192"/>
      <c r="B192"/>
      <c r="C192"/>
      <c r="D192"/>
      <c r="E192"/>
      <c r="F192"/>
      <c r="G192"/>
      <c r="H192"/>
      <c r="I192"/>
      <c r="J192"/>
      <c r="K192"/>
      <c r="L192"/>
      <c r="M192" s="38"/>
    </row>
    <row r="193" spans="1:13">
      <c r="A193"/>
      <c r="B193"/>
      <c r="C193"/>
      <c r="D193"/>
      <c r="E193"/>
      <c r="F193"/>
      <c r="G193"/>
      <c r="H193"/>
      <c r="I193"/>
      <c r="J193"/>
      <c r="K193"/>
      <c r="L193"/>
      <c r="M193" s="38"/>
    </row>
    <row r="194" spans="1:13">
      <c r="A194"/>
      <c r="B194"/>
      <c r="C194"/>
      <c r="D194"/>
      <c r="E194"/>
      <c r="F194"/>
      <c r="G194"/>
      <c r="H194"/>
      <c r="I194"/>
      <c r="J194"/>
      <c r="K194"/>
      <c r="L194"/>
      <c r="M194" s="38"/>
    </row>
    <row r="195" spans="1:13">
      <c r="A195"/>
      <c r="B195"/>
      <c r="C195"/>
      <c r="D195"/>
      <c r="E195"/>
      <c r="F195"/>
      <c r="G195"/>
      <c r="H195"/>
      <c r="I195"/>
      <c r="J195"/>
      <c r="K195"/>
      <c r="L195"/>
      <c r="M195" s="38"/>
    </row>
    <row r="196" spans="1:13">
      <c r="A196"/>
      <c r="B196"/>
      <c r="C196"/>
      <c r="D196"/>
      <c r="E196"/>
      <c r="F196"/>
      <c r="G196"/>
      <c r="H196"/>
      <c r="I196"/>
      <c r="J196"/>
      <c r="K196"/>
      <c r="L196"/>
      <c r="M196" s="38"/>
    </row>
    <row r="197" spans="1:13">
      <c r="A197"/>
      <c r="B197"/>
      <c r="C197"/>
      <c r="D197"/>
      <c r="E197"/>
      <c r="F197"/>
      <c r="G197"/>
      <c r="H197"/>
      <c r="I197"/>
      <c r="J197"/>
      <c r="K197"/>
      <c r="L197"/>
      <c r="M197" s="38"/>
    </row>
    <row r="198" spans="1:13">
      <c r="A198"/>
      <c r="B198"/>
      <c r="C198"/>
      <c r="D198"/>
      <c r="E198"/>
      <c r="F198"/>
      <c r="G198"/>
      <c r="H198"/>
      <c r="I198"/>
      <c r="J198"/>
      <c r="K198"/>
      <c r="L198"/>
      <c r="M198" s="38"/>
    </row>
    <row r="199" spans="1:13">
      <c r="A199"/>
      <c r="B199"/>
      <c r="C199"/>
      <c r="D199"/>
      <c r="E199"/>
      <c r="F199"/>
      <c r="G199"/>
      <c r="H199"/>
      <c r="I199"/>
      <c r="J199"/>
      <c r="K199"/>
      <c r="L199"/>
      <c r="M199" s="38"/>
    </row>
    <row r="200" spans="1:13">
      <c r="A200"/>
      <c r="B200"/>
      <c r="C200"/>
      <c r="D200"/>
      <c r="E200"/>
      <c r="F200"/>
      <c r="G200"/>
      <c r="H200"/>
      <c r="I200"/>
      <c r="J200"/>
      <c r="K200"/>
      <c r="L200"/>
      <c r="M200" s="38"/>
    </row>
    <row r="201" spans="1:13">
      <c r="A201"/>
      <c r="B201"/>
      <c r="C201"/>
      <c r="D201"/>
      <c r="E201"/>
      <c r="F201"/>
      <c r="G201"/>
      <c r="H201"/>
      <c r="I201"/>
      <c r="J201"/>
      <c r="K201"/>
      <c r="L201"/>
      <c r="M201" s="38"/>
    </row>
    <row r="202" spans="1:13">
      <c r="A202"/>
      <c r="B202"/>
      <c r="C202"/>
      <c r="D202"/>
      <c r="E202"/>
      <c r="F202"/>
      <c r="G202"/>
      <c r="H202"/>
      <c r="I202"/>
      <c r="J202"/>
      <c r="K202"/>
      <c r="L202"/>
      <c r="M202" s="38"/>
    </row>
    <row r="203" spans="1:13">
      <c r="A203"/>
      <c r="B203"/>
      <c r="C203"/>
      <c r="D203"/>
      <c r="E203"/>
      <c r="F203"/>
      <c r="G203"/>
      <c r="H203"/>
      <c r="I203"/>
      <c r="J203"/>
      <c r="K203"/>
      <c r="L203"/>
      <c r="M203" s="38"/>
    </row>
    <row r="204" spans="1:13">
      <c r="A204"/>
      <c r="B204"/>
      <c r="C204"/>
      <c r="D204"/>
      <c r="E204"/>
      <c r="F204"/>
      <c r="G204"/>
      <c r="H204"/>
      <c r="I204"/>
      <c r="J204"/>
      <c r="K204"/>
      <c r="L204"/>
      <c r="M204" s="38"/>
    </row>
    <row r="205" spans="1:13">
      <c r="A205"/>
      <c r="B205"/>
      <c r="C205"/>
      <c r="D205"/>
      <c r="E205"/>
      <c r="F205"/>
      <c r="G205"/>
      <c r="H205"/>
      <c r="I205"/>
      <c r="J205"/>
      <c r="K205"/>
      <c r="L205"/>
      <c r="M205" s="38"/>
    </row>
    <row r="206" spans="1:13">
      <c r="A206"/>
      <c r="B206"/>
      <c r="C206"/>
      <c r="D206"/>
      <c r="E206"/>
      <c r="F206"/>
      <c r="G206"/>
      <c r="H206"/>
      <c r="I206"/>
      <c r="J206"/>
      <c r="K206"/>
      <c r="L206"/>
      <c r="M206" s="38"/>
    </row>
    <row r="207" spans="1:13">
      <c r="A207"/>
      <c r="B207"/>
      <c r="C207"/>
      <c r="D207"/>
      <c r="E207"/>
      <c r="F207"/>
      <c r="G207"/>
      <c r="H207"/>
      <c r="I207"/>
      <c r="J207"/>
      <c r="K207"/>
      <c r="L207"/>
      <c r="M207" s="38"/>
    </row>
    <row r="208" spans="1:13">
      <c r="A208"/>
      <c r="B208"/>
      <c r="C208"/>
      <c r="D208"/>
      <c r="E208"/>
      <c r="F208"/>
      <c r="G208"/>
      <c r="H208"/>
      <c r="I208"/>
      <c r="J208"/>
      <c r="K208"/>
      <c r="L208"/>
      <c r="M208" s="38"/>
    </row>
    <row r="209" spans="1:13">
      <c r="A209"/>
      <c r="B209"/>
      <c r="C209"/>
      <c r="D209"/>
      <c r="E209"/>
      <c r="F209"/>
      <c r="G209"/>
      <c r="H209"/>
      <c r="I209"/>
      <c r="J209"/>
      <c r="K209"/>
      <c r="L209"/>
      <c r="M209" s="38"/>
    </row>
    <row r="210" spans="1:13">
      <c r="A210"/>
      <c r="B210"/>
      <c r="C210"/>
      <c r="D210"/>
      <c r="E210"/>
      <c r="F210"/>
      <c r="G210"/>
      <c r="H210"/>
      <c r="I210"/>
      <c r="J210"/>
      <c r="K210"/>
      <c r="L210"/>
      <c r="M210" s="38"/>
    </row>
    <row r="211" spans="1:13">
      <c r="A211"/>
      <c r="B211"/>
      <c r="C211"/>
      <c r="D211"/>
      <c r="E211"/>
      <c r="F211"/>
      <c r="G211"/>
      <c r="H211"/>
      <c r="I211"/>
      <c r="J211"/>
      <c r="K211"/>
      <c r="L211"/>
      <c r="M211" s="38"/>
    </row>
    <row r="212" spans="1:13">
      <c r="A212"/>
      <c r="B212"/>
      <c r="C212"/>
      <c r="D212"/>
      <c r="E212"/>
      <c r="F212"/>
      <c r="G212"/>
      <c r="H212"/>
      <c r="I212"/>
      <c r="J212"/>
      <c r="K212"/>
      <c r="L212"/>
      <c r="M212" s="38"/>
    </row>
    <row r="213" spans="1:13">
      <c r="A213"/>
      <c r="B213"/>
      <c r="C213"/>
      <c r="D213"/>
      <c r="E213"/>
      <c r="F213"/>
      <c r="G213"/>
      <c r="H213"/>
      <c r="I213"/>
      <c r="J213"/>
      <c r="K213"/>
      <c r="L213"/>
      <c r="M213" s="38"/>
    </row>
    <row r="214" spans="1:13">
      <c r="A214"/>
      <c r="B214"/>
      <c r="C214"/>
      <c r="D214"/>
      <c r="E214"/>
      <c r="F214"/>
      <c r="G214"/>
      <c r="H214"/>
      <c r="I214"/>
      <c r="J214"/>
      <c r="K214"/>
      <c r="L214"/>
      <c r="M214" s="38"/>
    </row>
    <row r="215" spans="1:13">
      <c r="A215"/>
      <c r="B215"/>
      <c r="C215"/>
      <c r="D215"/>
      <c r="E215"/>
      <c r="F215"/>
      <c r="G215"/>
      <c r="H215"/>
      <c r="I215"/>
      <c r="J215"/>
      <c r="K215"/>
      <c r="L215"/>
      <c r="M215" s="38"/>
    </row>
    <row r="216" spans="1:13">
      <c r="A216"/>
      <c r="B216"/>
      <c r="C216"/>
      <c r="D216"/>
      <c r="E216"/>
      <c r="F216"/>
      <c r="G216"/>
      <c r="H216"/>
      <c r="I216"/>
      <c r="J216"/>
      <c r="K216"/>
      <c r="L216"/>
      <c r="M216" s="38"/>
    </row>
    <row r="217" spans="1:13">
      <c r="A217"/>
      <c r="B217"/>
      <c r="C217"/>
      <c r="D217"/>
      <c r="E217"/>
      <c r="F217"/>
      <c r="G217"/>
      <c r="H217"/>
      <c r="I217"/>
      <c r="J217"/>
      <c r="K217"/>
      <c r="L217"/>
      <c r="M217" s="38"/>
    </row>
    <row r="218" spans="1:13">
      <c r="A218"/>
      <c r="B218"/>
      <c r="C218"/>
      <c r="D218"/>
      <c r="E218"/>
      <c r="F218"/>
      <c r="G218"/>
      <c r="H218"/>
      <c r="I218"/>
      <c r="J218"/>
      <c r="K218"/>
      <c r="L218"/>
      <c r="M218" s="38"/>
    </row>
    <row r="219" spans="1:13">
      <c r="A219"/>
      <c r="B219"/>
      <c r="C219"/>
      <c r="D219"/>
      <c r="E219"/>
      <c r="F219"/>
      <c r="G219"/>
      <c r="H219"/>
      <c r="I219"/>
      <c r="J219"/>
      <c r="K219"/>
      <c r="L219"/>
      <c r="M219" s="38"/>
    </row>
    <row r="220" spans="1:13">
      <c r="A220"/>
      <c r="B220"/>
      <c r="C220"/>
      <c r="D220"/>
      <c r="E220"/>
      <c r="F220"/>
      <c r="G220"/>
      <c r="H220"/>
      <c r="I220"/>
      <c r="J220"/>
      <c r="K220"/>
      <c r="L220"/>
      <c r="M220" s="38"/>
    </row>
    <row r="221" spans="1:13">
      <c r="A221"/>
      <c r="B221"/>
      <c r="C221"/>
      <c r="D221"/>
      <c r="E221"/>
      <c r="F221"/>
      <c r="G221"/>
      <c r="H221"/>
      <c r="I221"/>
      <c r="J221"/>
      <c r="K221"/>
      <c r="L221"/>
      <c r="M221" s="38"/>
    </row>
    <row r="222" spans="1:13">
      <c r="A222"/>
      <c r="B222"/>
      <c r="C222"/>
      <c r="D222"/>
      <c r="E222"/>
      <c r="F222"/>
      <c r="G222"/>
      <c r="H222"/>
      <c r="I222"/>
      <c r="J222"/>
      <c r="K222"/>
      <c r="L222"/>
      <c r="M222" s="38"/>
    </row>
    <row r="223" spans="1:13">
      <c r="A223"/>
      <c r="B223"/>
      <c r="C223"/>
      <c r="D223"/>
      <c r="E223"/>
      <c r="F223"/>
      <c r="G223"/>
      <c r="H223"/>
      <c r="I223"/>
      <c r="J223"/>
      <c r="K223"/>
      <c r="L223"/>
      <c r="M223" s="38"/>
    </row>
    <row r="224" spans="1:13">
      <c r="A224"/>
      <c r="B224"/>
      <c r="C224"/>
      <c r="D224"/>
      <c r="E224"/>
      <c r="F224"/>
      <c r="G224"/>
      <c r="H224"/>
      <c r="I224"/>
      <c r="J224"/>
      <c r="K224"/>
      <c r="L224"/>
      <c r="M224" s="38"/>
    </row>
    <row r="225" spans="1:13">
      <c r="A225"/>
      <c r="B225"/>
      <c r="C225"/>
      <c r="D225"/>
      <c r="E225"/>
      <c r="F225"/>
      <c r="G225"/>
      <c r="H225"/>
      <c r="I225"/>
      <c r="J225"/>
      <c r="K225"/>
      <c r="L225"/>
      <c r="M225" s="38"/>
    </row>
    <row r="226" spans="1:13">
      <c r="A226"/>
      <c r="B226"/>
      <c r="C226"/>
      <c r="D226"/>
      <c r="E226"/>
      <c r="F226"/>
      <c r="G226"/>
      <c r="H226"/>
      <c r="I226"/>
      <c r="J226"/>
      <c r="K226"/>
      <c r="L226"/>
      <c r="M226" s="38"/>
    </row>
    <row r="227" spans="1:13">
      <c r="A227"/>
      <c r="B227"/>
      <c r="C227"/>
      <c r="D227"/>
      <c r="E227"/>
      <c r="F227"/>
      <c r="G227"/>
      <c r="H227"/>
      <c r="I227"/>
      <c r="J227"/>
      <c r="K227"/>
      <c r="L227"/>
      <c r="M227" s="38"/>
    </row>
    <row r="228" spans="1:13">
      <c r="A228"/>
      <c r="B228"/>
      <c r="C228"/>
      <c r="D228"/>
      <c r="E228"/>
      <c r="F228"/>
      <c r="G228"/>
      <c r="H228"/>
      <c r="I228"/>
      <c r="J228"/>
      <c r="K228"/>
      <c r="L228"/>
      <c r="M228" s="38"/>
    </row>
    <row r="229" spans="1:13">
      <c r="A229"/>
      <c r="B229"/>
      <c r="C229"/>
      <c r="D229"/>
      <c r="E229"/>
      <c r="F229"/>
      <c r="G229"/>
      <c r="H229"/>
      <c r="I229"/>
      <c r="J229"/>
      <c r="K229"/>
      <c r="L229"/>
      <c r="M229" s="38"/>
    </row>
    <row r="230" spans="1:13">
      <c r="A230"/>
      <c r="B230"/>
      <c r="C230"/>
      <c r="D230"/>
      <c r="E230"/>
      <c r="F230"/>
      <c r="G230"/>
      <c r="H230"/>
      <c r="I230"/>
      <c r="J230"/>
      <c r="K230"/>
      <c r="L230"/>
      <c r="M230" s="38"/>
    </row>
    <row r="231" spans="1:13">
      <c r="A231"/>
      <c r="B231"/>
      <c r="C231"/>
      <c r="D231"/>
      <c r="E231"/>
      <c r="F231"/>
      <c r="G231"/>
      <c r="H231"/>
      <c r="I231"/>
      <c r="J231"/>
      <c r="K231"/>
      <c r="L231"/>
      <c r="M231" s="38"/>
    </row>
    <row r="232" spans="1:13">
      <c r="A232"/>
      <c r="B232"/>
      <c r="C232"/>
      <c r="D232"/>
      <c r="E232"/>
      <c r="F232"/>
      <c r="G232"/>
      <c r="H232"/>
      <c r="I232"/>
      <c r="J232"/>
      <c r="K232"/>
      <c r="L232"/>
      <c r="M232" s="38"/>
    </row>
    <row r="233" spans="1:13">
      <c r="A233"/>
      <c r="B233"/>
      <c r="C233"/>
      <c r="D233"/>
      <c r="E233"/>
      <c r="F233"/>
      <c r="G233"/>
      <c r="H233"/>
      <c r="I233"/>
      <c r="J233"/>
      <c r="K233"/>
      <c r="L233"/>
      <c r="M233" s="38"/>
    </row>
    <row r="234" spans="1:13">
      <c r="A234"/>
      <c r="B234"/>
      <c r="C234"/>
      <c r="D234"/>
      <c r="E234"/>
      <c r="F234"/>
      <c r="G234"/>
      <c r="H234"/>
      <c r="I234"/>
      <c r="J234"/>
      <c r="K234"/>
      <c r="L234"/>
      <c r="M234" s="38"/>
    </row>
    <row r="235" spans="1:13">
      <c r="A235"/>
      <c r="B235"/>
      <c r="C235"/>
      <c r="D235"/>
      <c r="E235"/>
      <c r="F235"/>
      <c r="G235"/>
      <c r="H235"/>
      <c r="I235"/>
      <c r="J235"/>
      <c r="K235"/>
      <c r="L235"/>
      <c r="M235" s="38"/>
    </row>
    <row r="236" spans="1:13">
      <c r="A236"/>
      <c r="B236"/>
      <c r="C236"/>
      <c r="D236"/>
      <c r="E236"/>
      <c r="F236"/>
      <c r="G236"/>
      <c r="H236"/>
      <c r="I236"/>
      <c r="J236"/>
      <c r="K236"/>
      <c r="L236"/>
      <c r="M236" s="38"/>
    </row>
    <row r="237" spans="1:13">
      <c r="A237"/>
      <c r="B237"/>
      <c r="C237"/>
      <c r="D237"/>
      <c r="E237"/>
      <c r="F237"/>
      <c r="G237"/>
      <c r="H237"/>
      <c r="I237"/>
      <c r="J237"/>
      <c r="K237"/>
      <c r="L237"/>
      <c r="M237" s="38"/>
    </row>
    <row r="238" spans="1:13">
      <c r="A238"/>
      <c r="B238"/>
      <c r="C238"/>
      <c r="D238"/>
      <c r="E238"/>
      <c r="F238"/>
      <c r="G238"/>
      <c r="H238"/>
      <c r="I238"/>
      <c r="J238"/>
      <c r="K238"/>
      <c r="L238"/>
      <c r="M238" s="38"/>
    </row>
    <row r="239" spans="1:13">
      <c r="A239"/>
      <c r="B239"/>
      <c r="C239"/>
      <c r="D239"/>
      <c r="E239"/>
      <c r="F239"/>
      <c r="G239"/>
      <c r="H239"/>
      <c r="I239"/>
      <c r="J239"/>
      <c r="K239"/>
      <c r="L239"/>
      <c r="M239" s="38"/>
    </row>
    <row r="240" spans="1:13">
      <c r="A240"/>
      <c r="B240"/>
      <c r="C240"/>
      <c r="D240"/>
      <c r="E240"/>
      <c r="F240"/>
      <c r="G240"/>
      <c r="H240"/>
      <c r="I240"/>
      <c r="J240"/>
      <c r="K240"/>
      <c r="L240"/>
      <c r="M240" s="38"/>
    </row>
    <row r="241" spans="1:13">
      <c r="A241"/>
      <c r="B241"/>
      <c r="C241"/>
      <c r="D241"/>
      <c r="E241"/>
      <c r="F241"/>
      <c r="G241"/>
      <c r="H241"/>
      <c r="I241"/>
      <c r="J241"/>
      <c r="K241"/>
      <c r="L241"/>
      <c r="M241" s="38"/>
    </row>
    <row r="242" spans="1:13">
      <c r="A242"/>
      <c r="B242"/>
      <c r="C242"/>
      <c r="D242"/>
      <c r="E242"/>
      <c r="F242"/>
      <c r="G242"/>
      <c r="H242"/>
      <c r="I242"/>
      <c r="J242"/>
      <c r="K242"/>
      <c r="L242"/>
      <c r="M242" s="38"/>
    </row>
    <row r="243" spans="1:13">
      <c r="A243"/>
      <c r="B243"/>
      <c r="C243"/>
      <c r="D243"/>
      <c r="E243"/>
      <c r="F243"/>
      <c r="G243"/>
      <c r="H243"/>
      <c r="I243"/>
      <c r="J243"/>
      <c r="K243"/>
      <c r="L243"/>
      <c r="M243" s="38"/>
    </row>
    <row r="244" spans="1:13">
      <c r="A244"/>
      <c r="B244"/>
      <c r="C244"/>
      <c r="D244"/>
      <c r="E244"/>
      <c r="F244"/>
      <c r="G244"/>
      <c r="H244"/>
      <c r="I244"/>
      <c r="J244"/>
      <c r="K244"/>
      <c r="L244"/>
      <c r="M244" s="38"/>
    </row>
    <row r="245" spans="1:13">
      <c r="A245"/>
      <c r="B245"/>
      <c r="C245"/>
      <c r="D245"/>
      <c r="E245"/>
      <c r="F245"/>
      <c r="G245"/>
      <c r="H245"/>
      <c r="I245"/>
      <c r="J245"/>
      <c r="K245"/>
      <c r="L245"/>
      <c r="M245" s="38"/>
    </row>
    <row r="246" spans="1:13">
      <c r="A246"/>
      <c r="B246"/>
      <c r="C246"/>
      <c r="D246"/>
      <c r="E246"/>
      <c r="F246"/>
      <c r="G246"/>
      <c r="H246"/>
      <c r="I246"/>
      <c r="J246"/>
      <c r="K246"/>
      <c r="L246"/>
      <c r="M246" s="38"/>
    </row>
    <row r="247" spans="1:13">
      <c r="A247"/>
      <c r="B247"/>
      <c r="C247"/>
      <c r="D247"/>
      <c r="E247"/>
      <c r="F247"/>
      <c r="G247"/>
      <c r="H247"/>
      <c r="I247"/>
      <c r="J247"/>
      <c r="K247"/>
      <c r="L247"/>
      <c r="M247" s="38"/>
    </row>
    <row r="248" spans="1:13">
      <c r="A248"/>
      <c r="B248"/>
      <c r="C248"/>
      <c r="D248"/>
      <c r="E248"/>
      <c r="F248"/>
      <c r="G248"/>
      <c r="H248"/>
      <c r="I248"/>
      <c r="J248"/>
      <c r="K248"/>
      <c r="L248"/>
      <c r="M248" s="38"/>
    </row>
    <row r="249" spans="1:13">
      <c r="A249"/>
      <c r="B249"/>
      <c r="C249"/>
      <c r="D249"/>
      <c r="E249"/>
      <c r="F249"/>
      <c r="G249"/>
      <c r="H249"/>
      <c r="I249"/>
      <c r="J249"/>
      <c r="K249"/>
      <c r="L249"/>
      <c r="M249" s="38"/>
    </row>
    <row r="250" spans="1:13">
      <c r="A250"/>
      <c r="B250"/>
      <c r="C250"/>
      <c r="D250"/>
      <c r="E250"/>
      <c r="F250"/>
      <c r="G250"/>
      <c r="H250"/>
      <c r="I250"/>
      <c r="J250"/>
      <c r="K250"/>
      <c r="L250"/>
      <c r="M250" s="38"/>
    </row>
    <row r="251" spans="1:13">
      <c r="A251"/>
      <c r="B251"/>
      <c r="C251"/>
      <c r="D251"/>
      <c r="E251"/>
      <c r="F251"/>
      <c r="G251"/>
      <c r="H251"/>
      <c r="I251"/>
      <c r="J251"/>
      <c r="K251"/>
      <c r="L251"/>
      <c r="M251" s="38"/>
    </row>
    <row r="252" spans="1:13">
      <c r="A252"/>
      <c r="B252"/>
      <c r="C252"/>
      <c r="D252"/>
      <c r="E252"/>
      <c r="F252"/>
      <c r="G252"/>
      <c r="H252"/>
      <c r="I252"/>
      <c r="J252"/>
      <c r="K252"/>
      <c r="L252"/>
      <c r="M252" s="38"/>
    </row>
    <row r="253" spans="1:13">
      <c r="A253"/>
      <c r="B253"/>
      <c r="C253"/>
      <c r="D253"/>
      <c r="E253"/>
      <c r="F253"/>
      <c r="G253"/>
      <c r="H253"/>
      <c r="I253"/>
      <c r="J253"/>
      <c r="K253"/>
      <c r="L253"/>
      <c r="M253" s="38"/>
    </row>
    <row r="254" spans="1:13">
      <c r="A254"/>
      <c r="B254"/>
      <c r="C254"/>
      <c r="D254"/>
      <c r="E254"/>
      <c r="F254"/>
      <c r="G254"/>
      <c r="H254"/>
      <c r="I254"/>
      <c r="J254"/>
      <c r="K254"/>
      <c r="L254"/>
      <c r="M254" s="38"/>
    </row>
    <row r="255" spans="1:13">
      <c r="A255"/>
      <c r="B255"/>
      <c r="C255"/>
      <c r="D255"/>
      <c r="E255"/>
      <c r="F255"/>
      <c r="G255"/>
      <c r="H255"/>
      <c r="I255"/>
      <c r="J255"/>
      <c r="K255"/>
      <c r="L255"/>
      <c r="M255" s="38"/>
    </row>
    <row r="256" spans="1:13">
      <c r="A256"/>
      <c r="B256"/>
      <c r="C256"/>
      <c r="D256"/>
      <c r="E256"/>
      <c r="F256"/>
      <c r="G256"/>
      <c r="H256"/>
      <c r="I256"/>
      <c r="J256"/>
      <c r="K256"/>
      <c r="L256"/>
      <c r="M256" s="38"/>
    </row>
    <row r="257" spans="1:13">
      <c r="A257"/>
      <c r="B257"/>
      <c r="C257"/>
      <c r="D257"/>
      <c r="E257"/>
      <c r="F257"/>
      <c r="G257"/>
      <c r="H257"/>
      <c r="I257"/>
      <c r="J257"/>
      <c r="K257"/>
      <c r="L257"/>
      <c r="M257" s="38"/>
    </row>
    <row r="258" spans="1:13">
      <c r="A258"/>
      <c r="B258"/>
      <c r="C258"/>
      <c r="D258"/>
      <c r="E258"/>
      <c r="F258"/>
      <c r="G258"/>
      <c r="H258"/>
      <c r="I258"/>
      <c r="J258"/>
      <c r="K258"/>
      <c r="L258"/>
      <c r="M258" s="38"/>
    </row>
    <row r="259" spans="1:13">
      <c r="A259"/>
      <c r="B259"/>
      <c r="C259"/>
      <c r="D259"/>
      <c r="E259"/>
      <c r="F259"/>
      <c r="G259"/>
      <c r="H259"/>
      <c r="I259"/>
      <c r="J259"/>
      <c r="K259"/>
      <c r="L259"/>
      <c r="M259" s="38"/>
    </row>
    <row r="260" spans="1:13">
      <c r="A260"/>
      <c r="B260"/>
      <c r="C260"/>
      <c r="D260"/>
      <c r="E260"/>
      <c r="F260"/>
      <c r="G260"/>
      <c r="H260"/>
      <c r="I260"/>
      <c r="J260"/>
      <c r="K260"/>
      <c r="L260"/>
      <c r="M260" s="38"/>
    </row>
    <row r="261" spans="1:13">
      <c r="A261"/>
      <c r="B261"/>
      <c r="C261"/>
      <c r="D261"/>
      <c r="E261"/>
      <c r="F261"/>
      <c r="G261"/>
      <c r="H261"/>
      <c r="I261"/>
      <c r="J261"/>
      <c r="K261"/>
      <c r="L261"/>
      <c r="M261" s="38"/>
    </row>
    <row r="262" spans="1:13">
      <c r="A262"/>
      <c r="B262"/>
      <c r="C262"/>
      <c r="D262"/>
      <c r="E262"/>
      <c r="F262"/>
      <c r="G262"/>
      <c r="H262"/>
      <c r="I262"/>
      <c r="J262"/>
      <c r="K262"/>
      <c r="L262"/>
      <c r="M262" s="38"/>
    </row>
    <row r="263" spans="1:13">
      <c r="A263"/>
      <c r="B263"/>
      <c r="C263"/>
      <c r="D263"/>
      <c r="E263"/>
      <c r="F263"/>
      <c r="G263"/>
      <c r="H263"/>
      <c r="I263"/>
      <c r="J263"/>
      <c r="K263"/>
      <c r="L263"/>
      <c r="M263" s="38"/>
    </row>
    <row r="264" spans="1:13">
      <c r="A264"/>
      <c r="B264"/>
      <c r="C264"/>
      <c r="D264"/>
      <c r="E264"/>
      <c r="F264"/>
      <c r="G264"/>
      <c r="H264"/>
      <c r="I264"/>
      <c r="J264"/>
      <c r="K264"/>
      <c r="L264"/>
      <c r="M264" s="38"/>
    </row>
    <row r="265" spans="1:13">
      <c r="A265"/>
      <c r="B265"/>
      <c r="C265"/>
      <c r="D265"/>
      <c r="E265"/>
      <c r="F265"/>
      <c r="G265"/>
      <c r="H265"/>
      <c r="I265"/>
      <c r="J265"/>
      <c r="K265"/>
      <c r="L265"/>
      <c r="M265" s="38"/>
    </row>
    <row r="266" spans="1:13">
      <c r="A266"/>
      <c r="B266"/>
      <c r="C266"/>
      <c r="D266"/>
      <c r="E266"/>
      <c r="F266"/>
      <c r="G266"/>
      <c r="H266"/>
      <c r="I266"/>
      <c r="J266"/>
      <c r="K266"/>
      <c r="L266"/>
      <c r="M266" s="38"/>
    </row>
    <row r="267" spans="1:13">
      <c r="A267"/>
      <c r="B267"/>
      <c r="C267"/>
      <c r="D267"/>
      <c r="E267"/>
      <c r="F267"/>
      <c r="G267"/>
      <c r="H267"/>
      <c r="I267"/>
      <c r="J267"/>
      <c r="K267"/>
      <c r="L267"/>
      <c r="M267" s="38"/>
    </row>
    <row r="268" spans="1:13">
      <c r="A268"/>
      <c r="B268"/>
      <c r="C268"/>
      <c r="D268"/>
      <c r="E268"/>
      <c r="F268"/>
      <c r="G268"/>
      <c r="H268"/>
      <c r="I268"/>
      <c r="J268"/>
      <c r="K268"/>
      <c r="L268"/>
      <c r="M268" s="38"/>
    </row>
    <row r="269" spans="1:13">
      <c r="A269"/>
      <c r="B269"/>
      <c r="C269"/>
      <c r="D269"/>
      <c r="E269"/>
      <c r="F269"/>
      <c r="G269"/>
      <c r="H269"/>
      <c r="I269"/>
      <c r="J269"/>
      <c r="K269"/>
      <c r="L269"/>
      <c r="M269" s="38"/>
    </row>
    <row r="270" spans="1:13">
      <c r="A270"/>
      <c r="B270"/>
      <c r="C270"/>
      <c r="D270"/>
      <c r="E270"/>
      <c r="F270"/>
      <c r="G270"/>
      <c r="H270"/>
      <c r="I270"/>
      <c r="J270"/>
      <c r="K270"/>
      <c r="L270"/>
      <c r="M270" s="38"/>
    </row>
    <row r="271" spans="1:13">
      <c r="A271"/>
      <c r="B271"/>
      <c r="C271"/>
      <c r="D271"/>
      <c r="E271"/>
      <c r="F271"/>
      <c r="G271"/>
      <c r="H271"/>
      <c r="I271"/>
      <c r="J271"/>
      <c r="K271"/>
      <c r="L271"/>
      <c r="M271" s="38"/>
    </row>
    <row r="272" spans="1:13">
      <c r="A272"/>
      <c r="B272"/>
      <c r="C272"/>
      <c r="D272"/>
      <c r="E272"/>
      <c r="F272"/>
      <c r="G272"/>
      <c r="H272"/>
      <c r="I272"/>
      <c r="J272"/>
      <c r="K272"/>
      <c r="L272"/>
      <c r="M272" s="38"/>
    </row>
    <row r="273" spans="1:13">
      <c r="A273"/>
      <c r="B273"/>
      <c r="C273"/>
      <c r="D273"/>
      <c r="E273"/>
      <c r="F273"/>
      <c r="G273"/>
      <c r="H273"/>
      <c r="I273"/>
      <c r="J273"/>
      <c r="K273"/>
      <c r="L273"/>
      <c r="M273" s="38"/>
    </row>
    <row r="274" spans="1:13">
      <c r="A274"/>
      <c r="B274"/>
      <c r="C274"/>
      <c r="D274"/>
      <c r="E274"/>
      <c r="F274"/>
      <c r="G274"/>
      <c r="H274"/>
      <c r="I274"/>
      <c r="J274"/>
      <c r="K274"/>
      <c r="L274"/>
      <c r="M274" s="38"/>
    </row>
    <row r="275" spans="1:13">
      <c r="A275"/>
      <c r="B275"/>
      <c r="C275"/>
      <c r="D275"/>
      <c r="E275"/>
      <c r="F275"/>
      <c r="G275"/>
      <c r="H275"/>
      <c r="I275"/>
      <c r="J275"/>
      <c r="K275"/>
      <c r="L275"/>
      <c r="M275" s="38"/>
    </row>
    <row r="276" spans="1:13">
      <c r="A276"/>
      <c r="B276"/>
      <c r="C276"/>
      <c r="D276"/>
      <c r="E276"/>
      <c r="F276"/>
      <c r="G276"/>
      <c r="H276"/>
      <c r="I276"/>
      <c r="J276"/>
      <c r="K276"/>
      <c r="L276"/>
      <c r="M276" s="38"/>
    </row>
    <row r="277" spans="1:13">
      <c r="A277"/>
      <c r="B277"/>
      <c r="C277"/>
      <c r="D277"/>
      <c r="E277"/>
      <c r="F277"/>
      <c r="G277"/>
      <c r="H277"/>
      <c r="I277"/>
      <c r="J277"/>
      <c r="K277"/>
      <c r="L277"/>
      <c r="M277" s="38"/>
    </row>
    <row r="278" spans="1:13">
      <c r="A278"/>
      <c r="B278"/>
      <c r="C278"/>
      <c r="D278"/>
      <c r="E278"/>
      <c r="F278"/>
      <c r="G278"/>
      <c r="H278"/>
      <c r="I278"/>
      <c r="J278"/>
      <c r="K278"/>
      <c r="L278"/>
      <c r="M278" s="38"/>
    </row>
    <row r="279" spans="1:13">
      <c r="A279"/>
      <c r="B279"/>
      <c r="C279"/>
      <c r="D279"/>
      <c r="E279"/>
      <c r="F279"/>
      <c r="G279"/>
      <c r="H279"/>
      <c r="I279"/>
      <c r="J279"/>
      <c r="K279"/>
      <c r="L279"/>
      <c r="M279" s="38"/>
    </row>
    <row r="280" spans="1:13">
      <c r="A280"/>
      <c r="B280"/>
      <c r="C280"/>
      <c r="D280"/>
      <c r="E280"/>
      <c r="F280"/>
      <c r="G280"/>
      <c r="H280"/>
      <c r="I280"/>
      <c r="J280"/>
      <c r="K280"/>
      <c r="L280"/>
      <c r="M280" s="38"/>
    </row>
    <row r="281" spans="1:13">
      <c r="A281"/>
      <c r="B281"/>
      <c r="C281"/>
      <c r="D281"/>
      <c r="E281"/>
      <c r="F281"/>
      <c r="G281"/>
      <c r="H281"/>
      <c r="I281"/>
      <c r="J281"/>
      <c r="K281"/>
      <c r="L281"/>
      <c r="M281" s="38"/>
    </row>
    <row r="282" spans="1:13">
      <c r="A282"/>
      <c r="B282"/>
      <c r="C282"/>
      <c r="D282"/>
      <c r="E282"/>
      <c r="F282"/>
      <c r="G282"/>
      <c r="H282"/>
      <c r="I282"/>
      <c r="J282"/>
      <c r="K282"/>
      <c r="L282"/>
      <c r="M282" s="38"/>
    </row>
    <row r="283" spans="1:13">
      <c r="A283"/>
      <c r="B283"/>
      <c r="C283"/>
      <c r="D283"/>
      <c r="E283"/>
      <c r="F283"/>
      <c r="G283"/>
      <c r="H283"/>
      <c r="I283"/>
      <c r="J283"/>
      <c r="K283"/>
      <c r="L283"/>
      <c r="M283" s="38"/>
    </row>
    <row r="284" spans="1:13">
      <c r="A284"/>
      <c r="B284"/>
      <c r="C284"/>
      <c r="D284"/>
      <c r="E284"/>
      <c r="F284"/>
      <c r="G284"/>
      <c r="H284"/>
      <c r="I284"/>
      <c r="J284"/>
      <c r="K284"/>
      <c r="L284"/>
      <c r="M284" s="38"/>
    </row>
    <row r="285" spans="1:13">
      <c r="A285"/>
      <c r="B285"/>
      <c r="C285"/>
      <c r="D285"/>
      <c r="E285"/>
      <c r="F285"/>
      <c r="G285"/>
      <c r="H285"/>
      <c r="I285"/>
      <c r="J285"/>
      <c r="K285"/>
      <c r="L285"/>
      <c r="M285" s="38"/>
    </row>
    <row r="286" spans="1:13">
      <c r="A286"/>
      <c r="B286"/>
      <c r="C286"/>
      <c r="D286"/>
      <c r="E286"/>
      <c r="F286"/>
      <c r="G286"/>
      <c r="H286"/>
      <c r="I286"/>
      <c r="J286"/>
      <c r="K286"/>
      <c r="L286"/>
      <c r="M286" s="38"/>
    </row>
    <row r="287" spans="1:13">
      <c r="A287"/>
      <c r="B287"/>
      <c r="C287"/>
      <c r="D287"/>
      <c r="E287"/>
      <c r="F287"/>
      <c r="G287"/>
      <c r="H287"/>
      <c r="I287"/>
      <c r="J287"/>
      <c r="K287"/>
      <c r="L287"/>
      <c r="M287" s="68"/>
    </row>
    <row r="288" spans="1:13">
      <c r="A288"/>
      <c r="B288"/>
      <c r="C288"/>
      <c r="D288"/>
      <c r="E288"/>
      <c r="F288"/>
      <c r="G288"/>
      <c r="H288"/>
      <c r="I288"/>
      <c r="J288"/>
      <c r="K288"/>
      <c r="L288"/>
      <c r="M288" s="68"/>
    </row>
    <row r="289" spans="1:13">
      <c r="A289"/>
      <c r="B289"/>
      <c r="C289"/>
      <c r="D289"/>
      <c r="E289"/>
      <c r="F289"/>
      <c r="G289"/>
      <c r="H289"/>
      <c r="I289"/>
      <c r="J289"/>
      <c r="K289"/>
      <c r="L289"/>
      <c r="M289" s="68"/>
    </row>
  </sheetData>
  <autoFilter ref="F5:G5"/>
  <sortState ref="A6:O44">
    <sortCondition ref="L6:L44"/>
  </sortState>
  <mergeCells count="6">
    <mergeCell ref="A60:L60"/>
    <mergeCell ref="A2:L2"/>
    <mergeCell ref="A1:L1"/>
    <mergeCell ref="A3:L3"/>
    <mergeCell ref="A4:K4"/>
    <mergeCell ref="A54:L5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>
    <pageSetUpPr fitToPage="1"/>
  </sheetPr>
  <dimension ref="A1:O16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B10" sqref="B10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908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331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 t="s">
        <v>2061</v>
      </c>
      <c r="C6" s="61"/>
      <c r="D6" s="37">
        <v>1</v>
      </c>
      <c r="E6" s="31" t="s">
        <v>23</v>
      </c>
      <c r="F6" s="32">
        <f>VLOOKUP($E6,Atletas!$1:$1048576,7,FALSE)</f>
        <v>36315</v>
      </c>
      <c r="G6" s="32" t="str">
        <f>VLOOKUP($E6,Atletas!$1:$1048576,9,FALSE)</f>
        <v>Iniciado</v>
      </c>
      <c r="H6" s="137" t="str">
        <f>VLOOKUP($E6,Atletas!$1:$1048576,5,FALSE)</f>
        <v>AJS</v>
      </c>
      <c r="I6" s="35" t="s">
        <v>1012</v>
      </c>
      <c r="J6" s="34">
        <v>41391</v>
      </c>
      <c r="K6" s="35"/>
      <c r="L6" s="35" t="s">
        <v>765</v>
      </c>
      <c r="N6" s="38"/>
      <c r="O6" s="31" t="str">
        <f>IF(L6="rp",CONCATENATE(B6," - 12"),L6)</f>
        <v>6 16,23 - 12</v>
      </c>
    </row>
    <row r="7" spans="1:15" s="31" customFormat="1">
      <c r="A7" s="27">
        <v>2</v>
      </c>
      <c r="B7" s="28" t="s">
        <v>2062</v>
      </c>
      <c r="C7" s="61"/>
      <c r="D7" s="37">
        <v>2</v>
      </c>
      <c r="E7" s="31" t="s">
        <v>501</v>
      </c>
      <c r="F7" s="32">
        <f>VLOOKUP($E7,Atletas!$1:$1048576,7,FALSE)</f>
        <v>36286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1012</v>
      </c>
      <c r="J7" s="34">
        <v>41391</v>
      </c>
      <c r="K7" s="35"/>
      <c r="L7" s="35" t="s">
        <v>765</v>
      </c>
      <c r="N7" s="38"/>
    </row>
    <row r="8" spans="1:15" s="31" customFormat="1">
      <c r="A8" s="27">
        <v>3</v>
      </c>
      <c r="B8" s="28" t="s">
        <v>2063</v>
      </c>
      <c r="C8" s="61"/>
      <c r="D8" s="37">
        <v>3</v>
      </c>
      <c r="E8" s="31" t="s">
        <v>2064</v>
      </c>
      <c r="F8" s="172">
        <v>36507</v>
      </c>
      <c r="G8" s="32" t="e">
        <f>VLOOKUP($E8,Atletas!$1:$1048576,9,FALSE)</f>
        <v>#N/A</v>
      </c>
      <c r="H8" s="137" t="s">
        <v>866</v>
      </c>
      <c r="I8" s="35" t="s">
        <v>1012</v>
      </c>
      <c r="J8" s="34">
        <v>41391</v>
      </c>
      <c r="K8" s="35" t="s">
        <v>2049</v>
      </c>
      <c r="L8" s="35" t="s">
        <v>765</v>
      </c>
      <c r="N8" s="38"/>
    </row>
    <row r="9" spans="1:15" s="31" customFormat="1">
      <c r="A9" s="27">
        <v>4</v>
      </c>
      <c r="B9" s="28" t="s">
        <v>2280</v>
      </c>
      <c r="C9" s="61"/>
      <c r="D9" s="37">
        <v>2</v>
      </c>
      <c r="E9" s="31" t="s">
        <v>2060</v>
      </c>
      <c r="F9" s="32">
        <f>VLOOKUP($E9,Atletas!$1:$1048576,7,FALSE)</f>
        <v>35796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5" t="s">
        <v>1012</v>
      </c>
      <c r="J9" s="34">
        <v>41462</v>
      </c>
      <c r="K9" s="35"/>
      <c r="L9" s="35" t="s">
        <v>765</v>
      </c>
      <c r="N9" s="38" t="str">
        <f t="shared" ref="N9" si="0">CONCATENATE(B9," - 11")</f>
        <v>7 40,86 - 11</v>
      </c>
    </row>
    <row r="10" spans="1:15" s="31" customFormat="1">
      <c r="A10" s="27">
        <v>5</v>
      </c>
      <c r="B10" s="28" t="s">
        <v>2281</v>
      </c>
      <c r="C10" s="61"/>
      <c r="D10" s="37">
        <v>3</v>
      </c>
      <c r="E10" s="31" t="s">
        <v>1039</v>
      </c>
      <c r="F10" s="32">
        <f>VLOOKUP($E10,Atletas!$1:$1048576,7,FALSE)</f>
        <v>36305</v>
      </c>
      <c r="G10" s="32" t="str">
        <f>VLOOKUP($E10,Atletas!$1:$1048576,9,FALSE)</f>
        <v>Iniciado</v>
      </c>
      <c r="H10" s="137" t="str">
        <f>VLOOKUP($E10,Atletas!$1:$1048576,5,FALSE)</f>
        <v>CSM</v>
      </c>
      <c r="I10" s="35" t="s">
        <v>1012</v>
      </c>
      <c r="J10" s="34">
        <v>41462</v>
      </c>
      <c r="K10" s="35"/>
      <c r="L10" s="35" t="s">
        <v>765</v>
      </c>
      <c r="N10" s="38"/>
    </row>
    <row r="11" spans="1:15" s="31" customFormat="1">
      <c r="A11" s="27"/>
      <c r="B11" s="28"/>
      <c r="C11" s="61"/>
      <c r="D11" s="37"/>
      <c r="F11" s="32">
        <f>VLOOKUP($E11,Atletas!$1:$1048576,7,FALSE)</f>
        <v>0</v>
      </c>
      <c r="G11" s="32">
        <f>VLOOKUP($E11,Atletas!$1:$1048576,9,FALSE)</f>
        <v>0</v>
      </c>
      <c r="H11" s="137">
        <f>VLOOKUP($E11,Atletas!$1:$1048576,5,FALSE)</f>
        <v>0</v>
      </c>
      <c r="I11" s="35"/>
      <c r="J11" s="34"/>
      <c r="K11" s="35"/>
      <c r="L11" s="35" t="s">
        <v>765</v>
      </c>
      <c r="M11" s="38"/>
      <c r="N11" s="38"/>
    </row>
    <row r="12" spans="1:15" s="31" customFormat="1">
      <c r="A12" s="27"/>
      <c r="B12" s="28"/>
      <c r="C12" s="61"/>
      <c r="D12" s="37"/>
      <c r="F12" s="32">
        <f>VLOOKUP($E12,Atletas!$1:$1048576,7,FALSE)</f>
        <v>0</v>
      </c>
      <c r="G12" s="32">
        <f>VLOOKUP($E12,Atletas!$1:$1048576,9,FALSE)</f>
        <v>0</v>
      </c>
      <c r="H12" s="137">
        <f>VLOOKUP($E12,Atletas!$1:$1048576,5,FALSE)</f>
        <v>0</v>
      </c>
      <c r="I12" s="35"/>
      <c r="J12" s="34"/>
      <c r="K12" s="35"/>
      <c r="L12" s="35" t="s">
        <v>765</v>
      </c>
      <c r="M12" s="38"/>
      <c r="N12" s="38"/>
    </row>
    <row r="13" spans="1:15" s="31" customFormat="1">
      <c r="A13" s="27"/>
      <c r="B13" s="28"/>
      <c r="C13" s="61"/>
      <c r="D13" s="37"/>
      <c r="F13" s="32">
        <f>VLOOKUP($E13,Atletas!$1:$1048576,7,FALSE)</f>
        <v>0</v>
      </c>
      <c r="G13" s="32">
        <f>VLOOKUP($E13,Atletas!$1:$1048576,9,FALSE)</f>
        <v>0</v>
      </c>
      <c r="H13" s="137">
        <f>VLOOKUP($E13,Atletas!$1:$1048576,5,FALSE)</f>
        <v>0</v>
      </c>
      <c r="I13" s="35"/>
      <c r="J13" s="34"/>
      <c r="K13" s="35"/>
      <c r="L13" s="35" t="s">
        <v>765</v>
      </c>
      <c r="N13" s="38"/>
    </row>
    <row r="14" spans="1:15" s="31" customFormat="1">
      <c r="A14" s="27"/>
      <c r="B14" s="28"/>
      <c r="C14" s="61"/>
      <c r="D14" s="37"/>
      <c r="F14" s="32">
        <f>VLOOKUP($E14,Atletas!$1:$1048576,7,FALSE)</f>
        <v>0</v>
      </c>
      <c r="G14" s="32">
        <f>VLOOKUP($E14,Atletas!$1:$1048576,9,FALSE)</f>
        <v>0</v>
      </c>
      <c r="H14" s="137">
        <f>VLOOKUP($E14,Atletas!$1:$1048576,5,FALSE)</f>
        <v>0</v>
      </c>
      <c r="I14" s="35"/>
      <c r="J14" s="34"/>
      <c r="K14" s="35"/>
      <c r="L14" s="35" t="s">
        <v>765</v>
      </c>
      <c r="N14" s="38"/>
    </row>
    <row r="15" spans="1:15" s="31" customFormat="1">
      <c r="A15" s="27"/>
      <c r="B15" s="28"/>
      <c r="C15" s="61"/>
      <c r="D15" s="37"/>
      <c r="F15" s="32"/>
      <c r="G15" s="32"/>
      <c r="H15" s="137"/>
      <c r="I15" s="35"/>
      <c r="J15" s="34"/>
      <c r="K15" s="35"/>
      <c r="L15" s="35"/>
    </row>
    <row r="16" spans="1:15" s="31" customFormat="1">
      <c r="A16" s="27"/>
      <c r="B16" s="28"/>
      <c r="C16" s="61"/>
      <c r="D16" s="37"/>
      <c r="F16" s="32"/>
      <c r="G16" s="32"/>
      <c r="H16" s="137"/>
      <c r="I16" s="35"/>
      <c r="J16" s="34"/>
      <c r="K16" s="35"/>
      <c r="L16" s="35"/>
    </row>
  </sheetData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>
    <pageSetUpPr fitToPage="1"/>
  </sheetPr>
  <dimension ref="A1:O1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K6" sqref="K6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909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800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ht="15.25" customHeight="1">
      <c r="A5" s="3" t="s">
        <v>879</v>
      </c>
      <c r="B5" s="5" t="s">
        <v>880</v>
      </c>
      <c r="C5" s="22"/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 t="s">
        <v>2236</v>
      </c>
      <c r="C6" s="29"/>
      <c r="D6" s="30">
        <v>9</v>
      </c>
      <c r="E6" s="31" t="s">
        <v>513</v>
      </c>
      <c r="F6" s="32">
        <f>VLOOKUP($E6,Atletas!$1:$1048576,7,FALSE)</f>
        <v>35428</v>
      </c>
      <c r="G6" s="32" t="str">
        <f>VLOOKUP($E6,Atletas!$1:$1048576,9,FALSE)</f>
        <v>Juvenil</v>
      </c>
      <c r="H6" s="137" t="str">
        <f>VLOOKUP($E6,Atletas!$1:$1048576,5,FALSE)</f>
        <v>AJS</v>
      </c>
      <c r="I6" s="35" t="s">
        <v>2235</v>
      </c>
      <c r="J6" s="34">
        <v>41426</v>
      </c>
      <c r="K6" s="35"/>
      <c r="L6" s="35" t="s">
        <v>1667</v>
      </c>
      <c r="N6" s="38"/>
    </row>
    <row r="7" spans="1:15" s="31" customFormat="1">
      <c r="A7" s="27">
        <v>2</v>
      </c>
      <c r="B7" s="28" t="s">
        <v>2185</v>
      </c>
      <c r="C7" s="29"/>
      <c r="D7" s="30">
        <v>3</v>
      </c>
      <c r="E7" s="31" t="s">
        <v>1975</v>
      </c>
      <c r="F7" s="32">
        <f>VLOOKUP($E7,Atletas!$1:$1048576,7,FALSE)</f>
        <v>35172</v>
      </c>
      <c r="G7" s="32" t="str">
        <f>VLOOKUP($E7,Atletas!$1:$1048576,9,FALSE)</f>
        <v>Juvenil</v>
      </c>
      <c r="H7" s="137" t="str">
        <f>VLOOKUP($E7,Atletas!$1:$1048576,5,FALSE)</f>
        <v>CSM</v>
      </c>
      <c r="I7" s="35" t="s">
        <v>1012</v>
      </c>
      <c r="J7" s="34">
        <v>41412</v>
      </c>
      <c r="K7" s="35"/>
      <c r="L7" s="35" t="s">
        <v>765</v>
      </c>
      <c r="N7" s="38"/>
    </row>
    <row r="8" spans="1:15" s="31" customFormat="1">
      <c r="A8" s="27">
        <v>3</v>
      </c>
      <c r="B8" s="28" t="s">
        <v>2186</v>
      </c>
      <c r="C8" s="29"/>
      <c r="D8" s="30">
        <v>4</v>
      </c>
      <c r="E8" s="31" t="s">
        <v>1416</v>
      </c>
      <c r="F8" s="32">
        <f>VLOOKUP($E8,Atletas!$1:$1048576,7,FALSE)</f>
        <v>35692</v>
      </c>
      <c r="G8" s="32" t="str">
        <f>VLOOKUP($E8,Atletas!$1:$1048576,9,FALSE)</f>
        <v>Juvenil</v>
      </c>
      <c r="H8" s="137" t="str">
        <f>VLOOKUP($E8,Atletas!$1:$1048576,5,FALSE)</f>
        <v>ACDSJ</v>
      </c>
      <c r="I8" s="35" t="s">
        <v>1012</v>
      </c>
      <c r="J8" s="34">
        <v>41412</v>
      </c>
      <c r="K8" s="35"/>
      <c r="L8" s="35" t="s">
        <v>765</v>
      </c>
    </row>
    <row r="9" spans="1:15" s="31" customFormat="1">
      <c r="A9" s="27"/>
      <c r="B9" s="28"/>
      <c r="C9" s="29"/>
      <c r="D9" s="30"/>
      <c r="E9" s="31" t="s">
        <v>344</v>
      </c>
      <c r="F9" s="32">
        <f>VLOOKUP($E9,Atletas!$1:$1048576,7,FALSE)</f>
        <v>34861</v>
      </c>
      <c r="G9" s="32" t="str">
        <f>VLOOKUP($E9,Atletas!$1:$1048576,9,FALSE)</f>
        <v>Júnior</v>
      </c>
      <c r="H9" s="137" t="str">
        <f>VLOOKUP($E9,Atletas!$1:$1048576,5,FALSE)</f>
        <v>AJS</v>
      </c>
      <c r="I9" s="35"/>
      <c r="J9" s="34"/>
      <c r="K9" s="35"/>
      <c r="L9" s="35" t="s">
        <v>1198</v>
      </c>
      <c r="M9" s="38"/>
      <c r="N9" s="38" t="str">
        <f t="shared" ref="N9" si="0">CONCATENATE(B9," - 11")</f>
        <v xml:space="preserve"> - 11</v>
      </c>
      <c r="O9" s="31" t="str">
        <f>IF(L9="rp",CONCATENATE(B9," - 12"),L9)</f>
        <v>7 26,43 - 11</v>
      </c>
    </row>
    <row r="10" spans="1:15" s="31" customFormat="1">
      <c r="A10" s="27"/>
      <c r="B10" s="155"/>
      <c r="C10" s="156"/>
      <c r="D10" s="157"/>
      <c r="E10" s="158" t="s">
        <v>980</v>
      </c>
      <c r="F10" s="159">
        <f>VLOOKUP($E10,Atletas!$1:$1048576,7,FALSE)</f>
        <v>34220</v>
      </c>
      <c r="G10" s="32" t="str">
        <f>VLOOKUP($E10,Atletas!$1:$1048576,9,FALSE)</f>
        <v>S/Sub-23</v>
      </c>
      <c r="H10" s="160" t="str">
        <f>VLOOKUP($E10,Atletas!$1:$1048576,5,FALSE)</f>
        <v>AJS</v>
      </c>
      <c r="I10" s="161"/>
      <c r="J10" s="162"/>
      <c r="K10" s="35"/>
      <c r="L10" s="35" t="s">
        <v>1199</v>
      </c>
      <c r="M10" s="38"/>
      <c r="N10" s="38"/>
    </row>
    <row r="11" spans="1:15" s="31" customFormat="1">
      <c r="A11" s="27"/>
      <c r="B11" s="28"/>
      <c r="C11" s="29"/>
      <c r="D11" s="30"/>
      <c r="E11" s="31" t="s">
        <v>15</v>
      </c>
      <c r="F11" s="32">
        <f>VLOOKUP($E11,Atletas!$1:$1048576,7,FALSE)</f>
        <v>35023</v>
      </c>
      <c r="G11" s="32" t="str">
        <f>VLOOKUP($E11,Atletas!$1:$1048576,9,FALSE)</f>
        <v>Júnior</v>
      </c>
      <c r="H11" s="137" t="str">
        <f>VLOOKUP($E11,Atletas!$1:$1048576,5,FALSE)</f>
        <v>ADRAP</v>
      </c>
      <c r="I11" s="35"/>
      <c r="J11" s="34"/>
      <c r="K11" s="35"/>
      <c r="L11" s="35" t="s">
        <v>1201</v>
      </c>
      <c r="M11" s="38"/>
      <c r="N11" s="38"/>
    </row>
    <row r="12" spans="1:15" s="31" customFormat="1">
      <c r="A12" s="27"/>
      <c r="B12" s="28"/>
      <c r="C12" s="29"/>
      <c r="D12" s="30"/>
      <c r="E12" s="31" t="s">
        <v>995</v>
      </c>
      <c r="F12" s="32">
        <f>VLOOKUP($E12,Atletas!$1:$1048576,7,FALSE)</f>
        <v>35001</v>
      </c>
      <c r="G12" s="32" t="str">
        <f>VLOOKUP($E12,Atletas!$1:$1048576,9,FALSE)</f>
        <v>Júnior</v>
      </c>
      <c r="H12" s="137" t="str">
        <f>VLOOKUP($E12,Atletas!$1:$1048576,5,FALSE)</f>
        <v>AJS</v>
      </c>
      <c r="I12" s="35"/>
      <c r="J12" s="34"/>
      <c r="K12" s="35"/>
      <c r="L12" s="35" t="s">
        <v>1200</v>
      </c>
      <c r="N12" s="38"/>
    </row>
    <row r="13" spans="1:15" s="31" customFormat="1">
      <c r="A13" s="27"/>
      <c r="B13" s="28"/>
      <c r="C13" s="29"/>
      <c r="D13" s="30"/>
      <c r="F13" s="32">
        <f>VLOOKUP($E13,Atletas!$1:$1048576,7,FALSE)</f>
        <v>0</v>
      </c>
      <c r="G13" s="32">
        <f>VLOOKUP($E13,Atletas!$1:$1048576,9,FALSE)</f>
        <v>0</v>
      </c>
      <c r="H13" s="137">
        <f>VLOOKUP($E13,Atletas!$1:$1048576,5,FALSE)</f>
        <v>0</v>
      </c>
      <c r="I13" s="35"/>
      <c r="J13" s="34"/>
      <c r="K13" s="35"/>
      <c r="L13" s="35" t="s">
        <v>765</v>
      </c>
    </row>
    <row r="14" spans="1:15" s="31" customFormat="1">
      <c r="A14" s="27"/>
      <c r="B14" s="28"/>
      <c r="C14" s="29"/>
      <c r="D14" s="30"/>
      <c r="F14" s="32">
        <f>VLOOKUP($E14,Atletas!$1:$1048576,7,FALSE)</f>
        <v>0</v>
      </c>
      <c r="G14" s="32">
        <f>VLOOKUP($E14,Atletas!$1:$1048576,9,FALSE)</f>
        <v>0</v>
      </c>
      <c r="H14" s="137">
        <f>VLOOKUP($E14,Atletas!$1:$1048576,5,FALSE)</f>
        <v>0</v>
      </c>
      <c r="I14" s="35"/>
      <c r="J14" s="34"/>
      <c r="K14" s="35"/>
      <c r="L14" s="35" t="s">
        <v>765</v>
      </c>
    </row>
  </sheetData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>
    <pageSetUpPr fitToPage="1"/>
  </sheetPr>
  <dimension ref="A1:O1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910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869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ht="15.25" customHeight="1">
      <c r="A5" s="3" t="s">
        <v>879</v>
      </c>
      <c r="B5" s="5" t="s">
        <v>880</v>
      </c>
      <c r="C5" s="22" t="s">
        <v>881</v>
      </c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 t="s">
        <v>2306</v>
      </c>
      <c r="C6" s="29"/>
      <c r="D6" s="30">
        <v>1</v>
      </c>
      <c r="E6" s="31" t="s">
        <v>980</v>
      </c>
      <c r="F6" s="32">
        <f>VLOOKUP($E6,Atletas!$1:$1048576,7,FALSE)</f>
        <v>34220</v>
      </c>
      <c r="G6" s="32" t="str">
        <f>VLOOKUP($E6,Atletas!$1:$1048576,9,FALSE)</f>
        <v>S/Sub-23</v>
      </c>
      <c r="H6" s="137" t="str">
        <f>VLOOKUP($E6,Atletas!$1:$1048576,5,FALSE)</f>
        <v>AJS</v>
      </c>
      <c r="I6" s="35" t="s">
        <v>1012</v>
      </c>
      <c r="J6" s="34">
        <v>41467</v>
      </c>
      <c r="K6" s="35"/>
      <c r="L6" s="35" t="s">
        <v>765</v>
      </c>
      <c r="N6" s="38"/>
    </row>
    <row r="7" spans="1:15" s="31" customFormat="1">
      <c r="A7" s="27">
        <v>2</v>
      </c>
      <c r="B7" s="28" t="s">
        <v>2261</v>
      </c>
      <c r="C7" s="29"/>
      <c r="D7" s="30">
        <v>1</v>
      </c>
      <c r="E7" s="31" t="s">
        <v>282</v>
      </c>
      <c r="F7" s="32">
        <f>VLOOKUP($E7,Atletas!$1:$1048576,7,FALSE)</f>
        <v>34226</v>
      </c>
      <c r="G7" s="32" t="str">
        <f>VLOOKUP($E7,Atletas!$1:$1048576,9,FALSE)</f>
        <v>S/Sub-23</v>
      </c>
      <c r="H7" s="137" t="str">
        <f>VLOOKUP($E7,Atletas!$1:$1048576,5,FALSE)</f>
        <v>ADRAP</v>
      </c>
      <c r="I7" s="35" t="s">
        <v>1012</v>
      </c>
      <c r="J7" s="34">
        <v>41440</v>
      </c>
      <c r="K7" s="35"/>
      <c r="L7" s="35" t="s">
        <v>1668</v>
      </c>
      <c r="N7" s="38" t="str">
        <f t="shared" ref="N7" si="0">CONCATENATE(B7," - 11")</f>
        <v>11 19,75 - 11</v>
      </c>
      <c r="O7" s="31" t="str">
        <f>IF(L7="rp",CONCATENATE(B7," - 12"),L7)</f>
        <v>11 14,75 - 12</v>
      </c>
    </row>
    <row r="8" spans="1:15" s="31" customFormat="1">
      <c r="A8" s="27">
        <v>3</v>
      </c>
      <c r="B8" s="28" t="s">
        <v>2258</v>
      </c>
      <c r="C8" s="29"/>
      <c r="D8" s="30">
        <v>1</v>
      </c>
      <c r="E8" s="31" t="s">
        <v>344</v>
      </c>
      <c r="F8" s="32">
        <f>VLOOKUP($E8,Atletas!$1:$1048576,7,FALSE)</f>
        <v>34861</v>
      </c>
      <c r="G8" s="32" t="str">
        <f>VLOOKUP($E8,Atletas!$1:$1048576,9,FALSE)</f>
        <v>Júnior</v>
      </c>
      <c r="H8" s="137" t="str">
        <f>VLOOKUP($E8,Atletas!$1:$1048576,5,FALSE)</f>
        <v>AJS</v>
      </c>
      <c r="I8" s="35" t="s">
        <v>1012</v>
      </c>
      <c r="J8" s="34">
        <v>41440</v>
      </c>
      <c r="K8" s="35"/>
      <c r="L8" s="35" t="s">
        <v>765</v>
      </c>
    </row>
    <row r="9" spans="1:15" s="31" customFormat="1">
      <c r="A9" s="27">
        <v>4</v>
      </c>
      <c r="B9" s="28" t="s">
        <v>2222</v>
      </c>
      <c r="C9" s="29"/>
      <c r="D9" s="30">
        <v>2</v>
      </c>
      <c r="E9" s="31" t="s">
        <v>966</v>
      </c>
      <c r="F9" s="32">
        <f>VLOOKUP($E9,Atletas!$1:$1048576,7,FALSE)</f>
        <v>31737</v>
      </c>
      <c r="G9" s="32" t="str">
        <f>VLOOKUP($E9,Atletas!$1:$1048576,9,FALSE)</f>
        <v>Sénior</v>
      </c>
      <c r="H9" s="137" t="str">
        <f>VLOOKUP($E9,Atletas!$1:$1048576,5,FALSE)</f>
        <v>CSM</v>
      </c>
      <c r="I9" s="35" t="s">
        <v>1012</v>
      </c>
      <c r="J9" s="34">
        <v>41419</v>
      </c>
      <c r="K9" s="35"/>
      <c r="L9" s="35" t="s">
        <v>1669</v>
      </c>
      <c r="N9" s="38"/>
    </row>
    <row r="10" spans="1:15" s="31" customFormat="1">
      <c r="A10" s="27">
        <v>5</v>
      </c>
      <c r="B10" s="28" t="s">
        <v>2223</v>
      </c>
      <c r="C10" s="29"/>
      <c r="D10" s="30">
        <v>3</v>
      </c>
      <c r="E10" s="31" t="s">
        <v>334</v>
      </c>
      <c r="F10" s="32">
        <f>VLOOKUP($E10,Atletas!$1:$1048576,7,FALSE)</f>
        <v>29188</v>
      </c>
      <c r="G10" s="32" t="str">
        <f>VLOOKUP($E10,Atletas!$1:$1048576,9,FALSE)</f>
        <v>Sénior</v>
      </c>
      <c r="H10" s="137" t="str">
        <f>VLOOKUP($E10,Atletas!$1:$1048576,5,FALSE)</f>
        <v>GDE</v>
      </c>
      <c r="I10" s="35" t="s">
        <v>1012</v>
      </c>
      <c r="J10" s="34">
        <v>41419</v>
      </c>
      <c r="K10" s="35"/>
      <c r="L10" s="35" t="s">
        <v>1202</v>
      </c>
      <c r="N10" s="38"/>
    </row>
    <row r="11" spans="1:15" s="31" customFormat="1">
      <c r="A11" s="27"/>
      <c r="B11" s="28"/>
      <c r="C11" s="29"/>
      <c r="D11" s="30"/>
      <c r="E11" s="31" t="s">
        <v>770</v>
      </c>
      <c r="F11" s="32" t="e">
        <f>VLOOKUP($E11,Atletas!$1:$1048576,7,FALSE)</f>
        <v>#N/A</v>
      </c>
      <c r="G11" s="32" t="e">
        <f>VLOOKUP($E11,Atletas!$1:$1048576,9,FALSE)</f>
        <v>#N/A</v>
      </c>
      <c r="H11" s="137" t="e">
        <f>VLOOKUP($E11,Atletas!$1:$1048576,5,FALSE)</f>
        <v>#N/A</v>
      </c>
      <c r="I11" s="35"/>
      <c r="J11" s="34"/>
      <c r="K11" s="35"/>
      <c r="L11" s="35" t="s">
        <v>91</v>
      </c>
      <c r="N11" s="38"/>
    </row>
    <row r="12" spans="1:15" s="31" customFormat="1">
      <c r="A12" s="27"/>
      <c r="B12" s="28"/>
      <c r="C12" s="29"/>
      <c r="D12" s="30"/>
      <c r="E12" s="31" t="s">
        <v>733</v>
      </c>
      <c r="F12" s="32" t="e">
        <f>VLOOKUP($E12,Atletas!$1:$1048576,7,FALSE)</f>
        <v>#N/A</v>
      </c>
      <c r="G12" s="32" t="e">
        <f>VLOOKUP($E12,Atletas!$1:$1048576,9,FALSE)</f>
        <v>#N/A</v>
      </c>
      <c r="H12" s="137" t="e">
        <f>VLOOKUP($E12,Atletas!$1:$1048576,5,FALSE)</f>
        <v>#N/A</v>
      </c>
      <c r="I12" s="35"/>
      <c r="J12" s="34"/>
      <c r="K12" s="35"/>
      <c r="L12" s="35" t="s">
        <v>92</v>
      </c>
      <c r="M12" s="38"/>
      <c r="N12" s="38"/>
    </row>
    <row r="13" spans="1:15" s="31" customFormat="1">
      <c r="A13" s="27"/>
      <c r="B13" s="28"/>
      <c r="C13" s="29"/>
      <c r="D13" s="30"/>
      <c r="E13" s="31" t="s">
        <v>589</v>
      </c>
      <c r="F13" s="32" t="e">
        <f>VLOOKUP($E13,Atletas!$1:$1048576,7,FALSE)</f>
        <v>#N/A</v>
      </c>
      <c r="G13" s="32" t="e">
        <f>VLOOKUP($E13,Atletas!$1:$1048576,9,FALSE)</f>
        <v>#N/A</v>
      </c>
      <c r="H13" s="137" t="e">
        <f>VLOOKUP($E13,Atletas!$1:$1048576,5,FALSE)</f>
        <v>#N/A</v>
      </c>
      <c r="I13" s="35"/>
      <c r="J13" s="34"/>
      <c r="K13" s="35"/>
      <c r="L13" s="35" t="s">
        <v>90</v>
      </c>
      <c r="N13" s="38"/>
    </row>
    <row r="14" spans="1:15" s="31" customFormat="1">
      <c r="A14" s="27"/>
      <c r="B14" s="28"/>
      <c r="C14" s="29"/>
      <c r="D14" s="30"/>
      <c r="E14" s="31" t="s">
        <v>703</v>
      </c>
      <c r="F14" s="32" t="e">
        <f>VLOOKUP($E14,Atletas!$1:$1048576,7,FALSE)</f>
        <v>#N/A</v>
      </c>
      <c r="G14" s="32" t="e">
        <f>VLOOKUP($E14,Atletas!$1:$1048576,9,FALSE)</f>
        <v>#N/A</v>
      </c>
      <c r="H14" s="137" t="e">
        <f>VLOOKUP($E14,Atletas!$1:$1048576,5,FALSE)</f>
        <v>#N/A</v>
      </c>
      <c r="I14" s="35"/>
      <c r="J14" s="34"/>
      <c r="K14" s="35"/>
      <c r="L14" s="35" t="s">
        <v>94</v>
      </c>
      <c r="M14" s="38"/>
    </row>
    <row r="15" spans="1:15" s="31" customFormat="1">
      <c r="A15" s="27"/>
      <c r="B15" s="28"/>
      <c r="C15" s="29"/>
      <c r="D15" s="30"/>
      <c r="E15" s="31" t="s">
        <v>830</v>
      </c>
      <c r="F15" s="32" t="e">
        <f>VLOOKUP($E15,Atletas!$1:$1048576,7,FALSE)</f>
        <v>#N/A</v>
      </c>
      <c r="G15" s="32" t="e">
        <f>VLOOKUP($E15,Atletas!$1:$1048576,9,FALSE)</f>
        <v>#N/A</v>
      </c>
      <c r="H15" s="137" t="e">
        <f>VLOOKUP($E15,Atletas!$1:$1048576,5,FALSE)</f>
        <v>#N/A</v>
      </c>
      <c r="I15" s="35"/>
      <c r="J15" s="34"/>
      <c r="K15" s="35"/>
      <c r="L15" s="35" t="s">
        <v>95</v>
      </c>
    </row>
    <row r="16" spans="1:15" s="31" customFormat="1">
      <c r="A16" s="27"/>
      <c r="B16" s="28"/>
      <c r="C16" s="29"/>
      <c r="D16" s="30"/>
      <c r="E16" s="31" t="s">
        <v>811</v>
      </c>
      <c r="F16" s="32">
        <f>VLOOKUP($E16,Atletas!$1:$1048576,7,FALSE)</f>
        <v>30723</v>
      </c>
      <c r="G16" s="32" t="str">
        <f>VLOOKUP($E16,Atletas!$1:$1048576,9,FALSE)</f>
        <v>Sénior</v>
      </c>
      <c r="H16" s="137" t="str">
        <f>VLOOKUP($E16,Atletas!$1:$1048576,5,FALSE)</f>
        <v>CSM</v>
      </c>
      <c r="I16" s="35"/>
      <c r="J16" s="34"/>
      <c r="K16" s="35"/>
      <c r="L16" s="35" t="s">
        <v>93</v>
      </c>
      <c r="M16" s="38"/>
    </row>
    <row r="17" spans="1:12" s="31" customFormat="1">
      <c r="A17" s="27"/>
      <c r="B17" s="28"/>
      <c r="C17" s="29"/>
      <c r="D17" s="30"/>
      <c r="F17" s="32">
        <f>VLOOKUP($E17,Atletas!$1:$1048576,7,FALSE)</f>
        <v>0</v>
      </c>
      <c r="G17" s="32">
        <f>VLOOKUP($E17,Atletas!$1:$1048576,9,FALSE)</f>
        <v>0</v>
      </c>
      <c r="H17" s="137">
        <f>VLOOKUP($E17,Atletas!$1:$1048576,5,FALSE)</f>
        <v>0</v>
      </c>
      <c r="I17" s="35"/>
      <c r="J17" s="34"/>
      <c r="K17" s="35"/>
      <c r="L17" s="35" t="s">
        <v>765</v>
      </c>
    </row>
    <row r="18" spans="1:12" s="31" customFormat="1">
      <c r="A18" s="27"/>
      <c r="B18" s="28"/>
      <c r="C18" s="29"/>
      <c r="D18" s="30"/>
      <c r="F18" s="32">
        <f>VLOOKUP($E18,Atletas!$1:$1048576,7,FALSE)</f>
        <v>0</v>
      </c>
      <c r="G18" s="32">
        <f>VLOOKUP($E18,Atletas!$1:$1048576,9,FALSE)</f>
        <v>0</v>
      </c>
      <c r="H18" s="137">
        <f>VLOOKUP($E18,Atletas!$1:$1048576,5,FALSE)</f>
        <v>0</v>
      </c>
      <c r="I18" s="35"/>
      <c r="J18" s="34"/>
      <c r="K18" s="35"/>
      <c r="L18" s="35" t="s">
        <v>765</v>
      </c>
    </row>
  </sheetData>
  <autoFilter ref="G5:H5"/>
  <sortState ref="A6:N13">
    <sortCondition ref="L6:L13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 enableFormatConditionsCalculation="0">
    <pageSetUpPr fitToPage="1"/>
  </sheetPr>
  <dimension ref="A1:O20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54" customWidth="1"/>
    <col min="3" max="3" width="6.6640625" style="62" customWidth="1"/>
    <col min="4" max="4" width="5.6640625" style="42" customWidth="1"/>
    <col min="5" max="5" width="22.33203125" style="55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911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9" customFormat="1">
      <c r="A6" s="27">
        <v>1</v>
      </c>
      <c r="B6" s="28">
        <v>5.36</v>
      </c>
      <c r="C6" s="61">
        <v>-0.3</v>
      </c>
      <c r="D6" s="37">
        <v>1</v>
      </c>
      <c r="E6" s="31" t="s">
        <v>940</v>
      </c>
      <c r="F6" s="32">
        <f>VLOOKUP($E6,Atletas!$1:$1048576,7,FALSE)</f>
        <v>34553</v>
      </c>
      <c r="G6" s="32" t="str">
        <f>VLOOKUP($E6,Atletas!$1:$1048576,9,FALSE)</f>
        <v>Júnior</v>
      </c>
      <c r="H6" s="137" t="str">
        <f>VLOOKUP($E6,Atletas!$1:$1048576,5,FALSE)</f>
        <v>GDE</v>
      </c>
      <c r="I6" s="35" t="s">
        <v>1012</v>
      </c>
      <c r="J6" s="34">
        <v>41467</v>
      </c>
      <c r="K6" s="35"/>
      <c r="L6" s="35" t="s">
        <v>765</v>
      </c>
      <c r="M6" s="38"/>
      <c r="N6" s="38"/>
      <c r="O6" s="31"/>
    </row>
    <row r="7" spans="1:15" s="31" customFormat="1">
      <c r="A7" s="27">
        <v>2</v>
      </c>
      <c r="B7" s="28">
        <v>5.17</v>
      </c>
      <c r="C7" s="61">
        <v>0.4</v>
      </c>
      <c r="D7" s="37">
        <v>2</v>
      </c>
      <c r="E7" s="31" t="s">
        <v>711</v>
      </c>
      <c r="F7" s="32">
        <f>VLOOKUP($E7,Atletas!$1:$1048576,7,FALSE)</f>
        <v>28955</v>
      </c>
      <c r="G7" s="32" t="str">
        <f>VLOOKUP($E7,Atletas!$1:$1048576,9,FALSE)</f>
        <v>Sénior</v>
      </c>
      <c r="H7" s="137" t="str">
        <f>VLOOKUP($E7,Atletas!$1:$1048576,5,FALSE)</f>
        <v>AJS</v>
      </c>
      <c r="I7" s="35" t="s">
        <v>1012</v>
      </c>
      <c r="J7" s="34">
        <v>41467</v>
      </c>
      <c r="K7" s="35"/>
      <c r="L7" s="35" t="s">
        <v>552</v>
      </c>
      <c r="M7" s="38"/>
      <c r="N7" s="38"/>
    </row>
    <row r="8" spans="1:15" s="31" customFormat="1">
      <c r="A8" s="27">
        <v>3</v>
      </c>
      <c r="B8" s="28">
        <v>5.04</v>
      </c>
      <c r="C8" s="61">
        <v>-0.4</v>
      </c>
      <c r="D8" s="37">
        <v>2</v>
      </c>
      <c r="E8" s="31" t="s">
        <v>978</v>
      </c>
      <c r="F8" s="32">
        <f>VLOOKUP($E8,Atletas!$1:$1048576,7,FALSE)</f>
        <v>34487</v>
      </c>
      <c r="G8" s="32" t="str">
        <f>VLOOKUP($E8,Atletas!$1:$1048576,9,FALSE)</f>
        <v>Júnior</v>
      </c>
      <c r="H8" s="137" t="str">
        <f>VLOOKUP($E8,Atletas!$1:$1048576,5,FALSE)</f>
        <v>AJS</v>
      </c>
      <c r="I8" s="35" t="s">
        <v>1012</v>
      </c>
      <c r="J8" s="34">
        <v>41412</v>
      </c>
      <c r="K8" s="35"/>
      <c r="L8" s="35" t="s">
        <v>107</v>
      </c>
      <c r="M8" s="38"/>
      <c r="N8" s="38"/>
    </row>
    <row r="9" spans="1:15" s="39" customFormat="1">
      <c r="A9" s="27">
        <v>4</v>
      </c>
      <c r="B9" s="28">
        <v>4.96</v>
      </c>
      <c r="C9" s="61">
        <v>0.7</v>
      </c>
      <c r="D9" s="37">
        <v>3</v>
      </c>
      <c r="E9" s="31" t="s">
        <v>721</v>
      </c>
      <c r="F9" s="32">
        <f>VLOOKUP($E9,Atletas!$1:$1048576,7,FALSE)</f>
        <v>33246</v>
      </c>
      <c r="G9" s="32" t="str">
        <f>VLOOKUP($E9,Atletas!$1:$1048576,9,FALSE)</f>
        <v>S/Sub-23</v>
      </c>
      <c r="H9" s="137" t="str">
        <f>VLOOKUP($E9,Atletas!$1:$1048576,5,FALSE)</f>
        <v>AJS</v>
      </c>
      <c r="I9" s="35" t="s">
        <v>1012</v>
      </c>
      <c r="J9" s="34">
        <v>41405</v>
      </c>
      <c r="K9" s="35"/>
      <c r="L9" s="35" t="s">
        <v>551</v>
      </c>
      <c r="M9" s="38"/>
      <c r="N9" s="38"/>
      <c r="O9" s="31"/>
    </row>
    <row r="10" spans="1:15" s="31" customFormat="1">
      <c r="A10" s="27">
        <v>5</v>
      </c>
      <c r="B10" s="28">
        <v>4.91</v>
      </c>
      <c r="C10" s="61">
        <v>1.4</v>
      </c>
      <c r="D10" s="37">
        <v>1</v>
      </c>
      <c r="E10" s="31" t="s">
        <v>723</v>
      </c>
      <c r="F10" s="32">
        <f>VLOOKUP($E10,Atletas!$1:$1048576,7,FALSE)</f>
        <v>32166</v>
      </c>
      <c r="G10" s="32" t="str">
        <f>VLOOKUP($E10,Atletas!$1:$1048576,9,FALSE)</f>
        <v>Sénior</v>
      </c>
      <c r="H10" s="137" t="str">
        <f>VLOOKUP($E10,Atletas!$1:$1048576,5,FALSE)</f>
        <v>AJS</v>
      </c>
      <c r="I10" s="35" t="s">
        <v>1012</v>
      </c>
      <c r="J10" s="34">
        <v>41300</v>
      </c>
      <c r="K10" s="35"/>
      <c r="L10" s="35" t="s">
        <v>1204</v>
      </c>
      <c r="M10" s="38"/>
      <c r="N10" s="38"/>
    </row>
    <row r="11" spans="1:15" s="39" customFormat="1">
      <c r="A11" s="27">
        <v>6</v>
      </c>
      <c r="B11" s="28">
        <v>4.7699999999999996</v>
      </c>
      <c r="C11" s="61">
        <v>1.1000000000000001</v>
      </c>
      <c r="D11" s="37">
        <v>3</v>
      </c>
      <c r="E11" s="31" t="s">
        <v>971</v>
      </c>
      <c r="F11" s="32">
        <f>VLOOKUP($E11,Atletas!$1:$1048576,7,FALSE)</f>
        <v>35516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1012</v>
      </c>
      <c r="J11" s="34">
        <v>41286</v>
      </c>
      <c r="K11" s="35"/>
      <c r="L11" s="35" t="s">
        <v>1671</v>
      </c>
      <c r="M11" s="38"/>
      <c r="N11" s="38"/>
      <c r="O11" s="31"/>
    </row>
    <row r="12" spans="1:15" s="31" customFormat="1">
      <c r="A12" s="27">
        <v>7</v>
      </c>
      <c r="B12" s="28">
        <v>4.76</v>
      </c>
      <c r="C12" s="61">
        <v>-0.7</v>
      </c>
      <c r="D12" s="37">
        <v>2</v>
      </c>
      <c r="E12" s="31" t="s">
        <v>732</v>
      </c>
      <c r="F12" s="32">
        <f>VLOOKUP($E12,Atletas!$1:$1048576,7,FALSE)</f>
        <v>36375</v>
      </c>
      <c r="G12" s="32" t="str">
        <f>VLOOKUP($E12,Atletas!$1:$1048576,9,FALSE)</f>
        <v>Iniciado</v>
      </c>
      <c r="H12" s="137" t="str">
        <f>VLOOKUP($E12,Atletas!$1:$1048576,5,FALSE)</f>
        <v>CSM</v>
      </c>
      <c r="I12" s="35" t="s">
        <v>1012</v>
      </c>
      <c r="J12" s="34">
        <v>41412</v>
      </c>
      <c r="K12" s="35"/>
      <c r="L12" s="35" t="s">
        <v>765</v>
      </c>
      <c r="M12" s="39"/>
      <c r="N12" s="38"/>
    </row>
    <row r="13" spans="1:15" s="39" customFormat="1">
      <c r="A13" s="27">
        <v>8</v>
      </c>
      <c r="B13" s="28">
        <v>4.75</v>
      </c>
      <c r="C13" s="61">
        <v>-0.4</v>
      </c>
      <c r="D13" s="37">
        <v>4</v>
      </c>
      <c r="E13" s="31" t="s">
        <v>651</v>
      </c>
      <c r="F13" s="32">
        <f>VLOOKUP($E13,Atletas!$1:$1048576,7,FALSE)</f>
        <v>34195</v>
      </c>
      <c r="G13" s="32" t="str">
        <f>VLOOKUP($E13,Atletas!$1:$1048576,9,FALSE)</f>
        <v>S/Sub-23</v>
      </c>
      <c r="H13" s="137" t="str">
        <f>VLOOKUP($E13,Atletas!$1:$1048576,5,FALSE)</f>
        <v>CSM</v>
      </c>
      <c r="I13" s="35" t="s">
        <v>1012</v>
      </c>
      <c r="J13" s="34">
        <v>41314</v>
      </c>
      <c r="K13" s="35"/>
      <c r="L13" s="35" t="s">
        <v>1205</v>
      </c>
      <c r="M13" s="38"/>
      <c r="N13" s="38"/>
      <c r="O13" s="31"/>
    </row>
    <row r="14" spans="1:15" s="31" customFormat="1">
      <c r="A14" s="27">
        <v>9</v>
      </c>
      <c r="B14" s="28">
        <v>4.63</v>
      </c>
      <c r="C14" s="61">
        <v>0.3</v>
      </c>
      <c r="D14" s="37">
        <v>4</v>
      </c>
      <c r="E14" s="31" t="s">
        <v>720</v>
      </c>
      <c r="F14" s="32">
        <f>VLOOKUP($E14,Atletas!$1:$1048576,7,FALSE)</f>
        <v>33005</v>
      </c>
      <c r="G14" s="32" t="str">
        <f>VLOOKUP($E14,Atletas!$1:$1048576,9,FALSE)</f>
        <v>Sénior</v>
      </c>
      <c r="H14" s="137" t="str">
        <f>VLOOKUP($E14,Atletas!$1:$1048576,5,FALSE)</f>
        <v>AJS</v>
      </c>
      <c r="I14" s="35" t="s">
        <v>1012</v>
      </c>
      <c r="J14" s="34">
        <v>41300</v>
      </c>
      <c r="K14" s="35"/>
      <c r="L14" s="35" t="s">
        <v>1203</v>
      </c>
      <c r="N14" s="38"/>
    </row>
    <row r="15" spans="1:15" s="31" customFormat="1">
      <c r="A15" s="27">
        <v>10</v>
      </c>
      <c r="B15" s="28">
        <v>4.59</v>
      </c>
      <c r="C15" s="61">
        <v>1.2</v>
      </c>
      <c r="D15" s="37" t="s">
        <v>2025</v>
      </c>
      <c r="E15" s="31" t="s">
        <v>530</v>
      </c>
      <c r="F15" s="32">
        <f>VLOOKUP($E15,Atletas!$1:$1048576,7,FALSE)</f>
        <v>36231</v>
      </c>
      <c r="G15" s="32" t="str">
        <f>VLOOKUP($E15,Atletas!$1:$1048576,9,FALSE)</f>
        <v>Iniciado</v>
      </c>
      <c r="H15" s="137" t="str">
        <f>VLOOKUP($E15,Atletas!$1:$1048576,5,FALSE)</f>
        <v>ACDSJ</v>
      </c>
      <c r="I15" s="35" t="s">
        <v>1012</v>
      </c>
      <c r="J15" s="34">
        <v>41385</v>
      </c>
      <c r="K15" s="35"/>
      <c r="L15" s="35" t="s">
        <v>765</v>
      </c>
      <c r="M15" s="39"/>
      <c r="N15" s="38"/>
    </row>
    <row r="16" spans="1:15" s="39" customFormat="1">
      <c r="A16" s="27">
        <v>11</v>
      </c>
      <c r="B16" s="28">
        <v>4.5599999999999996</v>
      </c>
      <c r="C16" s="61">
        <v>-1.6</v>
      </c>
      <c r="D16" s="37">
        <v>2</v>
      </c>
      <c r="E16" s="31" t="s">
        <v>537</v>
      </c>
      <c r="F16" s="32">
        <f>VLOOKUP($E16,Atletas!$1:$1048576,7,FALSE)</f>
        <v>35542</v>
      </c>
      <c r="G16" s="32" t="str">
        <f>VLOOKUP($E16,Atletas!$1:$1048576,9,FALSE)</f>
        <v>Juvenil</v>
      </c>
      <c r="H16" s="137" t="str">
        <f>VLOOKUP($E16,Atletas!$1:$1048576,5,FALSE)</f>
        <v>ACDSJ</v>
      </c>
      <c r="I16" s="35" t="s">
        <v>1012</v>
      </c>
      <c r="J16" s="34">
        <v>41391</v>
      </c>
      <c r="K16" s="35"/>
      <c r="L16" s="35" t="s">
        <v>765</v>
      </c>
      <c r="M16" s="38"/>
      <c r="N16" s="38"/>
      <c r="O16" s="31"/>
    </row>
    <row r="17" spans="1:15" s="39" customFormat="1">
      <c r="A17" s="27">
        <v>12</v>
      </c>
      <c r="B17" s="28">
        <v>4.45</v>
      </c>
      <c r="C17" s="61">
        <v>0.1</v>
      </c>
      <c r="D17" s="37">
        <v>1</v>
      </c>
      <c r="E17" s="31" t="s">
        <v>499</v>
      </c>
      <c r="F17" s="32">
        <f>VLOOKUP($E17,Atletas!$1:$1048576,7,FALSE)</f>
        <v>35979</v>
      </c>
      <c r="G17" s="32" t="str">
        <f>VLOOKUP($E17,Atletas!$1:$1048576,9,FALSE)</f>
        <v>Iniciado</v>
      </c>
      <c r="H17" s="137" t="str">
        <f>VLOOKUP($E17,Atletas!$1:$1048576,5,FALSE)</f>
        <v>CSM</v>
      </c>
      <c r="I17" s="35" t="s">
        <v>1012</v>
      </c>
      <c r="J17" s="34">
        <v>41392</v>
      </c>
      <c r="K17" s="35"/>
      <c r="L17" s="35" t="s">
        <v>1673</v>
      </c>
      <c r="M17" s="38"/>
      <c r="N17" s="38"/>
      <c r="O17" s="31"/>
    </row>
    <row r="18" spans="1:15" s="39" customFormat="1">
      <c r="A18" s="27">
        <v>13</v>
      </c>
      <c r="B18" s="28">
        <v>4.4000000000000004</v>
      </c>
      <c r="C18" s="61">
        <v>-0.2</v>
      </c>
      <c r="D18" s="37">
        <v>1</v>
      </c>
      <c r="E18" s="31" t="s">
        <v>2272</v>
      </c>
      <c r="F18" s="32">
        <f>VLOOKUP($E18,Atletas!$1:$1048576,7,FALSE)</f>
        <v>35844</v>
      </c>
      <c r="G18" s="32" t="str">
        <f>VLOOKUP($E18,Atletas!$1:$1048576,9,FALSE)</f>
        <v>Iniciado</v>
      </c>
      <c r="H18" s="137" t="str">
        <f>VLOOKUP($E18,Atletas!$1:$1048576,5,FALSE)</f>
        <v>ACDSJ</v>
      </c>
      <c r="I18" s="35" t="s">
        <v>1012</v>
      </c>
      <c r="J18" s="34">
        <v>41461</v>
      </c>
      <c r="K18" s="35" t="s">
        <v>2273</v>
      </c>
      <c r="L18" s="35" t="s">
        <v>765</v>
      </c>
      <c r="M18" s="38"/>
      <c r="N18" s="38"/>
      <c r="O18" s="31"/>
    </row>
    <row r="19" spans="1:15" s="31" customFormat="1">
      <c r="A19" s="27">
        <v>14</v>
      </c>
      <c r="B19" s="28">
        <v>4.33</v>
      </c>
      <c r="C19" s="61">
        <v>0.3</v>
      </c>
      <c r="D19" s="37">
        <v>6</v>
      </c>
      <c r="E19" s="31" t="s">
        <v>320</v>
      </c>
      <c r="F19" s="32">
        <f>VLOOKUP($E19,Atletas!$1:$1048576,7,FALSE)</f>
        <v>34197</v>
      </c>
      <c r="G19" s="32" t="str">
        <f>VLOOKUP($E19,Atletas!$1:$1048576,9,FALSE)</f>
        <v>S/Sub-23</v>
      </c>
      <c r="H19" s="137" t="str">
        <f>VLOOKUP($E19,Atletas!$1:$1048576,5,FALSE)</f>
        <v>ADRAP</v>
      </c>
      <c r="I19" s="35" t="s">
        <v>1012</v>
      </c>
      <c r="J19" s="34">
        <v>41467</v>
      </c>
      <c r="K19" s="35"/>
      <c r="L19" s="35" t="s">
        <v>1672</v>
      </c>
      <c r="M19" s="38"/>
      <c r="N19" s="38"/>
    </row>
    <row r="20" spans="1:15" s="39" customFormat="1">
      <c r="A20" s="27">
        <v>15</v>
      </c>
      <c r="B20" s="28">
        <v>4.3099999999999996</v>
      </c>
      <c r="C20" s="61">
        <v>-1.8</v>
      </c>
      <c r="D20" s="37">
        <v>1</v>
      </c>
      <c r="E20" s="31" t="s">
        <v>524</v>
      </c>
      <c r="F20" s="32">
        <f>VLOOKUP($E20,Atletas!$1:$1048576,7,FALSE)</f>
        <v>35368</v>
      </c>
      <c r="G20" s="32" t="str">
        <f>VLOOKUP($E20,Atletas!$1:$1048576,9,FALSE)</f>
        <v>Juvenil</v>
      </c>
      <c r="H20" s="137" t="str">
        <f>VLOOKUP($E20,Atletas!$1:$1048576,5,FALSE)</f>
        <v>CSM</v>
      </c>
      <c r="I20" s="35" t="s">
        <v>1012</v>
      </c>
      <c r="J20" s="34">
        <v>41419</v>
      </c>
      <c r="K20" s="35"/>
      <c r="L20" s="35" t="s">
        <v>765</v>
      </c>
      <c r="M20" s="38"/>
      <c r="N20" s="38"/>
      <c r="O20" s="31"/>
    </row>
    <row r="21" spans="1:15" s="39" customFormat="1">
      <c r="A21" s="27">
        <v>16</v>
      </c>
      <c r="B21" s="28">
        <v>4.29</v>
      </c>
      <c r="C21" s="61">
        <v>-1.2</v>
      </c>
      <c r="D21" s="37" t="s">
        <v>1891</v>
      </c>
      <c r="E21" s="31" t="s">
        <v>335</v>
      </c>
      <c r="F21" s="32">
        <f>VLOOKUP($E21,Atletas!$1:$1048576,7,FALSE)</f>
        <v>36667</v>
      </c>
      <c r="G21" s="32" t="str">
        <f>VLOOKUP($E21,Atletas!$1:$1048576,9,FALSE)</f>
        <v>Infantil</v>
      </c>
      <c r="H21" s="137" t="str">
        <f>VLOOKUP($E21,Atletas!$1:$1048576,5,FALSE)</f>
        <v>CSM</v>
      </c>
      <c r="I21" s="35" t="s">
        <v>1012</v>
      </c>
      <c r="J21" s="34">
        <v>41300</v>
      </c>
      <c r="K21" s="35"/>
      <c r="L21" s="35" t="s">
        <v>1675</v>
      </c>
      <c r="N21" s="38"/>
      <c r="O21" s="31"/>
    </row>
    <row r="22" spans="1:15" s="39" customFormat="1">
      <c r="A22" s="27">
        <v>17</v>
      </c>
      <c r="B22" s="28">
        <v>4.26</v>
      </c>
      <c r="C22" s="61">
        <v>0</v>
      </c>
      <c r="D22" s="37">
        <v>3</v>
      </c>
      <c r="E22" s="31" t="s">
        <v>546</v>
      </c>
      <c r="F22" s="32">
        <f>VLOOKUP($E22,Atletas!$1:$1048576,7,FALSE)</f>
        <v>36227</v>
      </c>
      <c r="G22" s="32" t="str">
        <f>VLOOKUP($E22,Atletas!$1:$1048576,9,FALSE)</f>
        <v>Iniciado</v>
      </c>
      <c r="H22" s="137" t="str">
        <f>VLOOKUP($E22,Atletas!$1:$1048576,5,FALSE)</f>
        <v>AJS</v>
      </c>
      <c r="I22" s="35" t="s">
        <v>1012</v>
      </c>
      <c r="J22" s="34">
        <v>41461</v>
      </c>
      <c r="K22" s="35"/>
      <c r="L22" s="35" t="s">
        <v>765</v>
      </c>
      <c r="N22" s="38"/>
      <c r="O22" s="31"/>
    </row>
    <row r="23" spans="1:15" s="39" customFormat="1">
      <c r="A23" s="27">
        <v>18</v>
      </c>
      <c r="B23" s="28">
        <v>4.24</v>
      </c>
      <c r="C23" s="61">
        <v>0.6</v>
      </c>
      <c r="D23" s="37" t="s">
        <v>2025</v>
      </c>
      <c r="E23" s="31" t="s">
        <v>501</v>
      </c>
      <c r="F23" s="32">
        <f>VLOOKUP($E23,Atletas!$1:$1048576,7,FALSE)</f>
        <v>36286</v>
      </c>
      <c r="G23" s="32" t="str">
        <f>VLOOKUP($E23,Atletas!$1:$1048576,9,FALSE)</f>
        <v>Iniciado</v>
      </c>
      <c r="H23" s="137" t="str">
        <f>VLOOKUP($E23,Atletas!$1:$1048576,5,FALSE)</f>
        <v>ACDSJ</v>
      </c>
      <c r="I23" s="35" t="s">
        <v>1012</v>
      </c>
      <c r="J23" s="34">
        <v>41385</v>
      </c>
      <c r="K23" s="35"/>
      <c r="L23" s="35" t="s">
        <v>765</v>
      </c>
      <c r="N23" s="38"/>
      <c r="O23" s="31"/>
    </row>
    <row r="24" spans="1:15" s="39" customFormat="1">
      <c r="A24" s="27">
        <v>19</v>
      </c>
      <c r="B24" s="28">
        <v>4.21</v>
      </c>
      <c r="C24" s="61">
        <v>1.5</v>
      </c>
      <c r="D24" s="37">
        <v>3</v>
      </c>
      <c r="E24" s="31" t="s">
        <v>1400</v>
      </c>
      <c r="F24" s="32">
        <f>VLOOKUP($E24,Atletas!$1:$1048576,7,FALSE)</f>
        <v>35012</v>
      </c>
      <c r="G24" s="32" t="str">
        <f>VLOOKUP($E24,Atletas!$1:$1048576,9,FALSE)</f>
        <v>Júnior</v>
      </c>
      <c r="H24" s="137" t="str">
        <f>VLOOKUP($E24,Atletas!$1:$1048576,5,FALSE)</f>
        <v>CSM</v>
      </c>
      <c r="I24" s="35" t="s">
        <v>1012</v>
      </c>
      <c r="J24" s="34">
        <v>41440</v>
      </c>
      <c r="K24" s="35"/>
      <c r="L24" s="35" t="s">
        <v>765</v>
      </c>
      <c r="M24" s="38"/>
      <c r="N24" s="31"/>
      <c r="O24" s="31"/>
    </row>
    <row r="25" spans="1:15" s="31" customFormat="1">
      <c r="A25" s="27">
        <v>20</v>
      </c>
      <c r="B25" s="28">
        <v>4.1900000000000004</v>
      </c>
      <c r="C25" s="61">
        <v>-1</v>
      </c>
      <c r="D25" s="37" t="s">
        <v>1891</v>
      </c>
      <c r="E25" s="31" t="s">
        <v>1392</v>
      </c>
      <c r="F25" s="32">
        <f>VLOOKUP($E25,Atletas!$1:$1048576,7,FALSE)</f>
        <v>36035</v>
      </c>
      <c r="G25" s="32" t="str">
        <f>VLOOKUP($E25,Atletas!$1:$1048576,9,FALSE)</f>
        <v>Iniciado</v>
      </c>
      <c r="H25" s="137" t="str">
        <f>VLOOKUP($E25,Atletas!$1:$1048576,5,FALSE)</f>
        <v>ADRAP</v>
      </c>
      <c r="I25" s="35" t="s">
        <v>1012</v>
      </c>
      <c r="J25" s="34">
        <v>41300</v>
      </c>
      <c r="K25" s="35"/>
      <c r="L25" s="35" t="s">
        <v>765</v>
      </c>
      <c r="M25" s="39"/>
      <c r="N25" s="38"/>
    </row>
    <row r="26" spans="1:15" s="31" customFormat="1">
      <c r="A26" s="27">
        <v>21</v>
      </c>
      <c r="B26" s="28">
        <v>4.1500000000000004</v>
      </c>
      <c r="C26" s="61">
        <v>1.1000000000000001</v>
      </c>
      <c r="D26" s="37" t="s">
        <v>2023</v>
      </c>
      <c r="E26" s="31" t="s">
        <v>512</v>
      </c>
      <c r="F26" s="32">
        <f>VLOOKUP($E26,Atletas!$1:$1048576,7,FALSE)</f>
        <v>33841</v>
      </c>
      <c r="G26" s="32" t="str">
        <f>VLOOKUP($E26,Atletas!$1:$1048576,9,FALSE)</f>
        <v>S/Sub-23</v>
      </c>
      <c r="H26" s="137" t="str">
        <f>VLOOKUP($E26,Atletas!$1:$1048576,5,FALSE)</f>
        <v>AJS</v>
      </c>
      <c r="I26" s="35" t="s">
        <v>1012</v>
      </c>
      <c r="J26" s="34">
        <v>41399</v>
      </c>
      <c r="K26" s="35"/>
      <c r="L26" s="35" t="s">
        <v>1206</v>
      </c>
      <c r="M26" s="38"/>
      <c r="N26" s="38"/>
    </row>
    <row r="27" spans="1:15" s="31" customFormat="1">
      <c r="A27" s="27">
        <v>22</v>
      </c>
      <c r="B27" s="28">
        <v>4.12</v>
      </c>
      <c r="C27" s="61">
        <v>1</v>
      </c>
      <c r="D27" s="37" t="s">
        <v>2025</v>
      </c>
      <c r="E27" s="31" t="s">
        <v>1765</v>
      </c>
      <c r="F27" s="32">
        <f>VLOOKUP($E27,Atletas!$1:$1048576,7,FALSE)</f>
        <v>36856</v>
      </c>
      <c r="G27" s="32" t="str">
        <f>VLOOKUP($E27,Atletas!$1:$1048576,9,FALSE)</f>
        <v>Infantil</v>
      </c>
      <c r="H27" s="137" t="str">
        <f>VLOOKUP($E27,Atletas!$1:$1048576,5,FALSE)</f>
        <v>CSM</v>
      </c>
      <c r="I27" s="35" t="s">
        <v>1012</v>
      </c>
      <c r="J27" s="34">
        <v>41385</v>
      </c>
      <c r="K27" s="35"/>
      <c r="L27" s="35" t="s">
        <v>765</v>
      </c>
      <c r="M27" s="39"/>
      <c r="N27" s="38"/>
    </row>
    <row r="28" spans="1:15" s="31" customFormat="1">
      <c r="A28" s="27">
        <v>23</v>
      </c>
      <c r="B28" s="28">
        <v>4.09</v>
      </c>
      <c r="C28" s="61">
        <v>-1.4</v>
      </c>
      <c r="D28" s="37" t="s">
        <v>1891</v>
      </c>
      <c r="E28" s="31" t="s">
        <v>1364</v>
      </c>
      <c r="F28" s="32">
        <f>VLOOKUP($E28,Atletas!$1:$1048576,7,FALSE)</f>
        <v>36312</v>
      </c>
      <c r="G28" s="32" t="str">
        <f>VLOOKUP($E28,Atletas!$1:$1048576,9,FALSE)</f>
        <v>Iniciado</v>
      </c>
      <c r="H28" s="137" t="str">
        <f>VLOOKUP($E28,Atletas!$1:$1048576,5,FALSE)</f>
        <v>ACDSJ</v>
      </c>
      <c r="I28" s="35" t="s">
        <v>1012</v>
      </c>
      <c r="J28" s="34">
        <v>41300</v>
      </c>
      <c r="K28" s="35"/>
      <c r="L28" s="35" t="s">
        <v>765</v>
      </c>
      <c r="M28" s="39"/>
      <c r="N28" s="38"/>
    </row>
    <row r="29" spans="1:15" s="39" customFormat="1">
      <c r="A29" s="27">
        <v>24</v>
      </c>
      <c r="B29" s="28">
        <v>4.08</v>
      </c>
      <c r="C29" s="61">
        <v>0.1</v>
      </c>
      <c r="D29" s="37">
        <v>5</v>
      </c>
      <c r="E29" s="31" t="s">
        <v>654</v>
      </c>
      <c r="F29" s="32">
        <f>VLOOKUP($E29,Atletas!$1:$1048576,7,FALSE)</f>
        <v>36529</v>
      </c>
      <c r="G29" s="32" t="str">
        <f>VLOOKUP($E29,Atletas!$1:$1048576,9,FALSE)</f>
        <v>Infantil</v>
      </c>
      <c r="H29" s="137" t="str">
        <f>VLOOKUP($E29,Atletas!$1:$1048576,5,FALSE)</f>
        <v>CSM</v>
      </c>
      <c r="I29" s="35" t="s">
        <v>1012</v>
      </c>
      <c r="J29" s="34">
        <v>41461</v>
      </c>
      <c r="K29" s="35"/>
      <c r="L29" s="35" t="s">
        <v>765</v>
      </c>
      <c r="M29" s="38"/>
      <c r="O29" s="31"/>
    </row>
    <row r="30" spans="1:15" s="39" customFormat="1">
      <c r="A30" s="27">
        <v>25</v>
      </c>
      <c r="B30" s="28">
        <v>4.07</v>
      </c>
      <c r="C30" s="61">
        <v>1</v>
      </c>
      <c r="D30" s="37" t="s">
        <v>2025</v>
      </c>
      <c r="E30" s="31" t="s">
        <v>529</v>
      </c>
      <c r="F30" s="32">
        <f>VLOOKUP($E30,Atletas!$1:$1048576,7,FALSE)</f>
        <v>36542</v>
      </c>
      <c r="G30" s="32" t="str">
        <f>VLOOKUP($E30,Atletas!$1:$1048576,9,FALSE)</f>
        <v>Infantil</v>
      </c>
      <c r="H30" s="137" t="str">
        <f>VLOOKUP($E30,Atletas!$1:$1048576,5,FALSE)</f>
        <v>ACDSJ</v>
      </c>
      <c r="I30" s="35" t="s">
        <v>1012</v>
      </c>
      <c r="J30" s="34">
        <v>41385</v>
      </c>
      <c r="K30" s="35"/>
      <c r="L30" s="35" t="s">
        <v>1677</v>
      </c>
      <c r="N30" s="38"/>
      <c r="O30" s="31"/>
    </row>
    <row r="31" spans="1:15" s="39" customFormat="1">
      <c r="A31" s="27">
        <v>26</v>
      </c>
      <c r="B31" s="28">
        <v>4.01</v>
      </c>
      <c r="C31" s="61">
        <v>-2</v>
      </c>
      <c r="D31" s="37" t="s">
        <v>2025</v>
      </c>
      <c r="E31" s="31" t="s">
        <v>1386</v>
      </c>
      <c r="F31" s="32">
        <f>VLOOKUP($E31,Atletas!$1:$1048576,7,FALSE)</f>
        <v>37145</v>
      </c>
      <c r="G31" s="32" t="str">
        <f>VLOOKUP($E31,Atletas!$1:$1048576,9,FALSE)</f>
        <v>Infantil</v>
      </c>
      <c r="H31" s="137" t="str">
        <f>VLOOKUP($E31,Atletas!$1:$1048576,5,FALSE)</f>
        <v>CSM</v>
      </c>
      <c r="I31" s="35" t="s">
        <v>1012</v>
      </c>
      <c r="J31" s="34">
        <v>41385</v>
      </c>
      <c r="K31" s="35"/>
      <c r="L31" s="35" t="s">
        <v>765</v>
      </c>
      <c r="N31" s="31"/>
      <c r="O31" s="31"/>
    </row>
    <row r="32" spans="1:15" s="39" customFormat="1">
      <c r="A32" s="27">
        <v>27</v>
      </c>
      <c r="B32" s="28">
        <v>3.98</v>
      </c>
      <c r="C32" s="61">
        <v>-1.3</v>
      </c>
      <c r="D32" s="37" t="s">
        <v>1891</v>
      </c>
      <c r="E32" s="31" t="s">
        <v>316</v>
      </c>
      <c r="F32" s="32">
        <f>VLOOKUP($E32,Atletas!$1:$1048576,7,FALSE)</f>
        <v>36223</v>
      </c>
      <c r="G32" s="32" t="str">
        <f>VLOOKUP($E32,Atletas!$1:$1048576,9,FALSE)</f>
        <v>Iniciado</v>
      </c>
      <c r="H32" s="137" t="str">
        <f>VLOOKUP($E32,Atletas!$1:$1048576,5,FALSE)</f>
        <v>ACDSJ</v>
      </c>
      <c r="I32" s="35" t="s">
        <v>1012</v>
      </c>
      <c r="J32" s="34">
        <v>41300</v>
      </c>
      <c r="K32" s="35"/>
      <c r="L32" s="35" t="s">
        <v>765</v>
      </c>
      <c r="N32" s="38"/>
      <c r="O32" s="31"/>
    </row>
    <row r="33" spans="1:15" s="39" customFormat="1">
      <c r="A33" s="27">
        <v>28</v>
      </c>
      <c r="B33" s="28">
        <v>3.98</v>
      </c>
      <c r="C33" s="61">
        <v>0.4</v>
      </c>
      <c r="D33" s="37" t="s">
        <v>2023</v>
      </c>
      <c r="E33" s="31" t="s">
        <v>653</v>
      </c>
      <c r="F33" s="32">
        <f>VLOOKUP($E33,Atletas!$1:$1048576,7,FALSE)</f>
        <v>34929</v>
      </c>
      <c r="G33" s="32" t="str">
        <f>VLOOKUP($E33,Atletas!$1:$1048576,9,FALSE)</f>
        <v>Júnior</v>
      </c>
      <c r="H33" s="137" t="str">
        <f>VLOOKUP($E33,Atletas!$1:$1048576,5,FALSE)</f>
        <v>CSM</v>
      </c>
      <c r="I33" s="35" t="s">
        <v>1012</v>
      </c>
      <c r="J33" s="34">
        <v>41399</v>
      </c>
      <c r="K33" s="35"/>
      <c r="L33" s="35" t="s">
        <v>765</v>
      </c>
      <c r="M33" s="38"/>
      <c r="N33" s="38"/>
      <c r="O33" s="31"/>
    </row>
    <row r="34" spans="1:15" s="39" customFormat="1">
      <c r="A34" s="27">
        <v>29</v>
      </c>
      <c r="B34" s="28">
        <v>3.97</v>
      </c>
      <c r="C34" s="61">
        <v>-1.5</v>
      </c>
      <c r="D34" s="37">
        <v>4</v>
      </c>
      <c r="E34" s="31" t="s">
        <v>339</v>
      </c>
      <c r="F34" s="32">
        <f>VLOOKUP($E34,Atletas!$1:$1048576,7,FALSE)</f>
        <v>36477</v>
      </c>
      <c r="G34" s="32" t="str">
        <f>VLOOKUP($E34,Atletas!$1:$1048576,9,FALSE)</f>
        <v>Iniciado</v>
      </c>
      <c r="H34" s="137" t="str">
        <f>VLOOKUP($E34,Atletas!$1:$1048576,5,FALSE)</f>
        <v>GDE</v>
      </c>
      <c r="I34" s="35" t="s">
        <v>1012</v>
      </c>
      <c r="J34" s="34">
        <v>41392</v>
      </c>
      <c r="K34" s="35"/>
      <c r="L34" s="35" t="s">
        <v>765</v>
      </c>
      <c r="N34" s="38"/>
      <c r="O34" s="31"/>
    </row>
    <row r="35" spans="1:15" s="31" customFormat="1">
      <c r="A35" s="27">
        <v>30</v>
      </c>
      <c r="B35" s="28">
        <v>3.95</v>
      </c>
      <c r="C35" s="61">
        <v>0.1</v>
      </c>
      <c r="D35" s="37">
        <v>6</v>
      </c>
      <c r="E35" s="31" t="s">
        <v>2059</v>
      </c>
      <c r="F35" s="32">
        <f>VLOOKUP($E35,Atletas!$1:$1048576,7,FALSE)</f>
        <v>35915</v>
      </c>
      <c r="G35" s="32" t="str">
        <f>VLOOKUP($E35,Atletas!$1:$1048576,9,FALSE)</f>
        <v>Iniciado</v>
      </c>
      <c r="H35" s="137" t="str">
        <f>VLOOKUP($E35,Atletas!$1:$1048576,5,FALSE)</f>
        <v>AJS</v>
      </c>
      <c r="I35" s="35" t="s">
        <v>1012</v>
      </c>
      <c r="J35" s="34">
        <v>41461</v>
      </c>
      <c r="K35" s="35"/>
      <c r="L35" s="35" t="s">
        <v>765</v>
      </c>
      <c r="M35" s="39"/>
      <c r="N35" s="38"/>
    </row>
    <row r="36" spans="1:15" s="39" customFormat="1">
      <c r="A36" s="27">
        <v>31</v>
      </c>
      <c r="B36" s="28">
        <v>3.93</v>
      </c>
      <c r="C36" s="61">
        <v>0</v>
      </c>
      <c r="D36" s="37">
        <v>7</v>
      </c>
      <c r="E36" s="31" t="s">
        <v>1404</v>
      </c>
      <c r="F36" s="32">
        <f>VLOOKUP($E36,Atletas!$1:$1048576,7,FALSE)</f>
        <v>36655</v>
      </c>
      <c r="G36" s="32" t="str">
        <f>VLOOKUP($E36,Atletas!$1:$1048576,9,FALSE)</f>
        <v>Infantil</v>
      </c>
      <c r="H36" s="137" t="str">
        <f>VLOOKUP($E36,Atletas!$1:$1048576,5,FALSE)</f>
        <v>ACDSJ</v>
      </c>
      <c r="I36" s="35" t="s">
        <v>1012</v>
      </c>
      <c r="J36" s="34">
        <v>41461</v>
      </c>
      <c r="K36" s="35"/>
      <c r="L36" s="35" t="s">
        <v>1678</v>
      </c>
      <c r="M36" s="38"/>
      <c r="N36" s="31"/>
      <c r="O36" s="31"/>
    </row>
    <row r="37" spans="1:15" s="39" customFormat="1">
      <c r="A37" s="27">
        <v>32</v>
      </c>
      <c r="B37" s="28">
        <v>3.92</v>
      </c>
      <c r="C37" s="61">
        <v>-0.8</v>
      </c>
      <c r="D37" s="37">
        <v>3</v>
      </c>
      <c r="E37" s="31" t="s">
        <v>1385</v>
      </c>
      <c r="F37" s="32">
        <f>VLOOKUP($E37,Atletas!$1:$1048576,7,FALSE)</f>
        <v>37502</v>
      </c>
      <c r="G37" s="32" t="str">
        <f>VLOOKUP($E37,Atletas!$1:$1048576,9,FALSE)</f>
        <v>Benjamim-B</v>
      </c>
      <c r="H37" s="137" t="str">
        <f>VLOOKUP($E37,Atletas!$1:$1048576,5,FALSE)</f>
        <v>GDE</v>
      </c>
      <c r="I37" s="35" t="s">
        <v>1012</v>
      </c>
      <c r="J37" s="34">
        <v>41406</v>
      </c>
      <c r="K37" s="35"/>
      <c r="L37" s="35" t="s">
        <v>765</v>
      </c>
      <c r="M37" s="38"/>
      <c r="N37" s="31"/>
      <c r="O37" s="31"/>
    </row>
    <row r="38" spans="1:15" s="39" customFormat="1">
      <c r="A38" s="27">
        <v>33</v>
      </c>
      <c r="B38" s="28">
        <v>3.89</v>
      </c>
      <c r="C38" s="61">
        <v>0.6</v>
      </c>
      <c r="D38" s="37" t="s">
        <v>2023</v>
      </c>
      <c r="E38" s="31" t="s">
        <v>15</v>
      </c>
      <c r="F38" s="32">
        <f>VLOOKUP($E38,Atletas!$1:$1048576,7,FALSE)</f>
        <v>35023</v>
      </c>
      <c r="G38" s="32" t="str">
        <f>VLOOKUP($E38,Atletas!$1:$1048576,9,FALSE)</f>
        <v>Júnior</v>
      </c>
      <c r="H38" s="137" t="str">
        <f>VLOOKUP($E38,Atletas!$1:$1048576,5,FALSE)</f>
        <v>ADRAP</v>
      </c>
      <c r="I38" s="35" t="s">
        <v>1012</v>
      </c>
      <c r="J38" s="34">
        <v>41399</v>
      </c>
      <c r="K38" s="35"/>
      <c r="L38" s="35" t="s">
        <v>765</v>
      </c>
      <c r="N38" s="38"/>
      <c r="O38" s="31"/>
    </row>
    <row r="39" spans="1:15" s="39" customFormat="1">
      <c r="A39" s="27">
        <v>34</v>
      </c>
      <c r="B39" s="28">
        <v>3.87</v>
      </c>
      <c r="C39" s="61">
        <v>0.1</v>
      </c>
      <c r="D39" s="37" t="s">
        <v>2023</v>
      </c>
      <c r="E39" s="31" t="s">
        <v>10</v>
      </c>
      <c r="F39" s="32">
        <f>VLOOKUP($E39,Atletas!$1:$1048576,7,FALSE)</f>
        <v>35568</v>
      </c>
      <c r="G39" s="32" t="str">
        <f>VLOOKUP($E39,Atletas!$1:$1048576,9,FALSE)</f>
        <v>Juvenil</v>
      </c>
      <c r="H39" s="137" t="str">
        <f>VLOOKUP($E39,Atletas!$1:$1048576,5,FALSE)</f>
        <v>CSM</v>
      </c>
      <c r="I39" s="35" t="s">
        <v>1012</v>
      </c>
      <c r="J39" s="34">
        <v>41399</v>
      </c>
      <c r="K39" s="35"/>
      <c r="L39" s="35" t="s">
        <v>1682</v>
      </c>
      <c r="N39" s="38"/>
      <c r="O39" s="31"/>
    </row>
    <row r="40" spans="1:15" s="39" customFormat="1">
      <c r="A40" s="27">
        <v>35</v>
      </c>
      <c r="B40" s="28">
        <v>3.85</v>
      </c>
      <c r="C40" s="61">
        <v>0.1</v>
      </c>
      <c r="D40" s="37">
        <v>1</v>
      </c>
      <c r="E40" s="31" t="s">
        <v>1904</v>
      </c>
      <c r="F40" s="32">
        <f>VLOOKUP($E40,Atletas!$1:$1048576,7,FALSE)</f>
        <v>33828</v>
      </c>
      <c r="G40" s="32" t="str">
        <f>VLOOKUP($E40,Atletas!$1:$1048576,9,FALSE)</f>
        <v>S/Sub-23</v>
      </c>
      <c r="H40" s="137" t="str">
        <f>VLOOKUP($E40,Atletas!$1:$1048576,5,FALSE)</f>
        <v>CSM</v>
      </c>
      <c r="I40" s="35" t="s">
        <v>1012</v>
      </c>
      <c r="J40" s="34">
        <v>41391</v>
      </c>
      <c r="K40" s="35"/>
      <c r="L40" s="35" t="s">
        <v>765</v>
      </c>
      <c r="N40" s="38"/>
      <c r="O40" s="31"/>
    </row>
    <row r="41" spans="1:15" s="39" customFormat="1">
      <c r="A41" s="27">
        <v>36</v>
      </c>
      <c r="B41" s="28">
        <v>3.81</v>
      </c>
      <c r="C41" s="61">
        <v>0.1</v>
      </c>
      <c r="D41" s="37" t="s">
        <v>2023</v>
      </c>
      <c r="E41" s="31" t="s">
        <v>1975</v>
      </c>
      <c r="F41" s="32">
        <f>VLOOKUP($E41,Atletas!$1:$1048576,7,FALSE)</f>
        <v>35172</v>
      </c>
      <c r="G41" s="32" t="str">
        <f>VLOOKUP($E41,Atletas!$1:$1048576,9,FALSE)</f>
        <v>Juvenil</v>
      </c>
      <c r="H41" s="137" t="str">
        <f>VLOOKUP($E41,Atletas!$1:$1048576,5,FALSE)</f>
        <v>CSM</v>
      </c>
      <c r="I41" s="35" t="s">
        <v>1012</v>
      </c>
      <c r="J41" s="34">
        <v>41399</v>
      </c>
      <c r="K41" s="35"/>
      <c r="L41" s="35" t="s">
        <v>765</v>
      </c>
      <c r="M41" s="38"/>
      <c r="N41" s="31"/>
      <c r="O41" s="31"/>
    </row>
    <row r="42" spans="1:15" s="39" customFormat="1">
      <c r="A42" s="27">
        <v>37</v>
      </c>
      <c r="B42" s="28">
        <v>3.74</v>
      </c>
      <c r="C42" s="61">
        <v>0.2</v>
      </c>
      <c r="D42" s="37" t="s">
        <v>2023</v>
      </c>
      <c r="E42" s="31" t="s">
        <v>1430</v>
      </c>
      <c r="F42" s="32">
        <f>VLOOKUP($E42,Atletas!$1:$1048576,7,FALSE)</f>
        <v>35370</v>
      </c>
      <c r="G42" s="32" t="str">
        <f>VLOOKUP($E42,Atletas!$1:$1048576,9,FALSE)</f>
        <v>Juvenil</v>
      </c>
      <c r="H42" s="137" t="str">
        <f>VLOOKUP($E42,Atletas!$1:$1048576,5,FALSE)</f>
        <v>CSM</v>
      </c>
      <c r="I42" s="35" t="s">
        <v>1012</v>
      </c>
      <c r="J42" s="34">
        <v>41399</v>
      </c>
      <c r="K42" s="35"/>
      <c r="L42" s="35" t="s">
        <v>765</v>
      </c>
      <c r="M42" s="38"/>
      <c r="O42" s="31"/>
    </row>
    <row r="43" spans="1:15" s="39" customFormat="1">
      <c r="A43" s="27">
        <v>38</v>
      </c>
      <c r="B43" s="28">
        <v>3.73</v>
      </c>
      <c r="C43" s="61">
        <v>-0.2</v>
      </c>
      <c r="D43" s="37" t="s">
        <v>2025</v>
      </c>
      <c r="E43" s="31" t="s">
        <v>28</v>
      </c>
      <c r="F43" s="32">
        <f>VLOOKUP($E43,Atletas!$1:$1048576,7,FALSE)</f>
        <v>36541</v>
      </c>
      <c r="G43" s="32" t="str">
        <f>VLOOKUP($E43,Atletas!$1:$1048576,9,FALSE)</f>
        <v>Infantil</v>
      </c>
      <c r="H43" s="137" t="str">
        <f>VLOOKUP($E43,Atletas!$1:$1048576,5,FALSE)</f>
        <v>ACDSJ</v>
      </c>
      <c r="I43" s="35" t="s">
        <v>1012</v>
      </c>
      <c r="J43" s="34">
        <v>41385</v>
      </c>
      <c r="K43" s="35"/>
      <c r="L43" s="35" t="s">
        <v>1686</v>
      </c>
      <c r="N43" s="38"/>
      <c r="O43" s="31"/>
    </row>
    <row r="44" spans="1:15" s="39" customFormat="1">
      <c r="A44" s="27">
        <v>39</v>
      </c>
      <c r="B44" s="28">
        <v>3.66</v>
      </c>
      <c r="C44" s="61">
        <v>-1.2</v>
      </c>
      <c r="D44" s="37" t="s">
        <v>1891</v>
      </c>
      <c r="E44" s="31" t="s">
        <v>1431</v>
      </c>
      <c r="F44" s="32">
        <f>VLOOKUP($E44,Atletas!$1:$1048576,7,FALSE)</f>
        <v>35902</v>
      </c>
      <c r="G44" s="32" t="str">
        <f>VLOOKUP($E44,Atletas!$1:$1048576,9,FALSE)</f>
        <v>Iniciado</v>
      </c>
      <c r="H44" s="137" t="str">
        <f>VLOOKUP($E44,Atletas!$1:$1048576,5,FALSE)</f>
        <v>ADRAP</v>
      </c>
      <c r="I44" s="35" t="s">
        <v>1012</v>
      </c>
      <c r="J44" s="34">
        <v>41300</v>
      </c>
      <c r="K44" s="35"/>
      <c r="L44" s="35" t="s">
        <v>765</v>
      </c>
      <c r="N44" s="31"/>
      <c r="O44" s="31"/>
    </row>
    <row r="45" spans="1:15" s="39" customFormat="1">
      <c r="A45" s="27">
        <v>40</v>
      </c>
      <c r="B45" s="28">
        <v>3.65</v>
      </c>
      <c r="C45" s="61">
        <v>0.3</v>
      </c>
      <c r="D45" s="37">
        <v>7</v>
      </c>
      <c r="E45" s="31" t="s">
        <v>1409</v>
      </c>
      <c r="F45" s="32">
        <f>VLOOKUP($E45,Atletas!$1:$1048576,7,FALSE)</f>
        <v>36084</v>
      </c>
      <c r="G45" s="32" t="str">
        <f>VLOOKUP($E45,Atletas!$1:$1048576,9,FALSE)</f>
        <v>Iniciado</v>
      </c>
      <c r="H45" s="137" t="str">
        <f>VLOOKUP($E45,Atletas!$1:$1048576,5,FALSE)</f>
        <v>ADRAP</v>
      </c>
      <c r="I45" s="35" t="s">
        <v>1012</v>
      </c>
      <c r="J45" s="34">
        <v>41392</v>
      </c>
      <c r="K45" s="35"/>
      <c r="L45" s="35" t="s">
        <v>765</v>
      </c>
      <c r="N45" s="38"/>
      <c r="O45" s="31"/>
    </row>
    <row r="46" spans="1:15" s="31" customFormat="1">
      <c r="A46" s="27">
        <v>41</v>
      </c>
      <c r="B46" s="28">
        <v>3.62</v>
      </c>
      <c r="C46" s="61">
        <v>-1.8</v>
      </c>
      <c r="D46" s="37">
        <v>8</v>
      </c>
      <c r="E46" s="31" t="s">
        <v>362</v>
      </c>
      <c r="F46" s="32">
        <f>VLOOKUP($E46,Atletas!$1:$1048576,7,FALSE)</f>
        <v>36354</v>
      </c>
      <c r="G46" s="32" t="str">
        <f>VLOOKUP($E46,Atletas!$1:$1048576,9,FALSE)</f>
        <v>Iniciado</v>
      </c>
      <c r="H46" s="137" t="str">
        <f>VLOOKUP($E46,Atletas!$1:$1048576,5,FALSE)</f>
        <v>CSM</v>
      </c>
      <c r="I46" s="35" t="s">
        <v>1012</v>
      </c>
      <c r="J46" s="34">
        <v>41392</v>
      </c>
      <c r="K46" s="35"/>
      <c r="L46" s="35" t="s">
        <v>765</v>
      </c>
      <c r="M46" s="39"/>
      <c r="N46" s="38"/>
    </row>
    <row r="47" spans="1:15" s="39" customFormat="1">
      <c r="A47" s="27">
        <v>42</v>
      </c>
      <c r="B47" s="28">
        <v>3.53</v>
      </c>
      <c r="C47" s="61">
        <v>0.4</v>
      </c>
      <c r="D47" s="37" t="s">
        <v>2025</v>
      </c>
      <c r="E47" s="31" t="s">
        <v>1031</v>
      </c>
      <c r="F47" s="32">
        <f>VLOOKUP($E47,Atletas!$1:$1048576,7,FALSE)</f>
        <v>36491</v>
      </c>
      <c r="G47" s="32" t="str">
        <f>VLOOKUP($E47,Atletas!$1:$1048576,9,FALSE)</f>
        <v>Iniciado</v>
      </c>
      <c r="H47" s="137" t="str">
        <f>VLOOKUP($E47,Atletas!$1:$1048576,5,FALSE)</f>
        <v>AJS</v>
      </c>
      <c r="I47" s="35" t="s">
        <v>1012</v>
      </c>
      <c r="J47" s="34">
        <v>41385</v>
      </c>
      <c r="K47" s="35"/>
      <c r="L47" s="35" t="s">
        <v>765</v>
      </c>
      <c r="N47" s="38"/>
      <c r="O47" s="31"/>
    </row>
    <row r="48" spans="1:15" s="31" customFormat="1">
      <c r="A48" s="27">
        <v>43</v>
      </c>
      <c r="B48" s="28">
        <v>3.49</v>
      </c>
      <c r="C48" s="61">
        <v>-1.2</v>
      </c>
      <c r="D48" s="37" t="s">
        <v>2025</v>
      </c>
      <c r="E48" s="31" t="s">
        <v>1426</v>
      </c>
      <c r="F48" s="32">
        <f>VLOOKUP($E48,Atletas!$1:$1048576,7,FALSE)</f>
        <v>37156</v>
      </c>
      <c r="G48" s="32" t="str">
        <f>VLOOKUP($E48,Atletas!$1:$1048576,9,FALSE)</f>
        <v>Infantil</v>
      </c>
      <c r="H48" s="137" t="str">
        <f>VLOOKUP($E48,Atletas!$1:$1048576,5,FALSE)</f>
        <v>ACDSJ</v>
      </c>
      <c r="I48" s="35" t="s">
        <v>1012</v>
      </c>
      <c r="J48" s="34">
        <v>41385</v>
      </c>
      <c r="K48" s="35"/>
      <c r="L48" s="35" t="s">
        <v>765</v>
      </c>
      <c r="M48" s="39"/>
    </row>
    <row r="49" spans="1:15" s="39" customFormat="1">
      <c r="A49" s="27">
        <v>44</v>
      </c>
      <c r="B49" s="28">
        <v>3.48</v>
      </c>
      <c r="C49" s="61">
        <v>0.9</v>
      </c>
      <c r="D49" s="37" t="s">
        <v>2025</v>
      </c>
      <c r="E49" s="31" t="s">
        <v>2041</v>
      </c>
      <c r="F49" s="32">
        <f>VLOOKUP($E49,Atletas!$1:$1048576,7,FALSE)</f>
        <v>36469</v>
      </c>
      <c r="G49" s="32" t="str">
        <f>VLOOKUP($E49,Atletas!$1:$1048576,9,FALSE)</f>
        <v>Iniciado</v>
      </c>
      <c r="H49" s="137" t="str">
        <f>VLOOKUP($E49,Atletas!$1:$1048576,5,FALSE)</f>
        <v>AJS</v>
      </c>
      <c r="I49" s="35" t="s">
        <v>1012</v>
      </c>
      <c r="J49" s="34">
        <v>41385</v>
      </c>
      <c r="K49" s="35"/>
      <c r="L49" s="35" t="s">
        <v>765</v>
      </c>
      <c r="N49" s="31"/>
      <c r="O49" s="31"/>
    </row>
    <row r="50" spans="1:15" s="39" customFormat="1">
      <c r="A50" s="27">
        <v>45</v>
      </c>
      <c r="B50" s="28">
        <v>3.47</v>
      </c>
      <c r="C50" s="61">
        <v>1</v>
      </c>
      <c r="D50" s="37" t="s">
        <v>2025</v>
      </c>
      <c r="E50" s="31" t="s">
        <v>1875</v>
      </c>
      <c r="F50" s="32">
        <f>VLOOKUP($E50,Atletas!$1:$1048576,7,FALSE)</f>
        <v>37146</v>
      </c>
      <c r="G50" s="32" t="str">
        <f>VLOOKUP($E50,Atletas!$1:$1048576,9,FALSE)</f>
        <v>Infantil</v>
      </c>
      <c r="H50" s="137" t="str">
        <f>VLOOKUP($E50,Atletas!$1:$1048576,5,FALSE)</f>
        <v>ACDSJ</v>
      </c>
      <c r="I50" s="35" t="s">
        <v>1012</v>
      </c>
      <c r="J50" s="34">
        <v>41385</v>
      </c>
      <c r="K50" s="35"/>
      <c r="L50" s="35" t="s">
        <v>765</v>
      </c>
      <c r="N50" s="38"/>
      <c r="O50" s="31"/>
    </row>
    <row r="51" spans="1:15" s="39" customFormat="1">
      <c r="A51" s="27">
        <v>46</v>
      </c>
      <c r="B51" s="28">
        <v>3.44</v>
      </c>
      <c r="C51" s="61">
        <v>0.7</v>
      </c>
      <c r="D51" s="37" t="s">
        <v>2023</v>
      </c>
      <c r="E51" s="31" t="s">
        <v>513</v>
      </c>
      <c r="F51" s="32">
        <f>VLOOKUP($E51,Atletas!$1:$1048576,7,FALSE)</f>
        <v>35428</v>
      </c>
      <c r="G51" s="32" t="str">
        <f>VLOOKUP($E51,Atletas!$1:$1048576,9,FALSE)</f>
        <v>Juvenil</v>
      </c>
      <c r="H51" s="137" t="str">
        <f>VLOOKUP($E51,Atletas!$1:$1048576,5,FALSE)</f>
        <v>AJS</v>
      </c>
      <c r="I51" s="35" t="s">
        <v>1012</v>
      </c>
      <c r="J51" s="34">
        <v>41399</v>
      </c>
      <c r="K51" s="35"/>
      <c r="L51" s="35" t="s">
        <v>1212</v>
      </c>
      <c r="N51" s="38"/>
      <c r="O51" s="31"/>
    </row>
    <row r="52" spans="1:15" s="39" customFormat="1">
      <c r="A52" s="27">
        <v>47</v>
      </c>
      <c r="B52" s="28">
        <v>3.43</v>
      </c>
      <c r="C52" s="61">
        <v>-0.5</v>
      </c>
      <c r="D52" s="37" t="s">
        <v>1891</v>
      </c>
      <c r="E52" s="31" t="s">
        <v>1884</v>
      </c>
      <c r="F52" s="32">
        <f>VLOOKUP($E52,Atletas!$1:$1048576,7,FALSE)</f>
        <v>35898</v>
      </c>
      <c r="G52" s="32" t="str">
        <f>VLOOKUP($E52,Atletas!$1:$1048576,9,FALSE)</f>
        <v>Iniciado</v>
      </c>
      <c r="H52" s="137" t="str">
        <f>VLOOKUP($E52,Atletas!$1:$1048576,5,FALSE)</f>
        <v>ADRAP</v>
      </c>
      <c r="I52" s="35" t="s">
        <v>1012</v>
      </c>
      <c r="J52" s="34">
        <v>41300</v>
      </c>
      <c r="K52" s="35"/>
      <c r="L52" s="35" t="s">
        <v>765</v>
      </c>
      <c r="N52" s="38"/>
      <c r="O52" s="31"/>
    </row>
    <row r="53" spans="1:15" s="39" customFormat="1">
      <c r="A53" s="27">
        <v>48</v>
      </c>
      <c r="B53" s="28">
        <v>3.41</v>
      </c>
      <c r="C53" s="61">
        <v>0.6</v>
      </c>
      <c r="D53" s="37">
        <v>8</v>
      </c>
      <c r="E53" s="31" t="s">
        <v>931</v>
      </c>
      <c r="F53" s="32">
        <f>VLOOKUP($E53,Atletas!$1:$1048576,7,FALSE)</f>
        <v>35983</v>
      </c>
      <c r="G53" s="32" t="str">
        <f>VLOOKUP($E53,Atletas!$1:$1048576,9,FALSE)</f>
        <v>Iniciado</v>
      </c>
      <c r="H53" s="137" t="str">
        <f>VLOOKUP($E53,Atletas!$1:$1048576,5,FALSE)</f>
        <v>GDE</v>
      </c>
      <c r="I53" s="35" t="s">
        <v>1012</v>
      </c>
      <c r="J53" s="34">
        <v>41412</v>
      </c>
      <c r="K53" s="35"/>
      <c r="L53" s="35" t="s">
        <v>103</v>
      </c>
      <c r="M53" s="38"/>
      <c r="N53" s="38"/>
      <c r="O53" s="31"/>
    </row>
    <row r="54" spans="1:15" s="39" customFormat="1">
      <c r="A54" s="27">
        <v>49</v>
      </c>
      <c r="B54" s="28">
        <v>3.4</v>
      </c>
      <c r="C54" s="61">
        <v>0.8</v>
      </c>
      <c r="D54" s="37" t="s">
        <v>2025</v>
      </c>
      <c r="E54" s="31" t="s">
        <v>586</v>
      </c>
      <c r="F54" s="32">
        <f>VLOOKUP($E54,Atletas!$1:$1048576,7,FALSE)</f>
        <v>36003</v>
      </c>
      <c r="G54" s="32" t="str">
        <f>VLOOKUP($E54,Atletas!$1:$1048576,9,FALSE)</f>
        <v>Iniciado</v>
      </c>
      <c r="H54" s="137" t="str">
        <f>VLOOKUP($E54,Atletas!$1:$1048576,5,FALSE)</f>
        <v>AJS</v>
      </c>
      <c r="I54" s="35" t="s">
        <v>1012</v>
      </c>
      <c r="J54" s="34">
        <v>41385</v>
      </c>
      <c r="K54" s="35"/>
      <c r="L54" s="35" t="s">
        <v>765</v>
      </c>
      <c r="M54" s="38"/>
      <c r="N54" s="38"/>
      <c r="O54" s="31"/>
    </row>
    <row r="55" spans="1:15" s="39" customFormat="1">
      <c r="A55" s="27">
        <v>50</v>
      </c>
      <c r="B55" s="28">
        <v>3.39</v>
      </c>
      <c r="C55" s="61">
        <v>-1.8</v>
      </c>
      <c r="D55" s="37">
        <v>6</v>
      </c>
      <c r="E55" s="31" t="s">
        <v>2130</v>
      </c>
      <c r="F55" s="32">
        <f>VLOOKUP($E55,Atletas!$1:$1048576,7,FALSE)</f>
        <v>37290</v>
      </c>
      <c r="G55" s="32" t="str">
        <f>VLOOKUP($E55,Atletas!$1:$1048576,9,FALSE)</f>
        <v>Benjamim-B</v>
      </c>
      <c r="H55" s="137" t="str">
        <f>VLOOKUP($E55,Atletas!$1:$1048576,5,FALSE)</f>
        <v>AJS</v>
      </c>
      <c r="I55" s="35" t="s">
        <v>1012</v>
      </c>
      <c r="J55" s="34">
        <v>41406</v>
      </c>
      <c r="K55" s="35"/>
      <c r="L55" s="35" t="s">
        <v>765</v>
      </c>
      <c r="M55" s="38"/>
      <c r="N55" s="31"/>
      <c r="O55" s="31"/>
    </row>
    <row r="56" spans="1:15" s="39" customFormat="1">
      <c r="A56" s="27">
        <v>51</v>
      </c>
      <c r="B56" s="28">
        <v>3.33</v>
      </c>
      <c r="C56" s="61">
        <v>0.2</v>
      </c>
      <c r="D56" s="37" t="s">
        <v>2025</v>
      </c>
      <c r="E56" s="31" t="s">
        <v>23</v>
      </c>
      <c r="F56" s="32">
        <f>VLOOKUP($E56,Atletas!$1:$1048576,7,FALSE)</f>
        <v>36315</v>
      </c>
      <c r="G56" s="32" t="str">
        <f>VLOOKUP($E56,Atletas!$1:$1048576,9,FALSE)</f>
        <v>Iniciado</v>
      </c>
      <c r="H56" s="137" t="str">
        <f>VLOOKUP($E56,Atletas!$1:$1048576,5,FALSE)</f>
        <v>AJS</v>
      </c>
      <c r="I56" s="35" t="s">
        <v>1012</v>
      </c>
      <c r="J56" s="34">
        <v>41385</v>
      </c>
      <c r="K56" s="35"/>
      <c r="L56" s="35" t="s">
        <v>1699</v>
      </c>
      <c r="N56" s="38"/>
      <c r="O56" s="31"/>
    </row>
    <row r="57" spans="1:15" s="39" customFormat="1">
      <c r="A57" s="27">
        <v>52</v>
      </c>
      <c r="B57" s="28">
        <v>3.32</v>
      </c>
      <c r="C57" s="61">
        <v>-1.2</v>
      </c>
      <c r="D57" s="37" t="s">
        <v>1891</v>
      </c>
      <c r="E57" s="31" t="s">
        <v>1039</v>
      </c>
      <c r="F57" s="32">
        <f>VLOOKUP($E57,Atletas!$1:$1048576,7,FALSE)</f>
        <v>36305</v>
      </c>
      <c r="G57" s="32" t="str">
        <f>VLOOKUP($E57,Atletas!$1:$1048576,9,FALSE)</f>
        <v>Iniciado</v>
      </c>
      <c r="H57" s="137" t="str">
        <f>VLOOKUP($E57,Atletas!$1:$1048576,5,FALSE)</f>
        <v>CSM</v>
      </c>
      <c r="I57" s="35" t="s">
        <v>1012</v>
      </c>
      <c r="J57" s="34">
        <v>41300</v>
      </c>
      <c r="K57" s="35"/>
      <c r="L57" s="35" t="s">
        <v>765</v>
      </c>
      <c r="N57" s="31"/>
      <c r="O57" s="31"/>
    </row>
    <row r="58" spans="1:15" s="39" customFormat="1">
      <c r="A58" s="27">
        <v>53</v>
      </c>
      <c r="B58" s="28">
        <v>3.31</v>
      </c>
      <c r="C58" s="61">
        <v>-0.6</v>
      </c>
      <c r="D58" s="37" t="s">
        <v>2025</v>
      </c>
      <c r="E58" s="31" t="s">
        <v>1894</v>
      </c>
      <c r="F58" s="32">
        <f>VLOOKUP($E58,Atletas!$1:$1048576,7,FALSE)</f>
        <v>36957</v>
      </c>
      <c r="G58" s="32" t="str">
        <f>VLOOKUP($E58,Atletas!$1:$1048576,9,FALSE)</f>
        <v>Infantil</v>
      </c>
      <c r="H58" s="137" t="str">
        <f>VLOOKUP($E58,Atletas!$1:$1048576,5,FALSE)</f>
        <v>AJS</v>
      </c>
      <c r="I58" s="35" t="s">
        <v>1012</v>
      </c>
      <c r="J58" s="34">
        <v>41385</v>
      </c>
      <c r="K58" s="35"/>
      <c r="L58" s="35" t="s">
        <v>765</v>
      </c>
      <c r="N58" s="31"/>
      <c r="O58" s="31"/>
    </row>
    <row r="59" spans="1:15" s="39" customFormat="1">
      <c r="A59" s="27">
        <v>54</v>
      </c>
      <c r="B59" s="28">
        <v>3.31</v>
      </c>
      <c r="C59" s="61">
        <v>0.3</v>
      </c>
      <c r="D59" s="37">
        <v>9</v>
      </c>
      <c r="E59" s="31" t="s">
        <v>1029</v>
      </c>
      <c r="F59" s="32">
        <f>VLOOKUP($E59,Atletas!$1:$1048576,7,FALSE)</f>
        <v>36792</v>
      </c>
      <c r="G59" s="32" t="str">
        <f>VLOOKUP($E59,Atletas!$1:$1048576,9,FALSE)</f>
        <v>Infantil</v>
      </c>
      <c r="H59" s="137" t="str">
        <f>VLOOKUP($E59,Atletas!$1:$1048576,5,FALSE)</f>
        <v>GDE</v>
      </c>
      <c r="I59" s="35" t="s">
        <v>1012</v>
      </c>
      <c r="J59" s="34">
        <v>41461</v>
      </c>
      <c r="K59" s="35"/>
      <c r="L59" s="35" t="s">
        <v>1705</v>
      </c>
      <c r="N59" s="38"/>
      <c r="O59" s="31"/>
    </row>
    <row r="60" spans="1:15" s="39" customFormat="1">
      <c r="A60" s="27">
        <v>55</v>
      </c>
      <c r="B60" s="28">
        <v>3.28</v>
      </c>
      <c r="C60" s="61">
        <v>0.5</v>
      </c>
      <c r="D60" s="37">
        <v>5</v>
      </c>
      <c r="E60" s="31" t="s">
        <v>281</v>
      </c>
      <c r="F60" s="32">
        <f>VLOOKUP($E60,Atletas!$1:$1048576,7,FALSE)</f>
        <v>34913</v>
      </c>
      <c r="G60" s="32" t="str">
        <f>VLOOKUP($E60,Atletas!$1:$1048576,9,FALSE)</f>
        <v>Júnior</v>
      </c>
      <c r="H60" s="137" t="str">
        <f>VLOOKUP($E60,Atletas!$1:$1048576,5,FALSE)</f>
        <v>AJS</v>
      </c>
      <c r="I60" s="35" t="s">
        <v>1012</v>
      </c>
      <c r="J60" s="34">
        <v>41440</v>
      </c>
      <c r="K60" s="35"/>
      <c r="L60" s="35" t="s">
        <v>2259</v>
      </c>
      <c r="N60" s="38"/>
      <c r="O60" s="31"/>
    </row>
    <row r="61" spans="1:15" s="39" customFormat="1">
      <c r="A61" s="27">
        <v>56</v>
      </c>
      <c r="B61" s="28">
        <v>3.25</v>
      </c>
      <c r="C61" s="61">
        <v>0</v>
      </c>
      <c r="D61" s="37">
        <v>4</v>
      </c>
      <c r="E61" s="31" t="s">
        <v>2067</v>
      </c>
      <c r="F61" s="172">
        <v>35110</v>
      </c>
      <c r="G61" s="32" t="str">
        <f>VLOOKUP($E61,Atletas!$1:$1048576,9,FALSE)</f>
        <v>Juvenil</v>
      </c>
      <c r="H61" s="137" t="s">
        <v>866</v>
      </c>
      <c r="I61" s="35" t="s">
        <v>1012</v>
      </c>
      <c r="J61" s="34">
        <v>41391</v>
      </c>
      <c r="K61" s="35" t="s">
        <v>2049</v>
      </c>
      <c r="L61" s="35" t="s">
        <v>765</v>
      </c>
      <c r="M61" s="38"/>
      <c r="N61" s="31"/>
      <c r="O61" s="31"/>
    </row>
    <row r="62" spans="1:15" s="39" customFormat="1">
      <c r="A62" s="27">
        <v>57</v>
      </c>
      <c r="B62" s="28">
        <v>3.24</v>
      </c>
      <c r="C62" s="61">
        <v>-3.9</v>
      </c>
      <c r="D62" s="37" t="s">
        <v>2025</v>
      </c>
      <c r="E62" s="31" t="s">
        <v>1381</v>
      </c>
      <c r="F62" s="32">
        <f>VLOOKUP($E62,Atletas!$1:$1048576,7,FALSE)</f>
        <v>36957</v>
      </c>
      <c r="G62" s="32" t="str">
        <f>VLOOKUP($E62,Atletas!$1:$1048576,9,FALSE)</f>
        <v>Infantil</v>
      </c>
      <c r="H62" s="137" t="str">
        <f>VLOOKUP($E62,Atletas!$1:$1048576,5,FALSE)</f>
        <v>ACDSJ</v>
      </c>
      <c r="I62" s="35" t="s">
        <v>1012</v>
      </c>
      <c r="J62" s="34">
        <v>41385</v>
      </c>
      <c r="K62" s="35"/>
      <c r="L62" s="35" t="s">
        <v>765</v>
      </c>
      <c r="N62" s="38"/>
      <c r="O62" s="31"/>
    </row>
    <row r="63" spans="1:15" s="39" customFormat="1">
      <c r="A63" s="27">
        <v>58</v>
      </c>
      <c r="B63" s="28">
        <v>3.22</v>
      </c>
      <c r="C63" s="61">
        <v>0.1</v>
      </c>
      <c r="D63" s="37" t="s">
        <v>2025</v>
      </c>
      <c r="E63" s="31" t="s">
        <v>1028</v>
      </c>
      <c r="F63" s="32">
        <f>VLOOKUP($E63,Atletas!$1:$1048576,7,FALSE)</f>
        <v>36651</v>
      </c>
      <c r="G63" s="32" t="str">
        <f>VLOOKUP($E63,Atletas!$1:$1048576,9,FALSE)</f>
        <v>Infantil</v>
      </c>
      <c r="H63" s="137" t="str">
        <f>VLOOKUP($E63,Atletas!$1:$1048576,5,FALSE)</f>
        <v>CSM</v>
      </c>
      <c r="I63" s="35" t="s">
        <v>1012</v>
      </c>
      <c r="J63" s="34">
        <v>41385</v>
      </c>
      <c r="K63" s="35"/>
      <c r="L63" s="35" t="s">
        <v>765</v>
      </c>
      <c r="M63" s="38"/>
      <c r="O63" s="31"/>
    </row>
    <row r="64" spans="1:15" s="39" customFormat="1">
      <c r="A64" s="27">
        <v>59</v>
      </c>
      <c r="B64" s="28">
        <v>3.21</v>
      </c>
      <c r="C64" s="61">
        <v>0.3</v>
      </c>
      <c r="D64" s="37" t="s">
        <v>2025</v>
      </c>
      <c r="E64" s="31" t="s">
        <v>588</v>
      </c>
      <c r="F64" s="32">
        <f>VLOOKUP($E64,Atletas!$1:$1048576,7,FALSE)</f>
        <v>36523</v>
      </c>
      <c r="G64" s="32" t="str">
        <f>VLOOKUP($E64,Atletas!$1:$1048576,9,FALSE)</f>
        <v>Iniciado</v>
      </c>
      <c r="H64" s="137" t="str">
        <f>VLOOKUP($E64,Atletas!$1:$1048576,5,FALSE)</f>
        <v>AJS</v>
      </c>
      <c r="I64" s="35" t="s">
        <v>1012</v>
      </c>
      <c r="J64" s="34">
        <v>41385</v>
      </c>
      <c r="K64" s="35"/>
      <c r="L64" s="35" t="s">
        <v>765</v>
      </c>
      <c r="M64" s="38"/>
      <c r="O64" s="31"/>
    </row>
    <row r="65" spans="1:15" s="39" customFormat="1">
      <c r="A65" s="27">
        <v>60</v>
      </c>
      <c r="B65" s="28">
        <v>3.2</v>
      </c>
      <c r="C65" s="61">
        <v>-0.8</v>
      </c>
      <c r="D65" s="37" t="s">
        <v>1891</v>
      </c>
      <c r="E65" s="31" t="s">
        <v>1877</v>
      </c>
      <c r="F65" s="32">
        <f>VLOOKUP($E65,Atletas!$1:$1048576,7,FALSE)</f>
        <v>37104</v>
      </c>
      <c r="G65" s="32" t="str">
        <f>VLOOKUP($E65,Atletas!$1:$1048576,9,FALSE)</f>
        <v>Infantil</v>
      </c>
      <c r="H65" s="137" t="str">
        <f>VLOOKUP($E65,Atletas!$1:$1048576,5,FALSE)</f>
        <v>ACDSJ</v>
      </c>
      <c r="I65" s="35" t="s">
        <v>1012</v>
      </c>
      <c r="J65" s="34">
        <v>41300</v>
      </c>
      <c r="K65" s="35"/>
      <c r="L65" s="35" t="s">
        <v>765</v>
      </c>
      <c r="N65" s="38"/>
      <c r="O65" s="31"/>
    </row>
    <row r="66" spans="1:15" s="39" customFormat="1">
      <c r="A66" s="27">
        <v>61</v>
      </c>
      <c r="B66" s="28">
        <v>3.17</v>
      </c>
      <c r="C66" s="61">
        <v>0.5</v>
      </c>
      <c r="D66" s="37" t="s">
        <v>2025</v>
      </c>
      <c r="E66" s="31" t="s">
        <v>1030</v>
      </c>
      <c r="F66" s="32">
        <f>VLOOKUP($E66,Atletas!$1:$1048576,7,FALSE)</f>
        <v>36176</v>
      </c>
      <c r="G66" s="32" t="str">
        <f>VLOOKUP($E66,Atletas!$1:$1048576,9,FALSE)</f>
        <v>Iniciado</v>
      </c>
      <c r="H66" s="137" t="str">
        <f>VLOOKUP($E66,Atletas!$1:$1048576,5,FALSE)</f>
        <v>AJS</v>
      </c>
      <c r="I66" s="35" t="s">
        <v>1012</v>
      </c>
      <c r="J66" s="34">
        <v>41385</v>
      </c>
      <c r="K66" s="35"/>
      <c r="L66" s="35" t="s">
        <v>1705</v>
      </c>
      <c r="N66" s="38"/>
      <c r="O66" s="31"/>
    </row>
    <row r="67" spans="1:15" s="39" customFormat="1">
      <c r="A67" s="27">
        <v>62</v>
      </c>
      <c r="B67" s="28">
        <v>3.16</v>
      </c>
      <c r="C67" s="61">
        <v>-2</v>
      </c>
      <c r="D67" s="37" t="s">
        <v>2025</v>
      </c>
      <c r="E67" s="31" t="s">
        <v>1998</v>
      </c>
      <c r="F67" s="32">
        <f>VLOOKUP($E67,Atletas!$1:$1048576,7,FALSE)</f>
        <v>36983</v>
      </c>
      <c r="G67" s="32" t="str">
        <f>VLOOKUP($E67,Atletas!$1:$1048576,9,FALSE)</f>
        <v>Infantil</v>
      </c>
      <c r="H67" s="137" t="str">
        <f>VLOOKUP($E67,Atletas!$1:$1048576,5,FALSE)</f>
        <v>ADRAP</v>
      </c>
      <c r="I67" s="35" t="s">
        <v>1012</v>
      </c>
      <c r="J67" s="34">
        <v>41385</v>
      </c>
      <c r="K67" s="35"/>
      <c r="L67" s="35" t="s">
        <v>765</v>
      </c>
      <c r="M67" s="38"/>
      <c r="N67" s="38"/>
      <c r="O67" s="31"/>
    </row>
    <row r="68" spans="1:15" s="39" customFormat="1">
      <c r="A68" s="27">
        <v>63</v>
      </c>
      <c r="B68" s="28">
        <v>3.06</v>
      </c>
      <c r="C68" s="61">
        <v>0.3</v>
      </c>
      <c r="D68" s="37">
        <v>6</v>
      </c>
      <c r="E68" s="31" t="s">
        <v>1417</v>
      </c>
      <c r="F68" s="32">
        <f>VLOOKUP($E68,Atletas!$1:$1048576,7,FALSE)</f>
        <v>34898</v>
      </c>
      <c r="G68" s="32" t="str">
        <f>VLOOKUP($E68,Atletas!$1:$1048576,9,FALSE)</f>
        <v>Júnior</v>
      </c>
      <c r="H68" s="137" t="str">
        <f>VLOOKUP($E68,Atletas!$1:$1048576,5,FALSE)</f>
        <v>GDE</v>
      </c>
      <c r="I68" s="35" t="s">
        <v>1012</v>
      </c>
      <c r="J68" s="34">
        <v>41440</v>
      </c>
      <c r="K68" s="35"/>
      <c r="L68" s="35" t="s">
        <v>1695</v>
      </c>
      <c r="N68" s="31"/>
      <c r="O68" s="31"/>
    </row>
    <row r="69" spans="1:15" s="39" customFormat="1">
      <c r="A69" s="27">
        <v>64</v>
      </c>
      <c r="B69" s="28">
        <v>3.04</v>
      </c>
      <c r="C69" s="61">
        <v>-0.6</v>
      </c>
      <c r="D69" s="37" t="s">
        <v>2025</v>
      </c>
      <c r="E69" s="31" t="s">
        <v>9</v>
      </c>
      <c r="F69" s="32">
        <f>VLOOKUP($E69,Atletas!$1:$1048576,7,FALSE)</f>
        <v>36219</v>
      </c>
      <c r="G69" s="32" t="str">
        <f>VLOOKUP($E69,Atletas!$1:$1048576,9,FALSE)</f>
        <v>Iniciado</v>
      </c>
      <c r="H69" s="137" t="str">
        <f>VLOOKUP($E69,Atletas!$1:$1048576,5,FALSE)</f>
        <v>ADRAP</v>
      </c>
      <c r="I69" s="35" t="s">
        <v>1012</v>
      </c>
      <c r="J69" s="34">
        <v>41385</v>
      </c>
      <c r="K69" s="35"/>
      <c r="L69" s="35" t="s">
        <v>765</v>
      </c>
      <c r="N69" s="31"/>
      <c r="O69" s="31"/>
    </row>
    <row r="70" spans="1:15" s="39" customFormat="1">
      <c r="A70" s="27"/>
      <c r="B70" s="28"/>
      <c r="C70" s="61"/>
      <c r="D70" s="37"/>
      <c r="E70" s="31" t="s">
        <v>967</v>
      </c>
      <c r="F70" s="32">
        <f>VLOOKUP($E70,Atletas!$1:$1048576,7,FALSE)</f>
        <v>29219</v>
      </c>
      <c r="G70" s="32" t="str">
        <f>VLOOKUP($E70,Atletas!$1:$1048576,9,FALSE)</f>
        <v>Sénior</v>
      </c>
      <c r="H70" s="137" t="str">
        <f>VLOOKUP($E70,Atletas!$1:$1048576,5,FALSE)</f>
        <v>CSM</v>
      </c>
      <c r="I70" s="35"/>
      <c r="J70" s="34"/>
      <c r="K70" s="35"/>
      <c r="L70" s="35" t="s">
        <v>1006</v>
      </c>
      <c r="M70" s="38"/>
      <c r="N70" s="38"/>
      <c r="O70" s="31"/>
    </row>
    <row r="71" spans="1:15" s="31" customFormat="1">
      <c r="A71" s="27"/>
      <c r="B71" s="28"/>
      <c r="C71" s="61"/>
      <c r="D71" s="37"/>
      <c r="E71" s="31" t="s">
        <v>707</v>
      </c>
      <c r="F71" s="32" t="e">
        <f>VLOOKUP($E71,Atletas!$1:$1048576,7,FALSE)</f>
        <v>#N/A</v>
      </c>
      <c r="G71" s="32" t="e">
        <f>VLOOKUP($E71,Atletas!$1:$1048576,9,FALSE)</f>
        <v>#N/A</v>
      </c>
      <c r="H71" s="137" t="e">
        <f>VLOOKUP($E71,Atletas!$1:$1048576,5,FALSE)</f>
        <v>#N/A</v>
      </c>
      <c r="I71" s="35"/>
      <c r="J71" s="34"/>
      <c r="K71" s="35"/>
      <c r="L71" s="35" t="s">
        <v>801</v>
      </c>
    </row>
    <row r="72" spans="1:15" s="39" customFormat="1">
      <c r="A72" s="27"/>
      <c r="B72" s="28"/>
      <c r="C72" s="61"/>
      <c r="D72" s="37"/>
      <c r="E72" s="31" t="s">
        <v>813</v>
      </c>
      <c r="F72" s="32">
        <f>VLOOKUP($E72,Atletas!$1:$1048576,7,FALSE)</f>
        <v>32209</v>
      </c>
      <c r="G72" s="32" t="str">
        <f>VLOOKUP($E72,Atletas!$1:$1048576,9,FALSE)</f>
        <v>Sénior</v>
      </c>
      <c r="H72" s="137" t="str">
        <f>VLOOKUP($E72,Atletas!$1:$1048576,5,FALSE)</f>
        <v>ADRAP</v>
      </c>
      <c r="I72" s="35"/>
      <c r="J72" s="34"/>
      <c r="K72" s="35"/>
      <c r="L72" s="35" t="s">
        <v>763</v>
      </c>
      <c r="M72" s="38"/>
      <c r="N72" s="38"/>
      <c r="O72" s="31"/>
    </row>
    <row r="73" spans="1:15" s="31" customFormat="1">
      <c r="A73" s="27"/>
      <c r="B73" s="28"/>
      <c r="C73" s="61"/>
      <c r="D73" s="37"/>
      <c r="E73" s="31" t="s">
        <v>832</v>
      </c>
      <c r="F73" s="32">
        <f>VLOOKUP($E73,Atletas!$1:$1048576,7,FALSE)</f>
        <v>32114</v>
      </c>
      <c r="G73" s="32" t="str">
        <f>VLOOKUP($E73,Atletas!$1:$1048576,9,FALSE)</f>
        <v>Sénior</v>
      </c>
      <c r="H73" s="137" t="str">
        <f>VLOOKUP($E73,Atletas!$1:$1048576,5,FALSE)</f>
        <v>CSM</v>
      </c>
      <c r="I73" s="35"/>
      <c r="J73" s="34"/>
      <c r="K73" s="35"/>
      <c r="L73" s="35" t="s">
        <v>390</v>
      </c>
      <c r="M73" s="38"/>
      <c r="N73" s="38"/>
    </row>
    <row r="74" spans="1:15" s="39" customFormat="1">
      <c r="A74" s="27"/>
      <c r="B74" s="28"/>
      <c r="C74" s="61"/>
      <c r="D74" s="37"/>
      <c r="E74" s="31" t="s">
        <v>746</v>
      </c>
      <c r="F74" s="32" t="e">
        <f>VLOOKUP($E74,Atletas!$1:$1048576,7,FALSE)</f>
        <v>#N/A</v>
      </c>
      <c r="G74" s="32" t="e">
        <f>VLOOKUP($E74,Atletas!$1:$1048576,9,FALSE)</f>
        <v>#N/A</v>
      </c>
      <c r="H74" s="137" t="e">
        <f>VLOOKUP($E74,Atletas!$1:$1048576,5,FALSE)</f>
        <v>#N/A</v>
      </c>
      <c r="I74" s="35"/>
      <c r="J74" s="34"/>
      <c r="K74" s="35"/>
      <c r="L74" s="35" t="s">
        <v>958</v>
      </c>
      <c r="M74" s="38"/>
      <c r="N74" s="31"/>
      <c r="O74" s="31"/>
    </row>
    <row r="75" spans="1:15" s="31" customFormat="1">
      <c r="A75" s="27"/>
      <c r="B75" s="28"/>
      <c r="C75" s="61"/>
      <c r="D75" s="37"/>
      <c r="E75" s="31" t="s">
        <v>934</v>
      </c>
      <c r="F75" s="32" t="e">
        <f>VLOOKUP($E75,Atletas!$1:$1048576,7,FALSE)</f>
        <v>#N/A</v>
      </c>
      <c r="G75" s="32" t="e">
        <f>VLOOKUP($E75,Atletas!$1:$1048576,9,FALSE)</f>
        <v>#N/A</v>
      </c>
      <c r="H75" s="137" t="e">
        <f>VLOOKUP($E75,Atletas!$1:$1048576,5,FALSE)</f>
        <v>#N/A</v>
      </c>
      <c r="I75" s="35"/>
      <c r="J75" s="34"/>
      <c r="K75" s="35"/>
      <c r="L75" s="35" t="s">
        <v>446</v>
      </c>
      <c r="M75" s="38"/>
      <c r="N75" s="38"/>
    </row>
    <row r="76" spans="1:15" s="31" customFormat="1">
      <c r="A76" s="27"/>
      <c r="B76" s="28"/>
      <c r="C76" s="61"/>
      <c r="D76" s="37"/>
      <c r="E76" s="31" t="s">
        <v>666</v>
      </c>
      <c r="F76" s="32">
        <f>VLOOKUP($E76,Atletas!$1:$1048576,7,FALSE)</f>
        <v>33371</v>
      </c>
      <c r="G76" s="32" t="str">
        <f>VLOOKUP($E76,Atletas!$1:$1048576,9,FALSE)</f>
        <v>S/Sub-23</v>
      </c>
      <c r="H76" s="137" t="str">
        <f>VLOOKUP($E76,Atletas!$1:$1048576,5,FALSE)</f>
        <v>GDE</v>
      </c>
      <c r="I76" s="35"/>
      <c r="J76" s="34"/>
      <c r="K76" s="35"/>
      <c r="L76" s="35" t="s">
        <v>108</v>
      </c>
      <c r="M76" s="38"/>
      <c r="N76" s="38"/>
    </row>
    <row r="77" spans="1:15" s="39" customFormat="1">
      <c r="A77" s="27"/>
      <c r="B77" s="28"/>
      <c r="C77" s="61"/>
      <c r="D77" s="37"/>
      <c r="E77" s="31" t="s">
        <v>928</v>
      </c>
      <c r="F77" s="32">
        <f>VLOOKUP($E77,Atletas!$1:$1048576,7,FALSE)</f>
        <v>34644</v>
      </c>
      <c r="G77" s="32" t="str">
        <f>VLOOKUP($E77,Atletas!$1:$1048576,9,FALSE)</f>
        <v>Júnior</v>
      </c>
      <c r="H77" s="137" t="str">
        <f>VLOOKUP($E77,Atletas!$1:$1048576,5,FALSE)</f>
        <v>GDE</v>
      </c>
      <c r="I77" s="35"/>
      <c r="J77" s="34"/>
      <c r="K77" s="35"/>
      <c r="L77" s="35" t="s">
        <v>1670</v>
      </c>
      <c r="M77" s="38"/>
      <c r="N77" s="38"/>
      <c r="O77" s="31"/>
    </row>
    <row r="78" spans="1:15" s="39" customFormat="1">
      <c r="A78" s="27"/>
      <c r="B78" s="28"/>
      <c r="C78" s="61"/>
      <c r="D78" s="37"/>
      <c r="E78" s="31" t="s">
        <v>942</v>
      </c>
      <c r="F78" s="32">
        <f>VLOOKUP($E78,Atletas!$1:$1048576,7,FALSE)</f>
        <v>31047</v>
      </c>
      <c r="G78" s="32" t="str">
        <f>VLOOKUP($E78,Atletas!$1:$1048576,9,FALSE)</f>
        <v>Sénior</v>
      </c>
      <c r="H78" s="137" t="str">
        <f>VLOOKUP($E78,Atletas!$1:$1048576,5,FALSE)</f>
        <v>CSM</v>
      </c>
      <c r="I78" s="35"/>
      <c r="J78" s="34"/>
      <c r="K78" s="35"/>
      <c r="L78" s="35" t="s">
        <v>391</v>
      </c>
      <c r="M78" s="38"/>
      <c r="N78" s="38"/>
      <c r="O78" s="31"/>
    </row>
    <row r="79" spans="1:15" s="39" customFormat="1">
      <c r="A79" s="27"/>
      <c r="B79" s="28"/>
      <c r="C79" s="61"/>
      <c r="D79" s="37"/>
      <c r="E79" s="31" t="s">
        <v>824</v>
      </c>
      <c r="F79" s="32">
        <f>VLOOKUP($E79,Atletas!$1:$1048576,7,FALSE)</f>
        <v>32845</v>
      </c>
      <c r="G79" s="32" t="str">
        <f>VLOOKUP($E79,Atletas!$1:$1048576,9,FALSE)</f>
        <v>Sénior</v>
      </c>
      <c r="H79" s="137" t="str">
        <f>VLOOKUP($E79,Atletas!$1:$1048576,5,FALSE)</f>
        <v>AJS</v>
      </c>
      <c r="I79" s="35"/>
      <c r="J79" s="34"/>
      <c r="K79" s="35"/>
      <c r="L79" s="35" t="s">
        <v>854</v>
      </c>
      <c r="M79" s="38"/>
      <c r="N79" s="31"/>
      <c r="O79" s="31"/>
    </row>
    <row r="80" spans="1:15" s="39" customFormat="1">
      <c r="A80" s="27"/>
      <c r="B80" s="28"/>
      <c r="C80" s="61"/>
      <c r="D80" s="37"/>
      <c r="E80" s="31" t="s">
        <v>949</v>
      </c>
      <c r="F80" s="32">
        <f>VLOOKUP($E80,Atletas!$1:$1048576,7,FALSE)</f>
        <v>33714</v>
      </c>
      <c r="G80" s="32" t="str">
        <f>VLOOKUP($E80,Atletas!$1:$1048576,9,FALSE)</f>
        <v>S/Sub-23</v>
      </c>
      <c r="H80" s="137" t="str">
        <f>VLOOKUP($E80,Atletas!$1:$1048576,5,FALSE)</f>
        <v>ADRAP</v>
      </c>
      <c r="I80" s="35"/>
      <c r="J80" s="34"/>
      <c r="K80" s="35"/>
      <c r="L80" s="35" t="s">
        <v>550</v>
      </c>
      <c r="M80" s="38"/>
      <c r="N80" s="31"/>
      <c r="O80" s="31"/>
    </row>
    <row r="81" spans="1:15" s="39" customFormat="1">
      <c r="A81" s="27"/>
      <c r="B81" s="28"/>
      <c r="C81" s="61"/>
      <c r="D81" s="37"/>
      <c r="E81" s="31" t="s">
        <v>811</v>
      </c>
      <c r="F81" s="32">
        <f>VLOOKUP($E81,Atletas!$1:$1048576,7,FALSE)</f>
        <v>30723</v>
      </c>
      <c r="G81" s="32" t="str">
        <f>VLOOKUP($E81,Atletas!$1:$1048576,9,FALSE)</f>
        <v>Sénior</v>
      </c>
      <c r="H81" s="137" t="str">
        <f>VLOOKUP($E81,Atletas!$1:$1048576,5,FALSE)</f>
        <v>CSM</v>
      </c>
      <c r="I81" s="35"/>
      <c r="J81" s="34"/>
      <c r="K81" s="35"/>
      <c r="L81" s="35" t="s">
        <v>1007</v>
      </c>
      <c r="M81" s="31"/>
      <c r="N81" s="31"/>
      <c r="O81" s="31"/>
    </row>
    <row r="82" spans="1:15" s="39" customFormat="1">
      <c r="A82" s="27"/>
      <c r="B82" s="28"/>
      <c r="C82" s="61"/>
      <c r="D82" s="37"/>
      <c r="E82" s="31" t="s">
        <v>982</v>
      </c>
      <c r="F82" s="32">
        <f>VLOOKUP($E82,Atletas!$1:$1048576,7,FALSE)</f>
        <v>32842</v>
      </c>
      <c r="G82" s="32" t="str">
        <f>VLOOKUP($E82,Atletas!$1:$1048576,9,FALSE)</f>
        <v>Sénior</v>
      </c>
      <c r="H82" s="137" t="str">
        <f>VLOOKUP($E82,Atletas!$1:$1048576,5,FALSE)</f>
        <v>AJS</v>
      </c>
      <c r="I82" s="32"/>
      <c r="J82" s="34"/>
      <c r="L82" s="35" t="s">
        <v>392</v>
      </c>
      <c r="M82" s="38"/>
      <c r="N82" s="38"/>
      <c r="O82" s="31"/>
    </row>
    <row r="83" spans="1:15" s="31" customFormat="1">
      <c r="A83" s="27"/>
      <c r="B83" s="28"/>
      <c r="C83" s="61"/>
      <c r="D83" s="37"/>
      <c r="E83" s="31" t="s">
        <v>980</v>
      </c>
      <c r="F83" s="32">
        <f>VLOOKUP($E83,Atletas!$1:$1048576,7,FALSE)</f>
        <v>34220</v>
      </c>
      <c r="G83" s="32" t="str">
        <f>VLOOKUP($E83,Atletas!$1:$1048576,9,FALSE)</f>
        <v>S/Sub-23</v>
      </c>
      <c r="H83" s="137" t="str">
        <f>VLOOKUP($E83,Atletas!$1:$1048576,5,FALSE)</f>
        <v>AJS</v>
      </c>
      <c r="I83" s="35"/>
      <c r="J83" s="34"/>
      <c r="K83" s="35"/>
      <c r="L83" s="35" t="s">
        <v>393</v>
      </c>
      <c r="M83" s="38"/>
      <c r="N83" s="38"/>
    </row>
    <row r="84" spans="1:15" s="39" customFormat="1">
      <c r="A84" s="27"/>
      <c r="B84" s="28"/>
      <c r="C84" s="61"/>
      <c r="D84" s="37"/>
      <c r="E84" s="31" t="s">
        <v>708</v>
      </c>
      <c r="F84" s="32" t="e">
        <f>VLOOKUP($E84,Atletas!$1:$1048576,7,FALSE)</f>
        <v>#N/A</v>
      </c>
      <c r="G84" s="32" t="e">
        <f>VLOOKUP($E84,Atletas!$1:$1048576,9,FALSE)</f>
        <v>#N/A</v>
      </c>
      <c r="H84" s="137" t="e">
        <f>VLOOKUP($E84,Atletas!$1:$1048576,5,FALSE)</f>
        <v>#N/A</v>
      </c>
      <c r="I84" s="35"/>
      <c r="J84" s="34"/>
      <c r="K84" s="35"/>
      <c r="L84" s="35" t="s">
        <v>802</v>
      </c>
      <c r="M84" s="31"/>
      <c r="N84" s="31"/>
      <c r="O84" s="31"/>
    </row>
    <row r="85" spans="1:15" s="31" customFormat="1">
      <c r="A85" s="27"/>
      <c r="B85" s="28"/>
      <c r="C85" s="61"/>
      <c r="D85" s="37"/>
      <c r="E85" s="31" t="s">
        <v>946</v>
      </c>
      <c r="F85" s="32" t="e">
        <f>VLOOKUP($E85,Atletas!$1:$1048576,7,FALSE)</f>
        <v>#N/A</v>
      </c>
      <c r="G85" s="32" t="e">
        <f>VLOOKUP($E85,Atletas!$1:$1048576,9,FALSE)</f>
        <v>#N/A</v>
      </c>
      <c r="H85" s="137" t="e">
        <f>VLOOKUP($E85,Atletas!$1:$1048576,5,FALSE)</f>
        <v>#N/A</v>
      </c>
      <c r="I85" s="35"/>
      <c r="J85" s="34"/>
      <c r="K85" s="35"/>
      <c r="L85" s="35" t="s">
        <v>105</v>
      </c>
      <c r="M85" s="38"/>
      <c r="N85" s="38"/>
    </row>
    <row r="86" spans="1:15" s="39" customFormat="1">
      <c r="A86" s="27"/>
      <c r="B86" s="28"/>
      <c r="C86" s="61"/>
      <c r="D86" s="37"/>
      <c r="E86" s="31" t="s">
        <v>935</v>
      </c>
      <c r="F86" s="32">
        <f>VLOOKUP($E86,Atletas!$1:$1048576,7,FALSE)</f>
        <v>35599</v>
      </c>
      <c r="G86" s="32" t="str">
        <f>VLOOKUP($E86,Atletas!$1:$1048576,9,FALSE)</f>
        <v>Juvenil</v>
      </c>
      <c r="H86" s="137" t="str">
        <f>VLOOKUP($E86,Atletas!$1:$1048576,5,FALSE)</f>
        <v>GDE</v>
      </c>
      <c r="I86" s="35"/>
      <c r="J86" s="34"/>
      <c r="K86" s="35"/>
      <c r="L86" s="35" t="s">
        <v>1674</v>
      </c>
      <c r="M86" s="38"/>
      <c r="N86" s="38"/>
      <c r="O86" s="31"/>
    </row>
    <row r="87" spans="1:15" s="31" customFormat="1">
      <c r="A87" s="27"/>
      <c r="B87" s="28"/>
      <c r="C87" s="61"/>
      <c r="D87" s="37"/>
      <c r="E87" s="31" t="s">
        <v>865</v>
      </c>
      <c r="F87" s="32">
        <f>VLOOKUP($E87,Atletas!$1:$1048576,7,FALSE)</f>
        <v>33278</v>
      </c>
      <c r="G87" s="32" t="str">
        <f>VLOOKUP($E87,Atletas!$1:$1048576,9,FALSE)</f>
        <v>S/Sub-23</v>
      </c>
      <c r="H87" s="137" t="str">
        <f>VLOOKUP($E87,Atletas!$1:$1048576,5,FALSE)</f>
        <v>ADRAP</v>
      </c>
      <c r="I87" s="35"/>
      <c r="J87" s="34"/>
      <c r="K87" s="35"/>
      <c r="L87" s="35" t="s">
        <v>394</v>
      </c>
      <c r="M87" s="38"/>
    </row>
    <row r="88" spans="1:15" s="39" customFormat="1">
      <c r="A88" s="27"/>
      <c r="B88" s="28"/>
      <c r="C88" s="61"/>
      <c r="D88" s="37"/>
      <c r="E88" s="31" t="s">
        <v>969</v>
      </c>
      <c r="F88" s="32" t="e">
        <f>VLOOKUP($E88,Atletas!$1:$1048576,7,FALSE)</f>
        <v>#N/A</v>
      </c>
      <c r="G88" s="32" t="e">
        <f>VLOOKUP($E88,Atletas!$1:$1048576,9,FALSE)</f>
        <v>#N/A</v>
      </c>
      <c r="H88" s="137" t="e">
        <f>VLOOKUP($E88,Atletas!$1:$1048576,5,FALSE)</f>
        <v>#N/A</v>
      </c>
      <c r="I88" s="35"/>
      <c r="J88" s="34"/>
      <c r="K88" s="35"/>
      <c r="L88" s="35" t="s">
        <v>1676</v>
      </c>
      <c r="N88" s="31"/>
      <c r="O88" s="31"/>
    </row>
    <row r="89" spans="1:15" s="39" customFormat="1">
      <c r="A89" s="27"/>
      <c r="B89" s="28"/>
      <c r="C89" s="61"/>
      <c r="D89" s="37"/>
      <c r="E89" s="31" t="s">
        <v>346</v>
      </c>
      <c r="F89" s="32" t="e">
        <f>VLOOKUP($E89,Atletas!$1:$1048576,7,FALSE)</f>
        <v>#N/A</v>
      </c>
      <c r="G89" s="32" t="e">
        <f>VLOOKUP($E89,Atletas!$1:$1048576,9,FALSE)</f>
        <v>#N/A</v>
      </c>
      <c r="H89" s="137" t="e">
        <f>VLOOKUP($E89,Atletas!$1:$1048576,5,FALSE)</f>
        <v>#N/A</v>
      </c>
      <c r="I89" s="35"/>
      <c r="J89" s="34"/>
      <c r="K89" s="35"/>
      <c r="L89" s="35" t="s">
        <v>106</v>
      </c>
      <c r="N89" s="38"/>
      <c r="O89" s="31"/>
    </row>
    <row r="90" spans="1:15" s="31" customFormat="1">
      <c r="A90" s="27"/>
      <c r="B90" s="28"/>
      <c r="C90" s="61"/>
      <c r="D90" s="37"/>
      <c r="E90" s="31" t="s">
        <v>665</v>
      </c>
      <c r="F90" s="32">
        <f>VLOOKUP($E90,Atletas!$1:$1048576,7,FALSE)</f>
        <v>33168</v>
      </c>
      <c r="G90" s="32" t="str">
        <f>VLOOKUP($E90,Atletas!$1:$1048576,9,FALSE)</f>
        <v>Sénior</v>
      </c>
      <c r="H90" s="137" t="str">
        <f>VLOOKUP($E90,Atletas!$1:$1048576,5,FALSE)</f>
        <v>GDE</v>
      </c>
      <c r="I90" s="35"/>
      <c r="J90" s="34"/>
      <c r="K90" s="35"/>
      <c r="L90" s="35" t="s">
        <v>637</v>
      </c>
      <c r="M90" s="38"/>
      <c r="N90" s="38"/>
    </row>
    <row r="91" spans="1:15" s="39" customFormat="1">
      <c r="A91" s="27"/>
      <c r="B91" s="28"/>
      <c r="C91" s="61"/>
      <c r="D91" s="37"/>
      <c r="E91" s="31" t="s">
        <v>986</v>
      </c>
      <c r="F91" s="32" t="e">
        <f>VLOOKUP($E91,Atletas!$1:$1048576,7,FALSE)</f>
        <v>#N/A</v>
      </c>
      <c r="G91" s="32" t="e">
        <f>VLOOKUP($E91,Atletas!$1:$1048576,9,FALSE)</f>
        <v>#N/A</v>
      </c>
      <c r="H91" s="137" t="e">
        <f>VLOOKUP($E91,Atletas!$1:$1048576,5,FALSE)</f>
        <v>#N/A</v>
      </c>
      <c r="I91" s="35"/>
      <c r="J91" s="34"/>
      <c r="K91" s="35"/>
      <c r="L91" s="35" t="s">
        <v>637</v>
      </c>
      <c r="M91" s="31"/>
      <c r="N91" s="31"/>
      <c r="O91" s="31"/>
    </row>
    <row r="92" spans="1:15" s="39" customFormat="1">
      <c r="A92" s="27"/>
      <c r="B92" s="28"/>
      <c r="C92" s="61"/>
      <c r="D92" s="37"/>
      <c r="E92" s="31" t="s">
        <v>544</v>
      </c>
      <c r="F92" s="32" t="e">
        <f>VLOOKUP($E92,Atletas!$1:$1048576,7,FALSE)</f>
        <v>#N/A</v>
      </c>
      <c r="G92" s="32" t="e">
        <f>VLOOKUP($E92,Atletas!$1:$1048576,9,FALSE)</f>
        <v>#N/A</v>
      </c>
      <c r="H92" s="137" t="e">
        <f>VLOOKUP($E92,Atletas!$1:$1048576,5,FALSE)</f>
        <v>#N/A</v>
      </c>
      <c r="I92" s="35"/>
      <c r="J92" s="34"/>
      <c r="K92" s="35"/>
      <c r="L92" s="35" t="s">
        <v>395</v>
      </c>
      <c r="M92" s="38"/>
      <c r="O92" s="31"/>
    </row>
    <row r="93" spans="1:15" s="39" customFormat="1">
      <c r="A93" s="27"/>
      <c r="B93" s="28"/>
      <c r="C93" s="61"/>
      <c r="D93" s="37"/>
      <c r="E93" s="31" t="s">
        <v>656</v>
      </c>
      <c r="F93" s="32" t="e">
        <f>VLOOKUP($E93,Atletas!$1:$1048576,7,FALSE)</f>
        <v>#N/A</v>
      </c>
      <c r="G93" s="32" t="e">
        <f>VLOOKUP($E93,Atletas!$1:$1048576,9,FALSE)</f>
        <v>#N/A</v>
      </c>
      <c r="H93" s="137" t="e">
        <f>VLOOKUP($E93,Atletas!$1:$1048576,5,FALSE)</f>
        <v>#N/A</v>
      </c>
      <c r="I93" s="35"/>
      <c r="J93" s="34"/>
      <c r="K93" s="35"/>
      <c r="L93" s="35" t="s">
        <v>1207</v>
      </c>
      <c r="N93" s="38"/>
      <c r="O93" s="31"/>
    </row>
    <row r="94" spans="1:15" s="39" customFormat="1">
      <c r="A94" s="27"/>
      <c r="B94" s="28"/>
      <c r="C94" s="61"/>
      <c r="D94" s="37"/>
      <c r="E94" s="31" t="s">
        <v>366</v>
      </c>
      <c r="F94" s="32" t="e">
        <f>VLOOKUP($E94,Atletas!$1:$1048576,7,FALSE)</f>
        <v>#N/A</v>
      </c>
      <c r="G94" s="32" t="e">
        <f>VLOOKUP($E94,Atletas!$1:$1048576,9,FALSE)</f>
        <v>#N/A</v>
      </c>
      <c r="H94" s="137" t="e">
        <f>VLOOKUP($E94,Atletas!$1:$1048576,5,FALSE)</f>
        <v>#N/A</v>
      </c>
      <c r="I94" s="35"/>
      <c r="J94" s="34"/>
      <c r="K94" s="35"/>
      <c r="L94" s="35" t="s">
        <v>1208</v>
      </c>
      <c r="N94" s="38"/>
      <c r="O94" s="31"/>
    </row>
    <row r="95" spans="1:15" s="39" customFormat="1">
      <c r="A95" s="27"/>
      <c r="B95" s="28"/>
      <c r="C95" s="61"/>
      <c r="D95" s="37"/>
      <c r="E95" s="31" t="s">
        <v>1023</v>
      </c>
      <c r="F95" s="32" t="e">
        <f>VLOOKUP($E95,Atletas!$1:$1048576,7,FALSE)</f>
        <v>#N/A</v>
      </c>
      <c r="G95" s="32" t="e">
        <f>VLOOKUP($E95,Atletas!$1:$1048576,9,FALSE)</f>
        <v>#N/A</v>
      </c>
      <c r="H95" s="137" t="e">
        <f>VLOOKUP($E95,Atletas!$1:$1048576,5,FALSE)</f>
        <v>#N/A</v>
      </c>
      <c r="I95" s="35"/>
      <c r="J95" s="34"/>
      <c r="K95" s="35"/>
      <c r="L95" s="35" t="s">
        <v>636</v>
      </c>
      <c r="M95" s="38"/>
      <c r="N95" s="38"/>
      <c r="O95" s="31"/>
    </row>
    <row r="96" spans="1:15" s="31" customFormat="1">
      <c r="A96" s="27"/>
      <c r="B96" s="28"/>
      <c r="C96" s="61"/>
      <c r="D96" s="37"/>
      <c r="E96" s="31" t="s">
        <v>983</v>
      </c>
      <c r="F96" s="32">
        <f>VLOOKUP($E96,Atletas!$1:$1048576,7,FALSE)</f>
        <v>33560</v>
      </c>
      <c r="G96" s="32" t="str">
        <f>VLOOKUP($E96,Atletas!$1:$1048576,9,FALSE)</f>
        <v>S/Sub-23</v>
      </c>
      <c r="H96" s="137" t="str">
        <f>VLOOKUP($E96,Atletas!$1:$1048576,5,FALSE)</f>
        <v>AJS</v>
      </c>
      <c r="I96" s="35"/>
      <c r="J96" s="34"/>
      <c r="K96" s="35"/>
      <c r="L96" s="35" t="s">
        <v>1209</v>
      </c>
      <c r="N96" s="38"/>
    </row>
    <row r="97" spans="1:15" s="39" customFormat="1">
      <c r="A97" s="27"/>
      <c r="B97" s="28"/>
      <c r="C97" s="61"/>
      <c r="D97" s="37"/>
      <c r="E97" s="31" t="s">
        <v>506</v>
      </c>
      <c r="F97" s="32">
        <f>VLOOKUP($E97,Atletas!$1:$1048576,7,FALSE)</f>
        <v>35001</v>
      </c>
      <c r="G97" s="32" t="str">
        <f>VLOOKUP($E97,Atletas!$1:$1048576,9,FALSE)</f>
        <v>Júnior</v>
      </c>
      <c r="H97" s="137" t="s">
        <v>1019</v>
      </c>
      <c r="I97" s="35"/>
      <c r="J97" s="34"/>
      <c r="K97" s="35"/>
      <c r="L97" s="35" t="s">
        <v>102</v>
      </c>
      <c r="M97" s="38"/>
      <c r="N97" s="38"/>
      <c r="O97" s="31"/>
    </row>
    <row r="98" spans="1:15" s="39" customFormat="1">
      <c r="A98" s="27"/>
      <c r="B98" s="28"/>
      <c r="C98" s="61"/>
      <c r="D98" s="37"/>
      <c r="E98" s="31" t="s">
        <v>724</v>
      </c>
      <c r="F98" s="32" t="e">
        <f>VLOOKUP($E98,Atletas!$1:$1048576,7,FALSE)</f>
        <v>#N/A</v>
      </c>
      <c r="G98" s="32" t="e">
        <f>VLOOKUP($E98,Atletas!$1:$1048576,9,FALSE)</f>
        <v>#N/A</v>
      </c>
      <c r="H98" s="137" t="e">
        <f>VLOOKUP($E98,Atletas!$1:$1048576,5,FALSE)</f>
        <v>#N/A</v>
      </c>
      <c r="I98" s="35"/>
      <c r="J98" s="34"/>
      <c r="K98" s="35"/>
      <c r="L98" s="35" t="s">
        <v>855</v>
      </c>
      <c r="M98" s="31"/>
      <c r="N98" s="31"/>
      <c r="O98" s="31"/>
    </row>
    <row r="99" spans="1:15" s="39" customFormat="1">
      <c r="A99" s="27"/>
      <c r="B99" s="28"/>
      <c r="C99" s="61"/>
      <c r="D99" s="37"/>
      <c r="E99" s="31" t="s">
        <v>639</v>
      </c>
      <c r="F99" s="32" t="e">
        <f>VLOOKUP($E99,Atletas!$1:$1048576,7,FALSE)</f>
        <v>#N/A</v>
      </c>
      <c r="G99" s="32" t="e">
        <f>VLOOKUP($E99,Atletas!$1:$1048576,9,FALSE)</f>
        <v>#N/A</v>
      </c>
      <c r="H99" s="137" t="e">
        <f>VLOOKUP($E99,Atletas!$1:$1048576,5,FALSE)</f>
        <v>#N/A</v>
      </c>
      <c r="I99" s="35"/>
      <c r="J99" s="34"/>
      <c r="K99" s="35"/>
      <c r="L99" s="35" t="s">
        <v>1210</v>
      </c>
      <c r="M99" s="38"/>
      <c r="N99" s="38"/>
      <c r="O99" s="31"/>
    </row>
    <row r="100" spans="1:15" s="39" customFormat="1">
      <c r="A100" s="27"/>
      <c r="B100" s="28"/>
      <c r="C100" s="61"/>
      <c r="D100" s="37"/>
      <c r="E100" s="31" t="s">
        <v>722</v>
      </c>
      <c r="F100" s="32">
        <f>VLOOKUP($E100,Atletas!$1:$1048576,7,FALSE)</f>
        <v>34584</v>
      </c>
      <c r="G100" s="32" t="str">
        <f>VLOOKUP($E100,Atletas!$1:$1048576,9,FALSE)</f>
        <v>Júnior</v>
      </c>
      <c r="H100" s="137" t="str">
        <f>VLOOKUP($E100,Atletas!$1:$1048576,5,FALSE)</f>
        <v>AJS</v>
      </c>
      <c r="I100" s="35"/>
      <c r="J100" s="34"/>
      <c r="K100" s="35"/>
      <c r="L100" s="35" t="s">
        <v>396</v>
      </c>
      <c r="M100" s="38"/>
      <c r="N100" s="31"/>
      <c r="O100" s="31"/>
    </row>
    <row r="101" spans="1:15" s="39" customFormat="1">
      <c r="A101" s="27"/>
      <c r="B101" s="28"/>
      <c r="C101" s="61"/>
      <c r="D101" s="37"/>
      <c r="E101" s="31" t="s">
        <v>991</v>
      </c>
      <c r="F101" s="32" t="e">
        <f>VLOOKUP($E101,Atletas!$1:$1048576,7,FALSE)</f>
        <v>#N/A</v>
      </c>
      <c r="G101" s="32" t="e">
        <f>VLOOKUP($E101,Atletas!$1:$1048576,9,FALSE)</f>
        <v>#N/A</v>
      </c>
      <c r="H101" s="137" t="e">
        <f>VLOOKUP($E101,Atletas!$1:$1048576,5,FALSE)</f>
        <v>#N/A</v>
      </c>
      <c r="I101" s="35"/>
      <c r="J101" s="34"/>
      <c r="K101" s="35"/>
      <c r="L101" s="35" t="s">
        <v>992</v>
      </c>
      <c r="M101" s="38"/>
      <c r="N101" s="38"/>
      <c r="O101" s="31"/>
    </row>
    <row r="102" spans="1:15" s="31" customFormat="1">
      <c r="A102" s="27"/>
      <c r="B102" s="28"/>
      <c r="C102" s="61"/>
      <c r="D102" s="37"/>
      <c r="E102" s="31" t="s">
        <v>927</v>
      </c>
      <c r="F102" s="32">
        <f>VLOOKUP($E102,Atletas!$1:$1048576,7,FALSE)</f>
        <v>34457</v>
      </c>
      <c r="G102" s="32" t="str">
        <f>VLOOKUP($E102,Atletas!$1:$1048576,9,FALSE)</f>
        <v>Júnior</v>
      </c>
      <c r="H102" s="137" t="str">
        <f>VLOOKUP($E102,Atletas!$1:$1048576,5,FALSE)</f>
        <v>AJS</v>
      </c>
      <c r="I102" s="35"/>
      <c r="J102" s="34"/>
      <c r="K102" s="35"/>
      <c r="L102" s="35" t="s">
        <v>1679</v>
      </c>
      <c r="M102" s="38"/>
      <c r="N102" s="38"/>
    </row>
    <row r="103" spans="1:15" s="39" customFormat="1">
      <c r="A103" s="27"/>
      <c r="B103" s="28"/>
      <c r="C103" s="61"/>
      <c r="D103" s="37"/>
      <c r="E103" s="31" t="s">
        <v>717</v>
      </c>
      <c r="F103" s="32">
        <f>VLOOKUP($E103,Atletas!$1:$1048576,7,FALSE)</f>
        <v>35185</v>
      </c>
      <c r="G103" s="32" t="str">
        <f>VLOOKUP($E103,Atletas!$1:$1048576,9,FALSE)</f>
        <v>Juvenil</v>
      </c>
      <c r="H103" s="137" t="str">
        <f>VLOOKUP($E103,Atletas!$1:$1048576,5,FALSE)</f>
        <v>AJS</v>
      </c>
      <c r="I103" s="35"/>
      <c r="J103" s="34"/>
      <c r="K103" s="35"/>
      <c r="L103" s="35" t="s">
        <v>1708</v>
      </c>
      <c r="M103" s="38"/>
      <c r="N103" s="38"/>
      <c r="O103" s="31"/>
    </row>
    <row r="104" spans="1:15" s="39" customFormat="1">
      <c r="A104" s="27"/>
      <c r="B104" s="28"/>
      <c r="C104" s="61"/>
      <c r="D104" s="37"/>
      <c r="E104" s="31" t="s">
        <v>600</v>
      </c>
      <c r="F104" s="32">
        <f>VLOOKUP($E104,Atletas!$1:$1048576,7,FALSE)</f>
        <v>35548</v>
      </c>
      <c r="G104" s="32" t="str">
        <f>VLOOKUP($E104,Atletas!$1:$1048576,9,FALSE)</f>
        <v>Juvenil</v>
      </c>
      <c r="H104" s="137" t="str">
        <f>VLOOKUP($E104,Atletas!$1:$1048576,5,FALSE)</f>
        <v>ACDSJ</v>
      </c>
      <c r="I104" s="35"/>
      <c r="J104" s="34"/>
      <c r="K104" s="35"/>
      <c r="L104" s="35" t="s">
        <v>1680</v>
      </c>
      <c r="M104" s="38"/>
      <c r="N104" s="38"/>
      <c r="O104" s="31"/>
    </row>
    <row r="105" spans="1:15" s="31" customFormat="1">
      <c r="A105" s="27"/>
      <c r="B105" s="28"/>
      <c r="C105" s="61"/>
      <c r="D105" s="37"/>
      <c r="E105" s="31" t="s">
        <v>368</v>
      </c>
      <c r="F105" s="32">
        <f>VLOOKUP($E105,Atletas!$1:$1048576,7,FALSE)</f>
        <v>34798</v>
      </c>
      <c r="G105" s="32" t="str">
        <f>VLOOKUP($E105,Atletas!$1:$1048576,9,FALSE)</f>
        <v>Júnior</v>
      </c>
      <c r="H105" s="137" t="str">
        <f>VLOOKUP($E105,Atletas!$1:$1048576,5,FALSE)</f>
        <v>AJS</v>
      </c>
      <c r="I105" s="35"/>
      <c r="J105" s="34"/>
      <c r="K105" s="35"/>
      <c r="L105" s="35" t="s">
        <v>1681</v>
      </c>
      <c r="M105" s="39"/>
      <c r="N105" s="38"/>
    </row>
    <row r="106" spans="1:15" s="31" customFormat="1">
      <c r="A106" s="27"/>
      <c r="B106" s="28"/>
      <c r="C106" s="61"/>
      <c r="D106" s="37"/>
      <c r="E106" s="31" t="s">
        <v>663</v>
      </c>
      <c r="F106" s="32" t="e">
        <f>VLOOKUP($E106,Atletas!$1:$1048576,7,FALSE)</f>
        <v>#N/A</v>
      </c>
      <c r="G106" s="32" t="e">
        <f>VLOOKUP($E106,Atletas!$1:$1048576,9,FALSE)</f>
        <v>#N/A</v>
      </c>
      <c r="H106" s="137" t="e">
        <f>VLOOKUP($E106,Atletas!$1:$1048576,5,FALSE)</f>
        <v>#N/A</v>
      </c>
      <c r="I106" s="35"/>
      <c r="J106" s="34"/>
      <c r="K106" s="35"/>
      <c r="L106" s="35" t="s">
        <v>856</v>
      </c>
    </row>
    <row r="107" spans="1:15" s="39" customFormat="1">
      <c r="A107" s="27"/>
      <c r="B107" s="28"/>
      <c r="C107" s="61"/>
      <c r="D107" s="37"/>
      <c r="E107" s="31" t="s">
        <v>359</v>
      </c>
      <c r="F107" s="32" t="e">
        <f>VLOOKUP($E107,Atletas!$1:$1048576,7,FALSE)</f>
        <v>#N/A</v>
      </c>
      <c r="G107" s="32" t="e">
        <f>VLOOKUP($E107,Atletas!$1:$1048576,9,FALSE)</f>
        <v>#N/A</v>
      </c>
      <c r="H107" s="137" t="e">
        <f>VLOOKUP($E107,Atletas!$1:$1048576,5,FALSE)</f>
        <v>#N/A</v>
      </c>
      <c r="I107" s="35"/>
      <c r="J107" s="34"/>
      <c r="K107" s="35"/>
      <c r="L107" s="35" t="s">
        <v>1211</v>
      </c>
      <c r="N107" s="38"/>
      <c r="O107" s="31"/>
    </row>
    <row r="108" spans="1:15" s="39" customFormat="1">
      <c r="A108" s="27"/>
      <c r="B108" s="28"/>
      <c r="C108" s="61"/>
      <c r="D108" s="37"/>
      <c r="E108" s="31" t="s">
        <v>597</v>
      </c>
      <c r="F108" s="32" t="e">
        <f>VLOOKUP($E108,Atletas!$1:$1048576,7,FALSE)</f>
        <v>#N/A</v>
      </c>
      <c r="G108" s="32" t="e">
        <f>VLOOKUP($E108,Atletas!$1:$1048576,9,FALSE)</f>
        <v>#N/A</v>
      </c>
      <c r="H108" s="137" t="e">
        <f>VLOOKUP($E108,Atletas!$1:$1048576,5,FALSE)</f>
        <v>#N/A</v>
      </c>
      <c r="I108" s="35"/>
      <c r="J108" s="34"/>
      <c r="K108" s="35"/>
      <c r="L108" s="35" t="s">
        <v>103</v>
      </c>
      <c r="M108" s="38"/>
      <c r="N108" s="38"/>
      <c r="O108" s="31"/>
    </row>
    <row r="109" spans="1:15" s="39" customFormat="1">
      <c r="A109" s="27"/>
      <c r="B109" s="28"/>
      <c r="C109" s="61"/>
      <c r="D109" s="37"/>
      <c r="E109" s="31" t="s">
        <v>531</v>
      </c>
      <c r="F109" s="32" t="e">
        <f>VLOOKUP($E109,Atletas!$1:$1048576,7,FALSE)</f>
        <v>#N/A</v>
      </c>
      <c r="G109" s="32" t="e">
        <f>VLOOKUP($E109,Atletas!$1:$1048576,9,FALSE)</f>
        <v>#N/A</v>
      </c>
      <c r="H109" s="137" t="e">
        <f>VLOOKUP($E109,Atletas!$1:$1048576,5,FALSE)</f>
        <v>#N/A</v>
      </c>
      <c r="I109" s="35"/>
      <c r="J109" s="34"/>
      <c r="K109" s="35"/>
      <c r="L109" s="35" t="s">
        <v>397</v>
      </c>
      <c r="M109" s="38"/>
      <c r="O109" s="31"/>
    </row>
    <row r="110" spans="1:15" s="31" customFormat="1">
      <c r="A110" s="27"/>
      <c r="B110" s="28"/>
      <c r="C110" s="61"/>
      <c r="D110" s="37"/>
      <c r="E110" s="31" t="s">
        <v>719</v>
      </c>
      <c r="F110" s="32">
        <f>VLOOKUP($E110,Atletas!$1:$1048576,7,FALSE)</f>
        <v>33634</v>
      </c>
      <c r="G110" s="32" t="str">
        <f>VLOOKUP($E110,Atletas!$1:$1048576,9,FALSE)</f>
        <v>S/Sub-23</v>
      </c>
      <c r="H110" s="137" t="str">
        <f>VLOOKUP($E110,Atletas!$1:$1048576,5,FALSE)</f>
        <v>AJS</v>
      </c>
      <c r="I110" s="35"/>
      <c r="J110" s="34"/>
      <c r="K110" s="35"/>
      <c r="L110" s="35" t="s">
        <v>803</v>
      </c>
    </row>
    <row r="111" spans="1:15" s="39" customFormat="1">
      <c r="A111" s="27"/>
      <c r="B111" s="28"/>
      <c r="C111" s="61"/>
      <c r="D111" s="37"/>
      <c r="E111" s="31" t="s">
        <v>1366</v>
      </c>
      <c r="F111" s="32">
        <f>VLOOKUP($E111,Atletas!$1:$1048576,7,FALSE)</f>
        <v>35647</v>
      </c>
      <c r="G111" s="32" t="str">
        <f>VLOOKUP($E111,Atletas!$1:$1048576,9,FALSE)</f>
        <v>Juvenil</v>
      </c>
      <c r="H111" s="137" t="str">
        <f>VLOOKUP($E111,Atletas!$1:$1048576,5,FALSE)</f>
        <v>ADRAP</v>
      </c>
      <c r="I111" s="35"/>
      <c r="J111" s="34"/>
      <c r="K111" s="35"/>
      <c r="L111" s="35" t="s">
        <v>1683</v>
      </c>
      <c r="M111" s="38"/>
      <c r="N111" s="38"/>
      <c r="O111" s="31"/>
    </row>
    <row r="112" spans="1:15" s="39" customFormat="1">
      <c r="A112" s="27"/>
      <c r="B112" s="28"/>
      <c r="C112" s="61"/>
      <c r="D112" s="37"/>
      <c r="E112" s="31" t="s">
        <v>1026</v>
      </c>
      <c r="F112" s="32" t="e">
        <f>VLOOKUP($E112,Atletas!$1:$1048576,7,FALSE)</f>
        <v>#N/A</v>
      </c>
      <c r="G112" s="32" t="e">
        <f>VLOOKUP($E112,Atletas!$1:$1048576,9,FALSE)</f>
        <v>#N/A</v>
      </c>
      <c r="H112" s="137" t="e">
        <f>VLOOKUP($E112,Atletas!$1:$1048576,5,FALSE)</f>
        <v>#N/A</v>
      </c>
      <c r="I112" s="35"/>
      <c r="J112" s="34"/>
      <c r="K112" s="35"/>
      <c r="L112" s="35" t="s">
        <v>1684</v>
      </c>
      <c r="N112" s="38"/>
      <c r="O112" s="31"/>
    </row>
    <row r="113" spans="1:15" s="39" customFormat="1">
      <c r="A113" s="27"/>
      <c r="B113" s="28"/>
      <c r="C113" s="61"/>
      <c r="D113" s="37"/>
      <c r="E113" s="31" t="s">
        <v>543</v>
      </c>
      <c r="F113" s="32">
        <f>VLOOKUP($E113,Atletas!$1:$1048576,7,FALSE)</f>
        <v>34542</v>
      </c>
      <c r="G113" s="32" t="str">
        <f>VLOOKUP($E113,Atletas!$1:$1048576,9,FALSE)</f>
        <v>Júnior</v>
      </c>
      <c r="H113" s="137" t="str">
        <f>VLOOKUP($E113,Atletas!$1:$1048576,5,FALSE)</f>
        <v>AJS</v>
      </c>
      <c r="I113" s="35"/>
      <c r="J113" s="34"/>
      <c r="K113" s="35"/>
      <c r="L113" s="35" t="s">
        <v>104</v>
      </c>
      <c r="N113" s="38"/>
      <c r="O113" s="31"/>
    </row>
    <row r="114" spans="1:15" s="39" customFormat="1">
      <c r="A114" s="27"/>
      <c r="B114" s="28"/>
      <c r="C114" s="61"/>
      <c r="D114" s="37"/>
      <c r="E114" s="31" t="s">
        <v>533</v>
      </c>
      <c r="F114" s="32" t="e">
        <f>VLOOKUP($E114,Atletas!$1:$1048576,7,FALSE)</f>
        <v>#N/A</v>
      </c>
      <c r="G114" s="32" t="e">
        <f>VLOOKUP($E114,Atletas!$1:$1048576,9,FALSE)</f>
        <v>#N/A</v>
      </c>
      <c r="H114" s="137" t="e">
        <f>VLOOKUP($E114,Atletas!$1:$1048576,5,FALSE)</f>
        <v>#N/A</v>
      </c>
      <c r="I114" s="35"/>
      <c r="J114" s="34"/>
      <c r="K114" s="35"/>
      <c r="L114" s="35" t="s">
        <v>398</v>
      </c>
      <c r="M114" s="38"/>
      <c r="N114" s="31"/>
      <c r="O114" s="31"/>
    </row>
    <row r="115" spans="1:15" s="39" customFormat="1">
      <c r="A115" s="27"/>
      <c r="B115" s="28"/>
      <c r="C115" s="61"/>
      <c r="D115" s="37"/>
      <c r="E115" s="31" t="s">
        <v>516</v>
      </c>
      <c r="F115" s="32">
        <f>VLOOKUP($E115,Atletas!$1:$1048576,7,FALSE)</f>
        <v>35439</v>
      </c>
      <c r="G115" s="32" t="str">
        <f>VLOOKUP($E115,Atletas!$1:$1048576,9,FALSE)</f>
        <v>Juvenil</v>
      </c>
      <c r="H115" s="137" t="str">
        <f>VLOOKUP($E115,Atletas!$1:$1048576,5,FALSE)</f>
        <v>CSM</v>
      </c>
      <c r="I115" s="35"/>
      <c r="J115" s="34"/>
      <c r="K115" s="35"/>
      <c r="L115" s="35" t="s">
        <v>101</v>
      </c>
      <c r="N115" s="38"/>
      <c r="O115" s="31"/>
    </row>
    <row r="116" spans="1:15" s="31" customFormat="1">
      <c r="A116" s="27"/>
      <c r="B116" s="28"/>
      <c r="C116" s="61"/>
      <c r="D116" s="37"/>
      <c r="E116" s="31" t="s">
        <v>1387</v>
      </c>
      <c r="F116" s="32" t="e">
        <f>VLOOKUP($E116,Atletas!$1:$1048576,7,FALSE)</f>
        <v>#N/A</v>
      </c>
      <c r="G116" s="32" t="e">
        <f>VLOOKUP($E116,Atletas!$1:$1048576,9,FALSE)</f>
        <v>#N/A</v>
      </c>
      <c r="H116" s="137" t="e">
        <f>VLOOKUP($E116,Atletas!$1:$1048576,5,FALSE)</f>
        <v>#N/A</v>
      </c>
      <c r="I116" s="35"/>
      <c r="J116" s="34"/>
      <c r="K116" s="35"/>
      <c r="L116" s="35" t="s">
        <v>1685</v>
      </c>
      <c r="M116" s="39"/>
    </row>
    <row r="117" spans="1:15" s="39" customFormat="1">
      <c r="A117" s="27"/>
      <c r="B117" s="28"/>
      <c r="C117" s="61"/>
      <c r="D117" s="37"/>
      <c r="E117" s="31" t="s">
        <v>1004</v>
      </c>
      <c r="F117" s="32" t="e">
        <f>VLOOKUP($E117,Atletas!$1:$1048576,7,FALSE)</f>
        <v>#N/A</v>
      </c>
      <c r="G117" s="32" t="e">
        <f>VLOOKUP($E117,Atletas!$1:$1048576,9,FALSE)</f>
        <v>#N/A</v>
      </c>
      <c r="H117" s="137" t="e">
        <f>VLOOKUP($E117,Atletas!$1:$1048576,5,FALSE)</f>
        <v>#N/A</v>
      </c>
      <c r="I117" s="35"/>
      <c r="J117" s="34"/>
      <c r="K117" s="35"/>
      <c r="L117" s="35" t="s">
        <v>503</v>
      </c>
      <c r="M117" s="38"/>
      <c r="N117" s="31"/>
      <c r="O117" s="31"/>
    </row>
    <row r="118" spans="1:15" s="39" customFormat="1">
      <c r="A118" s="27"/>
      <c r="B118" s="28"/>
      <c r="C118" s="61"/>
      <c r="D118" s="37"/>
      <c r="E118" s="31" t="s">
        <v>660</v>
      </c>
      <c r="F118" s="32" t="e">
        <f>VLOOKUP($E118,Atletas!$1:$1048576,7,FALSE)</f>
        <v>#N/A</v>
      </c>
      <c r="G118" s="32" t="e">
        <f>VLOOKUP($E118,Atletas!$1:$1048576,9,FALSE)</f>
        <v>#N/A</v>
      </c>
      <c r="H118" s="137" t="e">
        <f>VLOOKUP($E118,Atletas!$1:$1048576,5,FALSE)</f>
        <v>#N/A</v>
      </c>
      <c r="I118" s="35"/>
      <c r="J118" s="34"/>
      <c r="K118" s="35"/>
      <c r="L118" s="35" t="s">
        <v>99</v>
      </c>
      <c r="M118" s="38"/>
      <c r="N118" s="38"/>
      <c r="O118" s="31"/>
    </row>
    <row r="119" spans="1:15" s="31" customFormat="1">
      <c r="A119" s="27"/>
      <c r="B119" s="28"/>
      <c r="C119" s="61"/>
      <c r="D119" s="37"/>
      <c r="E119" s="31" t="s">
        <v>950</v>
      </c>
      <c r="F119" s="32" t="e">
        <f>VLOOKUP($E119,Atletas!$1:$1048576,7,FALSE)</f>
        <v>#N/A</v>
      </c>
      <c r="G119" s="32" t="e">
        <f>VLOOKUP($E119,Atletas!$1:$1048576,9,FALSE)</f>
        <v>#N/A</v>
      </c>
      <c r="H119" s="137" t="e">
        <f>VLOOKUP($E119,Atletas!$1:$1048576,5,FALSE)</f>
        <v>#N/A</v>
      </c>
      <c r="I119" s="35"/>
      <c r="J119" s="34"/>
      <c r="K119" s="35"/>
      <c r="L119" s="35" t="s">
        <v>504</v>
      </c>
      <c r="M119" s="38"/>
    </row>
    <row r="120" spans="1:15" s="31" customFormat="1">
      <c r="A120" s="27"/>
      <c r="B120" s="28"/>
      <c r="C120" s="61"/>
      <c r="D120" s="37"/>
      <c r="E120" s="31" t="s">
        <v>718</v>
      </c>
      <c r="F120" s="32" t="e">
        <f>VLOOKUP($E120,Atletas!$1:$1048576,7,FALSE)</f>
        <v>#N/A</v>
      </c>
      <c r="G120" s="32" t="e">
        <f>VLOOKUP($E120,Atletas!$1:$1048576,9,FALSE)</f>
        <v>#N/A</v>
      </c>
      <c r="H120" s="137" t="e">
        <f>VLOOKUP($E120,Atletas!$1:$1048576,5,FALSE)</f>
        <v>#N/A</v>
      </c>
      <c r="I120" s="35"/>
      <c r="J120" s="34"/>
      <c r="K120" s="35"/>
      <c r="L120" s="35" t="s">
        <v>857</v>
      </c>
      <c r="M120" s="38"/>
    </row>
    <row r="121" spans="1:15" s="39" customFormat="1">
      <c r="A121" s="27"/>
      <c r="B121" s="28"/>
      <c r="C121" s="61"/>
      <c r="D121" s="37"/>
      <c r="E121" s="31" t="s">
        <v>277</v>
      </c>
      <c r="F121" s="32" t="e">
        <f>VLOOKUP($E121,Atletas!$1:$1048576,7,FALSE)</f>
        <v>#N/A</v>
      </c>
      <c r="G121" s="32" t="e">
        <f>VLOOKUP($E121,Atletas!$1:$1048576,9,FALSE)</f>
        <v>#N/A</v>
      </c>
      <c r="H121" s="137" t="e">
        <f>VLOOKUP($E121,Atletas!$1:$1048576,5,FALSE)</f>
        <v>#N/A</v>
      </c>
      <c r="I121" s="35"/>
      <c r="J121" s="34"/>
      <c r="K121" s="35"/>
      <c r="L121" s="35" t="s">
        <v>1213</v>
      </c>
      <c r="N121" s="38"/>
      <c r="O121" s="31"/>
    </row>
    <row r="122" spans="1:15" s="39" customFormat="1">
      <c r="A122" s="27"/>
      <c r="B122" s="28"/>
      <c r="C122" s="61"/>
      <c r="D122" s="37"/>
      <c r="E122" s="31" t="s">
        <v>367</v>
      </c>
      <c r="F122" s="32" t="e">
        <f>VLOOKUP($E122,Atletas!$1:$1048576,7,FALSE)</f>
        <v>#N/A</v>
      </c>
      <c r="G122" s="32" t="e">
        <f>VLOOKUP($E122,Atletas!$1:$1048576,9,FALSE)</f>
        <v>#N/A</v>
      </c>
      <c r="H122" s="137" t="e">
        <f>VLOOKUP($E122,Atletas!$1:$1048576,5,FALSE)</f>
        <v>#N/A</v>
      </c>
      <c r="I122" s="35"/>
      <c r="J122" s="34"/>
      <c r="K122" s="35"/>
      <c r="L122" s="35" t="s">
        <v>100</v>
      </c>
      <c r="M122" s="38"/>
      <c r="N122" s="38"/>
      <c r="O122" s="31"/>
    </row>
    <row r="123" spans="1:15" s="39" customFormat="1">
      <c r="A123" s="27"/>
      <c r="B123" s="28"/>
      <c r="C123" s="61"/>
      <c r="D123" s="37"/>
      <c r="E123" s="31" t="s">
        <v>539</v>
      </c>
      <c r="F123" s="32" t="e">
        <f>VLOOKUP($E123,Atletas!$1:$1048576,7,FALSE)</f>
        <v>#N/A</v>
      </c>
      <c r="G123" s="32" t="e">
        <f>VLOOKUP($E123,Atletas!$1:$1048576,9,FALSE)</f>
        <v>#N/A</v>
      </c>
      <c r="H123" s="137" t="e">
        <f>VLOOKUP($E123,Atletas!$1:$1048576,5,FALSE)</f>
        <v>#N/A</v>
      </c>
      <c r="I123" s="35"/>
      <c r="J123" s="34"/>
      <c r="K123" s="35"/>
      <c r="L123" s="35" t="s">
        <v>505</v>
      </c>
      <c r="M123" s="38"/>
      <c r="O123" s="31"/>
    </row>
    <row r="124" spans="1:15" s="39" customFormat="1">
      <c r="A124" s="27"/>
      <c r="B124" s="28"/>
      <c r="C124" s="61"/>
      <c r="D124" s="37"/>
      <c r="E124" s="31" t="s">
        <v>347</v>
      </c>
      <c r="F124" s="32">
        <f>VLOOKUP($E124,Atletas!$1:$1048576,7,FALSE)</f>
        <v>36124</v>
      </c>
      <c r="G124" s="32" t="str">
        <f>VLOOKUP($E124,Atletas!$1:$1048576,9,FALSE)</f>
        <v>Iniciado</v>
      </c>
      <c r="H124" s="137" t="str">
        <f>VLOOKUP($E124,Atletas!$1:$1048576,5,FALSE)</f>
        <v>AJS</v>
      </c>
      <c r="I124" s="35"/>
      <c r="J124" s="34"/>
      <c r="K124" s="35"/>
      <c r="L124" s="35" t="s">
        <v>1687</v>
      </c>
      <c r="M124" s="38"/>
      <c r="N124" s="38"/>
      <c r="O124" s="31"/>
    </row>
    <row r="125" spans="1:15" s="39" customFormat="1">
      <c r="A125" s="27"/>
      <c r="B125" s="28"/>
      <c r="C125" s="61"/>
      <c r="D125" s="37"/>
      <c r="E125" s="31" t="s">
        <v>542</v>
      </c>
      <c r="F125" s="32">
        <f>VLOOKUP($E125,Atletas!$1:$1048576,7,FALSE)</f>
        <v>35571</v>
      </c>
      <c r="G125" s="32" t="str">
        <f>VLOOKUP($E125,Atletas!$1:$1048576,9,FALSE)</f>
        <v>Juvenil</v>
      </c>
      <c r="H125" s="137" t="str">
        <f>VLOOKUP($E125,Atletas!$1:$1048576,5,FALSE)</f>
        <v>GDE</v>
      </c>
      <c r="I125" s="35"/>
      <c r="J125" s="34"/>
      <c r="K125" s="35"/>
      <c r="L125" s="35" t="s">
        <v>1214</v>
      </c>
      <c r="M125" s="38"/>
      <c r="N125" s="38"/>
      <c r="O125" s="31"/>
    </row>
    <row r="126" spans="1:15" s="39" customFormat="1">
      <c r="A126" s="27"/>
      <c r="B126" s="28"/>
      <c r="C126" s="61"/>
      <c r="D126" s="37"/>
      <c r="E126" s="31" t="s">
        <v>1415</v>
      </c>
      <c r="F126" s="32" t="e">
        <f>VLOOKUP($E126,Atletas!$1:$1048576,7,FALSE)</f>
        <v>#N/A</v>
      </c>
      <c r="G126" s="32" t="e">
        <f>VLOOKUP($E126,Atletas!$1:$1048576,9,FALSE)</f>
        <v>#N/A</v>
      </c>
      <c r="H126" s="137" t="e">
        <f>VLOOKUP($E126,Atletas!$1:$1048576,5,FALSE)</f>
        <v>#N/A</v>
      </c>
      <c r="I126" s="35"/>
      <c r="J126" s="34"/>
      <c r="K126" s="35"/>
      <c r="L126" s="35" t="s">
        <v>1688</v>
      </c>
      <c r="N126" s="31"/>
      <c r="O126" s="31"/>
    </row>
    <row r="127" spans="1:15" s="39" customFormat="1">
      <c r="A127" s="27"/>
      <c r="B127" s="28"/>
      <c r="C127" s="61"/>
      <c r="D127" s="37"/>
      <c r="E127" s="31" t="s">
        <v>12</v>
      </c>
      <c r="F127" s="32" t="e">
        <f>VLOOKUP($E127,Atletas!$1:$1048576,7,FALSE)</f>
        <v>#N/A</v>
      </c>
      <c r="G127" s="32" t="e">
        <f>VLOOKUP($E127,Atletas!$1:$1048576,9,FALSE)</f>
        <v>#N/A</v>
      </c>
      <c r="H127" s="137" t="e">
        <f>VLOOKUP($E127,Atletas!$1:$1048576,5,FALSE)</f>
        <v>#N/A</v>
      </c>
      <c r="I127" s="35"/>
      <c r="J127" s="34"/>
      <c r="K127" s="35"/>
      <c r="L127" s="35" t="s">
        <v>1707</v>
      </c>
      <c r="M127" s="38"/>
      <c r="N127" s="38"/>
      <c r="O127" s="31"/>
    </row>
    <row r="128" spans="1:15" s="39" customFormat="1">
      <c r="A128" s="27"/>
      <c r="B128" s="28"/>
      <c r="C128" s="61"/>
      <c r="D128" s="37"/>
      <c r="E128" s="31" t="s">
        <v>877</v>
      </c>
      <c r="F128" s="32" t="e">
        <f>VLOOKUP($E128,Atletas!$1:$1048576,7,FALSE)</f>
        <v>#N/A</v>
      </c>
      <c r="G128" s="32" t="e">
        <f>VLOOKUP($E128,Atletas!$1:$1048576,9,FALSE)</f>
        <v>#N/A</v>
      </c>
      <c r="H128" s="137" t="e">
        <f>VLOOKUP($E128,Atletas!$1:$1048576,5,FALSE)</f>
        <v>#N/A</v>
      </c>
      <c r="I128" s="35"/>
      <c r="J128" s="34"/>
      <c r="K128" s="35"/>
      <c r="L128" s="35" t="s">
        <v>399</v>
      </c>
      <c r="M128" s="38"/>
      <c r="N128" s="38"/>
      <c r="O128" s="31"/>
    </row>
    <row r="129" spans="1:15" s="31" customFormat="1">
      <c r="A129" s="27"/>
      <c r="B129" s="28"/>
      <c r="C129" s="61"/>
      <c r="D129" s="37"/>
      <c r="E129" s="31" t="s">
        <v>507</v>
      </c>
      <c r="F129" s="32" t="e">
        <f>VLOOKUP($E129,Atletas!$1:$1048576,7,FALSE)</f>
        <v>#N/A</v>
      </c>
      <c r="G129" s="32" t="e">
        <f>VLOOKUP($E129,Atletas!$1:$1048576,9,FALSE)</f>
        <v>#N/A</v>
      </c>
      <c r="H129" s="137" t="e">
        <f>VLOOKUP($E129,Atletas!$1:$1048576,5,FALSE)</f>
        <v>#N/A</v>
      </c>
      <c r="I129" s="35"/>
      <c r="J129" s="34"/>
      <c r="K129" s="35"/>
      <c r="L129" s="35" t="s">
        <v>1215</v>
      </c>
      <c r="M129" s="38"/>
      <c r="N129" s="38"/>
    </row>
    <row r="130" spans="1:15" s="39" customFormat="1">
      <c r="A130" s="27"/>
      <c r="B130" s="28"/>
      <c r="C130" s="61"/>
      <c r="D130" s="37"/>
      <c r="E130" s="31" t="s">
        <v>333</v>
      </c>
      <c r="F130" s="32" t="e">
        <f>VLOOKUP($E130,Atletas!$1:$1048576,7,FALSE)</f>
        <v>#N/A</v>
      </c>
      <c r="G130" s="32" t="e">
        <f>VLOOKUP($E130,Atletas!$1:$1048576,9,FALSE)</f>
        <v>#N/A</v>
      </c>
      <c r="H130" s="137" t="e">
        <f>VLOOKUP($E130,Atletas!$1:$1048576,5,FALSE)</f>
        <v>#N/A</v>
      </c>
      <c r="I130" s="35"/>
      <c r="J130" s="34"/>
      <c r="K130" s="35"/>
      <c r="L130" s="35" t="s">
        <v>1216</v>
      </c>
      <c r="N130" s="38"/>
      <c r="O130" s="31"/>
    </row>
    <row r="131" spans="1:15" s="39" customFormat="1">
      <c r="A131" s="27"/>
      <c r="B131" s="28"/>
      <c r="C131" s="61"/>
      <c r="D131" s="37"/>
      <c r="E131" s="31" t="s">
        <v>540</v>
      </c>
      <c r="F131" s="32" t="e">
        <f>VLOOKUP($E131,Atletas!$1:$1048576,7,FALSE)</f>
        <v>#N/A</v>
      </c>
      <c r="G131" s="32" t="e">
        <f>VLOOKUP($E131,Atletas!$1:$1048576,9,FALSE)</f>
        <v>#N/A</v>
      </c>
      <c r="H131" s="137" t="e">
        <f>VLOOKUP($E131,Atletas!$1:$1048576,5,FALSE)</f>
        <v>#N/A</v>
      </c>
      <c r="I131" s="35"/>
      <c r="J131" s="34"/>
      <c r="K131" s="35"/>
      <c r="L131" s="35" t="s">
        <v>400</v>
      </c>
      <c r="M131" s="38"/>
      <c r="O131" s="31"/>
    </row>
    <row r="132" spans="1:15" s="39" customFormat="1">
      <c r="A132" s="27"/>
      <c r="B132" s="28"/>
      <c r="C132" s="61"/>
      <c r="D132" s="37"/>
      <c r="E132" s="31" t="s">
        <v>1040</v>
      </c>
      <c r="F132" s="32">
        <f>VLOOKUP($E132,Atletas!$1:$1048576,7,FALSE)</f>
        <v>35494</v>
      </c>
      <c r="G132" s="32" t="str">
        <f>VLOOKUP($E132,Atletas!$1:$1048576,9,FALSE)</f>
        <v>Juvenil</v>
      </c>
      <c r="H132" s="137" t="str">
        <f>VLOOKUP($E132,Atletas!$1:$1048576,5,FALSE)</f>
        <v>CSM</v>
      </c>
      <c r="I132" s="35"/>
      <c r="J132" s="34"/>
      <c r="K132" s="35"/>
      <c r="L132" s="35" t="s">
        <v>1689</v>
      </c>
      <c r="M132" s="38"/>
      <c r="N132" s="31"/>
      <c r="O132" s="31"/>
    </row>
    <row r="133" spans="1:15" s="31" customFormat="1">
      <c r="A133" s="27"/>
      <c r="B133" s="28"/>
      <c r="C133" s="61"/>
      <c r="D133" s="37"/>
      <c r="E133" s="31" t="s">
        <v>278</v>
      </c>
      <c r="F133" s="32" t="e">
        <f>VLOOKUP($E133,Atletas!$1:$1048576,7,FALSE)</f>
        <v>#N/A</v>
      </c>
      <c r="G133" s="32" t="e">
        <f>VLOOKUP($E133,Atletas!$1:$1048576,9,FALSE)</f>
        <v>#N/A</v>
      </c>
      <c r="H133" s="137" t="e">
        <f>VLOOKUP($E133,Atletas!$1:$1048576,5,FALSE)</f>
        <v>#N/A</v>
      </c>
      <c r="I133" s="35"/>
      <c r="J133" s="34"/>
      <c r="K133" s="35"/>
      <c r="L133" s="35" t="s">
        <v>1217</v>
      </c>
      <c r="M133" s="39"/>
      <c r="N133" s="38"/>
    </row>
    <row r="134" spans="1:15" s="39" customFormat="1">
      <c r="A134" s="27"/>
      <c r="B134" s="28"/>
      <c r="C134" s="61"/>
      <c r="D134" s="37"/>
      <c r="E134" s="31" t="s">
        <v>274</v>
      </c>
      <c r="F134" s="32" t="e">
        <f>VLOOKUP($E134,Atletas!$1:$1048576,7,FALSE)</f>
        <v>#N/A</v>
      </c>
      <c r="G134" s="32" t="e">
        <f>VLOOKUP($E134,Atletas!$1:$1048576,9,FALSE)</f>
        <v>#N/A</v>
      </c>
      <c r="H134" s="137" t="e">
        <f>VLOOKUP($E134,Atletas!$1:$1048576,5,FALSE)</f>
        <v>#N/A</v>
      </c>
      <c r="I134" s="35"/>
      <c r="J134" s="34"/>
      <c r="K134" s="35"/>
      <c r="L134" s="35" t="s">
        <v>1690</v>
      </c>
      <c r="N134" s="38"/>
      <c r="O134" s="31"/>
    </row>
    <row r="135" spans="1:15" s="39" customFormat="1">
      <c r="A135" s="27"/>
      <c r="B135" s="28"/>
      <c r="C135" s="61"/>
      <c r="D135" s="37"/>
      <c r="E135" s="31" t="s">
        <v>534</v>
      </c>
      <c r="F135" s="32" t="e">
        <f>VLOOKUP($E135,Atletas!$1:$1048576,7,FALSE)</f>
        <v>#N/A</v>
      </c>
      <c r="G135" s="32" t="e">
        <f>VLOOKUP($E135,Atletas!$1:$1048576,9,FALSE)</f>
        <v>#N/A</v>
      </c>
      <c r="H135" s="137" t="e">
        <f>VLOOKUP($E135,Atletas!$1:$1048576,5,FALSE)</f>
        <v>#N/A</v>
      </c>
      <c r="I135" s="35"/>
      <c r="J135" s="34"/>
      <c r="K135" s="35"/>
      <c r="L135" s="35" t="s">
        <v>404</v>
      </c>
      <c r="M135" s="38"/>
      <c r="N135" s="31"/>
      <c r="O135" s="31"/>
    </row>
    <row r="136" spans="1:15" s="39" customFormat="1">
      <c r="A136" s="27"/>
      <c r="B136" s="28"/>
      <c r="C136" s="61"/>
      <c r="D136" s="37"/>
      <c r="E136" s="31" t="s">
        <v>323</v>
      </c>
      <c r="F136" s="32" t="e">
        <f>VLOOKUP($E136,Atletas!$1:$1048576,7,FALSE)</f>
        <v>#N/A</v>
      </c>
      <c r="G136" s="32" t="e">
        <f>VLOOKUP($E136,Atletas!$1:$1048576,9,FALSE)</f>
        <v>#N/A</v>
      </c>
      <c r="H136" s="137" t="e">
        <f>VLOOKUP($E136,Atletas!$1:$1048576,5,FALSE)</f>
        <v>#N/A</v>
      </c>
      <c r="I136" s="35"/>
      <c r="J136" s="34"/>
      <c r="K136" s="35"/>
      <c r="L136" s="35" t="s">
        <v>96</v>
      </c>
      <c r="N136" s="38"/>
      <c r="O136" s="31"/>
    </row>
    <row r="137" spans="1:15" s="31" customFormat="1">
      <c r="A137" s="27"/>
      <c r="B137" s="28"/>
      <c r="C137" s="61"/>
      <c r="D137" s="37"/>
      <c r="E137" s="31" t="s">
        <v>1399</v>
      </c>
      <c r="F137" s="32" t="e">
        <f>VLOOKUP($E137,Atletas!$1:$1048576,7,FALSE)</f>
        <v>#N/A</v>
      </c>
      <c r="G137" s="32" t="e">
        <f>VLOOKUP($E137,Atletas!$1:$1048576,9,FALSE)</f>
        <v>#N/A</v>
      </c>
      <c r="H137" s="137" t="e">
        <f>VLOOKUP($E137,Atletas!$1:$1048576,5,FALSE)</f>
        <v>#N/A</v>
      </c>
      <c r="I137" s="35"/>
      <c r="J137" s="34"/>
      <c r="K137" s="35"/>
      <c r="L137" s="35" t="s">
        <v>1691</v>
      </c>
      <c r="M137" s="38"/>
      <c r="N137" s="39"/>
    </row>
    <row r="138" spans="1:15" s="39" customFormat="1">
      <c r="A138" s="27"/>
      <c r="B138" s="28"/>
      <c r="C138" s="61"/>
      <c r="D138" s="37"/>
      <c r="E138" s="31" t="s">
        <v>1373</v>
      </c>
      <c r="F138" s="32">
        <f>VLOOKUP($E138,Atletas!$1:$1048576,7,FALSE)</f>
        <v>36551</v>
      </c>
      <c r="G138" s="32" t="str">
        <f>VLOOKUP($E138,Atletas!$1:$1048576,9,FALSE)</f>
        <v>Infantil</v>
      </c>
      <c r="H138" s="137" t="str">
        <f>VLOOKUP($E138,Atletas!$1:$1048576,5,FALSE)</f>
        <v>GDE</v>
      </c>
      <c r="I138" s="35"/>
      <c r="J138" s="34"/>
      <c r="K138" s="35"/>
      <c r="L138" s="35" t="s">
        <v>1692</v>
      </c>
      <c r="N138" s="38"/>
      <c r="O138" s="31"/>
    </row>
    <row r="139" spans="1:15" s="31" customFormat="1">
      <c r="A139" s="27"/>
      <c r="B139" s="28"/>
      <c r="C139" s="61"/>
      <c r="D139" s="37"/>
      <c r="E139" s="31" t="s">
        <v>514</v>
      </c>
      <c r="F139" s="32" t="e">
        <f>VLOOKUP($E139,Atletas!$1:$1048576,7,FALSE)</f>
        <v>#N/A</v>
      </c>
      <c r="G139" s="32" t="e">
        <f>VLOOKUP($E139,Atletas!$1:$1048576,9,FALSE)</f>
        <v>#N/A</v>
      </c>
      <c r="H139" s="137" t="e">
        <f>VLOOKUP($E139,Atletas!$1:$1048576,5,FALSE)</f>
        <v>#N/A</v>
      </c>
      <c r="I139" s="35"/>
      <c r="J139" s="34"/>
      <c r="K139" s="35"/>
      <c r="L139" s="35" t="s">
        <v>97</v>
      </c>
      <c r="M139" s="39"/>
      <c r="N139" s="38"/>
    </row>
    <row r="140" spans="1:15" s="31" customFormat="1">
      <c r="A140" s="27"/>
      <c r="B140" s="28"/>
      <c r="C140" s="61"/>
      <c r="D140" s="37"/>
      <c r="E140" s="31" t="s">
        <v>716</v>
      </c>
      <c r="F140" s="32" t="e">
        <f>VLOOKUP($E140,Atletas!$1:$1048576,7,FALSE)</f>
        <v>#N/A</v>
      </c>
      <c r="G140" s="32" t="e">
        <f>VLOOKUP($E140,Atletas!$1:$1048576,9,FALSE)</f>
        <v>#N/A</v>
      </c>
      <c r="H140" s="137" t="e">
        <f>VLOOKUP($E140,Atletas!$1:$1048576,5,FALSE)</f>
        <v>#N/A</v>
      </c>
      <c r="I140" s="35"/>
      <c r="J140" s="34"/>
      <c r="K140" s="35"/>
      <c r="L140" s="35" t="s">
        <v>401</v>
      </c>
      <c r="M140" s="38"/>
      <c r="N140" s="39"/>
    </row>
    <row r="141" spans="1:15" s="39" customFormat="1">
      <c r="A141" s="27"/>
      <c r="B141" s="28"/>
      <c r="C141" s="61"/>
      <c r="D141" s="37"/>
      <c r="E141" s="31" t="s">
        <v>329</v>
      </c>
      <c r="F141" s="32">
        <f>VLOOKUP($E141,Atletas!$1:$1048576,7,FALSE)</f>
        <v>36354</v>
      </c>
      <c r="G141" s="32" t="str">
        <f>VLOOKUP($E141,Atletas!$1:$1048576,9,FALSE)</f>
        <v>Iniciado</v>
      </c>
      <c r="H141" s="137" t="str">
        <f>VLOOKUP($E141,Atletas!$1:$1048576,5,FALSE)</f>
        <v>AJS</v>
      </c>
      <c r="I141" s="35"/>
      <c r="J141" s="34"/>
      <c r="K141" s="35"/>
      <c r="L141" s="35" t="s">
        <v>1693</v>
      </c>
      <c r="N141" s="38"/>
      <c r="O141" s="31"/>
    </row>
    <row r="142" spans="1:15" s="39" customFormat="1">
      <c r="A142" s="27"/>
      <c r="B142" s="28"/>
      <c r="C142" s="61"/>
      <c r="D142" s="37"/>
      <c r="E142" s="31" t="s">
        <v>596</v>
      </c>
      <c r="F142" s="32" t="e">
        <f>VLOOKUP($E142,Atletas!$1:$1048576,7,FALSE)</f>
        <v>#N/A</v>
      </c>
      <c r="G142" s="32" t="e">
        <f>VLOOKUP($E142,Atletas!$1:$1048576,9,FALSE)</f>
        <v>#N/A</v>
      </c>
      <c r="H142" s="137" t="e">
        <f>VLOOKUP($E142,Atletas!$1:$1048576,5,FALSE)</f>
        <v>#N/A</v>
      </c>
      <c r="I142" s="35"/>
      <c r="J142" s="34"/>
      <c r="K142" s="35"/>
      <c r="L142" s="35" t="s">
        <v>1218</v>
      </c>
      <c r="M142" s="38"/>
      <c r="N142" s="38"/>
      <c r="O142" s="31"/>
    </row>
    <row r="143" spans="1:15" s="39" customFormat="1">
      <c r="A143" s="27"/>
      <c r="B143" s="28"/>
      <c r="C143" s="61"/>
      <c r="D143" s="37"/>
      <c r="E143" s="31" t="s">
        <v>930</v>
      </c>
      <c r="F143" s="32">
        <f>VLOOKUP($E143,Atletas!$1:$1048576,7,FALSE)</f>
        <v>35443</v>
      </c>
      <c r="G143" s="32" t="str">
        <f>VLOOKUP($E143,Atletas!$1:$1048576,9,FALSE)</f>
        <v>Juvenil</v>
      </c>
      <c r="H143" s="137" t="str">
        <f>VLOOKUP($E143,Atletas!$1:$1048576,5,FALSE)</f>
        <v>AJS</v>
      </c>
      <c r="I143" s="35"/>
      <c r="J143" s="34"/>
      <c r="K143" s="35"/>
      <c r="L143" s="35" t="s">
        <v>1694</v>
      </c>
      <c r="M143" s="38"/>
      <c r="N143" s="38"/>
      <c r="O143" s="31"/>
    </row>
    <row r="144" spans="1:15" s="39" customFormat="1">
      <c r="A144" s="27"/>
      <c r="B144" s="28"/>
      <c r="C144" s="61"/>
      <c r="D144" s="37"/>
      <c r="E144" s="31" t="s">
        <v>1016</v>
      </c>
      <c r="F144" s="32" t="e">
        <f>VLOOKUP($E144,Atletas!$1:$1048576,7,FALSE)</f>
        <v>#N/A</v>
      </c>
      <c r="G144" s="32" t="e">
        <f>VLOOKUP($E144,Atletas!$1:$1048576,9,FALSE)</f>
        <v>#N/A</v>
      </c>
      <c r="H144" s="137" t="e">
        <f>VLOOKUP($E144,Atletas!$1:$1048576,5,FALSE)</f>
        <v>#N/A</v>
      </c>
      <c r="I144" s="35"/>
      <c r="J144" s="34"/>
      <c r="K144" s="35"/>
      <c r="L144" s="35" t="s">
        <v>858</v>
      </c>
      <c r="M144" s="31"/>
      <c r="N144" s="31"/>
      <c r="O144" s="31"/>
    </row>
    <row r="145" spans="1:15" s="39" customFormat="1">
      <c r="A145" s="27"/>
      <c r="B145" s="28"/>
      <c r="C145" s="61"/>
      <c r="D145" s="37"/>
      <c r="E145" s="31" t="s">
        <v>795</v>
      </c>
      <c r="F145" s="32" t="e">
        <f>VLOOKUP($E145,Atletas!$1:$1048576,7,FALSE)</f>
        <v>#N/A</v>
      </c>
      <c r="G145" s="32" t="e">
        <f>VLOOKUP($E145,Atletas!$1:$1048576,9,FALSE)</f>
        <v>#N/A</v>
      </c>
      <c r="H145" s="137" t="e">
        <f>VLOOKUP($E145,Atletas!$1:$1048576,5,FALSE)</f>
        <v>#N/A</v>
      </c>
      <c r="I145" s="35"/>
      <c r="J145" s="34"/>
      <c r="K145" s="35"/>
      <c r="L145" s="35" t="s">
        <v>402</v>
      </c>
      <c r="M145" s="38"/>
      <c r="N145" s="31"/>
      <c r="O145" s="31"/>
    </row>
    <row r="146" spans="1:15" s="39" customFormat="1">
      <c r="A146" s="27"/>
      <c r="B146" s="28"/>
      <c r="C146" s="61"/>
      <c r="D146" s="37"/>
      <c r="E146" s="31" t="s">
        <v>589</v>
      </c>
      <c r="F146" s="32" t="e">
        <f>VLOOKUP($E146,Atletas!$1:$1048576,7,FALSE)</f>
        <v>#N/A</v>
      </c>
      <c r="G146" s="32" t="e">
        <f>VLOOKUP($E146,Atletas!$1:$1048576,9,FALSE)</f>
        <v>#N/A</v>
      </c>
      <c r="H146" s="137" t="e">
        <f>VLOOKUP($E146,Atletas!$1:$1048576,5,FALSE)</f>
        <v>#N/A</v>
      </c>
      <c r="I146" s="35"/>
      <c r="J146" s="34"/>
      <c r="K146" s="35"/>
      <c r="L146" s="35" t="s">
        <v>403</v>
      </c>
      <c r="M146" s="38"/>
      <c r="O146" s="31"/>
    </row>
    <row r="147" spans="1:15" s="39" customFormat="1">
      <c r="A147" s="27"/>
      <c r="B147" s="28"/>
      <c r="C147" s="61"/>
      <c r="D147" s="37"/>
      <c r="E147" s="31" t="s">
        <v>7</v>
      </c>
      <c r="F147" s="32" t="e">
        <f>VLOOKUP($E147,Atletas!$1:$1048576,7,FALSE)</f>
        <v>#N/A</v>
      </c>
      <c r="G147" s="32" t="e">
        <f>VLOOKUP($E147,Atletas!$1:$1048576,9,FALSE)</f>
        <v>#N/A</v>
      </c>
      <c r="H147" s="137" t="e">
        <f>VLOOKUP($E147,Atletas!$1:$1048576,5,FALSE)</f>
        <v>#N/A</v>
      </c>
      <c r="I147" s="35"/>
      <c r="J147" s="34"/>
      <c r="K147" s="35"/>
      <c r="L147" s="35" t="s">
        <v>1706</v>
      </c>
      <c r="N147" s="38"/>
      <c r="O147" s="31"/>
    </row>
    <row r="148" spans="1:15" s="39" customFormat="1">
      <c r="A148" s="27"/>
      <c r="B148" s="28"/>
      <c r="C148" s="61"/>
      <c r="D148" s="37"/>
      <c r="E148" s="31" t="s">
        <v>344</v>
      </c>
      <c r="F148" s="32">
        <f>VLOOKUP($E148,Atletas!$1:$1048576,7,FALSE)</f>
        <v>34861</v>
      </c>
      <c r="G148" s="32" t="str">
        <f>VLOOKUP($E148,Atletas!$1:$1048576,9,FALSE)</f>
        <v>Júnior</v>
      </c>
      <c r="H148" s="137" t="str">
        <f>VLOOKUP($E148,Atletas!$1:$1048576,5,FALSE)</f>
        <v>AJS</v>
      </c>
      <c r="I148" s="35"/>
      <c r="J148" s="34"/>
      <c r="K148" s="35"/>
      <c r="L148" s="35" t="s">
        <v>98</v>
      </c>
      <c r="N148" s="38"/>
      <c r="O148" s="31"/>
    </row>
    <row r="149" spans="1:15" s="39" customFormat="1">
      <c r="A149" s="27"/>
      <c r="B149" s="28"/>
      <c r="C149" s="61"/>
      <c r="D149" s="37"/>
      <c r="E149" s="31" t="s">
        <v>283</v>
      </c>
      <c r="F149" s="32" t="e">
        <f>VLOOKUP($E149,Atletas!$1:$1048576,7,FALSE)</f>
        <v>#N/A</v>
      </c>
      <c r="G149" s="32" t="e">
        <f>VLOOKUP($E149,Atletas!$1:$1048576,9,FALSE)</f>
        <v>#N/A</v>
      </c>
      <c r="H149" s="137" t="e">
        <f>VLOOKUP($E149,Atletas!$1:$1048576,5,FALSE)</f>
        <v>#N/A</v>
      </c>
      <c r="I149" s="35"/>
      <c r="J149" s="34"/>
      <c r="K149" s="35"/>
      <c r="L149" s="35" t="s">
        <v>1219</v>
      </c>
      <c r="N149" s="38"/>
      <c r="O149" s="31"/>
    </row>
    <row r="150" spans="1:15" s="39" customFormat="1">
      <c r="A150" s="27"/>
      <c r="B150" s="28"/>
      <c r="C150" s="61"/>
      <c r="D150" s="37"/>
      <c r="E150" s="31" t="s">
        <v>272</v>
      </c>
      <c r="F150" s="32" t="e">
        <f>VLOOKUP($E150,Atletas!$1:$1048576,7,FALSE)</f>
        <v>#N/A</v>
      </c>
      <c r="G150" s="32" t="e">
        <f>VLOOKUP($E150,Atletas!$1:$1048576,9,FALSE)</f>
        <v>#N/A</v>
      </c>
      <c r="H150" s="137" t="e">
        <f>VLOOKUP($E150,Atletas!$1:$1048576,5,FALSE)</f>
        <v>#N/A</v>
      </c>
      <c r="I150" s="35"/>
      <c r="J150" s="34"/>
      <c r="K150" s="35"/>
      <c r="L150" s="35" t="s">
        <v>1696</v>
      </c>
      <c r="M150" s="38"/>
      <c r="N150" s="31"/>
      <c r="O150" s="31"/>
    </row>
    <row r="151" spans="1:15" s="39" customFormat="1">
      <c r="A151" s="27"/>
      <c r="B151" s="28"/>
      <c r="C151" s="61"/>
      <c r="D151" s="37"/>
      <c r="E151" s="31" t="s">
        <v>509</v>
      </c>
      <c r="F151" s="32" t="e">
        <f>VLOOKUP($E151,Atletas!$1:$1048576,7,FALSE)</f>
        <v>#N/A</v>
      </c>
      <c r="G151" s="32" t="e">
        <f>VLOOKUP($E151,Atletas!$1:$1048576,9,FALSE)</f>
        <v>#N/A</v>
      </c>
      <c r="H151" s="137" t="e">
        <f>VLOOKUP($E151,Atletas!$1:$1048576,5,FALSE)</f>
        <v>#N/A</v>
      </c>
      <c r="I151" s="35"/>
      <c r="J151" s="34"/>
      <c r="K151" s="35"/>
      <c r="L151" s="35" t="s">
        <v>1220</v>
      </c>
      <c r="N151" s="38"/>
      <c r="O151" s="31"/>
    </row>
    <row r="152" spans="1:15" s="39" customFormat="1">
      <c r="A152" s="27"/>
      <c r="B152" s="28"/>
      <c r="C152" s="61"/>
      <c r="D152" s="37"/>
      <c r="E152" s="31" t="s">
        <v>1394</v>
      </c>
      <c r="F152" s="32" t="e">
        <f>VLOOKUP($E152,Atletas!$1:$1048576,7,FALSE)</f>
        <v>#N/A</v>
      </c>
      <c r="G152" s="32" t="e">
        <f>VLOOKUP($E152,Atletas!$1:$1048576,9,FALSE)</f>
        <v>#N/A</v>
      </c>
      <c r="H152" s="137" t="e">
        <f>VLOOKUP($E152,Atletas!$1:$1048576,5,FALSE)</f>
        <v>#N/A</v>
      </c>
      <c r="I152" s="35"/>
      <c r="J152" s="34"/>
      <c r="K152" s="35"/>
      <c r="L152" s="35" t="s">
        <v>1697</v>
      </c>
      <c r="M152" s="38"/>
      <c r="N152" s="38"/>
      <c r="O152" s="31"/>
    </row>
    <row r="153" spans="1:15" s="39" customFormat="1">
      <c r="A153" s="27"/>
      <c r="B153" s="28"/>
      <c r="C153" s="61"/>
      <c r="D153" s="37"/>
      <c r="E153" s="31" t="s">
        <v>1368</v>
      </c>
      <c r="F153" s="32" t="e">
        <f>VLOOKUP($E153,Atletas!$1:$1048576,7,FALSE)</f>
        <v>#N/A</v>
      </c>
      <c r="G153" s="32" t="e">
        <f>VLOOKUP($E153,Atletas!$1:$1048576,9,FALSE)</f>
        <v>#N/A</v>
      </c>
      <c r="H153" s="137" t="e">
        <f>VLOOKUP($E153,Atletas!$1:$1048576,5,FALSE)</f>
        <v>#N/A</v>
      </c>
      <c r="I153" s="35"/>
      <c r="J153" s="34"/>
      <c r="K153" s="35"/>
      <c r="L153" s="35" t="s">
        <v>1698</v>
      </c>
      <c r="M153" s="38"/>
      <c r="N153" s="31"/>
      <c r="O153" s="31"/>
    </row>
    <row r="154" spans="1:15" s="39" customFormat="1">
      <c r="A154" s="27"/>
      <c r="B154" s="28"/>
      <c r="C154" s="61"/>
      <c r="D154" s="37"/>
      <c r="E154" s="31" t="s">
        <v>1411</v>
      </c>
      <c r="F154" s="32">
        <f>VLOOKUP($E154,Atletas!$1:$1048576,7,FALSE)</f>
        <v>35157</v>
      </c>
      <c r="G154" s="32" t="str">
        <f>VLOOKUP($E154,Atletas!$1:$1048576,9,FALSE)</f>
        <v>Juvenil</v>
      </c>
      <c r="H154" s="137" t="str">
        <f>VLOOKUP($E154,Atletas!$1:$1048576,5,FALSE)</f>
        <v>ACDSJ</v>
      </c>
      <c r="I154" s="35"/>
      <c r="J154" s="34"/>
      <c r="K154" s="35"/>
      <c r="L154" s="35" t="s">
        <v>1705</v>
      </c>
      <c r="N154" s="31"/>
      <c r="O154" s="31"/>
    </row>
    <row r="155" spans="1:15" s="39" customFormat="1">
      <c r="A155" s="27"/>
      <c r="B155" s="28"/>
      <c r="C155" s="61"/>
      <c r="D155" s="37"/>
      <c r="E155" s="31" t="s">
        <v>273</v>
      </c>
      <c r="F155" s="32" t="e">
        <f>VLOOKUP($E155,Atletas!$1:$1048576,7,FALSE)</f>
        <v>#N/A</v>
      </c>
      <c r="G155" s="32" t="e">
        <f>VLOOKUP($E155,Atletas!$1:$1048576,9,FALSE)</f>
        <v>#N/A</v>
      </c>
      <c r="H155" s="137" t="e">
        <f>VLOOKUP($E155,Atletas!$1:$1048576,5,FALSE)</f>
        <v>#N/A</v>
      </c>
      <c r="I155" s="35"/>
      <c r="J155" s="34"/>
      <c r="K155" s="35"/>
      <c r="L155" s="35" t="s">
        <v>1221</v>
      </c>
      <c r="N155" s="38"/>
      <c r="O155" s="31"/>
    </row>
    <row r="156" spans="1:15" s="39" customFormat="1">
      <c r="A156" s="27"/>
      <c r="B156" s="28"/>
      <c r="C156" s="61"/>
      <c r="D156" s="37"/>
      <c r="E156" s="31" t="s">
        <v>279</v>
      </c>
      <c r="F156" s="32" t="e">
        <f>VLOOKUP($E156,Atletas!$1:$1048576,7,FALSE)</f>
        <v>#N/A</v>
      </c>
      <c r="G156" s="32" t="e">
        <f>VLOOKUP($E156,Atletas!$1:$1048576,9,FALSE)</f>
        <v>#N/A</v>
      </c>
      <c r="H156" s="137" t="e">
        <f>VLOOKUP($E156,Atletas!$1:$1048576,5,FALSE)</f>
        <v>#N/A</v>
      </c>
      <c r="I156" s="35"/>
      <c r="J156" s="34"/>
      <c r="K156" s="35"/>
      <c r="L156" s="35" t="s">
        <v>1222</v>
      </c>
      <c r="N156" s="38"/>
      <c r="O156" s="31"/>
    </row>
    <row r="157" spans="1:15" s="39" customFormat="1">
      <c r="A157" s="27"/>
      <c r="B157" s="28"/>
      <c r="C157" s="61"/>
      <c r="D157" s="37"/>
      <c r="E157" s="31" t="s">
        <v>6</v>
      </c>
      <c r="F157" s="32" t="e">
        <f>VLOOKUP($E157,Atletas!$1:$1048576,7,FALSE)</f>
        <v>#N/A</v>
      </c>
      <c r="G157" s="32" t="e">
        <f>VLOOKUP($E157,Atletas!$1:$1048576,9,FALSE)</f>
        <v>#N/A</v>
      </c>
      <c r="H157" s="137" t="e">
        <f>VLOOKUP($E157,Atletas!$1:$1048576,5,FALSE)</f>
        <v>#N/A</v>
      </c>
      <c r="I157" s="35"/>
      <c r="J157" s="34"/>
      <c r="K157" s="35"/>
      <c r="L157" s="35" t="s">
        <v>1223</v>
      </c>
      <c r="N157" s="38"/>
      <c r="O157" s="31"/>
    </row>
    <row r="158" spans="1:15" s="31" customFormat="1">
      <c r="A158" s="27"/>
      <c r="B158" s="28"/>
      <c r="C158" s="61"/>
      <c r="D158" s="37"/>
      <c r="E158" s="31" t="s">
        <v>332</v>
      </c>
      <c r="F158" s="32" t="e">
        <f>VLOOKUP($E158,Atletas!$1:$1048576,7,FALSE)</f>
        <v>#N/A</v>
      </c>
      <c r="G158" s="32" t="e">
        <f>VLOOKUP($E158,Atletas!$1:$1048576,9,FALSE)</f>
        <v>#N/A</v>
      </c>
      <c r="H158" s="137" t="e">
        <f>VLOOKUP($E158,Atletas!$1:$1048576,5,FALSE)</f>
        <v>#N/A</v>
      </c>
      <c r="I158" s="35"/>
      <c r="J158" s="34"/>
      <c r="K158" s="35"/>
      <c r="L158" s="35" t="s">
        <v>1224</v>
      </c>
      <c r="M158" s="39"/>
      <c r="N158" s="38"/>
    </row>
    <row r="159" spans="1:15" s="39" customFormat="1">
      <c r="A159" s="27"/>
      <c r="B159" s="28"/>
      <c r="C159" s="61"/>
      <c r="D159" s="37"/>
      <c r="E159" s="31" t="s">
        <v>1363</v>
      </c>
      <c r="F159" s="32" t="e">
        <f>VLOOKUP($E159,Atletas!$1:$1048576,7,FALSE)</f>
        <v>#N/A</v>
      </c>
      <c r="G159" s="32" t="e">
        <f>VLOOKUP($E159,Atletas!$1:$1048576,9,FALSE)</f>
        <v>#N/A</v>
      </c>
      <c r="H159" s="137" t="e">
        <f>VLOOKUP($E159,Atletas!$1:$1048576,5,FALSE)</f>
        <v>#N/A</v>
      </c>
      <c r="I159" s="35"/>
      <c r="J159" s="34"/>
      <c r="K159" s="35"/>
      <c r="L159" s="35" t="s">
        <v>1700</v>
      </c>
      <c r="M159" s="38"/>
      <c r="N159" s="38"/>
      <c r="O159" s="31"/>
    </row>
    <row r="160" spans="1:15" s="39" customFormat="1">
      <c r="A160" s="27"/>
      <c r="B160" s="28"/>
      <c r="C160" s="61"/>
      <c r="D160" s="37"/>
      <c r="E160" s="31" t="s">
        <v>1396</v>
      </c>
      <c r="F160" s="32" t="e">
        <f>VLOOKUP($E160,Atletas!$1:$1048576,7,FALSE)</f>
        <v>#N/A</v>
      </c>
      <c r="G160" s="32" t="e">
        <f>VLOOKUP($E160,Atletas!$1:$1048576,9,FALSE)</f>
        <v>#N/A</v>
      </c>
      <c r="H160" s="137" t="e">
        <f>VLOOKUP($E160,Atletas!$1:$1048576,5,FALSE)</f>
        <v>#N/A</v>
      </c>
      <c r="I160" s="35"/>
      <c r="J160" s="34"/>
      <c r="K160" s="35"/>
      <c r="L160" s="35" t="s">
        <v>1701</v>
      </c>
      <c r="M160" s="38"/>
      <c r="N160" s="31"/>
      <c r="O160" s="31"/>
    </row>
    <row r="161" spans="1:15" s="39" customFormat="1">
      <c r="A161" s="27"/>
      <c r="B161" s="28"/>
      <c r="C161" s="61"/>
      <c r="D161" s="37"/>
      <c r="E161" s="31" t="s">
        <v>3</v>
      </c>
      <c r="F161" s="32" t="e">
        <f>VLOOKUP($E161,Atletas!$1:$1048576,7,FALSE)</f>
        <v>#N/A</v>
      </c>
      <c r="G161" s="32" t="e">
        <f>VLOOKUP($E161,Atletas!$1:$1048576,9,FALSE)</f>
        <v>#N/A</v>
      </c>
      <c r="H161" s="137" t="e">
        <f>VLOOKUP($E161,Atletas!$1:$1048576,5,FALSE)</f>
        <v>#N/A</v>
      </c>
      <c r="I161" s="35"/>
      <c r="J161" s="34"/>
      <c r="K161" s="35"/>
      <c r="L161" s="35" t="s">
        <v>1225</v>
      </c>
      <c r="N161" s="38"/>
      <c r="O161" s="31"/>
    </row>
    <row r="162" spans="1:15" s="31" customFormat="1">
      <c r="A162" s="27"/>
      <c r="B162" s="28"/>
      <c r="C162" s="61"/>
      <c r="D162" s="37"/>
      <c r="E162" s="31" t="s">
        <v>1424</v>
      </c>
      <c r="F162" s="32">
        <f>VLOOKUP($E162,Atletas!$1:$1048576,7,FALSE)</f>
        <v>36218</v>
      </c>
      <c r="G162" s="32" t="str">
        <f>VLOOKUP($E162,Atletas!$1:$1048576,9,FALSE)</f>
        <v>Iniciado</v>
      </c>
      <c r="H162" s="137" t="str">
        <f>VLOOKUP($E162,Atletas!$1:$1048576,5,FALSE)</f>
        <v>ACDSJ</v>
      </c>
      <c r="I162" s="35"/>
      <c r="J162" s="34"/>
      <c r="K162" s="35"/>
      <c r="L162" s="35" t="s">
        <v>1704</v>
      </c>
      <c r="M162" s="39"/>
    </row>
    <row r="163" spans="1:15" s="39" customFormat="1">
      <c r="A163" s="27"/>
      <c r="B163" s="28"/>
      <c r="C163" s="61"/>
      <c r="D163" s="37"/>
      <c r="E163" s="31"/>
      <c r="F163" s="32">
        <f>VLOOKUP($E163,Atletas!$1:$1048576,7,FALSE)</f>
        <v>0</v>
      </c>
      <c r="G163" s="32">
        <f>VLOOKUP($E163,Atletas!$1:$1048576,9,FALSE)</f>
        <v>0</v>
      </c>
      <c r="H163" s="137">
        <f>VLOOKUP($E163,Atletas!$1:$1048576,5,FALSE)</f>
        <v>0</v>
      </c>
      <c r="I163" s="35"/>
      <c r="J163" s="34"/>
      <c r="K163" s="35"/>
      <c r="L163" s="35" t="s">
        <v>765</v>
      </c>
      <c r="N163" s="31"/>
      <c r="O163" s="31"/>
    </row>
    <row r="164" spans="1:15" s="39" customFormat="1">
      <c r="A164" s="27"/>
      <c r="B164" s="28"/>
      <c r="C164" s="61"/>
      <c r="D164" s="37"/>
      <c r="E164" s="31"/>
      <c r="F164" s="32">
        <f>VLOOKUP($E164,Atletas!$1:$1048576,7,FALSE)</f>
        <v>0</v>
      </c>
      <c r="G164" s="32">
        <f>VLOOKUP($E164,Atletas!$1:$1048576,9,FALSE)</f>
        <v>0</v>
      </c>
      <c r="H164" s="137">
        <f>VLOOKUP($E164,Atletas!$1:$1048576,5,FALSE)</f>
        <v>0</v>
      </c>
      <c r="I164" s="35"/>
      <c r="J164" s="34"/>
      <c r="K164" s="35"/>
      <c r="L164" s="35" t="s">
        <v>765</v>
      </c>
      <c r="N164" s="31"/>
      <c r="O164" s="31"/>
    </row>
    <row r="165" spans="1:15" s="39" customFormat="1">
      <c r="A165" s="27"/>
      <c r="B165" s="28"/>
      <c r="C165" s="61"/>
      <c r="D165" s="37"/>
      <c r="E165" s="31"/>
      <c r="F165" s="32">
        <f>VLOOKUP($E165,Atletas!$1:$1048576,7,FALSE)</f>
        <v>0</v>
      </c>
      <c r="G165" s="32">
        <f>VLOOKUP($E165,Atletas!$1:$1048576,9,FALSE)</f>
        <v>0</v>
      </c>
      <c r="H165" s="137">
        <f>VLOOKUP($E165,Atletas!$1:$1048576,5,FALSE)</f>
        <v>0</v>
      </c>
      <c r="I165" s="35"/>
      <c r="J165" s="34"/>
      <c r="K165" s="35"/>
      <c r="L165" s="35" t="s">
        <v>765</v>
      </c>
      <c r="N165" s="31"/>
      <c r="O165" s="31"/>
    </row>
    <row r="166" spans="1:15" s="39" customFormat="1">
      <c r="A166" s="27"/>
      <c r="B166" s="28"/>
      <c r="C166" s="61"/>
      <c r="D166" s="37"/>
      <c r="E166" s="31"/>
      <c r="F166" s="32">
        <f>VLOOKUP($E166,Atletas!$1:$1048576,7,FALSE)</f>
        <v>0</v>
      </c>
      <c r="G166" s="32">
        <f>VLOOKUP($E166,Atletas!$1:$1048576,9,FALSE)</f>
        <v>0</v>
      </c>
      <c r="H166" s="137">
        <f>VLOOKUP($E166,Atletas!$1:$1048576,5,FALSE)</f>
        <v>0</v>
      </c>
      <c r="I166" s="35"/>
      <c r="J166" s="34"/>
      <c r="K166" s="35"/>
      <c r="L166" s="35" t="s">
        <v>765</v>
      </c>
      <c r="N166" s="31"/>
      <c r="O166" s="31"/>
    </row>
    <row r="167" spans="1:15" s="39" customFormat="1">
      <c r="A167" s="37"/>
      <c r="B167" s="28"/>
      <c r="C167" s="61"/>
      <c r="D167" s="37"/>
      <c r="E167" s="31"/>
      <c r="F167" s="32"/>
      <c r="G167" s="32"/>
      <c r="H167" s="137"/>
      <c r="I167" s="35"/>
      <c r="J167" s="34"/>
      <c r="K167" s="35"/>
      <c r="L167" s="35"/>
    </row>
    <row r="168" spans="1:15" s="39" customFormat="1">
      <c r="A168" s="37"/>
      <c r="B168" s="28"/>
      <c r="C168" s="61"/>
      <c r="D168" s="37"/>
      <c r="E168" s="31"/>
      <c r="F168" s="32"/>
      <c r="G168" s="35"/>
      <c r="H168" s="87"/>
      <c r="I168" s="35"/>
      <c r="J168" s="34"/>
      <c r="K168" s="35"/>
      <c r="L168" s="35"/>
    </row>
    <row r="169" spans="1:15" s="31" customFormat="1">
      <c r="A169" s="181" t="s">
        <v>727</v>
      </c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38"/>
      <c r="N169" s="39"/>
    </row>
    <row r="170" spans="1:15" s="31" customFormat="1">
      <c r="A170" s="27"/>
      <c r="B170" s="28">
        <v>4.43</v>
      </c>
      <c r="C170" s="61" t="s">
        <v>1369</v>
      </c>
      <c r="D170" s="37" t="s">
        <v>1891</v>
      </c>
      <c r="E170" s="31" t="s">
        <v>732</v>
      </c>
      <c r="F170" s="32">
        <f>VLOOKUP($E170,Atletas!$1:$1048576,7,FALSE)</f>
        <v>36375</v>
      </c>
      <c r="G170" s="32" t="str">
        <f>VLOOKUP($E170,Atletas!$1:$1048576,9,FALSE)</f>
        <v>Iniciado</v>
      </c>
      <c r="H170" s="137" t="str">
        <f>VLOOKUP($E170,Atletas!$1:$1048576,5,FALSE)</f>
        <v>CSM</v>
      </c>
      <c r="I170" s="35" t="s">
        <v>1942</v>
      </c>
      <c r="J170" s="34">
        <v>41328</v>
      </c>
      <c r="K170" s="35"/>
      <c r="L170" s="35"/>
      <c r="M170" s="39"/>
      <c r="N170" s="38"/>
    </row>
    <row r="171" spans="1:15" s="31" customFormat="1">
      <c r="A171" s="27"/>
      <c r="B171" s="28"/>
      <c r="C171" s="61"/>
      <c r="D171" s="37"/>
      <c r="F171" s="32">
        <f>VLOOKUP($E171,Atletas!$1:$1048576,7,FALSE)</f>
        <v>0</v>
      </c>
      <c r="G171" s="32">
        <f>VLOOKUP($E171,Atletas!$1:$1048576,9,FALSE)</f>
        <v>0</v>
      </c>
      <c r="H171" s="137">
        <f>VLOOKUP($E171,Atletas!$1:$1048576,5,FALSE)</f>
        <v>0</v>
      </c>
      <c r="I171" s="35"/>
      <c r="J171" s="34"/>
      <c r="K171" s="35"/>
      <c r="L171" s="35"/>
      <c r="M171" s="38"/>
      <c r="N171" s="38"/>
      <c r="O171" s="39"/>
    </row>
    <row r="172" spans="1:15" s="31" customFormat="1">
      <c r="A172" s="27"/>
      <c r="B172" s="28"/>
      <c r="C172" s="61"/>
      <c r="D172" s="37"/>
      <c r="F172" s="32">
        <f>VLOOKUP($E172,Atletas!$1:$1048576,7,FALSE)</f>
        <v>0</v>
      </c>
      <c r="G172" s="32">
        <f>VLOOKUP($E172,Atletas!$1:$1048576,9,FALSE)</f>
        <v>0</v>
      </c>
      <c r="H172" s="137">
        <f>VLOOKUP($E172,Atletas!$1:$1048576,5,FALSE)</f>
        <v>0</v>
      </c>
      <c r="I172" s="35"/>
      <c r="J172" s="34"/>
      <c r="K172" s="35"/>
      <c r="L172" s="35"/>
      <c r="M172" s="38"/>
      <c r="N172" s="38"/>
      <c r="O172" s="39"/>
    </row>
    <row r="173" spans="1:15" s="31" customFormat="1">
      <c r="A173" s="27"/>
      <c r="B173" s="28"/>
      <c r="C173" s="61"/>
      <c r="D173" s="37"/>
      <c r="F173" s="32">
        <f>VLOOKUP($E173,Atletas!$1:$1048576,7,FALSE)</f>
        <v>0</v>
      </c>
      <c r="G173" s="32">
        <f>VLOOKUP($E173,Atletas!$1:$1048576,9,FALSE)</f>
        <v>0</v>
      </c>
      <c r="H173" s="137">
        <f>VLOOKUP($E173,Atletas!$1:$1048576,5,FALSE)</f>
        <v>0</v>
      </c>
      <c r="I173" s="35"/>
      <c r="J173" s="34"/>
      <c r="K173" s="35"/>
      <c r="L173" s="35"/>
      <c r="M173" s="38"/>
    </row>
    <row r="174" spans="1:15" s="39" customFormat="1">
      <c r="A174" s="27"/>
      <c r="B174" s="28"/>
      <c r="C174" s="61"/>
      <c r="D174" s="37"/>
      <c r="E174" s="31"/>
      <c r="F174" s="32">
        <f>VLOOKUP($E174,Atletas!$1:$1048576,7,FALSE)</f>
        <v>0</v>
      </c>
      <c r="G174" s="32">
        <f>VLOOKUP($E174,Atletas!$1:$1048576,9,FALSE)</f>
        <v>0</v>
      </c>
      <c r="H174" s="137">
        <f>VLOOKUP($E174,Atletas!$1:$1048576,5,FALSE)</f>
        <v>0</v>
      </c>
      <c r="I174" s="35"/>
      <c r="J174" s="34"/>
      <c r="K174" s="35"/>
      <c r="L174" s="35"/>
      <c r="M174" s="38"/>
      <c r="N174" s="38"/>
      <c r="O174" s="31"/>
    </row>
    <row r="175" spans="1:15" s="31" customFormat="1">
      <c r="A175" s="27"/>
      <c r="B175" s="28"/>
      <c r="C175" s="61"/>
      <c r="D175" s="37"/>
      <c r="F175" s="32">
        <f>VLOOKUP($E175,Atletas!$1:$1048576,7,FALSE)</f>
        <v>0</v>
      </c>
      <c r="G175" s="32">
        <f>VLOOKUP($E175,Atletas!$1:$1048576,9,FALSE)</f>
        <v>0</v>
      </c>
      <c r="H175" s="137">
        <f>VLOOKUP($E175,Atletas!$1:$1048576,5,FALSE)</f>
        <v>0</v>
      </c>
      <c r="I175" s="35"/>
      <c r="J175" s="34"/>
      <c r="K175" s="35"/>
      <c r="L175" s="35"/>
    </row>
    <row r="176" spans="1:15" s="31" customFormat="1">
      <c r="A176" s="27"/>
      <c r="B176" s="28"/>
      <c r="C176" s="61"/>
      <c r="D176" s="37"/>
      <c r="F176" s="32">
        <f>VLOOKUP($E176,Atletas!$1:$1048576,7,FALSE)</f>
        <v>0</v>
      </c>
      <c r="G176" s="32">
        <f>VLOOKUP($E176,Atletas!$1:$1048576,9,FALSE)</f>
        <v>0</v>
      </c>
      <c r="H176" s="137">
        <f>VLOOKUP($E176,Atletas!$1:$1048576,5,FALSE)</f>
        <v>0</v>
      </c>
      <c r="I176" s="35"/>
      <c r="J176" s="34"/>
      <c r="K176" s="35"/>
      <c r="L176" s="35"/>
      <c r="M176" s="38"/>
    </row>
    <row r="177" spans="1:15" s="31" customFormat="1">
      <c r="A177" s="27"/>
      <c r="B177" s="28"/>
      <c r="C177" s="61"/>
      <c r="D177" s="37"/>
      <c r="F177" s="32">
        <f>VLOOKUP($E177,Atletas!$1:$1048576,7,FALSE)</f>
        <v>0</v>
      </c>
      <c r="G177" s="32">
        <f>VLOOKUP($E177,Atletas!$1:$1048576,9,FALSE)</f>
        <v>0</v>
      </c>
      <c r="H177" s="137">
        <f>VLOOKUP($E177,Atletas!$1:$1048576,5,FALSE)</f>
        <v>0</v>
      </c>
      <c r="I177" s="35"/>
      <c r="J177" s="34"/>
      <c r="K177" s="35"/>
      <c r="L177" s="35"/>
    </row>
    <row r="178" spans="1:15" s="31" customFormat="1">
      <c r="A178" s="27"/>
      <c r="B178" s="28"/>
      <c r="C178" s="61"/>
      <c r="D178" s="37"/>
      <c r="F178" s="32">
        <f>VLOOKUP($E178,Atletas!$1:$1048576,7,FALSE)</f>
        <v>0</v>
      </c>
      <c r="G178" s="32">
        <f>VLOOKUP($E178,Atletas!$1:$1048576,9,FALSE)</f>
        <v>0</v>
      </c>
      <c r="H178" s="137">
        <f>VLOOKUP($E178,Atletas!$1:$1048576,5,FALSE)</f>
        <v>0</v>
      </c>
      <c r="I178" s="35"/>
      <c r="J178" s="34"/>
      <c r="K178" s="35"/>
      <c r="L178" s="35"/>
    </row>
    <row r="179" spans="1:15" s="31" customFormat="1">
      <c r="A179" s="27"/>
      <c r="B179" s="28"/>
      <c r="C179" s="61"/>
      <c r="D179" s="37"/>
      <c r="F179" s="32">
        <f>VLOOKUP($E179,Atletas!$1:$1048576,7,FALSE)</f>
        <v>0</v>
      </c>
      <c r="G179" s="32">
        <f>VLOOKUP($E179,Atletas!$1:$1048576,9,FALSE)</f>
        <v>0</v>
      </c>
      <c r="H179" s="137">
        <f>VLOOKUP($E179,Atletas!$1:$1048576,5,FALSE)</f>
        <v>0</v>
      </c>
      <c r="I179" s="35"/>
      <c r="J179" s="34"/>
      <c r="K179" s="35"/>
      <c r="L179" s="35"/>
    </row>
    <row r="180" spans="1:15" s="31" customFormat="1">
      <c r="A180" s="27"/>
      <c r="B180" s="28"/>
      <c r="C180" s="61"/>
      <c r="D180" s="37"/>
      <c r="F180" s="32">
        <f>VLOOKUP($E180,Atletas!$1:$1048576,7,FALSE)</f>
        <v>0</v>
      </c>
      <c r="G180" s="32">
        <f>VLOOKUP($E180,Atletas!$1:$1048576,9,FALSE)</f>
        <v>0</v>
      </c>
      <c r="H180" s="137">
        <f>VLOOKUP($E180,Atletas!$1:$1048576,5,FALSE)</f>
        <v>0</v>
      </c>
      <c r="I180" s="35"/>
      <c r="J180" s="34"/>
      <c r="K180" s="35"/>
      <c r="L180" s="35"/>
    </row>
    <row r="181" spans="1:15" s="39" customFormat="1">
      <c r="A181" s="27"/>
      <c r="B181" s="28"/>
      <c r="C181" s="61"/>
      <c r="D181" s="37"/>
      <c r="E181" s="31"/>
      <c r="F181" s="32"/>
      <c r="G181" s="32"/>
      <c r="H181" s="137"/>
      <c r="I181" s="35"/>
      <c r="J181" s="34"/>
      <c r="K181" s="35"/>
      <c r="L181" s="35"/>
    </row>
    <row r="182" spans="1:15" s="36" customFormat="1">
      <c r="A182" s="27"/>
      <c r="B182" s="28"/>
      <c r="C182" s="29"/>
      <c r="D182" s="30"/>
      <c r="E182" s="31"/>
      <c r="F182" s="32"/>
      <c r="G182" s="35"/>
      <c r="H182" s="137"/>
      <c r="I182" s="35"/>
      <c r="J182" s="34"/>
      <c r="K182" s="35"/>
      <c r="L182" s="35"/>
    </row>
    <row r="183" spans="1:15">
      <c r="A183" s="181" t="s">
        <v>728</v>
      </c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</row>
    <row r="184" spans="1:15" s="39" customFormat="1">
      <c r="A184" s="27"/>
      <c r="B184" s="28">
        <v>5.28</v>
      </c>
      <c r="C184" s="61">
        <v>2.9</v>
      </c>
      <c r="D184" s="37">
        <v>2</v>
      </c>
      <c r="E184" s="31" t="s">
        <v>711</v>
      </c>
      <c r="F184" s="32">
        <f>VLOOKUP($E184,Atletas!$1:$1048576,7,FALSE)</f>
        <v>28955</v>
      </c>
      <c r="G184" s="32" t="str">
        <f>VLOOKUP($E184,Atletas!$1:$1048576,9,FALSE)</f>
        <v>Sénior</v>
      </c>
      <c r="H184" s="137" t="str">
        <f>VLOOKUP($E184,Atletas!$1:$1048576,5,FALSE)</f>
        <v>AJS</v>
      </c>
      <c r="I184" s="35" t="s">
        <v>2239</v>
      </c>
      <c r="J184" s="34">
        <v>41433</v>
      </c>
      <c r="K184" s="35"/>
      <c r="L184" s="35"/>
      <c r="N184" s="38"/>
    </row>
    <row r="185" spans="1:15" s="31" customFormat="1">
      <c r="A185" s="27"/>
      <c r="B185" s="28">
        <v>5.22</v>
      </c>
      <c r="C185" s="61">
        <v>4.0999999999999996</v>
      </c>
      <c r="D185" s="37">
        <v>6</v>
      </c>
      <c r="E185" s="31" t="s">
        <v>940</v>
      </c>
      <c r="F185" s="32">
        <f>VLOOKUP($E185,Atletas!$1:$1048576,7,FALSE)</f>
        <v>34553</v>
      </c>
      <c r="G185" s="32" t="str">
        <f>VLOOKUP($E185,Atletas!$1:$1048576,9,FALSE)</f>
        <v>Júnior</v>
      </c>
      <c r="H185" s="137" t="str">
        <f>VLOOKUP($E185,Atletas!$1:$1048576,5,FALSE)</f>
        <v>GDE</v>
      </c>
      <c r="I185" s="35" t="s">
        <v>2239</v>
      </c>
      <c r="J185" s="34">
        <v>41433</v>
      </c>
      <c r="K185" s="35"/>
      <c r="L185" s="35"/>
    </row>
    <row r="186" spans="1:15" s="31" customFormat="1">
      <c r="A186" s="27"/>
      <c r="B186" s="28">
        <v>4.28</v>
      </c>
      <c r="C186" s="61">
        <v>4.9000000000000004</v>
      </c>
      <c r="D186" s="37">
        <v>3</v>
      </c>
      <c r="E186" s="31" t="s">
        <v>1765</v>
      </c>
      <c r="F186" s="32">
        <f>VLOOKUP($E186,Atletas!$1:$1048576,7,FALSE)</f>
        <v>36856</v>
      </c>
      <c r="G186" s="32" t="str">
        <f>VLOOKUP($E186,Atletas!$1:$1048576,9,FALSE)</f>
        <v>Infantil</v>
      </c>
      <c r="H186" s="137" t="str">
        <f>VLOOKUP($E186,Atletas!$1:$1048576,5,FALSE)</f>
        <v>CSM</v>
      </c>
      <c r="I186" s="35" t="s">
        <v>1012</v>
      </c>
      <c r="J186" s="34">
        <v>41419</v>
      </c>
      <c r="K186" s="35"/>
      <c r="L186" s="35"/>
    </row>
    <row r="187" spans="1:15" s="31" customFormat="1">
      <c r="A187" s="27"/>
      <c r="B187" s="28">
        <v>4.16</v>
      </c>
      <c r="C187" s="61">
        <v>2.2999999999999998</v>
      </c>
      <c r="D187" s="37">
        <v>4</v>
      </c>
      <c r="E187" s="31" t="s">
        <v>1386</v>
      </c>
      <c r="F187" s="32">
        <f>VLOOKUP($E187,Atletas!$1:$1048576,7,FALSE)</f>
        <v>37145</v>
      </c>
      <c r="G187" s="32" t="str">
        <f>VLOOKUP($E187,Atletas!$1:$1048576,9,FALSE)</f>
        <v>Infantil</v>
      </c>
      <c r="H187" s="137" t="str">
        <f>VLOOKUP($E187,Atletas!$1:$1048576,5,FALSE)</f>
        <v>CSM</v>
      </c>
      <c r="I187" s="35" t="s">
        <v>1012</v>
      </c>
      <c r="J187" s="34">
        <v>41419</v>
      </c>
      <c r="K187" s="35"/>
      <c r="L187" s="35"/>
    </row>
    <row r="188" spans="1:15" s="31" customFormat="1">
      <c r="A188" s="27"/>
      <c r="B188" s="28">
        <v>4.07</v>
      </c>
      <c r="C188" s="61">
        <v>2.6</v>
      </c>
      <c r="D188" s="37">
        <v>6</v>
      </c>
      <c r="E188" s="31" t="s">
        <v>339</v>
      </c>
      <c r="F188" s="32">
        <f>VLOOKUP($E188,Atletas!$1:$1048576,7,FALSE)</f>
        <v>36477</v>
      </c>
      <c r="G188" s="32" t="str">
        <f>VLOOKUP($E188,Atletas!$1:$1048576,9,FALSE)</f>
        <v>Iniciado</v>
      </c>
      <c r="H188" s="137" t="str">
        <f>VLOOKUP($E188,Atletas!$1:$1048576,5,FALSE)</f>
        <v>GDE</v>
      </c>
      <c r="I188" s="35" t="s">
        <v>1012</v>
      </c>
      <c r="J188" s="34">
        <v>41419</v>
      </c>
      <c r="K188" s="35"/>
      <c r="L188" s="35"/>
    </row>
    <row r="189" spans="1:15" s="31" customFormat="1">
      <c r="A189" s="27"/>
      <c r="B189" s="28"/>
      <c r="C189" s="61"/>
      <c r="D189" s="37"/>
      <c r="F189" s="32">
        <f>VLOOKUP($E189,Atletas!$1:$1048576,7,FALSE)</f>
        <v>0</v>
      </c>
      <c r="G189" s="32">
        <f>VLOOKUP($E189,Atletas!$1:$1048576,9,FALSE)</f>
        <v>0</v>
      </c>
      <c r="H189" s="137">
        <f>VLOOKUP($E189,Atletas!$1:$1048576,5,FALSE)</f>
        <v>0</v>
      </c>
      <c r="I189" s="35"/>
      <c r="J189" s="34"/>
      <c r="K189" s="35"/>
      <c r="L189" s="35"/>
      <c r="M189" s="38"/>
    </row>
    <row r="190" spans="1:15" s="31" customFormat="1">
      <c r="A190" s="27"/>
      <c r="B190" s="28"/>
      <c r="C190" s="61"/>
      <c r="D190" s="37"/>
      <c r="F190" s="32">
        <f>VLOOKUP($E190,Atletas!$1:$1048576,7,FALSE)</f>
        <v>0</v>
      </c>
      <c r="G190" s="32">
        <f>VLOOKUP($E190,Atletas!$1:$1048576,9,FALSE)</f>
        <v>0</v>
      </c>
      <c r="H190" s="137">
        <f>VLOOKUP($E190,Atletas!$1:$1048576,5,FALSE)</f>
        <v>0</v>
      </c>
      <c r="I190" s="35"/>
      <c r="J190" s="34"/>
      <c r="K190" s="35"/>
      <c r="L190" s="35"/>
      <c r="M190" s="39"/>
      <c r="N190" s="38"/>
      <c r="O190" s="39"/>
    </row>
    <row r="191" spans="1:15" s="31" customFormat="1">
      <c r="A191" s="27"/>
      <c r="B191" s="28"/>
      <c r="C191" s="61"/>
      <c r="D191" s="37"/>
      <c r="F191" s="32">
        <f>VLOOKUP($E191,Atletas!$1:$1048576,7,FALSE)</f>
        <v>0</v>
      </c>
      <c r="G191" s="32">
        <f>VLOOKUP($E191,Atletas!$1:$1048576,9,FALSE)</f>
        <v>0</v>
      </c>
      <c r="H191" s="137">
        <f>VLOOKUP($E191,Atletas!$1:$1048576,5,FALSE)</f>
        <v>0</v>
      </c>
      <c r="I191" s="35"/>
      <c r="J191" s="34"/>
      <c r="K191" s="35"/>
      <c r="L191" s="35"/>
    </row>
    <row r="192" spans="1:15" s="39" customFormat="1">
      <c r="A192" s="37"/>
      <c r="B192" s="28"/>
      <c r="C192" s="61"/>
      <c r="D192" s="37"/>
      <c r="E192" s="31"/>
      <c r="F192" s="32"/>
      <c r="G192" s="35"/>
      <c r="H192" s="87"/>
      <c r="I192" s="35"/>
      <c r="J192" s="34"/>
      <c r="K192" s="35"/>
      <c r="L192" s="35"/>
    </row>
    <row r="193" spans="1:12" s="39" customFormat="1">
      <c r="A193" s="37"/>
      <c r="B193" s="28"/>
      <c r="C193" s="61"/>
      <c r="D193" s="37"/>
      <c r="E193" s="31"/>
      <c r="F193" s="32"/>
      <c r="G193" s="35"/>
      <c r="H193" s="87"/>
      <c r="I193" s="35"/>
      <c r="J193" s="34"/>
      <c r="K193" s="35"/>
      <c r="L193" s="35"/>
    </row>
    <row r="194" spans="1:12" s="39" customFormat="1">
      <c r="A194" s="37"/>
      <c r="B194" s="28"/>
      <c r="C194" s="61"/>
      <c r="D194" s="37"/>
      <c r="E194" s="31"/>
      <c r="F194" s="32"/>
      <c r="G194" s="35"/>
      <c r="H194" s="87"/>
      <c r="I194" s="35"/>
      <c r="J194" s="34"/>
      <c r="K194" s="35"/>
      <c r="L194" s="35"/>
    </row>
    <row r="195" spans="1:12" s="39" customFormat="1">
      <c r="A195" s="37"/>
      <c r="B195" s="28"/>
      <c r="C195" s="61"/>
      <c r="D195" s="37"/>
      <c r="E195" s="31"/>
      <c r="F195" s="32"/>
      <c r="G195" s="35"/>
      <c r="H195" s="87"/>
      <c r="I195" s="35"/>
      <c r="J195" s="34"/>
      <c r="K195" s="35"/>
      <c r="L195" s="35"/>
    </row>
    <row r="196" spans="1:12" s="39" customFormat="1">
      <c r="A196" s="37"/>
      <c r="B196" s="28"/>
      <c r="C196" s="61"/>
      <c r="D196" s="37"/>
      <c r="E196" s="31"/>
      <c r="F196" s="32"/>
      <c r="G196" s="35"/>
      <c r="H196" s="87"/>
      <c r="I196" s="35"/>
      <c r="J196" s="34"/>
      <c r="K196" s="35"/>
      <c r="L196" s="35"/>
    </row>
    <row r="197" spans="1:12" s="39" customFormat="1">
      <c r="A197" s="37"/>
      <c r="B197" s="28"/>
      <c r="C197" s="61"/>
      <c r="D197" s="37"/>
      <c r="E197" s="31"/>
      <c r="F197" s="32"/>
      <c r="G197" s="35"/>
      <c r="H197" s="87"/>
      <c r="I197" s="35"/>
      <c r="J197" s="34"/>
      <c r="K197" s="35"/>
      <c r="L197" s="35"/>
    </row>
    <row r="198" spans="1:12" s="39" customFormat="1">
      <c r="A198" s="37"/>
      <c r="B198" s="28"/>
      <c r="C198" s="61"/>
      <c r="D198" s="37"/>
      <c r="E198" s="31"/>
      <c r="F198" s="32"/>
      <c r="G198" s="35"/>
      <c r="H198" s="87"/>
      <c r="I198" s="35"/>
      <c r="J198" s="34"/>
      <c r="K198" s="35"/>
      <c r="L198" s="35"/>
    </row>
    <row r="199" spans="1:12" s="39" customFormat="1">
      <c r="A199" s="37"/>
      <c r="B199" s="28"/>
      <c r="C199" s="61"/>
      <c r="D199" s="37"/>
      <c r="E199" s="31"/>
      <c r="F199" s="32"/>
      <c r="G199" s="35"/>
      <c r="H199" s="87"/>
      <c r="I199" s="35"/>
      <c r="J199" s="34"/>
      <c r="K199" s="35"/>
      <c r="L199" s="35"/>
    </row>
    <row r="200" spans="1:12" s="39" customFormat="1">
      <c r="A200" s="37"/>
      <c r="B200" s="28"/>
      <c r="C200" s="61"/>
      <c r="D200" s="37"/>
      <c r="E200" s="31"/>
      <c r="F200" s="32"/>
      <c r="G200" s="35"/>
      <c r="H200" s="87"/>
      <c r="I200" s="35"/>
      <c r="J200" s="34"/>
      <c r="K200" s="35"/>
      <c r="L200" s="35"/>
    </row>
    <row r="201" spans="1:12" s="39" customFormat="1">
      <c r="A201" s="37"/>
      <c r="B201" s="28"/>
      <c r="C201" s="61"/>
      <c r="D201" s="37"/>
      <c r="E201" s="31"/>
      <c r="F201" s="32"/>
      <c r="G201" s="35"/>
      <c r="H201" s="87"/>
      <c r="I201" s="35"/>
      <c r="J201" s="34"/>
      <c r="K201" s="35"/>
      <c r="L201" s="35"/>
    </row>
    <row r="202" spans="1:12" s="39" customFormat="1">
      <c r="A202" s="37"/>
      <c r="B202" s="28"/>
      <c r="C202" s="61"/>
      <c r="D202" s="37"/>
      <c r="E202" s="31"/>
      <c r="F202" s="32"/>
      <c r="G202" s="35"/>
      <c r="H202" s="87"/>
      <c r="I202" s="35"/>
      <c r="J202" s="34"/>
      <c r="K202" s="35"/>
      <c r="L202" s="35"/>
    </row>
    <row r="203" spans="1:12" s="39" customFormat="1">
      <c r="A203" s="37"/>
      <c r="B203" s="28"/>
      <c r="C203" s="61"/>
      <c r="D203" s="37"/>
      <c r="E203" s="31"/>
      <c r="F203" s="32"/>
      <c r="G203" s="35"/>
      <c r="H203" s="87"/>
      <c r="I203" s="35"/>
      <c r="J203" s="34"/>
      <c r="K203" s="35"/>
      <c r="L203" s="35"/>
    </row>
    <row r="204" spans="1:12" s="39" customFormat="1">
      <c r="A204" s="37"/>
      <c r="B204" s="28"/>
      <c r="C204" s="61"/>
      <c r="D204" s="37"/>
      <c r="E204" s="31"/>
      <c r="F204" s="32"/>
      <c r="G204" s="35"/>
      <c r="H204" s="87"/>
      <c r="I204" s="35"/>
      <c r="J204" s="34"/>
      <c r="K204" s="35"/>
      <c r="L204" s="35"/>
    </row>
    <row r="205" spans="1:12" s="39" customFormat="1">
      <c r="A205" s="37"/>
      <c r="B205" s="28"/>
      <c r="C205" s="61"/>
      <c r="D205" s="37"/>
      <c r="E205" s="31"/>
      <c r="F205" s="32"/>
      <c r="G205" s="35"/>
      <c r="H205" s="87"/>
      <c r="I205" s="35"/>
      <c r="J205" s="34"/>
      <c r="K205" s="35"/>
      <c r="L205" s="35"/>
    </row>
    <row r="206" spans="1:12" s="39" customFormat="1">
      <c r="A206" s="37"/>
      <c r="B206" s="28"/>
      <c r="C206" s="61"/>
      <c r="D206" s="37"/>
      <c r="E206" s="31"/>
      <c r="F206" s="32"/>
      <c r="G206" s="35"/>
      <c r="H206" s="87"/>
      <c r="I206" s="35"/>
      <c r="J206" s="34"/>
      <c r="K206" s="35"/>
      <c r="L206" s="35"/>
    </row>
    <row r="207" spans="1:12" s="39" customFormat="1">
      <c r="A207" s="37"/>
      <c r="B207" s="28"/>
      <c r="C207" s="61"/>
      <c r="D207" s="37"/>
      <c r="E207" s="31"/>
      <c r="F207" s="32"/>
      <c r="G207" s="35"/>
      <c r="H207" s="87"/>
      <c r="I207" s="35"/>
      <c r="J207" s="34"/>
      <c r="K207" s="35"/>
      <c r="L207" s="35"/>
    </row>
    <row r="208" spans="1:12" s="39" customFormat="1">
      <c r="A208" s="37"/>
      <c r="B208" s="28"/>
      <c r="C208" s="61"/>
      <c r="D208" s="37"/>
      <c r="E208" s="31"/>
      <c r="F208" s="32"/>
      <c r="G208" s="35"/>
      <c r="H208" s="87"/>
      <c r="I208" s="35"/>
      <c r="J208" s="34"/>
      <c r="K208" s="35"/>
      <c r="L208" s="35"/>
    </row>
  </sheetData>
  <autoFilter ref="G5:H166"/>
  <sortState ref="A6:O167">
    <sortCondition descending="1" ref="L6:L167"/>
  </sortState>
  <mergeCells count="6">
    <mergeCell ref="A169:L169"/>
    <mergeCell ref="A183:L183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 enableFormatConditionsCalculation="0">
    <pageSetUpPr fitToPage="1"/>
  </sheetPr>
  <dimension ref="A1:N4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914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>
        <v>11.89</v>
      </c>
      <c r="C6" s="61">
        <v>0.4</v>
      </c>
      <c r="D6" s="37">
        <v>3</v>
      </c>
      <c r="E6" s="31" t="s">
        <v>967</v>
      </c>
      <c r="F6" s="32">
        <f>VLOOKUP($E6,Atletas!$1:$1048576,7,FALSE)</f>
        <v>29219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2239</v>
      </c>
      <c r="J6" s="34">
        <v>41434</v>
      </c>
      <c r="K6" s="35" t="s">
        <v>2250</v>
      </c>
      <c r="L6" s="35" t="s">
        <v>337</v>
      </c>
      <c r="N6" s="38"/>
    </row>
    <row r="7" spans="1:14" s="31" customFormat="1">
      <c r="A7" s="27">
        <v>2</v>
      </c>
      <c r="B7" s="28">
        <v>11.28</v>
      </c>
      <c r="C7" s="61">
        <v>1.4</v>
      </c>
      <c r="D7" s="37">
        <v>1</v>
      </c>
      <c r="E7" s="31" t="s">
        <v>666</v>
      </c>
      <c r="F7" s="32">
        <f>VLOOKUP($E7,Atletas!$1:$1048576,7,FALSE)</f>
        <v>33371</v>
      </c>
      <c r="G7" s="32" t="str">
        <f>VLOOKUP($E7,Atletas!$1:$1048576,9,FALSE)</f>
        <v>S/Sub-23</v>
      </c>
      <c r="H7" s="137" t="str">
        <f>VLOOKUP($E7,Atletas!$1:$1048576,5,FALSE)</f>
        <v>GDE</v>
      </c>
      <c r="I7" s="35" t="s">
        <v>1012</v>
      </c>
      <c r="J7" s="34">
        <v>41420</v>
      </c>
      <c r="K7" s="35"/>
      <c r="L7" s="35" t="s">
        <v>406</v>
      </c>
      <c r="M7" s="38"/>
    </row>
    <row r="8" spans="1:14" s="31" customFormat="1">
      <c r="A8" s="27">
        <v>3</v>
      </c>
      <c r="B8" s="28">
        <v>11.14</v>
      </c>
      <c r="C8" s="61">
        <v>-0.8</v>
      </c>
      <c r="D8" s="37">
        <v>4</v>
      </c>
      <c r="E8" s="31" t="s">
        <v>721</v>
      </c>
      <c r="F8" s="32">
        <f>VLOOKUP($E8,Atletas!$1:$1048576,7,FALSE)</f>
        <v>33246</v>
      </c>
      <c r="G8" s="32" t="str">
        <f>VLOOKUP($E8,Atletas!$1:$1048576,9,FALSE)</f>
        <v>S/Sub-23</v>
      </c>
      <c r="H8" s="137" t="str">
        <f>VLOOKUP($E8,Atletas!$1:$1048576,5,FALSE)</f>
        <v>AJS</v>
      </c>
      <c r="I8" s="35" t="s">
        <v>2239</v>
      </c>
      <c r="J8" s="34">
        <v>41434</v>
      </c>
      <c r="K8" s="35"/>
      <c r="L8" s="35" t="s">
        <v>1226</v>
      </c>
      <c r="M8" s="38"/>
      <c r="N8" s="38"/>
    </row>
    <row r="9" spans="1:14" s="31" customFormat="1">
      <c r="A9" s="27">
        <v>4</v>
      </c>
      <c r="B9" s="28">
        <v>11.03</v>
      </c>
      <c r="C9" s="61">
        <v>0</v>
      </c>
      <c r="D9" s="37">
        <v>1</v>
      </c>
      <c r="E9" s="31" t="s">
        <v>978</v>
      </c>
      <c r="F9" s="32">
        <f>VLOOKUP($E9,Atletas!$1:$1048576,7,FALSE)</f>
        <v>34487</v>
      </c>
      <c r="G9" s="32" t="str">
        <f>VLOOKUP($E9,Atletas!$1:$1048576,9,FALSE)</f>
        <v>Júnior</v>
      </c>
      <c r="H9" s="137" t="str">
        <f>VLOOKUP($E9,Atletas!$1:$1048576,5,FALSE)</f>
        <v>AJS</v>
      </c>
      <c r="I9" s="35" t="s">
        <v>1012</v>
      </c>
      <c r="J9" s="34">
        <v>41468</v>
      </c>
      <c r="K9" s="35"/>
      <c r="L9" s="35" t="s">
        <v>109</v>
      </c>
      <c r="M9" s="38"/>
      <c r="N9" s="38"/>
    </row>
    <row r="10" spans="1:14" s="31" customFormat="1">
      <c r="A10" s="27">
        <v>5</v>
      </c>
      <c r="B10" s="28">
        <v>10.56</v>
      </c>
      <c r="C10" s="61">
        <v>1.1000000000000001</v>
      </c>
      <c r="D10" s="37">
        <v>1</v>
      </c>
      <c r="E10" s="31" t="s">
        <v>971</v>
      </c>
      <c r="F10" s="32">
        <f>VLOOKUP($E10,Atletas!$1:$1048576,7,FALSE)</f>
        <v>35516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1012</v>
      </c>
      <c r="J10" s="34">
        <v>41441</v>
      </c>
      <c r="K10" s="35"/>
      <c r="L10" s="35" t="s">
        <v>765</v>
      </c>
      <c r="M10" s="38"/>
    </row>
    <row r="11" spans="1:14" s="31" customFormat="1">
      <c r="A11" s="27">
        <v>6</v>
      </c>
      <c r="B11" s="28">
        <v>9.59</v>
      </c>
      <c r="C11" s="61">
        <v>0.9</v>
      </c>
      <c r="D11" s="37">
        <v>2</v>
      </c>
      <c r="E11" s="31" t="s">
        <v>524</v>
      </c>
      <c r="F11" s="32">
        <f>VLOOKUP($E11,Atletas!$1:$1048576,7,FALSE)</f>
        <v>35368</v>
      </c>
      <c r="G11" s="32" t="str">
        <f>VLOOKUP($E11,Atletas!$1:$1048576,9,FALSE)</f>
        <v>Juvenil</v>
      </c>
      <c r="H11" s="137" t="str">
        <f>VLOOKUP($E11,Atletas!$1:$1048576,5,FALSE)</f>
        <v>CSM</v>
      </c>
      <c r="I11" s="35" t="s">
        <v>1012</v>
      </c>
      <c r="J11" s="34">
        <v>41441</v>
      </c>
      <c r="K11" s="35"/>
      <c r="L11" s="35" t="s">
        <v>1709</v>
      </c>
      <c r="M11" s="38"/>
    </row>
    <row r="12" spans="1:14" s="31" customFormat="1">
      <c r="A12" s="27">
        <v>7</v>
      </c>
      <c r="B12" s="28">
        <v>9.34</v>
      </c>
      <c r="C12" s="61">
        <v>-3.3</v>
      </c>
      <c r="D12" s="37">
        <v>3</v>
      </c>
      <c r="E12" s="31" t="s">
        <v>499</v>
      </c>
      <c r="F12" s="32">
        <f>VLOOKUP($E12,Atletas!$1:$1048576,7,FALSE)</f>
        <v>35979</v>
      </c>
      <c r="G12" s="32" t="str">
        <f>VLOOKUP($E12,Atletas!$1:$1048576,9,FALSE)</f>
        <v>Iniciado</v>
      </c>
      <c r="H12" s="137" t="str">
        <f>VLOOKUP($E12,Atletas!$1:$1048576,5,FALSE)</f>
        <v>CSM</v>
      </c>
      <c r="I12" s="35" t="s">
        <v>1012</v>
      </c>
      <c r="J12" s="34">
        <v>41413</v>
      </c>
      <c r="K12" s="35"/>
      <c r="L12" s="35" t="s">
        <v>765</v>
      </c>
      <c r="M12" s="38"/>
    </row>
    <row r="13" spans="1:14" s="31" customFormat="1">
      <c r="A13" s="27">
        <v>8</v>
      </c>
      <c r="B13" s="28">
        <v>9.27</v>
      </c>
      <c r="C13" s="61">
        <v>-1.5</v>
      </c>
      <c r="D13" s="37">
        <v>4</v>
      </c>
      <c r="E13" s="31" t="s">
        <v>949</v>
      </c>
      <c r="F13" s="32">
        <f>VLOOKUP($E13,Atletas!$1:$1048576,7,FALSE)</f>
        <v>33714</v>
      </c>
      <c r="G13" s="32" t="str">
        <f>VLOOKUP($E13,Atletas!$1:$1048576,9,FALSE)</f>
        <v>S/Sub-23</v>
      </c>
      <c r="H13" s="137" t="str">
        <f>VLOOKUP($E13,Atletas!$1:$1048576,5,FALSE)</f>
        <v>ADRAP</v>
      </c>
      <c r="I13" s="35" t="s">
        <v>1012</v>
      </c>
      <c r="J13" s="34">
        <v>41315</v>
      </c>
      <c r="K13" s="35"/>
      <c r="L13" s="35" t="s">
        <v>554</v>
      </c>
    </row>
    <row r="14" spans="1:14" s="31" customFormat="1">
      <c r="A14" s="27">
        <v>9</v>
      </c>
      <c r="B14" s="28">
        <v>9.01</v>
      </c>
      <c r="C14" s="61">
        <v>-0.8</v>
      </c>
      <c r="D14" s="37">
        <v>5</v>
      </c>
      <c r="E14" s="31" t="s">
        <v>928</v>
      </c>
      <c r="F14" s="32">
        <f>VLOOKUP($E14,Atletas!$1:$1048576,7,FALSE)</f>
        <v>34644</v>
      </c>
      <c r="G14" s="32" t="str">
        <f>VLOOKUP($E14,Atletas!$1:$1048576,9,FALSE)</f>
        <v>Júnior</v>
      </c>
      <c r="H14" s="137" t="str">
        <f>VLOOKUP($E14,Atletas!$1:$1048576,5,FALSE)</f>
        <v>GDE</v>
      </c>
      <c r="I14" s="35" t="s">
        <v>1012</v>
      </c>
      <c r="J14" s="34">
        <v>41315</v>
      </c>
      <c r="K14" s="35"/>
      <c r="L14" s="35" t="s">
        <v>1229</v>
      </c>
      <c r="M14" s="38"/>
      <c r="N14" s="38"/>
    </row>
    <row r="15" spans="1:14" s="31" customFormat="1">
      <c r="A15" s="27">
        <v>10</v>
      </c>
      <c r="B15" s="28">
        <v>8.7799999999999994</v>
      </c>
      <c r="C15" s="61">
        <v>-0.1</v>
      </c>
      <c r="D15" s="37">
        <v>4</v>
      </c>
      <c r="E15" s="31" t="s">
        <v>1400</v>
      </c>
      <c r="F15" s="32">
        <f>VLOOKUP($E15,Atletas!$1:$1048576,7,FALSE)</f>
        <v>35012</v>
      </c>
      <c r="G15" s="32" t="str">
        <f>VLOOKUP($E15,Atletas!$1:$1048576,9,FALSE)</f>
        <v>Júnior</v>
      </c>
      <c r="H15" s="137" t="str">
        <f>VLOOKUP($E15,Atletas!$1:$1048576,5,FALSE)</f>
        <v>CSM</v>
      </c>
      <c r="I15" s="35" t="s">
        <v>1012</v>
      </c>
      <c r="J15" s="34">
        <v>41468</v>
      </c>
      <c r="K15" s="35"/>
      <c r="L15" s="35" t="s">
        <v>765</v>
      </c>
      <c r="N15" s="38"/>
    </row>
    <row r="16" spans="1:14" s="31" customFormat="1">
      <c r="A16" s="27">
        <v>11</v>
      </c>
      <c r="B16" s="28">
        <v>8.6999999999999993</v>
      </c>
      <c r="C16" s="61">
        <v>-2.1</v>
      </c>
      <c r="D16" s="37">
        <v>5</v>
      </c>
      <c r="E16" s="31" t="s">
        <v>546</v>
      </c>
      <c r="F16" s="32">
        <f>VLOOKUP($E16,Atletas!$1:$1048576,7,FALSE)</f>
        <v>36227</v>
      </c>
      <c r="G16" s="32" t="str">
        <f>VLOOKUP($E16,Atletas!$1:$1048576,9,FALSE)</f>
        <v>Iniciado</v>
      </c>
      <c r="H16" s="137" t="str">
        <f>VLOOKUP($E16,Atletas!$1:$1048576,5,FALSE)</f>
        <v>AJS</v>
      </c>
      <c r="I16" s="35" t="s">
        <v>1012</v>
      </c>
      <c r="J16" s="34">
        <v>41413</v>
      </c>
      <c r="K16" s="35"/>
      <c r="L16" s="35" t="s">
        <v>765</v>
      </c>
    </row>
    <row r="17" spans="1:14" s="31" customFormat="1">
      <c r="A17" s="27"/>
      <c r="B17" s="28"/>
      <c r="C17" s="61"/>
      <c r="D17" s="37"/>
      <c r="E17" s="31" t="s">
        <v>711</v>
      </c>
      <c r="F17" s="32">
        <f>VLOOKUP($E17,Atletas!$1:$1048576,7,FALSE)</f>
        <v>28955</v>
      </c>
      <c r="G17" s="32" t="str">
        <f>VLOOKUP($E17,Atletas!$1:$1048576,9,FALSE)</f>
        <v>Sénior</v>
      </c>
      <c r="H17" s="137" t="str">
        <f>VLOOKUP($E17,Atletas!$1:$1048576,5,FALSE)</f>
        <v>AJS</v>
      </c>
      <c r="I17" s="35"/>
      <c r="J17" s="34"/>
      <c r="K17" s="35"/>
      <c r="L17" s="35" t="s">
        <v>405</v>
      </c>
      <c r="M17" s="38"/>
    </row>
    <row r="18" spans="1:14" s="31" customFormat="1">
      <c r="A18" s="27"/>
      <c r="B18" s="28"/>
      <c r="C18" s="61"/>
      <c r="D18" s="37"/>
      <c r="E18" s="31" t="s">
        <v>707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35"/>
      <c r="L18" s="35" t="s">
        <v>804</v>
      </c>
      <c r="M18" s="38"/>
    </row>
    <row r="19" spans="1:14" s="31" customFormat="1">
      <c r="A19" s="27"/>
      <c r="B19" s="28"/>
      <c r="C19" s="61"/>
      <c r="D19" s="37"/>
      <c r="E19" s="31" t="s">
        <v>813</v>
      </c>
      <c r="F19" s="32">
        <f>VLOOKUP($E19,Atletas!$1:$1048576,7,FALSE)</f>
        <v>32209</v>
      </c>
      <c r="G19" s="32" t="str">
        <f>VLOOKUP($E19,Atletas!$1:$1048576,9,FALSE)</f>
        <v>Sénior</v>
      </c>
      <c r="H19" s="137" t="str">
        <f>VLOOKUP($E19,Atletas!$1:$1048576,5,FALSE)</f>
        <v>ADRAP</v>
      </c>
      <c r="I19" s="35"/>
      <c r="J19" s="34"/>
      <c r="K19" s="35"/>
      <c r="L19" s="35" t="s">
        <v>348</v>
      </c>
      <c r="N19" s="38"/>
    </row>
    <row r="20" spans="1:14" s="31" customFormat="1">
      <c r="A20" s="27"/>
      <c r="B20" s="28"/>
      <c r="C20" s="61"/>
      <c r="D20" s="37"/>
      <c r="E20" s="31" t="s">
        <v>942</v>
      </c>
      <c r="F20" s="32">
        <f>VLOOKUP($E20,Atletas!$1:$1048576,7,FALSE)</f>
        <v>31047</v>
      </c>
      <c r="G20" s="32" t="str">
        <f>VLOOKUP($E20,Atletas!$1:$1048576,9,FALSE)</f>
        <v>Sénior</v>
      </c>
      <c r="H20" s="137" t="str">
        <f>VLOOKUP($E20,Atletas!$1:$1048576,5,FALSE)</f>
        <v>CSM</v>
      </c>
      <c r="I20" s="35"/>
      <c r="J20" s="34"/>
      <c r="K20" s="35"/>
      <c r="L20" s="35" t="s">
        <v>407</v>
      </c>
      <c r="M20" s="38"/>
      <c r="N20" s="38"/>
    </row>
    <row r="21" spans="1:14" s="31" customFormat="1">
      <c r="A21" s="27"/>
      <c r="B21" s="28"/>
      <c r="C21" s="61"/>
      <c r="D21" s="37"/>
      <c r="E21" s="31" t="s">
        <v>969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555</v>
      </c>
    </row>
    <row r="22" spans="1:14" s="31" customFormat="1">
      <c r="A22" s="27"/>
      <c r="B22" s="28"/>
      <c r="C22" s="61"/>
      <c r="D22" s="37"/>
      <c r="E22" s="31" t="s">
        <v>720</v>
      </c>
      <c r="F22" s="32">
        <f>VLOOKUP($E22,Atletas!$1:$1048576,7,FALSE)</f>
        <v>33005</v>
      </c>
      <c r="G22" s="32" t="str">
        <f>VLOOKUP($E22,Atletas!$1:$1048576,9,FALSE)</f>
        <v>Sénior</v>
      </c>
      <c r="H22" s="137" t="str">
        <f>VLOOKUP($E22,Atletas!$1:$1048576,5,FALSE)</f>
        <v>AJS</v>
      </c>
      <c r="I22" s="35"/>
      <c r="J22" s="34"/>
      <c r="K22" s="35"/>
      <c r="L22" s="35" t="s">
        <v>1227</v>
      </c>
      <c r="N22" s="38"/>
    </row>
    <row r="23" spans="1:14" s="31" customFormat="1">
      <c r="A23" s="27"/>
      <c r="B23" s="28"/>
      <c r="C23" s="61"/>
      <c r="D23" s="37"/>
      <c r="E23" s="31" t="s">
        <v>723</v>
      </c>
      <c r="F23" s="32">
        <f>VLOOKUP($E23,Atletas!$1:$1048576,7,FALSE)</f>
        <v>32166</v>
      </c>
      <c r="G23" s="32" t="str">
        <f>VLOOKUP($E23,Atletas!$1:$1048576,9,FALSE)</f>
        <v>Sénior</v>
      </c>
      <c r="H23" s="137" t="str">
        <f>VLOOKUP($E23,Atletas!$1:$1048576,5,FALSE)</f>
        <v>AJS</v>
      </c>
      <c r="I23" s="35"/>
      <c r="J23" s="34"/>
      <c r="K23" s="35"/>
      <c r="L23" s="35" t="s">
        <v>1228</v>
      </c>
      <c r="N23" s="38"/>
    </row>
    <row r="24" spans="1:14" s="31" customFormat="1">
      <c r="A24" s="27"/>
      <c r="B24" s="28"/>
      <c r="C24" s="61"/>
      <c r="D24" s="37"/>
      <c r="E24" s="31" t="s">
        <v>811</v>
      </c>
      <c r="F24" s="32">
        <f>VLOOKUP($E24,Atletas!$1:$1048576,7,FALSE)</f>
        <v>30723</v>
      </c>
      <c r="G24" s="32" t="str">
        <f>VLOOKUP($E24,Atletas!$1:$1048576,9,FALSE)</f>
        <v>Sénior</v>
      </c>
      <c r="H24" s="137" t="str">
        <f>VLOOKUP($E24,Atletas!$1:$1048576,5,FALSE)</f>
        <v>CSM</v>
      </c>
      <c r="I24" s="35"/>
      <c r="J24" s="34"/>
      <c r="K24" s="35"/>
      <c r="L24" s="35" t="s">
        <v>805</v>
      </c>
    </row>
    <row r="25" spans="1:14" s="31" customFormat="1">
      <c r="A25" s="27"/>
      <c r="B25" s="28"/>
      <c r="C25" s="61"/>
      <c r="D25" s="37"/>
      <c r="E25" s="31" t="s">
        <v>940</v>
      </c>
      <c r="F25" s="32">
        <f>VLOOKUP($E25,Atletas!$1:$1048576,7,FALSE)</f>
        <v>34553</v>
      </c>
      <c r="G25" s="32" t="str">
        <f>VLOOKUP($E25,Atletas!$1:$1048576,9,FALSE)</f>
        <v>Júnior</v>
      </c>
      <c r="H25" s="137" t="str">
        <f>VLOOKUP($E25,Atletas!$1:$1048576,5,FALSE)</f>
        <v>GDE</v>
      </c>
      <c r="I25" s="35"/>
      <c r="J25" s="34"/>
      <c r="K25" s="35"/>
      <c r="L25" s="35" t="s">
        <v>1233</v>
      </c>
      <c r="N25" s="38"/>
    </row>
    <row r="26" spans="1:14" s="31" customFormat="1">
      <c r="A26" s="27"/>
      <c r="B26" s="28"/>
      <c r="C26" s="61"/>
      <c r="D26" s="37"/>
      <c r="E26" s="31" t="s">
        <v>1023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1230</v>
      </c>
      <c r="N26" s="38"/>
    </row>
    <row r="27" spans="1:14" s="31" customFormat="1">
      <c r="A27" s="27"/>
      <c r="B27" s="28"/>
      <c r="C27" s="61"/>
      <c r="D27" s="37"/>
      <c r="E27" s="31" t="s">
        <v>651</v>
      </c>
      <c r="F27" s="32">
        <f>VLOOKUP($E27,Atletas!$1:$1048576,7,FALSE)</f>
        <v>34195</v>
      </c>
      <c r="G27" s="32" t="str">
        <f>VLOOKUP($E27,Atletas!$1:$1048576,9,FALSE)</f>
        <v>S/Sub-23</v>
      </c>
      <c r="H27" s="137" t="str">
        <f>VLOOKUP($E27,Atletas!$1:$1048576,5,FALSE)</f>
        <v>CSM</v>
      </c>
      <c r="I27" s="35"/>
      <c r="J27" s="34"/>
      <c r="K27" s="35"/>
      <c r="L27" s="35" t="s">
        <v>1231</v>
      </c>
      <c r="M27" s="38"/>
      <c r="N27" s="38"/>
    </row>
    <row r="28" spans="1:14" s="31" customFormat="1">
      <c r="A28" s="27"/>
      <c r="B28" s="28"/>
      <c r="C28" s="61"/>
      <c r="D28" s="37"/>
      <c r="E28" s="31" t="s">
        <v>512</v>
      </c>
      <c r="F28" s="32">
        <f>VLOOKUP($E28,Atletas!$1:$1048576,7,FALSE)</f>
        <v>33841</v>
      </c>
      <c r="G28" s="32" t="str">
        <f>VLOOKUP($E28,Atletas!$1:$1048576,9,FALSE)</f>
        <v>S/Sub-23</v>
      </c>
      <c r="H28" s="137" t="str">
        <f>VLOOKUP($E28,Atletas!$1:$1048576,5,FALSE)</f>
        <v>AJS</v>
      </c>
      <c r="I28" s="35"/>
      <c r="J28" s="34"/>
      <c r="K28" s="35"/>
      <c r="L28" s="35" t="s">
        <v>1232</v>
      </c>
      <c r="N28" s="38"/>
    </row>
    <row r="29" spans="1:14" s="31" customFormat="1">
      <c r="A29" s="27"/>
      <c r="B29" s="28"/>
      <c r="C29" s="61"/>
      <c r="D29" s="37"/>
      <c r="E29" s="31" t="s">
        <v>513</v>
      </c>
      <c r="F29" s="32">
        <f>VLOOKUP($E29,Atletas!$1:$1048576,7,FALSE)</f>
        <v>35428</v>
      </c>
      <c r="G29" s="32" t="str">
        <f>VLOOKUP($E29,Atletas!$1:$1048576,9,FALSE)</f>
        <v>Juvenil</v>
      </c>
      <c r="H29" s="137" t="str">
        <f>VLOOKUP($E29,Atletas!$1:$1048576,5,FALSE)</f>
        <v>AJS</v>
      </c>
      <c r="I29" s="35"/>
      <c r="J29" s="34"/>
      <c r="K29" s="35"/>
      <c r="L29" s="35" t="s">
        <v>1710</v>
      </c>
    </row>
    <row r="30" spans="1:14" s="31" customFormat="1">
      <c r="A30" s="27"/>
      <c r="B30" s="28"/>
      <c r="C30" s="61"/>
      <c r="D30" s="37"/>
      <c r="F30" s="32">
        <f>VLOOKUP($E30,Atletas!$1:$1048576,7,FALSE)</f>
        <v>0</v>
      </c>
      <c r="G30" s="32">
        <f>VLOOKUP($E30,Atletas!$1:$1048576,9,FALSE)</f>
        <v>0</v>
      </c>
      <c r="H30" s="137">
        <f>VLOOKUP($E30,Atletas!$1:$1048576,5,FALSE)</f>
        <v>0</v>
      </c>
      <c r="I30" s="35"/>
      <c r="J30" s="34"/>
      <c r="K30" s="35"/>
      <c r="L30" s="35" t="s">
        <v>765</v>
      </c>
    </row>
    <row r="31" spans="1:14" s="31" customFormat="1">
      <c r="A31" s="27"/>
      <c r="B31" s="28"/>
      <c r="C31" s="61"/>
      <c r="D31" s="37"/>
      <c r="F31" s="32"/>
      <c r="G31" s="32"/>
      <c r="H31" s="137"/>
      <c r="I31" s="35"/>
      <c r="J31" s="34"/>
      <c r="K31" s="35"/>
      <c r="L31" s="35"/>
    </row>
    <row r="32" spans="1:14" s="31" customFormat="1">
      <c r="A32" s="27"/>
      <c r="B32" s="28"/>
      <c r="C32" s="61"/>
      <c r="D32" s="37"/>
      <c r="F32" s="32"/>
      <c r="G32" s="35"/>
      <c r="H32" s="137"/>
      <c r="I32" s="35"/>
      <c r="J32" s="34"/>
      <c r="K32" s="35"/>
      <c r="L32" s="35"/>
    </row>
    <row r="33" spans="1:14" s="31" customFormat="1">
      <c r="A33" s="181" t="s">
        <v>727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38"/>
      <c r="N33" s="39"/>
    </row>
    <row r="34" spans="1:14" s="31" customFormat="1">
      <c r="A34" s="27"/>
      <c r="B34" s="28"/>
      <c r="C34" s="61"/>
      <c r="D34" s="37"/>
      <c r="F34" s="32">
        <f>VLOOKUP($E34,Atletas!$1:$1048576,7,FALSE)</f>
        <v>0</v>
      </c>
      <c r="G34" s="32">
        <f>VLOOKUP($E34,Atletas!$1:$1048576,9,FALSE)</f>
        <v>0</v>
      </c>
      <c r="H34" s="137">
        <f>VLOOKUP($E34,Atletas!$1:$1048576,5,FALSE)</f>
        <v>0</v>
      </c>
      <c r="I34" s="35"/>
      <c r="J34" s="34"/>
      <c r="K34" s="35"/>
      <c r="L34" s="35"/>
    </row>
    <row r="35" spans="1:14" s="31" customFormat="1">
      <c r="A35" s="27"/>
      <c r="B35" s="28"/>
      <c r="C35" s="61"/>
      <c r="D35" s="37"/>
      <c r="F35" s="32">
        <f>VLOOKUP($E35,Atletas!$1:$1048576,7,FALSE)</f>
        <v>0</v>
      </c>
      <c r="G35" s="32">
        <f>VLOOKUP($E35,Atletas!$1:$1048576,9,FALSE)</f>
        <v>0</v>
      </c>
      <c r="H35" s="137">
        <f>VLOOKUP($E35,Atletas!$1:$1048576,5,FALSE)</f>
        <v>0</v>
      </c>
      <c r="I35" s="35"/>
      <c r="J35" s="34"/>
      <c r="K35" s="35"/>
      <c r="L35" s="35"/>
    </row>
    <row r="36" spans="1:14">
      <c r="C36" s="23"/>
      <c r="D36" s="20"/>
    </row>
    <row r="37" spans="1:14">
      <c r="C37" s="23"/>
      <c r="D37" s="20"/>
    </row>
    <row r="38" spans="1:14">
      <c r="A38" s="181" t="s">
        <v>728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</row>
    <row r="39" spans="1:14" s="31" customFormat="1">
      <c r="A39" s="27"/>
      <c r="B39" s="28">
        <v>11.1</v>
      </c>
      <c r="C39" s="61">
        <v>2.1</v>
      </c>
      <c r="D39" s="37">
        <v>2</v>
      </c>
      <c r="E39" s="31" t="s">
        <v>721</v>
      </c>
      <c r="F39" s="32">
        <f>VLOOKUP($E39,Atletas!$1:$1048576,7,FALSE)</f>
        <v>33246</v>
      </c>
      <c r="G39" s="32" t="str">
        <f>VLOOKUP($E39,Atletas!$1:$1048576,9,FALSE)</f>
        <v>S/Sub-23</v>
      </c>
      <c r="H39" s="137" t="str">
        <f>VLOOKUP($E39,Atletas!$1:$1048576,5,FALSE)</f>
        <v>AJS</v>
      </c>
      <c r="I39" s="35" t="s">
        <v>1012</v>
      </c>
      <c r="J39" s="34">
        <v>41420</v>
      </c>
      <c r="K39" s="35"/>
      <c r="L39" s="35"/>
    </row>
    <row r="40" spans="1:14" s="31" customFormat="1">
      <c r="A40" s="27"/>
      <c r="B40" s="28">
        <v>11.03</v>
      </c>
      <c r="C40" s="61">
        <v>2.2999999999999998</v>
      </c>
      <c r="D40" s="37">
        <v>3</v>
      </c>
      <c r="E40" s="31" t="s">
        <v>967</v>
      </c>
      <c r="F40" s="32">
        <f>VLOOKUP($E40,Atletas!$1:$1048576,7,FALSE)</f>
        <v>29219</v>
      </c>
      <c r="G40" s="32" t="str">
        <f>VLOOKUP($E40,Atletas!$1:$1048576,9,FALSE)</f>
        <v>Sénior</v>
      </c>
      <c r="H40" s="137" t="str">
        <f>VLOOKUP($E40,Atletas!$1:$1048576,5,FALSE)</f>
        <v>CSM</v>
      </c>
      <c r="I40" s="35" t="s">
        <v>1012</v>
      </c>
      <c r="J40" s="34">
        <v>41420</v>
      </c>
      <c r="K40" s="35"/>
      <c r="L40" s="35"/>
    </row>
    <row r="41" spans="1:14" s="31" customFormat="1">
      <c r="A41" s="27"/>
      <c r="B41" s="28"/>
      <c r="C41" s="61"/>
      <c r="D41" s="37"/>
      <c r="F41" s="32">
        <f>VLOOKUP($E41,Atletas!$1:$1048576,7,FALSE)</f>
        <v>0</v>
      </c>
      <c r="G41" s="32">
        <f>VLOOKUP($E41,Atletas!$1:$1048576,9,FALSE)</f>
        <v>0</v>
      </c>
      <c r="H41" s="137">
        <f>VLOOKUP($E41,Atletas!$1:$1048576,5,FALSE)</f>
        <v>0</v>
      </c>
      <c r="I41" s="35"/>
      <c r="J41" s="34"/>
      <c r="K41" s="35"/>
      <c r="L41" s="35"/>
    </row>
    <row r="42" spans="1:14" s="31" customFormat="1">
      <c r="A42" s="27"/>
      <c r="B42" s="28"/>
      <c r="C42" s="61"/>
      <c r="D42" s="37"/>
      <c r="F42" s="32"/>
      <c r="G42" s="35"/>
      <c r="H42" s="137"/>
      <c r="I42" s="35"/>
      <c r="J42" s="34"/>
      <c r="K42" s="35"/>
      <c r="L42" s="35"/>
    </row>
    <row r="43" spans="1:14" s="31" customFormat="1">
      <c r="A43" s="27"/>
      <c r="B43" s="28"/>
      <c r="C43" s="61"/>
      <c r="D43" s="37"/>
      <c r="F43" s="32"/>
      <c r="G43" s="35"/>
      <c r="H43" s="137"/>
      <c r="I43" s="35"/>
      <c r="J43" s="34"/>
      <c r="K43" s="35"/>
      <c r="L43" s="35"/>
    </row>
    <row r="44" spans="1:14" s="31" customFormat="1">
      <c r="A44" s="27"/>
      <c r="B44" s="28"/>
      <c r="C44" s="61"/>
      <c r="D44" s="37"/>
      <c r="F44" s="32"/>
      <c r="G44" s="35"/>
      <c r="H44" s="137"/>
      <c r="I44" s="35"/>
      <c r="J44" s="34"/>
      <c r="K44" s="35"/>
      <c r="L44" s="35"/>
    </row>
    <row r="45" spans="1:14" s="31" customFormat="1">
      <c r="A45" s="27"/>
      <c r="B45" s="28"/>
      <c r="C45" s="61"/>
      <c r="D45" s="37"/>
      <c r="F45" s="32"/>
      <c r="G45" s="35"/>
      <c r="H45" s="137"/>
      <c r="I45" s="35"/>
      <c r="J45" s="34"/>
      <c r="K45" s="35"/>
      <c r="L45" s="35"/>
    </row>
  </sheetData>
  <autoFilter ref="G5:H30"/>
  <sortState ref="A6:O27">
    <sortCondition descending="1" ref="L6:L27"/>
  </sortState>
  <mergeCells count="6">
    <mergeCell ref="A33:L33"/>
    <mergeCell ref="A38:L38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 enableFormatConditionsCalculation="0">
    <pageSetUpPr fitToPage="1"/>
  </sheetPr>
  <dimension ref="A1:O37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2.6640625" style="101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2110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93" t="s">
        <v>2112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5" ht="6" customHeight="1">
      <c r="A4" s="186"/>
      <c r="B4" s="186"/>
      <c r="C4" s="194"/>
      <c r="D4" s="186"/>
      <c r="E4" s="186"/>
      <c r="F4" s="186"/>
      <c r="G4" s="186"/>
      <c r="H4" s="186"/>
      <c r="I4" s="186"/>
      <c r="J4" s="194"/>
      <c r="K4" s="186"/>
      <c r="L4" s="99"/>
    </row>
    <row r="5" spans="1:15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6" customFormat="1">
      <c r="A6" s="27">
        <v>1</v>
      </c>
      <c r="B6" s="28">
        <v>11.56</v>
      </c>
      <c r="C6" s="61">
        <v>1.6</v>
      </c>
      <c r="D6" s="37">
        <v>1</v>
      </c>
      <c r="E6" s="31" t="s">
        <v>1765</v>
      </c>
      <c r="F6" s="32">
        <f>VLOOKUP($E6,Atletas!$1:$1048576,7,FALSE)</f>
        <v>36856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1012</v>
      </c>
      <c r="J6" s="34">
        <v>41441</v>
      </c>
      <c r="K6" s="33"/>
      <c r="L6" s="93" t="s">
        <v>765</v>
      </c>
      <c r="M6" s="38"/>
      <c r="O6" s="31"/>
    </row>
    <row r="7" spans="1:15" s="36" customFormat="1">
      <c r="A7" s="27">
        <v>2</v>
      </c>
      <c r="B7" s="28">
        <v>11.37</v>
      </c>
      <c r="C7" s="61">
        <v>1.2</v>
      </c>
      <c r="D7" s="37">
        <v>2</v>
      </c>
      <c r="E7" s="31" t="s">
        <v>1404</v>
      </c>
      <c r="F7" s="32">
        <f>VLOOKUP($E7,Atletas!$1:$1048576,7,FALSE)</f>
        <v>36655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1012</v>
      </c>
      <c r="J7" s="34">
        <v>41462</v>
      </c>
      <c r="K7" s="33"/>
      <c r="L7" s="93" t="s">
        <v>765</v>
      </c>
      <c r="O7" s="31"/>
    </row>
    <row r="8" spans="1:15" s="36" customFormat="1">
      <c r="A8" s="27">
        <v>3</v>
      </c>
      <c r="B8" s="28">
        <v>11.16</v>
      </c>
      <c r="C8" s="61">
        <v>1.1000000000000001</v>
      </c>
      <c r="D8" s="37">
        <v>2</v>
      </c>
      <c r="E8" s="31" t="s">
        <v>1386</v>
      </c>
      <c r="F8" s="32">
        <f>VLOOKUP($E8,Atletas!$1:$1048576,7,FALSE)</f>
        <v>37145</v>
      </c>
      <c r="G8" s="32" t="str">
        <f>VLOOKUP($E8,Atletas!$1:$1048576,9,FALSE)</f>
        <v>Infantil</v>
      </c>
      <c r="H8" s="137" t="str">
        <f>VLOOKUP($E8,Atletas!$1:$1048576,5,FALSE)</f>
        <v>CSM</v>
      </c>
      <c r="I8" s="35" t="s">
        <v>1012</v>
      </c>
      <c r="J8" s="34">
        <v>41441</v>
      </c>
      <c r="K8" s="33"/>
      <c r="L8" s="93" t="s">
        <v>765</v>
      </c>
      <c r="N8" s="38"/>
      <c r="O8" s="31"/>
    </row>
    <row r="9" spans="1:15" s="36" customFormat="1">
      <c r="A9" s="27">
        <v>4</v>
      </c>
      <c r="B9" s="28">
        <v>10.98</v>
      </c>
      <c r="C9" s="61">
        <v>0.2</v>
      </c>
      <c r="D9" s="37">
        <v>2</v>
      </c>
      <c r="E9" s="31" t="s">
        <v>654</v>
      </c>
      <c r="F9" s="32">
        <f>VLOOKUP($E9,Atletas!$1:$1048576,7,FALSE)</f>
        <v>36529</v>
      </c>
      <c r="G9" s="32" t="str">
        <f>VLOOKUP($E9,Atletas!$1:$1048576,9,FALSE)</f>
        <v>Infantil</v>
      </c>
      <c r="H9" s="137" t="str">
        <f>VLOOKUP($E9,Atletas!$1:$1048576,5,FALSE)</f>
        <v>CSM</v>
      </c>
      <c r="I9" s="35" t="s">
        <v>1012</v>
      </c>
      <c r="J9" s="34">
        <v>41405</v>
      </c>
      <c r="K9" s="33"/>
      <c r="L9" s="93" t="s">
        <v>765</v>
      </c>
      <c r="N9" s="38"/>
      <c r="O9" s="31"/>
    </row>
    <row r="10" spans="1:15" s="36" customFormat="1">
      <c r="A10" s="27">
        <v>5</v>
      </c>
      <c r="B10" s="28">
        <v>10.74</v>
      </c>
      <c r="C10" s="61">
        <v>0.8</v>
      </c>
      <c r="D10" s="37">
        <v>3</v>
      </c>
      <c r="E10" s="31" t="s">
        <v>28</v>
      </c>
      <c r="F10" s="32">
        <f>VLOOKUP($E10,Atletas!$1:$1048576,7,FALSE)</f>
        <v>36541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1012</v>
      </c>
      <c r="J10" s="34">
        <v>41441</v>
      </c>
      <c r="K10" s="33"/>
      <c r="L10" s="93" t="s">
        <v>765</v>
      </c>
      <c r="O10" s="31"/>
    </row>
    <row r="11" spans="1:15" s="36" customFormat="1">
      <c r="A11" s="27">
        <v>6</v>
      </c>
      <c r="B11" s="28">
        <v>10.64</v>
      </c>
      <c r="C11" s="61">
        <v>-0.6</v>
      </c>
      <c r="D11" s="37">
        <v>3</v>
      </c>
      <c r="E11" s="31" t="s">
        <v>529</v>
      </c>
      <c r="F11" s="32">
        <f>VLOOKUP($E11,Atletas!$1:$1048576,7,FALSE)</f>
        <v>36542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5" t="s">
        <v>1012</v>
      </c>
      <c r="J11" s="34">
        <v>41405</v>
      </c>
      <c r="K11" s="33"/>
      <c r="L11" s="93" t="s">
        <v>1638</v>
      </c>
      <c r="M11" s="38"/>
      <c r="O11" s="31"/>
    </row>
    <row r="12" spans="1:15" s="36" customFormat="1">
      <c r="A12" s="27">
        <v>7</v>
      </c>
      <c r="B12" s="28">
        <v>10.44</v>
      </c>
      <c r="C12" s="61">
        <v>-0.1</v>
      </c>
      <c r="D12" s="37">
        <v>4</v>
      </c>
      <c r="E12" s="31" t="s">
        <v>1029</v>
      </c>
      <c r="F12" s="32">
        <f>VLOOKUP($E12,Atletas!$1:$1048576,7,FALSE)</f>
        <v>36792</v>
      </c>
      <c r="G12" s="32" t="str">
        <f>VLOOKUP($E12,Atletas!$1:$1048576,9,FALSE)</f>
        <v>Infantil</v>
      </c>
      <c r="H12" s="137" t="str">
        <f>VLOOKUP($E12,Atletas!$1:$1048576,5,FALSE)</f>
        <v>GDE</v>
      </c>
      <c r="I12" s="35" t="s">
        <v>1012</v>
      </c>
      <c r="J12" s="34">
        <v>41462</v>
      </c>
      <c r="K12" s="33"/>
      <c r="L12" s="93" t="s">
        <v>765</v>
      </c>
      <c r="O12" s="31"/>
    </row>
    <row r="13" spans="1:15" s="36" customFormat="1">
      <c r="A13" s="27">
        <v>8</v>
      </c>
      <c r="B13" s="28">
        <v>10.17</v>
      </c>
      <c r="C13" s="61">
        <v>0.2</v>
      </c>
      <c r="D13" s="37">
        <v>5</v>
      </c>
      <c r="E13" s="31" t="s">
        <v>1381</v>
      </c>
      <c r="F13" s="32">
        <f>VLOOKUP($E13,Atletas!$1:$1048576,7,FALSE)</f>
        <v>36957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1012</v>
      </c>
      <c r="J13" s="34">
        <v>41462</v>
      </c>
      <c r="K13" s="33"/>
      <c r="L13" s="93" t="s">
        <v>765</v>
      </c>
      <c r="N13" s="38"/>
    </row>
    <row r="14" spans="1:15" s="36" customFormat="1">
      <c r="A14" s="27">
        <v>9</v>
      </c>
      <c r="B14" s="28">
        <v>9.84</v>
      </c>
      <c r="C14" s="61">
        <v>0</v>
      </c>
      <c r="D14" s="37">
        <v>4</v>
      </c>
      <c r="E14" s="31" t="s">
        <v>1894</v>
      </c>
      <c r="F14" s="32">
        <f>VLOOKUP($E14,Atletas!$1:$1048576,7,FALSE)</f>
        <v>36957</v>
      </c>
      <c r="G14" s="32" t="str">
        <f>VLOOKUP($E14,Atletas!$1:$1048576,9,FALSE)</f>
        <v>Infantil</v>
      </c>
      <c r="H14" s="137" t="str">
        <f>VLOOKUP($E14,Atletas!$1:$1048576,5,FALSE)</f>
        <v>AJS</v>
      </c>
      <c r="I14" s="35" t="s">
        <v>1012</v>
      </c>
      <c r="J14" s="34">
        <v>41405</v>
      </c>
      <c r="K14" s="33"/>
      <c r="L14" s="93" t="s">
        <v>765</v>
      </c>
      <c r="O14" s="31"/>
    </row>
    <row r="15" spans="1:15" s="36" customFormat="1">
      <c r="A15" s="27">
        <v>10</v>
      </c>
      <c r="B15" s="28">
        <v>9.34</v>
      </c>
      <c r="C15" s="61">
        <v>-0.4</v>
      </c>
      <c r="D15" s="37">
        <v>5</v>
      </c>
      <c r="E15" s="31" t="s">
        <v>1028</v>
      </c>
      <c r="F15" s="32">
        <f>VLOOKUP($E15,Atletas!$1:$1048576,7,FALSE)</f>
        <v>36651</v>
      </c>
      <c r="G15" s="32" t="str">
        <f>VLOOKUP($E15,Atletas!$1:$1048576,9,FALSE)</f>
        <v>Infantil</v>
      </c>
      <c r="H15" s="137" t="str">
        <f>VLOOKUP($E15,Atletas!$1:$1048576,5,FALSE)</f>
        <v>CSM</v>
      </c>
      <c r="I15" s="35" t="s">
        <v>1012</v>
      </c>
      <c r="J15" s="34">
        <v>41405</v>
      </c>
      <c r="K15" s="33"/>
      <c r="L15" s="93" t="s">
        <v>765</v>
      </c>
      <c r="M15" s="38"/>
      <c r="O15" s="31"/>
    </row>
    <row r="16" spans="1:15" s="36" customFormat="1">
      <c r="A16" s="27">
        <v>11</v>
      </c>
      <c r="B16" s="28">
        <v>9.25</v>
      </c>
      <c r="C16" s="61">
        <v>1</v>
      </c>
      <c r="D16" s="37">
        <v>6</v>
      </c>
      <c r="E16" s="31" t="s">
        <v>1425</v>
      </c>
      <c r="F16" s="32">
        <f>VLOOKUP($E16,Atletas!$1:$1048576,7,FALSE)</f>
        <v>37155</v>
      </c>
      <c r="G16" s="32" t="str">
        <f>VLOOKUP($E16,Atletas!$1:$1048576,9,FALSE)</f>
        <v>Infantil</v>
      </c>
      <c r="H16" s="137" t="str">
        <f>VLOOKUP($E16,Atletas!$1:$1048576,5,FALSE)</f>
        <v>GDE</v>
      </c>
      <c r="I16" s="35" t="s">
        <v>1012</v>
      </c>
      <c r="J16" s="34">
        <v>41405</v>
      </c>
      <c r="K16" s="33"/>
      <c r="L16" s="93" t="s">
        <v>765</v>
      </c>
      <c r="M16" s="38"/>
      <c r="O16" s="31"/>
    </row>
    <row r="17" spans="1:15" s="36" customFormat="1">
      <c r="A17" s="27"/>
      <c r="B17" s="28"/>
      <c r="C17" s="61"/>
      <c r="D17" s="37"/>
      <c r="E17" s="31" t="s">
        <v>335</v>
      </c>
      <c r="F17" s="32">
        <f>VLOOKUP($E17,Atletas!$1:$1048576,7,FALSE)</f>
        <v>36667</v>
      </c>
      <c r="G17" s="32" t="str">
        <f>VLOOKUP($E17,Atletas!$1:$1048576,9,FALSE)</f>
        <v>Infantil</v>
      </c>
      <c r="H17" s="137" t="str">
        <f>VLOOKUP($E17,Atletas!$1:$1048576,5,FALSE)</f>
        <v>CSM</v>
      </c>
      <c r="I17" s="35"/>
      <c r="J17" s="34"/>
      <c r="K17" s="33"/>
      <c r="L17" s="93" t="s">
        <v>1711</v>
      </c>
      <c r="O17" s="31"/>
    </row>
    <row r="18" spans="1:15" s="36" customFormat="1">
      <c r="A18" s="27"/>
      <c r="B18" s="28"/>
      <c r="C18" s="61"/>
      <c r="D18" s="37"/>
      <c r="E18" s="31"/>
      <c r="F18" s="32">
        <f>VLOOKUP($E18,Atletas!$1:$1048576,7,FALSE)</f>
        <v>0</v>
      </c>
      <c r="G18" s="32">
        <f>VLOOKUP($E18,Atletas!$1:$1048576,9,FALSE)</f>
        <v>0</v>
      </c>
      <c r="H18" s="137">
        <f>VLOOKUP($E18,Atletas!$1:$1048576,5,FALSE)</f>
        <v>0</v>
      </c>
      <c r="I18" s="35"/>
      <c r="J18" s="34"/>
      <c r="K18" s="33"/>
      <c r="L18" s="93" t="s">
        <v>765</v>
      </c>
      <c r="N18" s="38"/>
    </row>
    <row r="19" spans="1:15" s="36" customFormat="1">
      <c r="A19" s="27"/>
      <c r="B19" s="28"/>
      <c r="C19" s="61"/>
      <c r="D19" s="37"/>
      <c r="E19" s="31"/>
      <c r="F19" s="32">
        <f>VLOOKUP($E19,Atletas!$1:$1048576,7,FALSE)</f>
        <v>0</v>
      </c>
      <c r="G19" s="32">
        <f>VLOOKUP($E19,Atletas!$1:$1048576,9,FALSE)</f>
        <v>0</v>
      </c>
      <c r="H19" s="137">
        <f>VLOOKUP($E19,Atletas!$1:$1048576,5,FALSE)</f>
        <v>0</v>
      </c>
      <c r="I19" s="35"/>
      <c r="J19" s="34"/>
      <c r="K19" s="33"/>
      <c r="L19" s="93" t="s">
        <v>765</v>
      </c>
      <c r="N19" s="38"/>
    </row>
    <row r="20" spans="1:15" s="36" customFormat="1">
      <c r="A20" s="27"/>
      <c r="B20" s="28"/>
      <c r="C20" s="61"/>
      <c r="D20" s="37"/>
      <c r="E20" s="31"/>
      <c r="F20" s="32">
        <f>VLOOKUP($E20,Atletas!$1:$1048576,7,FALSE)</f>
        <v>0</v>
      </c>
      <c r="G20" s="32">
        <f>VLOOKUP($E20,Atletas!$1:$1048576,9,FALSE)</f>
        <v>0</v>
      </c>
      <c r="H20" s="137">
        <f>VLOOKUP($E20,Atletas!$1:$1048576,5,FALSE)</f>
        <v>0</v>
      </c>
      <c r="I20" s="35"/>
      <c r="J20" s="34"/>
      <c r="K20" s="33"/>
      <c r="L20" s="93" t="s">
        <v>765</v>
      </c>
      <c r="N20" s="38"/>
    </row>
    <row r="21" spans="1:15" s="36" customFormat="1">
      <c r="A21" s="27"/>
      <c r="B21" s="28"/>
      <c r="C21" s="61"/>
      <c r="D21" s="37"/>
      <c r="E21" s="31"/>
      <c r="F21" s="32">
        <f>VLOOKUP($E21,Atletas!$1:$1048576,7,FALSE)</f>
        <v>0</v>
      </c>
      <c r="G21" s="32">
        <f>VLOOKUP($E21,Atletas!$1:$1048576,9,FALSE)</f>
        <v>0</v>
      </c>
      <c r="H21" s="137">
        <f>VLOOKUP($E21,Atletas!$1:$1048576,5,FALSE)</f>
        <v>0</v>
      </c>
      <c r="I21" s="35"/>
      <c r="J21" s="34"/>
      <c r="K21" s="33"/>
      <c r="L21" s="93" t="s">
        <v>765</v>
      </c>
      <c r="N21" s="38"/>
    </row>
    <row r="22" spans="1:15" s="36" customFormat="1">
      <c r="A22" s="27"/>
      <c r="B22" s="28"/>
      <c r="C22" s="61"/>
      <c r="D22" s="37"/>
      <c r="E22" s="31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3"/>
      <c r="L22" s="93" t="s">
        <v>765</v>
      </c>
      <c r="N22" s="38"/>
    </row>
    <row r="23" spans="1:15" s="36" customFormat="1">
      <c r="A23" s="27"/>
      <c r="B23" s="28"/>
      <c r="C23" s="61"/>
      <c r="D23" s="37"/>
      <c r="E23" s="31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3"/>
      <c r="L23" s="93" t="s">
        <v>765</v>
      </c>
      <c r="N23" s="38"/>
    </row>
    <row r="24" spans="1:15" s="36" customFormat="1">
      <c r="A24" s="27"/>
      <c r="B24" s="28"/>
      <c r="C24" s="61"/>
      <c r="D24" s="37"/>
      <c r="E24" s="31"/>
      <c r="F24" s="32">
        <f>VLOOKUP($E24,Atletas!$1:$1048576,7,FALSE)</f>
        <v>0</v>
      </c>
      <c r="G24" s="32">
        <f>VLOOKUP($E24,Atletas!$1:$1048576,9,FALSE)</f>
        <v>0</v>
      </c>
      <c r="H24" s="137">
        <f>VLOOKUP($E24,Atletas!$1:$1048576,5,FALSE)</f>
        <v>0</v>
      </c>
      <c r="I24" s="35"/>
      <c r="J24" s="34"/>
      <c r="K24" s="33"/>
      <c r="L24" s="93" t="s">
        <v>765</v>
      </c>
      <c r="M24" s="38"/>
    </row>
    <row r="25" spans="1:15" s="36" customFormat="1">
      <c r="A25" s="27"/>
      <c r="B25" s="28"/>
      <c r="C25" s="61"/>
      <c r="D25" s="37"/>
      <c r="E25" s="31"/>
      <c r="F25" s="32">
        <f>VLOOKUP($E25,Atletas!$1:$1048576,7,FALSE)</f>
        <v>0</v>
      </c>
      <c r="G25" s="32">
        <f>VLOOKUP($E25,Atletas!$1:$1048576,9,FALSE)</f>
        <v>0</v>
      </c>
      <c r="H25" s="137">
        <f>VLOOKUP($E25,Atletas!$1:$1048576,5,FALSE)</f>
        <v>0</v>
      </c>
      <c r="I25" s="35"/>
      <c r="J25" s="34"/>
      <c r="K25" s="33"/>
      <c r="L25" s="93" t="s">
        <v>765</v>
      </c>
    </row>
    <row r="26" spans="1:15" s="36" customFormat="1">
      <c r="A26" s="27"/>
      <c r="B26" s="28"/>
      <c r="C26" s="61"/>
      <c r="D26" s="37"/>
      <c r="E26" s="31"/>
      <c r="F26" s="32"/>
      <c r="G26" s="32"/>
      <c r="H26" s="137"/>
      <c r="I26" s="35"/>
      <c r="J26" s="34"/>
      <c r="K26" s="33"/>
      <c r="L26" s="93"/>
    </row>
    <row r="27" spans="1:15" s="31" customFormat="1">
      <c r="A27" s="27"/>
      <c r="B27" s="28"/>
      <c r="C27" s="61"/>
      <c r="D27" s="37"/>
      <c r="F27" s="32"/>
      <c r="G27" s="32"/>
      <c r="H27" s="137"/>
      <c r="I27" s="35"/>
      <c r="J27" s="34"/>
      <c r="K27" s="35"/>
      <c r="L27" s="93"/>
    </row>
    <row r="28" spans="1:15">
      <c r="A28" s="181" t="s">
        <v>728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</row>
    <row r="29" spans="1:15" s="36" customFormat="1">
      <c r="A29" s="27"/>
      <c r="B29" s="28">
        <v>11.72</v>
      </c>
      <c r="C29" s="61">
        <v>3.2</v>
      </c>
      <c r="D29" s="37">
        <v>1</v>
      </c>
      <c r="E29" s="31" t="s">
        <v>1765</v>
      </c>
      <c r="F29" s="32">
        <f>VLOOKUP($E29,Atletas!$1:$1048576,7,FALSE)</f>
        <v>36856</v>
      </c>
      <c r="G29" s="32" t="str">
        <f>VLOOKUP($E29,Atletas!$1:$1048576,9,FALSE)</f>
        <v>Infantil</v>
      </c>
      <c r="H29" s="137" t="str">
        <f>VLOOKUP($E29,Atletas!$1:$1048576,5,FALSE)</f>
        <v>CSM</v>
      </c>
      <c r="I29" s="35" t="s">
        <v>1012</v>
      </c>
      <c r="J29" s="34">
        <v>41420</v>
      </c>
      <c r="K29" s="33"/>
      <c r="L29" s="93"/>
      <c r="N29" s="38"/>
    </row>
    <row r="30" spans="1:15" s="36" customFormat="1">
      <c r="A30" s="27"/>
      <c r="B30" s="28"/>
      <c r="C30" s="61"/>
      <c r="D30" s="37"/>
      <c r="E30" s="31"/>
      <c r="F30" s="32">
        <f>VLOOKUP($E30,Atletas!$1:$1048576,7,FALSE)</f>
        <v>0</v>
      </c>
      <c r="G30" s="32">
        <f>VLOOKUP($E30,Atletas!$1:$1048576,9,FALSE)</f>
        <v>0</v>
      </c>
      <c r="H30" s="137">
        <f>VLOOKUP($E30,Atletas!$1:$1048576,5,FALSE)</f>
        <v>0</v>
      </c>
      <c r="I30" s="35"/>
      <c r="J30" s="34"/>
      <c r="K30" s="33"/>
      <c r="L30" s="93"/>
      <c r="N30" s="38"/>
    </row>
    <row r="31" spans="1:15" s="36" customFormat="1">
      <c r="A31" s="27"/>
      <c r="B31" s="28"/>
      <c r="C31" s="61"/>
      <c r="D31" s="37"/>
      <c r="E31" s="31"/>
      <c r="F31" s="32">
        <f>VLOOKUP($E31,Atletas!$1:$1048576,7,FALSE)</f>
        <v>0</v>
      </c>
      <c r="G31" s="32">
        <f>VLOOKUP($E31,Atletas!$1:$1048576,9,FALSE)</f>
        <v>0</v>
      </c>
      <c r="H31" s="137">
        <f>VLOOKUP($E31,Atletas!$1:$1048576,5,FALSE)</f>
        <v>0</v>
      </c>
      <c r="I31" s="35"/>
      <c r="J31" s="34"/>
      <c r="K31" s="33"/>
      <c r="L31" s="93"/>
      <c r="M31" s="38"/>
    </row>
    <row r="32" spans="1:15" s="36" customFormat="1">
      <c r="A32" s="27"/>
      <c r="B32" s="28"/>
      <c r="C32" s="29"/>
      <c r="D32" s="30"/>
      <c r="E32" s="31"/>
      <c r="F32" s="32"/>
      <c r="G32" s="35"/>
      <c r="H32" s="137"/>
      <c r="I32" s="33"/>
      <c r="J32" s="34"/>
      <c r="K32" s="33"/>
      <c r="L32" s="93"/>
    </row>
    <row r="33" spans="1:12" s="36" customFormat="1">
      <c r="A33" s="27"/>
      <c r="B33" s="28"/>
      <c r="C33" s="61"/>
      <c r="D33" s="37"/>
      <c r="E33" s="31"/>
      <c r="F33" s="32"/>
      <c r="G33" s="32"/>
      <c r="H33" s="137"/>
      <c r="I33" s="33"/>
      <c r="J33" s="34"/>
      <c r="K33" s="33"/>
      <c r="L33" s="93"/>
    </row>
    <row r="34" spans="1:12" s="36" customFormat="1">
      <c r="A34" s="27"/>
      <c r="B34" s="28"/>
      <c r="C34" s="61"/>
      <c r="D34" s="30"/>
      <c r="E34" s="31"/>
      <c r="F34" s="32"/>
      <c r="G34" s="32"/>
      <c r="H34" s="137"/>
      <c r="I34" s="33"/>
      <c r="J34" s="34"/>
      <c r="K34" s="33"/>
      <c r="L34" s="93"/>
    </row>
    <row r="35" spans="1:12" s="36" customFormat="1">
      <c r="A35" s="27"/>
      <c r="B35" s="28"/>
      <c r="C35" s="61"/>
      <c r="D35" s="30"/>
      <c r="E35" s="31"/>
      <c r="F35" s="32"/>
      <c r="G35" s="32"/>
      <c r="H35" s="137"/>
      <c r="I35" s="33"/>
      <c r="J35" s="34"/>
      <c r="K35" s="33"/>
      <c r="L35" s="93"/>
    </row>
    <row r="36" spans="1:12" s="36" customFormat="1">
      <c r="A36" s="27"/>
      <c r="B36" s="28"/>
      <c r="C36" s="61"/>
      <c r="D36" s="30"/>
      <c r="E36" s="31"/>
      <c r="F36" s="32"/>
      <c r="G36" s="32"/>
      <c r="H36" s="137"/>
      <c r="I36" s="33"/>
      <c r="J36" s="34"/>
      <c r="K36" s="33"/>
      <c r="L36" s="93"/>
    </row>
    <row r="37" spans="1:12" s="36" customFormat="1">
      <c r="A37" s="27"/>
      <c r="B37" s="28"/>
      <c r="C37" s="61"/>
      <c r="D37" s="30"/>
      <c r="E37" s="31"/>
      <c r="F37" s="32"/>
      <c r="G37" s="35"/>
      <c r="H37" s="137"/>
      <c r="I37" s="33"/>
      <c r="J37" s="34"/>
      <c r="K37" s="33"/>
      <c r="L37" s="93"/>
    </row>
  </sheetData>
  <mergeCells count="5">
    <mergeCell ref="A28:L28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37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3" sqref="A3:L3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2.6640625" style="101" customWidth="1"/>
    <col min="13" max="14" width="0" style="177" hidden="1" customWidth="1"/>
    <col min="15" max="16384" width="8.83203125" style="177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2111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95" t="s">
        <v>2113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</row>
    <row r="4" spans="1:15" ht="6" customHeight="1">
      <c r="A4" s="186"/>
      <c r="B4" s="186"/>
      <c r="C4" s="194"/>
      <c r="D4" s="186"/>
      <c r="E4" s="186"/>
      <c r="F4" s="186"/>
      <c r="G4" s="186"/>
      <c r="H4" s="186"/>
      <c r="I4" s="186"/>
      <c r="J4" s="194"/>
      <c r="K4" s="186"/>
      <c r="L4" s="99"/>
    </row>
    <row r="5" spans="1:15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6" customFormat="1">
      <c r="A6" s="27">
        <v>1</v>
      </c>
      <c r="B6" s="28">
        <v>11.76</v>
      </c>
      <c r="C6" s="61">
        <v>0.6</v>
      </c>
      <c r="D6" s="37">
        <v>1</v>
      </c>
      <c r="E6" s="31" t="s">
        <v>499</v>
      </c>
      <c r="F6" s="32">
        <f>VLOOKUP($E6,Atletas!$1:$1048576,7,FALSE)</f>
        <v>35979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1012</v>
      </c>
      <c r="J6" s="34">
        <v>41398</v>
      </c>
      <c r="K6" s="33"/>
      <c r="L6" s="93" t="s">
        <v>765</v>
      </c>
      <c r="N6" s="38"/>
      <c r="O6" s="31"/>
    </row>
    <row r="7" spans="1:15" s="36" customFormat="1">
      <c r="A7" s="27">
        <v>2</v>
      </c>
      <c r="B7" s="28">
        <v>10.7</v>
      </c>
      <c r="C7" s="61">
        <v>-0.4</v>
      </c>
      <c r="D7" s="37">
        <v>1</v>
      </c>
      <c r="E7" s="31" t="s">
        <v>546</v>
      </c>
      <c r="F7" s="32">
        <f>VLOOKUP($E7,Atletas!$1:$1048576,7,FALSE)</f>
        <v>36227</v>
      </c>
      <c r="G7" s="32" t="str">
        <f>VLOOKUP($E7,Atletas!$1:$1048576,9,FALSE)</f>
        <v>Iniciado</v>
      </c>
      <c r="H7" s="137" t="str">
        <f>VLOOKUP($E7,Atletas!$1:$1048576,5,FALSE)</f>
        <v>AJS</v>
      </c>
      <c r="I7" s="35" t="s">
        <v>1012</v>
      </c>
      <c r="J7" s="34">
        <v>41462</v>
      </c>
      <c r="K7" s="33"/>
      <c r="L7" s="93" t="s">
        <v>765</v>
      </c>
      <c r="N7" s="38"/>
    </row>
    <row r="8" spans="1:15" s="36" customFormat="1">
      <c r="A8" s="27">
        <v>3</v>
      </c>
      <c r="B8" s="28">
        <v>10.55</v>
      </c>
      <c r="C8" s="61">
        <v>0.6</v>
      </c>
      <c r="D8" s="37">
        <v>1</v>
      </c>
      <c r="E8" s="31" t="s">
        <v>501</v>
      </c>
      <c r="F8" s="32">
        <f>VLOOKUP($E8,Atletas!$1:$1048576,7,FALSE)</f>
        <v>36286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1012</v>
      </c>
      <c r="J8" s="34">
        <v>41441</v>
      </c>
      <c r="K8" s="33"/>
      <c r="L8" s="93" t="s">
        <v>765</v>
      </c>
      <c r="N8" s="38"/>
    </row>
    <row r="9" spans="1:15" s="36" customFormat="1">
      <c r="A9" s="27">
        <v>4</v>
      </c>
      <c r="B9" s="28">
        <v>10.27</v>
      </c>
      <c r="C9" s="61">
        <v>0.4</v>
      </c>
      <c r="D9" s="37">
        <v>2</v>
      </c>
      <c r="E9" s="31" t="s">
        <v>362</v>
      </c>
      <c r="F9" s="32">
        <f>VLOOKUP($E9,Atletas!$1:$1048576,7,FALSE)</f>
        <v>36354</v>
      </c>
      <c r="G9" s="32" t="str">
        <f>VLOOKUP($E9,Atletas!$1:$1048576,9,FALSE)</f>
        <v>Iniciado</v>
      </c>
      <c r="H9" s="137" t="str">
        <f>VLOOKUP($E9,Atletas!$1:$1048576,5,FALSE)</f>
        <v>CSM</v>
      </c>
      <c r="I9" s="35" t="s">
        <v>1012</v>
      </c>
      <c r="J9" s="34">
        <v>41398</v>
      </c>
      <c r="K9" s="33"/>
      <c r="L9" s="93" t="s">
        <v>765</v>
      </c>
      <c r="N9" s="38"/>
    </row>
    <row r="10" spans="1:15" s="36" customFormat="1">
      <c r="A10" s="27"/>
      <c r="B10" s="28"/>
      <c r="C10" s="61"/>
      <c r="D10" s="37"/>
      <c r="E10" s="31" t="s">
        <v>335</v>
      </c>
      <c r="F10" s="32">
        <f>VLOOKUP($E10,Atletas!$1:$1048576,7,FALSE)</f>
        <v>36667</v>
      </c>
      <c r="G10" s="32" t="str">
        <f>VLOOKUP($E10,Atletas!$1:$1048576,9,FALSE)</f>
        <v>Infantil</v>
      </c>
      <c r="H10" s="137" t="str">
        <f>VLOOKUP($E10,Atletas!$1:$1048576,5,FALSE)</f>
        <v>CSM</v>
      </c>
      <c r="I10" s="35"/>
      <c r="J10" s="34"/>
      <c r="K10" s="33"/>
      <c r="L10" s="93" t="s">
        <v>2114</v>
      </c>
      <c r="O10" s="31"/>
    </row>
    <row r="11" spans="1:15" s="36" customFormat="1">
      <c r="A11" s="27"/>
      <c r="B11" s="28"/>
      <c r="C11" s="61"/>
      <c r="D11" s="37"/>
      <c r="E11" s="31" t="s">
        <v>529</v>
      </c>
      <c r="F11" s="32">
        <f>VLOOKUP($E11,Atletas!$1:$1048576,7,FALSE)</f>
        <v>36542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5"/>
      <c r="J11" s="34"/>
      <c r="K11" s="33"/>
      <c r="L11" s="93" t="s">
        <v>1638</v>
      </c>
      <c r="M11" s="38"/>
      <c r="O11" s="31"/>
    </row>
    <row r="12" spans="1:15" s="36" customFormat="1">
      <c r="A12" s="27"/>
      <c r="B12" s="28"/>
      <c r="C12" s="61"/>
      <c r="D12" s="37"/>
      <c r="E12" s="31" t="s">
        <v>272</v>
      </c>
      <c r="F12" s="32" t="e">
        <f>VLOOKUP($E12,Atletas!$1:$1048576,7,FALSE)</f>
        <v>#N/A</v>
      </c>
      <c r="G12" s="32" t="e">
        <f>VLOOKUP($E12,Atletas!$1:$1048576,9,FALSE)</f>
        <v>#N/A</v>
      </c>
      <c r="H12" s="137" t="e">
        <f>VLOOKUP($E12,Atletas!$1:$1048576,5,FALSE)</f>
        <v>#N/A</v>
      </c>
      <c r="I12" s="35"/>
      <c r="J12" s="34"/>
      <c r="K12" s="33"/>
      <c r="L12" s="93" t="s">
        <v>1458</v>
      </c>
      <c r="O12" s="31"/>
    </row>
    <row r="13" spans="1:15" s="36" customFormat="1">
      <c r="A13" s="27"/>
      <c r="B13" s="28"/>
      <c r="C13" s="61"/>
      <c r="D13" s="37"/>
      <c r="E13" s="31" t="s">
        <v>1765</v>
      </c>
      <c r="F13" s="32">
        <f>VLOOKUP($E13,Atletas!$1:$1048576,7,FALSE)</f>
        <v>36856</v>
      </c>
      <c r="G13" s="32" t="str">
        <f>VLOOKUP($E13,Atletas!$1:$1048576,9,FALSE)</f>
        <v>Infantil</v>
      </c>
      <c r="H13" s="137" t="str">
        <f>VLOOKUP($E13,Atletas!$1:$1048576,5,FALSE)</f>
        <v>CSM</v>
      </c>
      <c r="I13" s="35"/>
      <c r="J13" s="34"/>
      <c r="K13" s="33"/>
      <c r="L13" s="93" t="s">
        <v>1712</v>
      </c>
      <c r="M13" s="38"/>
      <c r="O13" s="31"/>
    </row>
    <row r="14" spans="1:15" s="36" customFormat="1">
      <c r="A14" s="27"/>
      <c r="B14" s="28"/>
      <c r="C14" s="61"/>
      <c r="D14" s="37"/>
      <c r="E14" s="31" t="s">
        <v>316</v>
      </c>
      <c r="F14" s="32">
        <f>VLOOKUP($E14,Atletas!$1:$1048576,7,FALSE)</f>
        <v>36223</v>
      </c>
      <c r="G14" s="32" t="str">
        <f>VLOOKUP($E14,Atletas!$1:$1048576,9,FALSE)</f>
        <v>Iniciado</v>
      </c>
      <c r="H14" s="137" t="str">
        <f>VLOOKUP($E14,Atletas!$1:$1048576,5,FALSE)</f>
        <v>ACDSJ</v>
      </c>
      <c r="I14" s="35"/>
      <c r="J14" s="34"/>
      <c r="K14" s="33"/>
      <c r="L14" s="93" t="s">
        <v>1713</v>
      </c>
      <c r="N14" s="38"/>
      <c r="O14" s="31"/>
    </row>
    <row r="15" spans="1:15" s="36" customFormat="1">
      <c r="A15" s="27"/>
      <c r="B15" s="28"/>
      <c r="C15" s="61"/>
      <c r="D15" s="37"/>
      <c r="E15" s="31" t="s">
        <v>654</v>
      </c>
      <c r="F15" s="32">
        <f>VLOOKUP($E15,Atletas!$1:$1048576,7,FALSE)</f>
        <v>36529</v>
      </c>
      <c r="G15" s="32" t="str">
        <f>VLOOKUP($E15,Atletas!$1:$1048576,9,FALSE)</f>
        <v>Infantil</v>
      </c>
      <c r="H15" s="137" t="str">
        <f>VLOOKUP($E15,Atletas!$1:$1048576,5,FALSE)</f>
        <v>CSM</v>
      </c>
      <c r="I15" s="35"/>
      <c r="J15" s="34"/>
      <c r="K15" s="33"/>
      <c r="L15" s="93" t="s">
        <v>1777</v>
      </c>
      <c r="O15" s="31"/>
    </row>
    <row r="16" spans="1:15" s="36" customFormat="1">
      <c r="A16" s="27"/>
      <c r="B16" s="28"/>
      <c r="C16" s="61"/>
      <c r="D16" s="37"/>
      <c r="E16" s="31" t="s">
        <v>28</v>
      </c>
      <c r="F16" s="32">
        <f>VLOOKUP($E16,Atletas!$1:$1048576,7,FALSE)</f>
        <v>36541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/>
      <c r="J16" s="34"/>
      <c r="K16" s="33"/>
      <c r="L16" s="93" t="s">
        <v>1714</v>
      </c>
      <c r="O16" s="31"/>
    </row>
    <row r="17" spans="1:15" s="36" customFormat="1">
      <c r="A17" s="27"/>
      <c r="B17" s="28"/>
      <c r="C17" s="61"/>
      <c r="D17" s="37"/>
      <c r="E17" s="31" t="s">
        <v>1364</v>
      </c>
      <c r="F17" s="32">
        <f>VLOOKUP($E17,Atletas!$1:$1048576,7,FALSE)</f>
        <v>36312</v>
      </c>
      <c r="G17" s="32" t="str">
        <f>VLOOKUP($E17,Atletas!$1:$1048576,9,FALSE)</f>
        <v>Iniciado</v>
      </c>
      <c r="H17" s="137" t="str">
        <f>VLOOKUP($E17,Atletas!$1:$1048576,5,FALSE)</f>
        <v>ACDSJ</v>
      </c>
      <c r="I17" s="35"/>
      <c r="J17" s="34"/>
      <c r="K17" s="33"/>
      <c r="L17" s="93" t="s">
        <v>1715</v>
      </c>
      <c r="M17" s="38"/>
      <c r="O17" s="31"/>
    </row>
    <row r="18" spans="1:15" s="36" customFormat="1">
      <c r="A18" s="27"/>
      <c r="B18" s="28"/>
      <c r="C18" s="61"/>
      <c r="D18" s="37"/>
      <c r="E18" s="31" t="s">
        <v>1409</v>
      </c>
      <c r="F18" s="32">
        <f>VLOOKUP($E18,Atletas!$1:$1048576,7,FALSE)</f>
        <v>36084</v>
      </c>
      <c r="G18" s="32" t="str">
        <f>VLOOKUP($E18,Atletas!$1:$1048576,9,FALSE)</f>
        <v>Iniciado</v>
      </c>
      <c r="H18" s="137" t="str">
        <f>VLOOKUP($E18,Atletas!$1:$1048576,5,FALSE)</f>
        <v>ADRAP</v>
      </c>
      <c r="I18" s="35"/>
      <c r="J18" s="34"/>
      <c r="K18" s="33"/>
      <c r="L18" s="93" t="s">
        <v>1716</v>
      </c>
      <c r="M18" s="38"/>
      <c r="O18" s="31"/>
    </row>
    <row r="19" spans="1:15" s="36" customFormat="1">
      <c r="A19" s="27"/>
      <c r="B19" s="28"/>
      <c r="C19" s="61"/>
      <c r="D19" s="37"/>
      <c r="E19" s="31" t="s">
        <v>1368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3"/>
      <c r="L19" s="93" t="s">
        <v>1716</v>
      </c>
      <c r="O19" s="31"/>
    </row>
    <row r="20" spans="1:15" s="36" customFormat="1">
      <c r="A20" s="27"/>
      <c r="B20" s="28"/>
      <c r="C20" s="61"/>
      <c r="D20" s="37"/>
      <c r="E20" s="31" t="s">
        <v>283</v>
      </c>
      <c r="F20" s="32" t="e">
        <f>VLOOKUP($E20,Atletas!$1:$1048576,7,FALSE)</f>
        <v>#N/A</v>
      </c>
      <c r="G20" s="32" t="e">
        <f>VLOOKUP($E20,Atletas!$1:$1048576,9,FALSE)</f>
        <v>#N/A</v>
      </c>
      <c r="H20" s="137" t="e">
        <f>VLOOKUP($E20,Atletas!$1:$1048576,5,FALSE)</f>
        <v>#N/A</v>
      </c>
      <c r="I20" s="35"/>
      <c r="J20" s="34"/>
      <c r="K20" s="33"/>
      <c r="L20" s="93" t="s">
        <v>1234</v>
      </c>
      <c r="N20" s="38"/>
    </row>
    <row r="21" spans="1:15" s="36" customFormat="1">
      <c r="A21" s="27"/>
      <c r="B21" s="28"/>
      <c r="C21" s="61"/>
      <c r="D21" s="37"/>
      <c r="E21" s="31" t="s">
        <v>329</v>
      </c>
      <c r="F21" s="32">
        <f>VLOOKUP($E21,Atletas!$1:$1048576,7,FALSE)</f>
        <v>36354</v>
      </c>
      <c r="G21" s="32" t="str">
        <f>VLOOKUP($E21,Atletas!$1:$1048576,9,FALSE)</f>
        <v>Iniciado</v>
      </c>
      <c r="H21" s="137" t="str">
        <f>VLOOKUP($E21,Atletas!$1:$1048576,5,FALSE)</f>
        <v>AJS</v>
      </c>
      <c r="I21" s="35"/>
      <c r="J21" s="34"/>
      <c r="K21" s="33"/>
      <c r="L21" s="93" t="s">
        <v>1235</v>
      </c>
      <c r="N21" s="38"/>
    </row>
    <row r="22" spans="1:15" s="36" customFormat="1">
      <c r="A22" s="27"/>
      <c r="B22" s="28"/>
      <c r="C22" s="61"/>
      <c r="D22" s="37"/>
      <c r="E22" s="31" t="s">
        <v>347</v>
      </c>
      <c r="F22" s="32">
        <f>VLOOKUP($E22,Atletas!$1:$1048576,7,FALSE)</f>
        <v>36124</v>
      </c>
      <c r="G22" s="32" t="str">
        <f>VLOOKUP($E22,Atletas!$1:$1048576,9,FALSE)</f>
        <v>Iniciado</v>
      </c>
      <c r="H22" s="137" t="str">
        <f>VLOOKUP($E22,Atletas!$1:$1048576,5,FALSE)</f>
        <v>AJS</v>
      </c>
      <c r="I22" s="35"/>
      <c r="J22" s="34"/>
      <c r="K22" s="33"/>
      <c r="L22" s="93" t="s">
        <v>1236</v>
      </c>
      <c r="N22" s="38"/>
    </row>
    <row r="23" spans="1:15" s="36" customFormat="1">
      <c r="A23" s="27"/>
      <c r="B23" s="28"/>
      <c r="C23" s="61"/>
      <c r="D23" s="37"/>
      <c r="E23" s="31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3"/>
      <c r="L23" s="93" t="s">
        <v>765</v>
      </c>
      <c r="N23" s="38"/>
    </row>
    <row r="24" spans="1:15" s="36" customFormat="1">
      <c r="A24" s="27"/>
      <c r="B24" s="28"/>
      <c r="C24" s="61"/>
      <c r="D24" s="37"/>
      <c r="E24" s="31"/>
      <c r="F24" s="32">
        <f>VLOOKUP($E24,Atletas!$1:$1048576,7,FALSE)</f>
        <v>0</v>
      </c>
      <c r="G24" s="32">
        <f>VLOOKUP($E24,Atletas!$1:$1048576,9,FALSE)</f>
        <v>0</v>
      </c>
      <c r="H24" s="137">
        <f>VLOOKUP($E24,Atletas!$1:$1048576,5,FALSE)</f>
        <v>0</v>
      </c>
      <c r="I24" s="35"/>
      <c r="J24" s="34"/>
      <c r="K24" s="33"/>
      <c r="L24" s="93" t="s">
        <v>765</v>
      </c>
      <c r="M24" s="38"/>
    </row>
    <row r="25" spans="1:15" s="36" customFormat="1">
      <c r="A25" s="27"/>
      <c r="B25" s="28"/>
      <c r="C25" s="61"/>
      <c r="D25" s="37"/>
      <c r="E25" s="31"/>
      <c r="F25" s="32">
        <f>VLOOKUP($E25,Atletas!$1:$1048576,7,FALSE)</f>
        <v>0</v>
      </c>
      <c r="G25" s="32">
        <f>VLOOKUP($E25,Atletas!$1:$1048576,9,FALSE)</f>
        <v>0</v>
      </c>
      <c r="H25" s="137">
        <f>VLOOKUP($E25,Atletas!$1:$1048576,5,FALSE)</f>
        <v>0</v>
      </c>
      <c r="I25" s="35"/>
      <c r="J25" s="34"/>
      <c r="K25" s="33"/>
      <c r="L25" s="93" t="s">
        <v>765</v>
      </c>
    </row>
    <row r="26" spans="1:15" s="36" customFormat="1">
      <c r="A26" s="27"/>
      <c r="B26" s="28"/>
      <c r="C26" s="61"/>
      <c r="D26" s="37"/>
      <c r="E26" s="31"/>
      <c r="F26" s="32"/>
      <c r="G26" s="32"/>
      <c r="H26" s="137"/>
      <c r="I26" s="35"/>
      <c r="J26" s="34"/>
      <c r="K26" s="33"/>
      <c r="L26" s="93"/>
    </row>
    <row r="27" spans="1:15" s="31" customFormat="1">
      <c r="A27" s="27"/>
      <c r="B27" s="28"/>
      <c r="C27" s="61"/>
      <c r="D27" s="37"/>
      <c r="F27" s="32"/>
      <c r="G27" s="32"/>
      <c r="H27" s="137"/>
      <c r="I27" s="35"/>
      <c r="J27" s="34"/>
      <c r="K27" s="35"/>
      <c r="L27" s="93"/>
    </row>
    <row r="28" spans="1:15">
      <c r="A28" s="181" t="s">
        <v>728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</row>
    <row r="29" spans="1:15" s="36" customFormat="1">
      <c r="A29" s="27"/>
      <c r="B29" s="28"/>
      <c r="C29" s="29"/>
      <c r="D29" s="30"/>
      <c r="E29" s="31"/>
      <c r="F29" s="32"/>
      <c r="G29" s="35"/>
      <c r="H29" s="137"/>
      <c r="I29" s="33"/>
      <c r="J29" s="34"/>
      <c r="K29" s="33"/>
      <c r="L29" s="93"/>
    </row>
    <row r="30" spans="1:15" s="36" customFormat="1">
      <c r="A30" s="27"/>
      <c r="B30" s="28"/>
      <c r="C30" s="29"/>
      <c r="D30" s="30"/>
      <c r="E30" s="31"/>
      <c r="F30" s="32"/>
      <c r="G30" s="35"/>
      <c r="H30" s="137"/>
      <c r="I30" s="33"/>
      <c r="J30" s="34"/>
      <c r="K30" s="33"/>
      <c r="L30" s="93"/>
    </row>
    <row r="31" spans="1:15" s="36" customFormat="1">
      <c r="A31" s="27"/>
      <c r="B31" s="28"/>
      <c r="C31" s="29"/>
      <c r="D31" s="30"/>
      <c r="E31" s="31"/>
      <c r="F31" s="32"/>
      <c r="G31" s="35"/>
      <c r="H31" s="137"/>
      <c r="I31" s="33"/>
      <c r="J31" s="34"/>
      <c r="K31" s="33"/>
      <c r="L31" s="93"/>
    </row>
    <row r="32" spans="1:15" s="36" customFormat="1">
      <c r="A32" s="27"/>
      <c r="B32" s="28"/>
      <c r="C32" s="29"/>
      <c r="D32" s="30"/>
      <c r="E32" s="31"/>
      <c r="F32" s="32"/>
      <c r="G32" s="35"/>
      <c r="H32" s="137"/>
      <c r="I32" s="33"/>
      <c r="J32" s="34"/>
      <c r="K32" s="33"/>
      <c r="L32" s="93"/>
    </row>
    <row r="33" spans="1:12" s="36" customFormat="1">
      <c r="A33" s="27"/>
      <c r="B33" s="28"/>
      <c r="C33" s="61"/>
      <c r="D33" s="37"/>
      <c r="E33" s="31"/>
      <c r="F33" s="32"/>
      <c r="G33" s="32"/>
      <c r="H33" s="137"/>
      <c r="I33" s="33"/>
      <c r="J33" s="34"/>
      <c r="K33" s="33"/>
      <c r="L33" s="93"/>
    </row>
    <row r="34" spans="1:12" s="36" customFormat="1">
      <c r="A34" s="27"/>
      <c r="B34" s="28"/>
      <c r="C34" s="61"/>
      <c r="D34" s="30"/>
      <c r="E34" s="31"/>
      <c r="F34" s="32"/>
      <c r="G34" s="32"/>
      <c r="H34" s="137"/>
      <c r="I34" s="33"/>
      <c r="J34" s="34"/>
      <c r="K34" s="33"/>
      <c r="L34" s="93"/>
    </row>
    <row r="35" spans="1:12" s="36" customFormat="1">
      <c r="A35" s="27"/>
      <c r="B35" s="28"/>
      <c r="C35" s="61"/>
      <c r="D35" s="30"/>
      <c r="E35" s="31"/>
      <c r="F35" s="32"/>
      <c r="G35" s="32"/>
      <c r="H35" s="137"/>
      <c r="I35" s="33"/>
      <c r="J35" s="34"/>
      <c r="K35" s="33"/>
      <c r="L35" s="93"/>
    </row>
    <row r="36" spans="1:12" s="36" customFormat="1">
      <c r="A36" s="27"/>
      <c r="B36" s="28"/>
      <c r="C36" s="61"/>
      <c r="D36" s="30"/>
      <c r="E36" s="31"/>
      <c r="F36" s="32"/>
      <c r="G36" s="32"/>
      <c r="H36" s="137"/>
      <c r="I36" s="33"/>
      <c r="J36" s="34"/>
      <c r="K36" s="33"/>
      <c r="L36" s="93"/>
    </row>
    <row r="37" spans="1:12" s="36" customFormat="1">
      <c r="A37" s="27"/>
      <c r="B37" s="28"/>
      <c r="C37" s="61"/>
      <c r="D37" s="30"/>
      <c r="E37" s="31"/>
      <c r="F37" s="32"/>
      <c r="G37" s="35"/>
      <c r="H37" s="137"/>
      <c r="I37" s="33"/>
      <c r="J37" s="34"/>
      <c r="K37" s="33"/>
      <c r="L37" s="93"/>
    </row>
  </sheetData>
  <mergeCells count="5">
    <mergeCell ref="A1:L1"/>
    <mergeCell ref="A2:L2"/>
    <mergeCell ref="A3:L3"/>
    <mergeCell ref="A4:K4"/>
    <mergeCell ref="A28:L28"/>
  </mergeCells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 enableFormatConditionsCalculation="0">
    <pageSetUpPr fitToPage="1"/>
  </sheetPr>
  <dimension ref="A1:O51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1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912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>
        <v>1.58</v>
      </c>
      <c r="C6" s="61"/>
      <c r="D6" s="37">
        <v>1</v>
      </c>
      <c r="E6" s="31" t="s">
        <v>940</v>
      </c>
      <c r="F6" s="32">
        <f>VLOOKUP($E6,Atletas!$1:$1048576,7,FALSE)</f>
        <v>34553</v>
      </c>
      <c r="G6" s="32" t="str">
        <f>VLOOKUP($E6,Atletas!$1:$1048576,9,FALSE)</f>
        <v>Júnior</v>
      </c>
      <c r="H6" s="137" t="str">
        <f>VLOOKUP($E6,Atletas!$1:$1048576,5,FALSE)</f>
        <v>GDE</v>
      </c>
      <c r="I6" s="35" t="s">
        <v>1012</v>
      </c>
      <c r="J6" s="34">
        <v>41467</v>
      </c>
      <c r="K6" s="35"/>
      <c r="L6" s="35" t="s">
        <v>413</v>
      </c>
      <c r="M6" s="38"/>
      <c r="N6" s="38"/>
    </row>
    <row r="7" spans="1:14" s="31" customFormat="1">
      <c r="A7" s="27">
        <v>2</v>
      </c>
      <c r="B7" s="28">
        <v>1.53</v>
      </c>
      <c r="C7" s="61"/>
      <c r="D7" s="37">
        <v>1</v>
      </c>
      <c r="E7" s="31" t="s">
        <v>1400</v>
      </c>
      <c r="F7" s="32">
        <f>VLOOKUP($E7,Atletas!$1:$1048576,7,FALSE)</f>
        <v>35012</v>
      </c>
      <c r="G7" s="32" t="str">
        <f>VLOOKUP($E7,Atletas!$1:$1048576,9,FALSE)</f>
        <v>Júnior</v>
      </c>
      <c r="H7" s="137" t="str">
        <f>VLOOKUP($E7,Atletas!$1:$1048576,5,FALSE)</f>
        <v>CSM</v>
      </c>
      <c r="I7" s="35" t="s">
        <v>1012</v>
      </c>
      <c r="J7" s="34">
        <v>41452</v>
      </c>
      <c r="K7" s="35"/>
      <c r="L7" s="35" t="s">
        <v>765</v>
      </c>
      <c r="N7" s="38"/>
    </row>
    <row r="8" spans="1:14" s="31" customFormat="1">
      <c r="A8" s="27">
        <v>3</v>
      </c>
      <c r="B8" s="28">
        <v>1.47</v>
      </c>
      <c r="C8" s="61"/>
      <c r="D8" s="37">
        <v>1</v>
      </c>
      <c r="E8" s="31" t="s">
        <v>732</v>
      </c>
      <c r="F8" s="32">
        <f>VLOOKUP($E8,Atletas!$1:$1048576,7,FALSE)</f>
        <v>36375</v>
      </c>
      <c r="G8" s="32" t="str">
        <f>VLOOKUP($E8,Atletas!$1:$1048576,9,FALSE)</f>
        <v>Iniciado</v>
      </c>
      <c r="H8" s="137" t="str">
        <f>VLOOKUP($E8,Atletas!$1:$1048576,5,FALSE)</f>
        <v>CSM</v>
      </c>
      <c r="I8" s="35" t="s">
        <v>1012</v>
      </c>
      <c r="J8" s="34">
        <v>41412</v>
      </c>
      <c r="K8" s="35"/>
      <c r="L8" s="35" t="s">
        <v>765</v>
      </c>
      <c r="N8" s="38"/>
    </row>
    <row r="9" spans="1:14" s="31" customFormat="1">
      <c r="A9" s="27">
        <v>4</v>
      </c>
      <c r="B9" s="28">
        <v>1.44</v>
      </c>
      <c r="C9" s="61"/>
      <c r="D9" s="37">
        <v>3</v>
      </c>
      <c r="E9" s="31" t="s">
        <v>824</v>
      </c>
      <c r="F9" s="32">
        <f>VLOOKUP($E9,Atletas!$1:$1048576,7,FALSE)</f>
        <v>32845</v>
      </c>
      <c r="G9" s="32" t="str">
        <f>VLOOKUP($E9,Atletas!$1:$1048576,9,FALSE)</f>
        <v>Sénior</v>
      </c>
      <c r="H9" s="137" t="str">
        <f>VLOOKUP($E9,Atletas!$1:$1048576,5,FALSE)</f>
        <v>AJS</v>
      </c>
      <c r="I9" s="35" t="s">
        <v>1012</v>
      </c>
      <c r="J9" s="34">
        <v>41467</v>
      </c>
      <c r="K9" s="35"/>
      <c r="L9" s="35" t="s">
        <v>806</v>
      </c>
      <c r="M9" s="38"/>
      <c r="N9" s="38"/>
    </row>
    <row r="10" spans="1:14" s="31" customFormat="1">
      <c r="A10" s="27">
        <v>5</v>
      </c>
      <c r="B10" s="28">
        <v>1.44</v>
      </c>
      <c r="C10" s="61"/>
      <c r="D10" s="37">
        <v>4</v>
      </c>
      <c r="E10" s="31" t="s">
        <v>320</v>
      </c>
      <c r="F10" s="32">
        <f>VLOOKUP($E10,Atletas!$1:$1048576,7,FALSE)</f>
        <v>34197</v>
      </c>
      <c r="G10" s="32" t="str">
        <f>VLOOKUP($E10,Atletas!$1:$1048576,9,FALSE)</f>
        <v>S/Sub-23</v>
      </c>
      <c r="H10" s="137" t="str">
        <f>VLOOKUP($E10,Atletas!$1:$1048576,5,FALSE)</f>
        <v>ADRAP</v>
      </c>
      <c r="I10" s="35" t="s">
        <v>1012</v>
      </c>
      <c r="J10" s="34">
        <v>41467</v>
      </c>
      <c r="K10" s="35"/>
      <c r="L10" s="35" t="s">
        <v>34</v>
      </c>
      <c r="N10" s="38"/>
    </row>
    <row r="11" spans="1:14" s="31" customFormat="1">
      <c r="A11" s="27">
        <v>6</v>
      </c>
      <c r="B11" s="28">
        <v>1.42</v>
      </c>
      <c r="C11" s="61"/>
      <c r="D11" s="37" t="s">
        <v>1891</v>
      </c>
      <c r="E11" s="31" t="s">
        <v>971</v>
      </c>
      <c r="F11" s="32">
        <f>VLOOKUP($E11,Atletas!$1:$1048576,7,FALSE)</f>
        <v>35516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1012</v>
      </c>
      <c r="J11" s="34">
        <v>41300</v>
      </c>
      <c r="K11" s="35"/>
      <c r="L11" s="35" t="s">
        <v>765</v>
      </c>
      <c r="M11" s="38"/>
      <c r="N11" s="38"/>
    </row>
    <row r="12" spans="1:14" s="31" customFormat="1">
      <c r="A12" s="27">
        <v>7</v>
      </c>
      <c r="B12" s="28">
        <v>1.41</v>
      </c>
      <c r="C12" s="61"/>
      <c r="D12" s="37" t="s">
        <v>2023</v>
      </c>
      <c r="E12" s="31" t="s">
        <v>721</v>
      </c>
      <c r="F12" s="32">
        <f>VLOOKUP($E12,Atletas!$1:$1048576,7,FALSE)</f>
        <v>33246</v>
      </c>
      <c r="G12" s="32" t="str">
        <f>VLOOKUP($E12,Atletas!$1:$1048576,9,FALSE)</f>
        <v>S/Sub-23</v>
      </c>
      <c r="H12" s="137" t="str">
        <f>VLOOKUP($E12,Atletas!$1:$1048576,5,FALSE)</f>
        <v>AJS</v>
      </c>
      <c r="I12" s="35" t="s">
        <v>1012</v>
      </c>
      <c r="J12" s="34">
        <v>41398</v>
      </c>
      <c r="K12" s="35"/>
      <c r="L12" s="35" t="s">
        <v>1017</v>
      </c>
      <c r="M12" s="38"/>
      <c r="N12" s="38"/>
    </row>
    <row r="13" spans="1:14" s="31" customFormat="1">
      <c r="A13" s="27">
        <v>8</v>
      </c>
      <c r="B13" s="28">
        <v>1.38</v>
      </c>
      <c r="C13" s="61"/>
      <c r="D13" s="37" t="s">
        <v>1891</v>
      </c>
      <c r="E13" s="31" t="s">
        <v>935</v>
      </c>
      <c r="F13" s="32">
        <f>VLOOKUP($E13,Atletas!$1:$1048576,7,FALSE)</f>
        <v>35599</v>
      </c>
      <c r="G13" s="32" t="str">
        <f>VLOOKUP($E13,Atletas!$1:$1048576,9,FALSE)</f>
        <v>Juvenil</v>
      </c>
      <c r="H13" s="137" t="str">
        <f>VLOOKUP($E13,Atletas!$1:$1048576,5,FALSE)</f>
        <v>GDE</v>
      </c>
      <c r="I13" s="35" t="s">
        <v>1012</v>
      </c>
      <c r="J13" s="34">
        <v>41300</v>
      </c>
      <c r="K13" s="35"/>
      <c r="L13" s="35" t="s">
        <v>765</v>
      </c>
      <c r="M13" s="38"/>
      <c r="N13" s="38"/>
    </row>
    <row r="14" spans="1:14" s="31" customFormat="1">
      <c r="A14" s="27">
        <v>9</v>
      </c>
      <c r="B14" s="28">
        <v>1.36</v>
      </c>
      <c r="C14" s="61"/>
      <c r="D14" s="37">
        <v>3</v>
      </c>
      <c r="E14" s="31" t="s">
        <v>928</v>
      </c>
      <c r="F14" s="32">
        <f>VLOOKUP($E14,Atletas!$1:$1048576,7,FALSE)</f>
        <v>34644</v>
      </c>
      <c r="G14" s="32" t="str">
        <f>VLOOKUP($E14,Atletas!$1:$1048576,9,FALSE)</f>
        <v>Júnior</v>
      </c>
      <c r="H14" s="137" t="str">
        <f>VLOOKUP($E14,Atletas!$1:$1048576,5,FALSE)</f>
        <v>GDE</v>
      </c>
      <c r="I14" s="35" t="s">
        <v>1012</v>
      </c>
      <c r="J14" s="34">
        <v>41314</v>
      </c>
      <c r="K14" s="35"/>
      <c r="L14" s="35" t="s">
        <v>1725</v>
      </c>
      <c r="M14" s="38"/>
      <c r="N14" s="38"/>
    </row>
    <row r="15" spans="1:14" s="31" customFormat="1">
      <c r="A15" s="27">
        <v>10</v>
      </c>
      <c r="B15" s="28">
        <v>1.36</v>
      </c>
      <c r="C15" s="61"/>
      <c r="D15" s="37" t="s">
        <v>2023</v>
      </c>
      <c r="E15" s="31" t="s">
        <v>316</v>
      </c>
      <c r="F15" s="32">
        <f>VLOOKUP($E15,Atletas!$1:$1048576,7,FALSE)</f>
        <v>36223</v>
      </c>
      <c r="G15" s="32" t="str">
        <f>VLOOKUP($E15,Atletas!$1:$1048576,9,FALSE)</f>
        <v>Iniciado</v>
      </c>
      <c r="H15" s="137" t="str">
        <f>VLOOKUP($E15,Atletas!$1:$1048576,5,FALSE)</f>
        <v>ACDSJ</v>
      </c>
      <c r="I15" s="35" t="s">
        <v>1012</v>
      </c>
      <c r="J15" s="34">
        <v>41384</v>
      </c>
      <c r="K15" s="35"/>
      <c r="L15" s="35" t="s">
        <v>765</v>
      </c>
      <c r="N15" s="38"/>
    </row>
    <row r="16" spans="1:14" s="31" customFormat="1">
      <c r="A16" s="27">
        <v>11</v>
      </c>
      <c r="B16" s="28">
        <v>1.36</v>
      </c>
      <c r="C16" s="61"/>
      <c r="D16" s="37" t="s">
        <v>2216</v>
      </c>
      <c r="E16" s="31" t="s">
        <v>524</v>
      </c>
      <c r="F16" s="32">
        <f>VLOOKUP($E16,Atletas!$1:$1048576,7,FALSE)</f>
        <v>35368</v>
      </c>
      <c r="G16" s="32" t="str">
        <f>VLOOKUP($E16,Atletas!$1:$1048576,9,FALSE)</f>
        <v>Juvenil</v>
      </c>
      <c r="H16" s="137" t="str">
        <f>VLOOKUP($E16,Atletas!$1:$1048576,5,FALSE)</f>
        <v>CSM</v>
      </c>
      <c r="I16" s="35" t="s">
        <v>1012</v>
      </c>
      <c r="J16" s="34">
        <v>41419</v>
      </c>
      <c r="K16" s="35"/>
      <c r="L16" s="35" t="s">
        <v>1718</v>
      </c>
      <c r="M16" s="38"/>
      <c r="N16" s="38"/>
    </row>
    <row r="17" spans="1:14" s="31" customFormat="1">
      <c r="A17" s="27">
        <v>12</v>
      </c>
      <c r="B17" s="28">
        <v>1.36</v>
      </c>
      <c r="C17" s="61"/>
      <c r="D17" s="37">
        <v>6</v>
      </c>
      <c r="E17" s="31" t="s">
        <v>653</v>
      </c>
      <c r="F17" s="32">
        <f>VLOOKUP($E17,Atletas!$1:$1048576,7,FALSE)</f>
        <v>34929</v>
      </c>
      <c r="G17" s="32" t="str">
        <f>VLOOKUP($E17,Atletas!$1:$1048576,9,FALSE)</f>
        <v>Júnior</v>
      </c>
      <c r="H17" s="137" t="str">
        <f>VLOOKUP($E17,Atletas!$1:$1048576,5,FALSE)</f>
        <v>CSM</v>
      </c>
      <c r="I17" s="35" t="s">
        <v>1012</v>
      </c>
      <c r="J17" s="34">
        <v>41467</v>
      </c>
      <c r="K17" s="35"/>
      <c r="L17" s="35" t="s">
        <v>765</v>
      </c>
      <c r="M17" s="38"/>
      <c r="N17" s="38"/>
    </row>
    <row r="18" spans="1:14" s="31" customFormat="1">
      <c r="A18" s="27">
        <v>13</v>
      </c>
      <c r="B18" s="28">
        <v>1.35</v>
      </c>
      <c r="C18" s="61"/>
      <c r="D18" s="37" t="s">
        <v>2023</v>
      </c>
      <c r="E18" s="31" t="s">
        <v>537</v>
      </c>
      <c r="F18" s="32">
        <f>VLOOKUP($E18,Atletas!$1:$1048576,7,FALSE)</f>
        <v>35542</v>
      </c>
      <c r="G18" s="32" t="str">
        <f>VLOOKUP($E18,Atletas!$1:$1048576,9,FALSE)</f>
        <v>Juvenil</v>
      </c>
      <c r="H18" s="137" t="str">
        <f>VLOOKUP($E18,Atletas!$1:$1048576,5,FALSE)</f>
        <v>ACDSJ</v>
      </c>
      <c r="I18" s="35" t="s">
        <v>1012</v>
      </c>
      <c r="J18" s="34">
        <v>41398</v>
      </c>
      <c r="K18" s="35"/>
      <c r="L18" s="35" t="s">
        <v>765</v>
      </c>
      <c r="M18" s="38"/>
      <c r="N18" s="38"/>
    </row>
    <row r="19" spans="1:14" s="31" customFormat="1">
      <c r="A19" s="27">
        <v>14</v>
      </c>
      <c r="B19" s="28">
        <v>1.34</v>
      </c>
      <c r="C19" s="61"/>
      <c r="D19" s="37">
        <v>2</v>
      </c>
      <c r="E19" s="31" t="s">
        <v>931</v>
      </c>
      <c r="F19" s="32">
        <f>VLOOKUP($E19,Atletas!$1:$1048576,7,FALSE)</f>
        <v>35983</v>
      </c>
      <c r="G19" s="32" t="str">
        <f>VLOOKUP($E19,Atletas!$1:$1048576,9,FALSE)</f>
        <v>Iniciado</v>
      </c>
      <c r="H19" s="137" t="str">
        <f>VLOOKUP($E19,Atletas!$1:$1048576,5,FALSE)</f>
        <v>GDE</v>
      </c>
      <c r="I19" s="35" t="s">
        <v>1012</v>
      </c>
      <c r="J19" s="34">
        <v>41391</v>
      </c>
      <c r="K19" s="35"/>
      <c r="L19" s="35" t="s">
        <v>765</v>
      </c>
      <c r="N19" s="38"/>
    </row>
    <row r="20" spans="1:14" s="31" customFormat="1">
      <c r="A20" s="27">
        <v>15</v>
      </c>
      <c r="B20" s="28">
        <v>1.32</v>
      </c>
      <c r="C20" s="61"/>
      <c r="D20" s="37">
        <v>2</v>
      </c>
      <c r="E20" s="31" t="s">
        <v>501</v>
      </c>
      <c r="F20" s="32">
        <f>VLOOKUP($E20,Atletas!$1:$1048576,7,FALSE)</f>
        <v>36286</v>
      </c>
      <c r="G20" s="32" t="str">
        <f>VLOOKUP($E20,Atletas!$1:$1048576,9,FALSE)</f>
        <v>Iniciado</v>
      </c>
      <c r="H20" s="137" t="str">
        <f>VLOOKUP($E20,Atletas!$1:$1048576,5,FALSE)</f>
        <v>ACDSJ</v>
      </c>
      <c r="I20" s="35" t="s">
        <v>1012</v>
      </c>
      <c r="J20" s="34">
        <v>41314</v>
      </c>
      <c r="K20" s="35"/>
      <c r="L20" s="35" t="s">
        <v>765</v>
      </c>
      <c r="N20" s="38"/>
    </row>
    <row r="21" spans="1:14" s="31" customFormat="1">
      <c r="A21" s="27">
        <v>16</v>
      </c>
      <c r="B21" s="28">
        <v>1.32</v>
      </c>
      <c r="C21" s="61"/>
      <c r="D21" s="37" t="s">
        <v>2023</v>
      </c>
      <c r="E21" s="31" t="s">
        <v>499</v>
      </c>
      <c r="F21" s="32">
        <f>VLOOKUP($E21,Atletas!$1:$1048576,7,FALSE)</f>
        <v>35979</v>
      </c>
      <c r="G21" s="32" t="str">
        <f>VLOOKUP($E21,Atletas!$1:$1048576,9,FALSE)</f>
        <v>Iniciado</v>
      </c>
      <c r="H21" s="137" t="str">
        <f>VLOOKUP($E21,Atletas!$1:$1048576,5,FALSE)</f>
        <v>CSM</v>
      </c>
      <c r="I21" s="35" t="s">
        <v>1012</v>
      </c>
      <c r="J21" s="34">
        <v>41384</v>
      </c>
      <c r="K21" s="35"/>
      <c r="L21" s="35" t="s">
        <v>765</v>
      </c>
      <c r="N21" s="38"/>
    </row>
    <row r="22" spans="1:14" s="31" customFormat="1">
      <c r="A22" s="27">
        <v>17</v>
      </c>
      <c r="B22" s="28">
        <v>1.32</v>
      </c>
      <c r="C22" s="61"/>
      <c r="D22" s="37" t="s">
        <v>2023</v>
      </c>
      <c r="E22" s="31" t="s">
        <v>530</v>
      </c>
      <c r="F22" s="32">
        <f>VLOOKUP($E22,Atletas!$1:$1048576,7,FALSE)</f>
        <v>36231</v>
      </c>
      <c r="G22" s="32" t="str">
        <f>VLOOKUP($E22,Atletas!$1:$1048576,9,FALSE)</f>
        <v>Iniciado</v>
      </c>
      <c r="H22" s="137" t="str">
        <f>VLOOKUP($E22,Atletas!$1:$1048576,5,FALSE)</f>
        <v>ACDSJ</v>
      </c>
      <c r="I22" s="35" t="s">
        <v>1012</v>
      </c>
      <c r="J22" s="34">
        <v>41384</v>
      </c>
      <c r="K22" s="35"/>
      <c r="L22" s="35" t="s">
        <v>765</v>
      </c>
      <c r="N22" s="38"/>
    </row>
    <row r="23" spans="1:14" s="31" customFormat="1">
      <c r="A23" s="27">
        <v>18</v>
      </c>
      <c r="B23" s="28">
        <v>1.29</v>
      </c>
      <c r="C23" s="61"/>
      <c r="D23" s="37" t="s">
        <v>2023</v>
      </c>
      <c r="E23" s="31" t="s">
        <v>512</v>
      </c>
      <c r="F23" s="32">
        <f>VLOOKUP($E23,Atletas!$1:$1048576,7,FALSE)</f>
        <v>33841</v>
      </c>
      <c r="G23" s="32" t="str">
        <f>VLOOKUP($E23,Atletas!$1:$1048576,9,FALSE)</f>
        <v>S/Sub-23</v>
      </c>
      <c r="H23" s="137" t="str">
        <f>VLOOKUP($E23,Atletas!$1:$1048576,5,FALSE)</f>
        <v>AJS</v>
      </c>
      <c r="I23" s="35" t="s">
        <v>1012</v>
      </c>
      <c r="J23" s="34">
        <v>41398</v>
      </c>
      <c r="K23" s="35"/>
      <c r="L23" s="35" t="s">
        <v>765</v>
      </c>
      <c r="M23" s="38"/>
      <c r="N23" s="38"/>
    </row>
    <row r="24" spans="1:14" s="31" customFormat="1">
      <c r="A24" s="27">
        <v>19</v>
      </c>
      <c r="B24" s="28">
        <v>1.28</v>
      </c>
      <c r="C24" s="61"/>
      <c r="D24" s="37">
        <v>2</v>
      </c>
      <c r="E24" s="31" t="s">
        <v>1364</v>
      </c>
      <c r="F24" s="32">
        <f>VLOOKUP($E24,Atletas!$1:$1048576,7,FALSE)</f>
        <v>36312</v>
      </c>
      <c r="G24" s="32" t="str">
        <f>VLOOKUP($E24,Atletas!$1:$1048576,9,FALSE)</f>
        <v>Iniciado</v>
      </c>
      <c r="H24" s="137" t="str">
        <f>VLOOKUP($E24,Atletas!$1:$1048576,5,FALSE)</f>
        <v>ACDSJ</v>
      </c>
      <c r="I24" s="35" t="s">
        <v>1012</v>
      </c>
      <c r="J24" s="34">
        <v>41462</v>
      </c>
      <c r="K24" s="35"/>
      <c r="L24" s="35" t="s">
        <v>1720</v>
      </c>
      <c r="N24" s="38"/>
    </row>
    <row r="25" spans="1:14" s="31" customFormat="1">
      <c r="A25" s="27">
        <v>20</v>
      </c>
      <c r="B25" s="28">
        <v>1.27</v>
      </c>
      <c r="C25" s="61"/>
      <c r="D25" s="37">
        <v>1</v>
      </c>
      <c r="E25" s="31" t="s">
        <v>654</v>
      </c>
      <c r="F25" s="32">
        <f>VLOOKUP($E25,Atletas!$1:$1048576,7,FALSE)</f>
        <v>36529</v>
      </c>
      <c r="G25" s="32" t="str">
        <f>VLOOKUP($E25,Atletas!$1:$1048576,9,FALSE)</f>
        <v>Infantil</v>
      </c>
      <c r="H25" s="137" t="str">
        <f>VLOOKUP($E25,Atletas!$1:$1048576,5,FALSE)</f>
        <v>CSM</v>
      </c>
      <c r="I25" s="35" t="s">
        <v>1012</v>
      </c>
      <c r="J25" s="34">
        <v>41406</v>
      </c>
      <c r="K25" s="35"/>
      <c r="L25" s="35" t="s">
        <v>765</v>
      </c>
    </row>
    <row r="26" spans="1:14" s="31" customFormat="1">
      <c r="A26" s="27">
        <v>21</v>
      </c>
      <c r="B26" s="28">
        <v>1.25</v>
      </c>
      <c r="C26" s="61"/>
      <c r="D26" s="37">
        <v>4</v>
      </c>
      <c r="E26" s="31" t="s">
        <v>339</v>
      </c>
      <c r="F26" s="32">
        <f>VLOOKUP($E26,Atletas!$1:$1048576,7,FALSE)</f>
        <v>36477</v>
      </c>
      <c r="G26" s="32" t="str">
        <f>VLOOKUP($E26,Atletas!$1:$1048576,9,FALSE)</f>
        <v>Iniciado</v>
      </c>
      <c r="H26" s="137" t="str">
        <f>VLOOKUP($E26,Atletas!$1:$1048576,5,FALSE)</f>
        <v>GDE</v>
      </c>
      <c r="I26" s="35" t="s">
        <v>1012</v>
      </c>
      <c r="J26" s="34">
        <v>41412</v>
      </c>
      <c r="K26" s="35"/>
      <c r="L26" s="35" t="s">
        <v>765</v>
      </c>
    </row>
    <row r="27" spans="1:14" s="31" customFormat="1">
      <c r="A27" s="27">
        <v>22</v>
      </c>
      <c r="B27" s="28">
        <v>1.24</v>
      </c>
      <c r="C27" s="61"/>
      <c r="D27" s="37" t="s">
        <v>2023</v>
      </c>
      <c r="E27" s="31" t="s">
        <v>362</v>
      </c>
      <c r="F27" s="32">
        <f>VLOOKUP($E27,Atletas!$1:$1048576,7,FALSE)</f>
        <v>36354</v>
      </c>
      <c r="G27" s="32" t="str">
        <f>VLOOKUP($E27,Atletas!$1:$1048576,9,FALSE)</f>
        <v>Iniciado</v>
      </c>
      <c r="H27" s="137" t="str">
        <f>VLOOKUP($E27,Atletas!$1:$1048576,5,FALSE)</f>
        <v>CSM</v>
      </c>
      <c r="I27" s="35" t="s">
        <v>1012</v>
      </c>
      <c r="J27" s="34">
        <v>41384</v>
      </c>
      <c r="K27" s="35"/>
      <c r="L27" s="35" t="s">
        <v>765</v>
      </c>
      <c r="N27" s="38"/>
    </row>
    <row r="28" spans="1:14" s="31" customFormat="1">
      <c r="A28" s="27">
        <v>23</v>
      </c>
      <c r="B28" s="28">
        <v>1.24</v>
      </c>
      <c r="C28" s="61"/>
      <c r="D28" s="37">
        <v>1</v>
      </c>
      <c r="E28" s="31" t="s">
        <v>2074</v>
      </c>
      <c r="F28" s="32" t="s">
        <v>1379</v>
      </c>
      <c r="G28" s="32" t="e">
        <f>VLOOKUP($E28,Atletas!$1:$1048576,9,FALSE)</f>
        <v>#N/A</v>
      </c>
      <c r="H28" s="137" t="s">
        <v>866</v>
      </c>
      <c r="I28" s="35" t="s">
        <v>1012</v>
      </c>
      <c r="J28" s="34">
        <v>41392</v>
      </c>
      <c r="K28" s="35" t="s">
        <v>2075</v>
      </c>
      <c r="L28" s="35" t="s">
        <v>765</v>
      </c>
      <c r="N28" s="38"/>
    </row>
    <row r="29" spans="1:14" s="31" customFormat="1">
      <c r="A29" s="27">
        <v>24</v>
      </c>
      <c r="B29" s="28">
        <v>1.24</v>
      </c>
      <c r="C29" s="61"/>
      <c r="D29" s="37">
        <v>2</v>
      </c>
      <c r="E29" s="31" t="s">
        <v>1386</v>
      </c>
      <c r="F29" s="32">
        <f>VLOOKUP($E29,Atletas!$1:$1048576,7,FALSE)</f>
        <v>37145</v>
      </c>
      <c r="G29" s="32" t="str">
        <f>VLOOKUP($E29,Atletas!$1:$1048576,9,FALSE)</f>
        <v>Infantil</v>
      </c>
      <c r="H29" s="137" t="str">
        <f>VLOOKUP($E29,Atletas!$1:$1048576,5,FALSE)</f>
        <v>CSM</v>
      </c>
      <c r="I29" s="35" t="s">
        <v>1012</v>
      </c>
      <c r="J29" s="34">
        <v>41406</v>
      </c>
      <c r="K29" s="35"/>
      <c r="L29" s="35" t="s">
        <v>765</v>
      </c>
      <c r="N29" s="38"/>
    </row>
    <row r="30" spans="1:14" s="31" customFormat="1">
      <c r="A30" s="27">
        <v>25</v>
      </c>
      <c r="B30" s="28">
        <v>1.24</v>
      </c>
      <c r="C30" s="61"/>
      <c r="D30" s="37">
        <v>5</v>
      </c>
      <c r="E30" s="31" t="s">
        <v>513</v>
      </c>
      <c r="F30" s="32">
        <f>VLOOKUP($E30,Atletas!$1:$1048576,7,FALSE)</f>
        <v>35428</v>
      </c>
      <c r="G30" s="32" t="str">
        <f>VLOOKUP($E30,Atletas!$1:$1048576,9,FALSE)</f>
        <v>Juvenil</v>
      </c>
      <c r="H30" s="137" t="str">
        <f>VLOOKUP($E30,Atletas!$1:$1048576,5,FALSE)</f>
        <v>AJS</v>
      </c>
      <c r="I30" s="35" t="s">
        <v>1012</v>
      </c>
      <c r="J30" s="34">
        <v>41440</v>
      </c>
      <c r="K30" s="35"/>
      <c r="L30" s="35" t="s">
        <v>1240</v>
      </c>
      <c r="N30" s="38"/>
    </row>
    <row r="31" spans="1:14" s="31" customFormat="1">
      <c r="A31" s="27">
        <v>26</v>
      </c>
      <c r="B31" s="28">
        <v>1.23</v>
      </c>
      <c r="C31" s="61"/>
      <c r="D31" s="37" t="s">
        <v>2023</v>
      </c>
      <c r="E31" s="31" t="s">
        <v>15</v>
      </c>
      <c r="F31" s="32">
        <f>VLOOKUP($E31,Atletas!$1:$1048576,7,FALSE)</f>
        <v>35023</v>
      </c>
      <c r="G31" s="32" t="str">
        <f>VLOOKUP($E31,Atletas!$1:$1048576,9,FALSE)</f>
        <v>Júnior</v>
      </c>
      <c r="H31" s="137" t="str">
        <f>VLOOKUP($E31,Atletas!$1:$1048576,5,FALSE)</f>
        <v>ADRAP</v>
      </c>
      <c r="I31" s="35" t="s">
        <v>1012</v>
      </c>
      <c r="J31" s="34">
        <v>41398</v>
      </c>
      <c r="K31" s="35"/>
      <c r="L31" s="35" t="s">
        <v>765</v>
      </c>
      <c r="N31" s="38"/>
    </row>
    <row r="32" spans="1:14" s="31" customFormat="1">
      <c r="A32" s="27">
        <v>27</v>
      </c>
      <c r="B32" s="28">
        <v>1.2</v>
      </c>
      <c r="C32" s="61"/>
      <c r="D32" s="37" t="s">
        <v>2023</v>
      </c>
      <c r="E32" s="31" t="s">
        <v>10</v>
      </c>
      <c r="F32" s="32">
        <f>VLOOKUP($E32,Atletas!$1:$1048576,7,FALSE)</f>
        <v>35568</v>
      </c>
      <c r="G32" s="32" t="str">
        <f>VLOOKUP($E32,Atletas!$1:$1048576,9,FALSE)</f>
        <v>Juvenil</v>
      </c>
      <c r="H32" s="137" t="str">
        <f>VLOOKUP($E32,Atletas!$1:$1048576,5,FALSE)</f>
        <v>CSM</v>
      </c>
      <c r="I32" s="35" t="s">
        <v>1012</v>
      </c>
      <c r="J32" s="34">
        <v>41398</v>
      </c>
      <c r="K32" s="35"/>
      <c r="L32" s="35" t="s">
        <v>765</v>
      </c>
      <c r="N32" s="38"/>
    </row>
    <row r="33" spans="1:14" s="31" customFormat="1">
      <c r="A33" s="27">
        <v>28</v>
      </c>
      <c r="B33" s="28">
        <v>1.18</v>
      </c>
      <c r="C33" s="61"/>
      <c r="D33" s="37" t="s">
        <v>1891</v>
      </c>
      <c r="E33" s="31" t="s">
        <v>1040</v>
      </c>
      <c r="F33" s="32">
        <f>VLOOKUP($E33,Atletas!$1:$1048576,7,FALSE)</f>
        <v>35494</v>
      </c>
      <c r="G33" s="32" t="str">
        <f>VLOOKUP($E33,Atletas!$1:$1048576,9,FALSE)</f>
        <v>Juvenil</v>
      </c>
      <c r="H33" s="137" t="str">
        <f>VLOOKUP($E33,Atletas!$1:$1048576,5,FALSE)</f>
        <v>CSM</v>
      </c>
      <c r="I33" s="35" t="s">
        <v>1012</v>
      </c>
      <c r="J33" s="34">
        <v>41300</v>
      </c>
      <c r="K33" s="35"/>
      <c r="L33" s="35" t="s">
        <v>765</v>
      </c>
      <c r="N33" s="38"/>
    </row>
    <row r="34" spans="1:14" s="31" customFormat="1">
      <c r="A34" s="27">
        <v>29</v>
      </c>
      <c r="B34" s="28">
        <v>1.1599999999999999</v>
      </c>
      <c r="C34" s="61"/>
      <c r="D34" s="37" t="s">
        <v>2023</v>
      </c>
      <c r="E34" s="31" t="s">
        <v>1392</v>
      </c>
      <c r="F34" s="32">
        <f>VLOOKUP($E34,Atletas!$1:$1048576,7,FALSE)</f>
        <v>36035</v>
      </c>
      <c r="G34" s="32" t="str">
        <f>VLOOKUP($E34,Atletas!$1:$1048576,9,FALSE)</f>
        <v>Iniciado</v>
      </c>
      <c r="H34" s="137" t="str">
        <f>VLOOKUP($E34,Atletas!$1:$1048576,5,FALSE)</f>
        <v>ADRAP</v>
      </c>
      <c r="I34" s="35" t="s">
        <v>1012</v>
      </c>
      <c r="J34" s="34">
        <v>41384</v>
      </c>
      <c r="K34" s="35"/>
      <c r="L34" s="35" t="s">
        <v>765</v>
      </c>
      <c r="M34" s="38"/>
    </row>
    <row r="35" spans="1:14" s="31" customFormat="1">
      <c r="A35" s="27">
        <v>30</v>
      </c>
      <c r="B35" s="28">
        <v>1.1599999999999999</v>
      </c>
      <c r="C35" s="61"/>
      <c r="D35" s="37" t="s">
        <v>2023</v>
      </c>
      <c r="E35" s="31" t="s">
        <v>1431</v>
      </c>
      <c r="F35" s="32">
        <f>VLOOKUP($E35,Atletas!$1:$1048576,7,FALSE)</f>
        <v>35902</v>
      </c>
      <c r="G35" s="32" t="str">
        <f>VLOOKUP($E35,Atletas!$1:$1048576,9,FALSE)</f>
        <v>Iniciado</v>
      </c>
      <c r="H35" s="137" t="str">
        <f>VLOOKUP($E35,Atletas!$1:$1048576,5,FALSE)</f>
        <v>ADRAP</v>
      </c>
      <c r="I35" s="35" t="s">
        <v>1012</v>
      </c>
      <c r="J35" s="34">
        <v>41384</v>
      </c>
      <c r="K35" s="35"/>
      <c r="L35" s="35" t="s">
        <v>765</v>
      </c>
      <c r="M35" s="38"/>
    </row>
    <row r="36" spans="1:14" s="31" customFormat="1">
      <c r="A36" s="27">
        <v>31</v>
      </c>
      <c r="B36" s="28">
        <v>1.1599999999999999</v>
      </c>
      <c r="C36" s="61"/>
      <c r="D36" s="37">
        <v>3</v>
      </c>
      <c r="E36" s="31" t="s">
        <v>529</v>
      </c>
      <c r="F36" s="32">
        <f>VLOOKUP($E36,Atletas!$1:$1048576,7,FALSE)</f>
        <v>36542</v>
      </c>
      <c r="G36" s="32" t="str">
        <f>VLOOKUP($E36,Atletas!$1:$1048576,9,FALSE)</f>
        <v>Infantil</v>
      </c>
      <c r="H36" s="137" t="str">
        <f>VLOOKUP($E36,Atletas!$1:$1048576,5,FALSE)</f>
        <v>ACDSJ</v>
      </c>
      <c r="I36" s="35" t="s">
        <v>1012</v>
      </c>
      <c r="J36" s="34">
        <v>41392</v>
      </c>
      <c r="K36" s="35"/>
      <c r="L36" s="35" t="s">
        <v>1727</v>
      </c>
      <c r="N36" s="38"/>
    </row>
    <row r="37" spans="1:14" s="31" customFormat="1">
      <c r="A37" s="27">
        <v>32</v>
      </c>
      <c r="B37" s="28">
        <v>1.1599999999999999</v>
      </c>
      <c r="C37" s="61"/>
      <c r="D37" s="37">
        <v>3</v>
      </c>
      <c r="E37" s="31" t="s">
        <v>1426</v>
      </c>
      <c r="F37" s="32">
        <f>VLOOKUP($E37,Atletas!$1:$1048576,7,FALSE)</f>
        <v>37156</v>
      </c>
      <c r="G37" s="32" t="str">
        <f>VLOOKUP($E37,Atletas!$1:$1048576,9,FALSE)</f>
        <v>Infantil</v>
      </c>
      <c r="H37" s="137" t="str">
        <f>VLOOKUP($E37,Atletas!$1:$1048576,5,FALSE)</f>
        <v>ACDSJ</v>
      </c>
      <c r="I37" s="35" t="s">
        <v>1012</v>
      </c>
      <c r="J37" s="34">
        <v>41406</v>
      </c>
      <c r="K37" s="35"/>
      <c r="L37" s="35" t="s">
        <v>765</v>
      </c>
    </row>
    <row r="38" spans="1:14" s="31" customFormat="1">
      <c r="A38" s="27">
        <v>33</v>
      </c>
      <c r="B38" s="28">
        <v>1.1599999999999999</v>
      </c>
      <c r="C38" s="61"/>
      <c r="D38" s="37">
        <v>5</v>
      </c>
      <c r="E38" s="31" t="s">
        <v>1409</v>
      </c>
      <c r="F38" s="32">
        <f>VLOOKUP($E38,Atletas!$1:$1048576,7,FALSE)</f>
        <v>36084</v>
      </c>
      <c r="G38" s="32" t="str">
        <f>VLOOKUP($E38,Atletas!$1:$1048576,9,FALSE)</f>
        <v>Iniciado</v>
      </c>
      <c r="H38" s="137" t="str">
        <f>VLOOKUP($E38,Atletas!$1:$1048576,5,FALSE)</f>
        <v>ADRAP</v>
      </c>
      <c r="I38" s="35" t="s">
        <v>1012</v>
      </c>
      <c r="J38" s="34">
        <v>41462</v>
      </c>
      <c r="K38" s="35"/>
      <c r="L38" s="35" t="s">
        <v>765</v>
      </c>
      <c r="N38" s="38"/>
    </row>
    <row r="39" spans="1:14" s="31" customFormat="1">
      <c r="A39" s="27">
        <v>34</v>
      </c>
      <c r="B39" s="28">
        <v>1.1599999999999999</v>
      </c>
      <c r="C39" s="61"/>
      <c r="D39" s="37">
        <v>6</v>
      </c>
      <c r="E39" s="31" t="s">
        <v>1029</v>
      </c>
      <c r="F39" s="32">
        <f>VLOOKUP($E39,Atletas!$1:$1048576,7,FALSE)</f>
        <v>36792</v>
      </c>
      <c r="G39" s="32" t="str">
        <f>VLOOKUP($E39,Atletas!$1:$1048576,9,FALSE)</f>
        <v>Infantil</v>
      </c>
      <c r="H39" s="137" t="str">
        <f>VLOOKUP($E39,Atletas!$1:$1048576,5,FALSE)</f>
        <v>GDE</v>
      </c>
      <c r="I39" s="35" t="s">
        <v>1012</v>
      </c>
      <c r="J39" s="34">
        <v>41462</v>
      </c>
      <c r="K39" s="35"/>
      <c r="L39" s="35" t="s">
        <v>765</v>
      </c>
      <c r="N39" s="38"/>
    </row>
    <row r="40" spans="1:14" s="31" customFormat="1">
      <c r="A40" s="27">
        <v>35</v>
      </c>
      <c r="B40" s="28">
        <v>1.1599999999999999</v>
      </c>
      <c r="C40" s="61"/>
      <c r="D40" s="37">
        <v>7</v>
      </c>
      <c r="E40" s="31" t="s">
        <v>586</v>
      </c>
      <c r="F40" s="32">
        <f>VLOOKUP($E40,Atletas!$1:$1048576,7,FALSE)</f>
        <v>36003</v>
      </c>
      <c r="G40" s="32" t="str">
        <f>VLOOKUP($E40,Atletas!$1:$1048576,9,FALSE)</f>
        <v>Iniciado</v>
      </c>
      <c r="H40" s="137" t="str">
        <f>VLOOKUP($E40,Atletas!$1:$1048576,5,FALSE)</f>
        <v>AJS</v>
      </c>
      <c r="I40" s="35" t="s">
        <v>1012</v>
      </c>
      <c r="J40" s="34">
        <v>41462</v>
      </c>
      <c r="K40" s="35"/>
      <c r="L40" s="35" t="s">
        <v>765</v>
      </c>
      <c r="M40" s="38"/>
    </row>
    <row r="41" spans="1:14" s="31" customFormat="1">
      <c r="A41" s="27">
        <v>36</v>
      </c>
      <c r="B41" s="28">
        <v>1.1399999999999999</v>
      </c>
      <c r="C41" s="61"/>
      <c r="D41" s="37">
        <v>6</v>
      </c>
      <c r="E41" s="31" t="s">
        <v>23</v>
      </c>
      <c r="F41" s="32">
        <f>VLOOKUP($E41,Atletas!$1:$1048576,7,FALSE)</f>
        <v>36315</v>
      </c>
      <c r="G41" s="32" t="str">
        <f>VLOOKUP($E41,Atletas!$1:$1048576,9,FALSE)</f>
        <v>Iniciado</v>
      </c>
      <c r="H41" s="137" t="str">
        <f>VLOOKUP($E41,Atletas!$1:$1048576,5,FALSE)</f>
        <v>AJS</v>
      </c>
      <c r="I41" s="35" t="s">
        <v>1012</v>
      </c>
      <c r="J41" s="34">
        <v>41391</v>
      </c>
      <c r="K41" s="35"/>
      <c r="L41" s="35" t="s">
        <v>765</v>
      </c>
      <c r="M41" s="38"/>
    </row>
    <row r="42" spans="1:14" s="31" customFormat="1">
      <c r="A42" s="27">
        <v>37</v>
      </c>
      <c r="B42" s="28">
        <v>1.1399999999999999</v>
      </c>
      <c r="C42" s="61"/>
      <c r="D42" s="37" t="s">
        <v>2023</v>
      </c>
      <c r="E42" s="31" t="s">
        <v>1975</v>
      </c>
      <c r="F42" s="32">
        <f>VLOOKUP($E42,Atletas!$1:$1048576,7,FALSE)</f>
        <v>35172</v>
      </c>
      <c r="G42" s="32" t="str">
        <f>VLOOKUP($E42,Atletas!$1:$1048576,9,FALSE)</f>
        <v>Juvenil</v>
      </c>
      <c r="H42" s="137" t="str">
        <f>VLOOKUP($E42,Atletas!$1:$1048576,5,FALSE)</f>
        <v>CSM</v>
      </c>
      <c r="I42" s="35" t="s">
        <v>1012</v>
      </c>
      <c r="J42" s="34">
        <v>41398</v>
      </c>
      <c r="K42" s="35"/>
      <c r="L42" s="35" t="s">
        <v>765</v>
      </c>
    </row>
    <row r="43" spans="1:14" s="31" customFormat="1">
      <c r="A43" s="27">
        <v>38</v>
      </c>
      <c r="B43" s="28">
        <v>1.1399999999999999</v>
      </c>
      <c r="C43" s="61"/>
      <c r="D43" s="37" t="s">
        <v>2023</v>
      </c>
      <c r="E43" s="31" t="s">
        <v>1904</v>
      </c>
      <c r="F43" s="32">
        <f>VLOOKUP($E43,Atletas!$1:$1048576,7,FALSE)</f>
        <v>33828</v>
      </c>
      <c r="G43" s="32" t="str">
        <f>VLOOKUP($E43,Atletas!$1:$1048576,9,FALSE)</f>
        <v>S/Sub-23</v>
      </c>
      <c r="H43" s="137" t="str">
        <f>VLOOKUP($E43,Atletas!$1:$1048576,5,FALSE)</f>
        <v>CSM</v>
      </c>
      <c r="I43" s="35" t="s">
        <v>1012</v>
      </c>
      <c r="J43" s="34">
        <v>41398</v>
      </c>
      <c r="K43" s="35"/>
      <c r="L43" s="35" t="s">
        <v>765</v>
      </c>
      <c r="N43" s="38"/>
    </row>
    <row r="44" spans="1:14" s="31" customFormat="1">
      <c r="A44" s="27">
        <v>39</v>
      </c>
      <c r="B44" s="28">
        <v>1.1200000000000001</v>
      </c>
      <c r="C44" s="61"/>
      <c r="D44" s="37">
        <v>4</v>
      </c>
      <c r="E44" s="31" t="s">
        <v>1404</v>
      </c>
      <c r="F44" s="32">
        <f>VLOOKUP($E44,Atletas!$1:$1048576,7,FALSE)</f>
        <v>36655</v>
      </c>
      <c r="G44" s="32" t="str">
        <f>VLOOKUP($E44,Atletas!$1:$1048576,9,FALSE)</f>
        <v>Infantil</v>
      </c>
      <c r="H44" s="137" t="str">
        <f>VLOOKUP($E44,Atletas!$1:$1048576,5,FALSE)</f>
        <v>ACDSJ</v>
      </c>
      <c r="I44" s="35" t="s">
        <v>1012</v>
      </c>
      <c r="J44" s="34">
        <v>41406</v>
      </c>
      <c r="K44" s="35"/>
      <c r="L44" s="35" t="s">
        <v>1727</v>
      </c>
      <c r="M44" s="38"/>
    </row>
    <row r="45" spans="1:14" s="31" customFormat="1">
      <c r="A45" s="27">
        <v>40</v>
      </c>
      <c r="B45" s="28">
        <v>1.08</v>
      </c>
      <c r="C45" s="61"/>
      <c r="D45" s="37" t="s">
        <v>2023</v>
      </c>
      <c r="E45" s="31" t="s">
        <v>546</v>
      </c>
      <c r="F45" s="32">
        <f>VLOOKUP($E45,Atletas!$1:$1048576,7,FALSE)</f>
        <v>36227</v>
      </c>
      <c r="G45" s="32" t="str">
        <f>VLOOKUP($E45,Atletas!$1:$1048576,9,FALSE)</f>
        <v>Iniciado</v>
      </c>
      <c r="H45" s="137" t="str">
        <f>VLOOKUP($E45,Atletas!$1:$1048576,5,FALSE)</f>
        <v>AJS</v>
      </c>
      <c r="I45" s="35" t="s">
        <v>1012</v>
      </c>
      <c r="J45" s="34">
        <v>41384</v>
      </c>
      <c r="K45" s="35"/>
      <c r="L45" s="35" t="s">
        <v>765</v>
      </c>
      <c r="M45" s="38"/>
    </row>
    <row r="46" spans="1:14" s="31" customFormat="1">
      <c r="A46" s="27">
        <v>41</v>
      </c>
      <c r="B46" s="28">
        <v>1.08</v>
      </c>
      <c r="C46" s="61"/>
      <c r="D46" s="37" t="s">
        <v>2023</v>
      </c>
      <c r="E46" s="31" t="s">
        <v>1405</v>
      </c>
      <c r="F46" s="32">
        <f>VLOOKUP($E46,Atletas!$1:$1048576,7,FALSE)</f>
        <v>35819</v>
      </c>
      <c r="G46" s="32" t="str">
        <f>VLOOKUP($E46,Atletas!$1:$1048576,9,FALSE)</f>
        <v>Iniciado</v>
      </c>
      <c r="H46" s="137" t="str">
        <f>VLOOKUP($E46,Atletas!$1:$1048576,5,FALSE)</f>
        <v>ADRAP</v>
      </c>
      <c r="I46" s="35" t="s">
        <v>1012</v>
      </c>
      <c r="J46" s="34">
        <v>41384</v>
      </c>
      <c r="K46" s="35"/>
      <c r="L46" s="35" t="s">
        <v>765</v>
      </c>
    </row>
    <row r="47" spans="1:14" s="31" customFormat="1">
      <c r="A47" s="27">
        <v>42</v>
      </c>
      <c r="B47" s="28">
        <v>1.08</v>
      </c>
      <c r="C47" s="61"/>
      <c r="D47" s="37" t="s">
        <v>2023</v>
      </c>
      <c r="E47" s="31" t="s">
        <v>1030</v>
      </c>
      <c r="F47" s="32">
        <f>VLOOKUP($E47,Atletas!$1:$1048576,7,FALSE)</f>
        <v>36176</v>
      </c>
      <c r="G47" s="32" t="str">
        <f>VLOOKUP($E47,Atletas!$1:$1048576,9,FALSE)</f>
        <v>Iniciado</v>
      </c>
      <c r="H47" s="137" t="str">
        <f>VLOOKUP($E47,Atletas!$1:$1048576,5,FALSE)</f>
        <v>AJS</v>
      </c>
      <c r="I47" s="35" t="s">
        <v>1012</v>
      </c>
      <c r="J47" s="34">
        <v>41384</v>
      </c>
      <c r="K47" s="35"/>
      <c r="L47" s="35" t="s">
        <v>765</v>
      </c>
      <c r="M47" s="38"/>
    </row>
    <row r="48" spans="1:14" s="31" customFormat="1">
      <c r="A48" s="27">
        <v>43</v>
      </c>
      <c r="B48" s="28">
        <v>1.04</v>
      </c>
      <c r="C48" s="61"/>
      <c r="D48" s="37" t="s">
        <v>2023</v>
      </c>
      <c r="E48" s="31" t="s">
        <v>588</v>
      </c>
      <c r="F48" s="32">
        <f>VLOOKUP($E48,Atletas!$1:$1048576,7,FALSE)</f>
        <v>36523</v>
      </c>
      <c r="G48" s="32" t="str">
        <f>VLOOKUP($E48,Atletas!$1:$1048576,9,FALSE)</f>
        <v>Iniciado</v>
      </c>
      <c r="H48" s="137" t="str">
        <f>VLOOKUP($E48,Atletas!$1:$1048576,5,FALSE)</f>
        <v>AJS</v>
      </c>
      <c r="I48" s="35" t="s">
        <v>1012</v>
      </c>
      <c r="J48" s="34">
        <v>41384</v>
      </c>
      <c r="K48" s="35"/>
      <c r="L48" s="35" t="s">
        <v>765</v>
      </c>
      <c r="M48" s="38"/>
    </row>
    <row r="49" spans="1:15" s="31" customFormat="1">
      <c r="A49" s="27">
        <v>44</v>
      </c>
      <c r="B49" s="28">
        <v>1.04</v>
      </c>
      <c r="C49" s="61"/>
      <c r="D49" s="37" t="s">
        <v>2023</v>
      </c>
      <c r="E49" s="31" t="s">
        <v>1031</v>
      </c>
      <c r="F49" s="32">
        <f>VLOOKUP($E49,Atletas!$1:$1048576,7,FALSE)</f>
        <v>36491</v>
      </c>
      <c r="G49" s="32" t="str">
        <f>VLOOKUP($E49,Atletas!$1:$1048576,9,FALSE)</f>
        <v>Iniciado</v>
      </c>
      <c r="H49" s="137" t="str">
        <f>VLOOKUP($E49,Atletas!$1:$1048576,5,FALSE)</f>
        <v>AJS</v>
      </c>
      <c r="I49" s="35" t="s">
        <v>1012</v>
      </c>
      <c r="J49" s="34">
        <v>41384</v>
      </c>
      <c r="K49" s="35"/>
      <c r="L49" s="35" t="s">
        <v>765</v>
      </c>
    </row>
    <row r="50" spans="1:15" s="31" customFormat="1">
      <c r="A50" s="27">
        <v>45</v>
      </c>
      <c r="B50" s="28">
        <v>1.04</v>
      </c>
      <c r="C50" s="61"/>
      <c r="D50" s="37" t="s">
        <v>2023</v>
      </c>
      <c r="E50" s="31" t="s">
        <v>1365</v>
      </c>
      <c r="F50" s="32">
        <f>VLOOKUP($E50,Atletas!$1:$1048576,7,FALSE)</f>
        <v>35889</v>
      </c>
      <c r="G50" s="32" t="str">
        <f>VLOOKUP($E50,Atletas!$1:$1048576,9,FALSE)</f>
        <v>Iniciado</v>
      </c>
      <c r="H50" s="137" t="str">
        <f>VLOOKUP($E50,Atletas!$1:$1048576,5,FALSE)</f>
        <v>CSM</v>
      </c>
      <c r="I50" s="35" t="s">
        <v>1012</v>
      </c>
      <c r="J50" s="34">
        <v>41384</v>
      </c>
      <c r="K50" s="35"/>
      <c r="L50" s="35" t="s">
        <v>765</v>
      </c>
    </row>
    <row r="51" spans="1:15" s="31" customFormat="1">
      <c r="A51" s="27">
        <v>46</v>
      </c>
      <c r="B51" s="28">
        <v>1</v>
      </c>
      <c r="C51" s="61"/>
      <c r="D51" s="37">
        <v>5</v>
      </c>
      <c r="E51" s="31" t="s">
        <v>1895</v>
      </c>
      <c r="F51" s="32">
        <f>VLOOKUP($E51,Atletas!$1:$1048576,7,FALSE)</f>
        <v>36564</v>
      </c>
      <c r="G51" s="32" t="str">
        <f>VLOOKUP($E51,Atletas!$1:$1048576,9,FALSE)</f>
        <v>Infantil</v>
      </c>
      <c r="H51" s="137" t="str">
        <f>VLOOKUP($E51,Atletas!$1:$1048576,5,FALSE)</f>
        <v>AJS</v>
      </c>
      <c r="I51" s="35" t="s">
        <v>1012</v>
      </c>
      <c r="J51" s="34">
        <v>41392</v>
      </c>
      <c r="K51" s="35"/>
      <c r="L51" s="35" t="s">
        <v>765</v>
      </c>
    </row>
    <row r="52" spans="1:15" s="31" customFormat="1">
      <c r="A52" s="27">
        <v>47</v>
      </c>
      <c r="B52" s="28">
        <v>1</v>
      </c>
      <c r="C52" s="61"/>
      <c r="D52" s="37">
        <v>5</v>
      </c>
      <c r="E52" s="31" t="s">
        <v>2027</v>
      </c>
      <c r="F52" s="32">
        <f>VLOOKUP($E52,Atletas!$1:$1048576,7,FALSE)</f>
        <v>36990</v>
      </c>
      <c r="G52" s="32" t="str">
        <f>VLOOKUP($E52,Atletas!$1:$1048576,9,FALSE)</f>
        <v>Infantil</v>
      </c>
      <c r="H52" s="137" t="str">
        <f>VLOOKUP($E52,Atletas!$1:$1048576,5,FALSE)</f>
        <v>AJS</v>
      </c>
      <c r="I52" s="35" t="s">
        <v>1012</v>
      </c>
      <c r="J52" s="34">
        <v>41406</v>
      </c>
      <c r="K52" s="35"/>
      <c r="L52" s="35" t="s">
        <v>765</v>
      </c>
    </row>
    <row r="53" spans="1:15" s="31" customFormat="1">
      <c r="A53" s="27">
        <v>48</v>
      </c>
      <c r="B53" s="28">
        <v>1</v>
      </c>
      <c r="C53" s="61"/>
      <c r="D53" s="37">
        <v>5</v>
      </c>
      <c r="E53" s="31" t="s">
        <v>2136</v>
      </c>
      <c r="F53" s="32">
        <f>VLOOKUP($E53,Atletas!$1:$1048576,7,FALSE)</f>
        <v>37592</v>
      </c>
      <c r="G53" s="32" t="str">
        <f>VLOOKUP($E53,Atletas!$1:$1048576,9,FALSE)</f>
        <v>Benjamim-B</v>
      </c>
      <c r="H53" s="137" t="str">
        <f>VLOOKUP($E53,Atletas!$1:$1048576,5,FALSE)</f>
        <v>ADRAP</v>
      </c>
      <c r="I53" s="35" t="s">
        <v>1012</v>
      </c>
      <c r="J53" s="34">
        <v>41406</v>
      </c>
      <c r="K53" s="35" t="s">
        <v>2137</v>
      </c>
      <c r="L53" s="35" t="s">
        <v>765</v>
      </c>
    </row>
    <row r="54" spans="1:15" s="31" customFormat="1">
      <c r="A54" s="27"/>
      <c r="B54" s="28"/>
      <c r="C54" s="61"/>
      <c r="D54" s="37"/>
      <c r="E54" s="31" t="s">
        <v>967</v>
      </c>
      <c r="F54" s="32">
        <f>VLOOKUP($E54,Atletas!$1:$1048576,7,FALSE)</f>
        <v>29219</v>
      </c>
      <c r="G54" s="32" t="str">
        <f>VLOOKUP($E54,Atletas!$1:$1048576,9,FALSE)</f>
        <v>Sénior</v>
      </c>
      <c r="H54" s="137" t="str">
        <f>VLOOKUP($E54,Atletas!$1:$1048576,5,FALSE)</f>
        <v>CSM</v>
      </c>
      <c r="I54" s="35"/>
      <c r="J54" s="34"/>
      <c r="K54" s="35"/>
      <c r="L54" s="35" t="s">
        <v>33</v>
      </c>
      <c r="N54" s="38"/>
      <c r="O54" s="31" t="str">
        <f>IF(L54="rp",CONCATENATE(B54," - 12"),L54)</f>
        <v>1,70 - 10</v>
      </c>
    </row>
    <row r="55" spans="1:15" s="31" customFormat="1">
      <c r="A55" s="27"/>
      <c r="B55" s="28"/>
      <c r="C55" s="61"/>
      <c r="D55" s="37"/>
      <c r="E55" s="31" t="s">
        <v>934</v>
      </c>
      <c r="F55" s="32" t="e">
        <f>VLOOKUP($E55,Atletas!$1:$1048576,7,FALSE)</f>
        <v>#N/A</v>
      </c>
      <c r="G55" s="32" t="e">
        <f>VLOOKUP($E55,Atletas!$1:$1048576,9,FALSE)</f>
        <v>#N/A</v>
      </c>
      <c r="H55" s="137" t="e">
        <f>VLOOKUP($E55,Atletas!$1:$1048576,5,FALSE)</f>
        <v>#N/A</v>
      </c>
      <c r="I55" s="35"/>
      <c r="J55" s="34"/>
      <c r="K55" s="35"/>
      <c r="L55" s="35" t="s">
        <v>447</v>
      </c>
      <c r="M55" s="38"/>
      <c r="N55" s="38"/>
    </row>
    <row r="56" spans="1:15" s="31" customFormat="1">
      <c r="A56" s="27"/>
      <c r="B56" s="28"/>
      <c r="C56" s="61"/>
      <c r="D56" s="37"/>
      <c r="E56" s="31" t="s">
        <v>545</v>
      </c>
      <c r="F56" s="32" t="e">
        <f>VLOOKUP($E56,Atletas!$1:$1048576,7,FALSE)</f>
        <v>#N/A</v>
      </c>
      <c r="G56" s="32" t="e">
        <f>VLOOKUP($E56,Atletas!$1:$1048576,9,FALSE)</f>
        <v>#N/A</v>
      </c>
      <c r="H56" s="137" t="e">
        <f>VLOOKUP($E56,Atletas!$1:$1048576,5,FALSE)</f>
        <v>#N/A</v>
      </c>
      <c r="I56" s="35"/>
      <c r="J56" s="34"/>
      <c r="K56" s="35"/>
      <c r="L56" s="35" t="s">
        <v>1249</v>
      </c>
      <c r="M56" s="38"/>
      <c r="N56" s="38"/>
    </row>
    <row r="57" spans="1:15" s="31" customFormat="1">
      <c r="A57" s="27"/>
      <c r="B57" s="28"/>
      <c r="C57" s="61"/>
      <c r="D57" s="37"/>
      <c r="E57" s="31" t="s">
        <v>813</v>
      </c>
      <c r="F57" s="32">
        <f>VLOOKUP($E57,Atletas!$1:$1048576,7,FALSE)</f>
        <v>32209</v>
      </c>
      <c r="G57" s="32" t="str">
        <f>VLOOKUP($E57,Atletas!$1:$1048576,9,FALSE)</f>
        <v>Sénior</v>
      </c>
      <c r="H57" s="137" t="str">
        <f>VLOOKUP($E57,Atletas!$1:$1048576,5,FALSE)</f>
        <v>ADRAP</v>
      </c>
      <c r="I57" s="35"/>
      <c r="J57" s="34"/>
      <c r="K57" s="35"/>
      <c r="L57" s="35" t="s">
        <v>692</v>
      </c>
    </row>
    <row r="58" spans="1:15" s="31" customFormat="1">
      <c r="A58" s="27"/>
      <c r="B58" s="28"/>
      <c r="C58" s="61"/>
      <c r="D58" s="37"/>
      <c r="E58" s="31" t="s">
        <v>932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1008</v>
      </c>
    </row>
    <row r="59" spans="1:15" s="31" customFormat="1">
      <c r="A59" s="27"/>
      <c r="B59" s="28"/>
      <c r="C59" s="61"/>
      <c r="D59" s="37"/>
      <c r="E59" s="31" t="s">
        <v>949</v>
      </c>
      <c r="F59" s="32">
        <f>VLOOKUP($E59,Atletas!$1:$1048576,7,FALSE)</f>
        <v>33714</v>
      </c>
      <c r="G59" s="32" t="str">
        <f>VLOOKUP($E59,Atletas!$1:$1048576,9,FALSE)</f>
        <v>S/Sub-23</v>
      </c>
      <c r="H59" s="137" t="str">
        <f>VLOOKUP($E59,Atletas!$1:$1048576,5,FALSE)</f>
        <v>ADRAP</v>
      </c>
      <c r="I59" s="35"/>
      <c r="J59" s="34"/>
      <c r="K59" s="35"/>
      <c r="L59" s="35" t="s">
        <v>1717</v>
      </c>
      <c r="M59" s="38"/>
      <c r="N59" s="38"/>
    </row>
    <row r="60" spans="1:15" s="31" customFormat="1">
      <c r="A60" s="27"/>
      <c r="B60" s="28"/>
      <c r="C60" s="61"/>
      <c r="D60" s="37"/>
      <c r="E60" s="31" t="s">
        <v>832</v>
      </c>
      <c r="F60" s="32">
        <f>VLOOKUP($E60,Atletas!$1:$1048576,7,FALSE)</f>
        <v>32114</v>
      </c>
      <c r="G60" s="32" t="str">
        <f>VLOOKUP($E60,Atletas!$1:$1048576,9,FALSE)</f>
        <v>Sénior</v>
      </c>
      <c r="H60" s="137" t="str">
        <f>VLOOKUP($E60,Atletas!$1:$1048576,5,FALSE)</f>
        <v>CSM</v>
      </c>
      <c r="I60" s="35"/>
      <c r="J60" s="34"/>
      <c r="K60" s="35"/>
      <c r="L60" s="35" t="s">
        <v>1250</v>
      </c>
      <c r="M60" s="38"/>
      <c r="N60" s="38"/>
    </row>
    <row r="61" spans="1:15" s="31" customFormat="1">
      <c r="A61" s="27"/>
      <c r="B61" s="28"/>
      <c r="C61" s="61"/>
      <c r="D61" s="37"/>
      <c r="E61" s="31" t="s">
        <v>663</v>
      </c>
      <c r="F61" s="32" t="e">
        <f>VLOOKUP($E61,Atletas!$1:$1048576,7,FALSE)</f>
        <v>#N/A</v>
      </c>
      <c r="G61" s="32" t="e">
        <f>VLOOKUP($E61,Atletas!$1:$1048576,9,FALSE)</f>
        <v>#N/A</v>
      </c>
      <c r="H61" s="137" t="e">
        <f>VLOOKUP($E61,Atletas!$1:$1048576,5,FALSE)</f>
        <v>#N/A</v>
      </c>
      <c r="I61" s="35"/>
      <c r="J61" s="34"/>
      <c r="K61" s="35"/>
      <c r="L61" s="35" t="s">
        <v>556</v>
      </c>
    </row>
    <row r="62" spans="1:15" s="31" customFormat="1">
      <c r="A62" s="27"/>
      <c r="B62" s="28"/>
      <c r="C62" s="61"/>
      <c r="D62" s="37"/>
      <c r="E62" s="31" t="s">
        <v>811</v>
      </c>
      <c r="F62" s="32">
        <f>VLOOKUP($E62,Atletas!$1:$1048576,7,FALSE)</f>
        <v>30723</v>
      </c>
      <c r="G62" s="32" t="str">
        <f>VLOOKUP($E62,Atletas!$1:$1048576,9,FALSE)</f>
        <v>Sénior</v>
      </c>
      <c r="H62" s="137" t="str">
        <f>VLOOKUP($E62,Atletas!$1:$1048576,5,FALSE)</f>
        <v>CSM</v>
      </c>
      <c r="I62" s="35"/>
      <c r="J62" s="34"/>
      <c r="K62" s="35"/>
      <c r="L62" s="35" t="s">
        <v>807</v>
      </c>
    </row>
    <row r="63" spans="1:15" s="31" customFormat="1">
      <c r="A63" s="27"/>
      <c r="B63" s="28"/>
      <c r="C63" s="61"/>
      <c r="D63" s="37"/>
      <c r="E63" s="31" t="s">
        <v>978</v>
      </c>
      <c r="F63" s="32">
        <f>VLOOKUP($E63,Atletas!$1:$1048576,7,FALSE)</f>
        <v>34487</v>
      </c>
      <c r="G63" s="32" t="str">
        <f>VLOOKUP($E63,Atletas!$1:$1048576,9,FALSE)</f>
        <v>Júnior</v>
      </c>
      <c r="H63" s="137" t="str">
        <f>VLOOKUP($E63,Atletas!$1:$1048576,5,FALSE)</f>
        <v>AJS</v>
      </c>
      <c r="I63" s="35"/>
      <c r="J63" s="34"/>
      <c r="K63" s="35"/>
      <c r="L63" s="35" t="s">
        <v>557</v>
      </c>
      <c r="M63" s="38"/>
      <c r="N63" s="38"/>
    </row>
    <row r="64" spans="1:15" s="31" customFormat="1">
      <c r="A64" s="27"/>
      <c r="B64" s="28"/>
      <c r="C64" s="61"/>
      <c r="D64" s="37"/>
      <c r="E64" s="31" t="s">
        <v>969</v>
      </c>
      <c r="F64" s="32" t="e">
        <f>VLOOKUP($E64,Atletas!$1:$1048576,7,FALSE)</f>
        <v>#N/A</v>
      </c>
      <c r="G64" s="32" t="e">
        <f>VLOOKUP($E64,Atletas!$1:$1048576,9,FALSE)</f>
        <v>#N/A</v>
      </c>
      <c r="H64" s="137" t="e">
        <f>VLOOKUP($E64,Atletas!$1:$1048576,5,FALSE)</f>
        <v>#N/A</v>
      </c>
      <c r="I64" s="35"/>
      <c r="J64" s="34"/>
      <c r="K64" s="35"/>
      <c r="L64" s="35" t="s">
        <v>557</v>
      </c>
    </row>
    <row r="65" spans="1:14" s="31" customFormat="1">
      <c r="A65" s="27"/>
      <c r="B65" s="28"/>
      <c r="C65" s="61"/>
      <c r="D65" s="37"/>
      <c r="E65" s="31" t="s">
        <v>639</v>
      </c>
      <c r="F65" s="32" t="e">
        <f>VLOOKUP($E65,Atletas!$1:$1048576,7,FALSE)</f>
        <v>#N/A</v>
      </c>
      <c r="G65" s="32" t="e">
        <f>VLOOKUP($E65,Atletas!$1:$1048576,9,FALSE)</f>
        <v>#N/A</v>
      </c>
      <c r="H65" s="137" t="e">
        <f>VLOOKUP($E65,Atletas!$1:$1048576,5,FALSE)</f>
        <v>#N/A</v>
      </c>
      <c r="I65" s="35"/>
      <c r="J65" s="34"/>
      <c r="K65" s="35"/>
      <c r="L65" s="35" t="s">
        <v>1237</v>
      </c>
      <c r="N65" s="38"/>
    </row>
    <row r="66" spans="1:14" s="31" customFormat="1">
      <c r="A66" s="27"/>
      <c r="B66" s="28"/>
      <c r="C66" s="61"/>
      <c r="D66" s="37"/>
      <c r="E66" s="31" t="s">
        <v>651</v>
      </c>
      <c r="F66" s="32">
        <f>VLOOKUP($E66,Atletas!$1:$1048576,7,FALSE)</f>
        <v>34195</v>
      </c>
      <c r="G66" s="32" t="str">
        <f>VLOOKUP($E66,Atletas!$1:$1048576,9,FALSE)</f>
        <v>S/Sub-23</v>
      </c>
      <c r="H66" s="137" t="str">
        <f>VLOOKUP($E66,Atletas!$1:$1048576,5,FALSE)</f>
        <v>CSM</v>
      </c>
      <c r="I66" s="35"/>
      <c r="J66" s="34"/>
      <c r="K66" s="35"/>
      <c r="L66" s="35" t="s">
        <v>31</v>
      </c>
      <c r="M66" s="38"/>
      <c r="N66" s="38"/>
    </row>
    <row r="67" spans="1:14" s="31" customFormat="1">
      <c r="A67" s="27"/>
      <c r="B67" s="28"/>
      <c r="C67" s="61"/>
      <c r="D67" s="37"/>
      <c r="E67" s="31" t="s">
        <v>1415</v>
      </c>
      <c r="F67" s="32" t="e">
        <f>VLOOKUP($E67,Atletas!$1:$1048576,7,FALSE)</f>
        <v>#N/A</v>
      </c>
      <c r="G67" s="32" t="e">
        <f>VLOOKUP($E67,Atletas!$1:$1048576,9,FALSE)</f>
        <v>#N/A</v>
      </c>
      <c r="H67" s="137" t="e">
        <f>VLOOKUP($E67,Atletas!$1:$1048576,5,FALSE)</f>
        <v>#N/A</v>
      </c>
      <c r="I67" s="35"/>
      <c r="J67" s="34"/>
      <c r="K67" s="35"/>
      <c r="L67" s="35" t="s">
        <v>1726</v>
      </c>
      <c r="M67" s="38"/>
    </row>
    <row r="68" spans="1:14" s="31" customFormat="1">
      <c r="A68" s="27"/>
      <c r="B68" s="28"/>
      <c r="C68" s="61"/>
      <c r="D68" s="37"/>
      <c r="E68" s="31" t="s">
        <v>723</v>
      </c>
      <c r="F68" s="32">
        <f>VLOOKUP($E68,Atletas!$1:$1048576,7,FALSE)</f>
        <v>32166</v>
      </c>
      <c r="G68" s="32" t="str">
        <f>VLOOKUP($E68,Atletas!$1:$1048576,9,FALSE)</f>
        <v>Sénior</v>
      </c>
      <c r="H68" s="137" t="str">
        <f>VLOOKUP($E68,Atletas!$1:$1048576,5,FALSE)</f>
        <v>AJS</v>
      </c>
      <c r="I68" s="35"/>
      <c r="J68" s="34"/>
      <c r="K68" s="35"/>
      <c r="L68" s="35" t="s">
        <v>1247</v>
      </c>
      <c r="N68" s="38"/>
    </row>
    <row r="69" spans="1:14" s="31" customFormat="1">
      <c r="A69" s="27"/>
      <c r="B69" s="28"/>
      <c r="C69" s="61"/>
      <c r="D69" s="37"/>
      <c r="E69" s="31" t="s">
        <v>367</v>
      </c>
      <c r="F69" s="32" t="e">
        <f>VLOOKUP($E69,Atletas!$1:$1048576,7,FALSE)</f>
        <v>#N/A</v>
      </c>
      <c r="G69" s="32" t="e">
        <f>VLOOKUP($E69,Atletas!$1:$1048576,9,FALSE)</f>
        <v>#N/A</v>
      </c>
      <c r="H69" s="137" t="e">
        <f>VLOOKUP($E69,Atletas!$1:$1048576,5,FALSE)</f>
        <v>#N/A</v>
      </c>
      <c r="I69" s="35"/>
      <c r="J69" s="34"/>
      <c r="K69" s="35"/>
      <c r="L69" s="35" t="s">
        <v>32</v>
      </c>
      <c r="N69" s="38"/>
    </row>
    <row r="70" spans="1:14" s="31" customFormat="1">
      <c r="A70" s="27"/>
      <c r="B70" s="28"/>
      <c r="C70" s="61"/>
      <c r="D70" s="37"/>
      <c r="E70" s="31" t="s">
        <v>518</v>
      </c>
      <c r="F70" s="32" t="e">
        <f>VLOOKUP($E70,Atletas!$1:$1048576,7,FALSE)</f>
        <v>#N/A</v>
      </c>
      <c r="G70" s="32" t="e">
        <f>VLOOKUP($E70,Atletas!$1:$1048576,9,FALSE)</f>
        <v>#N/A</v>
      </c>
      <c r="H70" s="137" t="e">
        <f>VLOOKUP($E70,Atletas!$1:$1048576,5,FALSE)</f>
        <v>#N/A</v>
      </c>
      <c r="I70" s="35"/>
      <c r="J70" s="34"/>
      <c r="K70" s="35"/>
      <c r="L70" s="35" t="s">
        <v>408</v>
      </c>
      <c r="M70" s="38"/>
    </row>
    <row r="71" spans="1:14" s="31" customFormat="1">
      <c r="A71" s="27"/>
      <c r="B71" s="28"/>
      <c r="C71" s="61"/>
      <c r="D71" s="37"/>
      <c r="E71" s="31" t="s">
        <v>720</v>
      </c>
      <c r="F71" s="32">
        <f>VLOOKUP($E71,Atletas!$1:$1048576,7,FALSE)</f>
        <v>33005</v>
      </c>
      <c r="G71" s="32" t="str">
        <f>VLOOKUP($E71,Atletas!$1:$1048576,9,FALSE)</f>
        <v>Sénior</v>
      </c>
      <c r="H71" s="137" t="str">
        <f>VLOOKUP($E71,Atletas!$1:$1048576,5,FALSE)</f>
        <v>AJS</v>
      </c>
      <c r="I71" s="32"/>
      <c r="J71" s="34"/>
      <c r="L71" s="35" t="s">
        <v>838</v>
      </c>
      <c r="N71" s="38"/>
    </row>
    <row r="72" spans="1:14" s="31" customFormat="1">
      <c r="A72" s="27"/>
      <c r="B72" s="28"/>
      <c r="C72" s="61"/>
      <c r="D72" s="37"/>
      <c r="E72" s="31" t="s">
        <v>1026</v>
      </c>
      <c r="F72" s="32" t="e">
        <f>VLOOKUP($E72,Atletas!$1:$1048576,7,FALSE)</f>
        <v>#N/A</v>
      </c>
      <c r="G72" s="32" t="e">
        <f>VLOOKUP($E72,Atletas!$1:$1048576,9,FALSE)</f>
        <v>#N/A</v>
      </c>
      <c r="H72" s="137" t="e">
        <f>VLOOKUP($E72,Atletas!$1:$1048576,5,FALSE)</f>
        <v>#N/A</v>
      </c>
      <c r="I72" s="35"/>
      <c r="J72" s="34"/>
      <c r="K72" s="35"/>
      <c r="L72" s="35" t="s">
        <v>1719</v>
      </c>
      <c r="N72" s="38"/>
    </row>
    <row r="73" spans="1:14" s="31" customFormat="1">
      <c r="A73" s="27"/>
      <c r="B73" s="28"/>
      <c r="C73" s="61"/>
      <c r="D73" s="37"/>
      <c r="E73" s="31" t="s">
        <v>991</v>
      </c>
      <c r="F73" s="32" t="e">
        <f>VLOOKUP($E73,Atletas!$1:$1048576,7,FALSE)</f>
        <v>#N/A</v>
      </c>
      <c r="G73" s="32" t="e">
        <f>VLOOKUP($E73,Atletas!$1:$1048576,9,FALSE)</f>
        <v>#N/A</v>
      </c>
      <c r="H73" s="137" t="e">
        <f>VLOOKUP($E73,Atletas!$1:$1048576,5,FALSE)</f>
        <v>#N/A</v>
      </c>
      <c r="I73" s="35"/>
      <c r="J73" s="34"/>
      <c r="K73" s="35"/>
      <c r="L73" s="35" t="s">
        <v>29</v>
      </c>
      <c r="M73" s="38"/>
      <c r="N73" s="38"/>
    </row>
    <row r="74" spans="1:14" s="31" customFormat="1">
      <c r="A74" s="27"/>
      <c r="B74" s="28"/>
      <c r="C74" s="61"/>
      <c r="D74" s="37"/>
      <c r="E74" s="31" t="s">
        <v>1023</v>
      </c>
      <c r="F74" s="32" t="e">
        <f>VLOOKUP($E74,Atletas!$1:$1048576,7,FALSE)</f>
        <v>#N/A</v>
      </c>
      <c r="G74" s="32" t="e">
        <f>VLOOKUP($E74,Atletas!$1:$1048576,9,FALSE)</f>
        <v>#N/A</v>
      </c>
      <c r="H74" s="137" t="e">
        <f>VLOOKUP($E74,Atletas!$1:$1048576,5,FALSE)</f>
        <v>#N/A</v>
      </c>
      <c r="I74" s="35"/>
      <c r="J74" s="34"/>
      <c r="K74" s="35"/>
      <c r="L74" s="35" t="s">
        <v>1238</v>
      </c>
      <c r="M74" s="38"/>
      <c r="N74" s="38"/>
    </row>
    <row r="75" spans="1:14" s="31" customFormat="1">
      <c r="A75" s="27"/>
      <c r="B75" s="28"/>
      <c r="C75" s="61"/>
      <c r="D75" s="37"/>
      <c r="E75" s="31" t="s">
        <v>506</v>
      </c>
      <c r="F75" s="32">
        <f>VLOOKUP($E75,Atletas!$1:$1048576,7,FALSE)</f>
        <v>35001</v>
      </c>
      <c r="G75" s="32" t="str">
        <f>VLOOKUP($E75,Atletas!$1:$1048576,9,FALSE)</f>
        <v>Júnior</v>
      </c>
      <c r="H75" s="137" t="s">
        <v>1019</v>
      </c>
      <c r="I75" s="35"/>
      <c r="J75" s="34"/>
      <c r="K75" s="35"/>
      <c r="L75" s="35" t="s">
        <v>1721</v>
      </c>
      <c r="N75" s="38"/>
    </row>
    <row r="76" spans="1:14" s="31" customFormat="1">
      <c r="A76" s="27"/>
      <c r="B76" s="28"/>
      <c r="C76" s="61"/>
      <c r="D76" s="37"/>
      <c r="E76" s="31" t="s">
        <v>986</v>
      </c>
      <c r="F76" s="32" t="e">
        <f>VLOOKUP($E76,Atletas!$1:$1048576,7,FALSE)</f>
        <v>#N/A</v>
      </c>
      <c r="G76" s="32" t="e">
        <f>VLOOKUP($E76,Atletas!$1:$1048576,9,FALSE)</f>
        <v>#N/A</v>
      </c>
      <c r="H76" s="137" t="e">
        <f>VLOOKUP($E76,Atletas!$1:$1048576,5,FALSE)</f>
        <v>#N/A</v>
      </c>
      <c r="I76" s="35"/>
      <c r="J76" s="34"/>
      <c r="K76" s="35"/>
      <c r="L76" s="35" t="s">
        <v>558</v>
      </c>
      <c r="M76" s="38"/>
    </row>
    <row r="77" spans="1:14" s="31" customFormat="1">
      <c r="A77" s="27"/>
      <c r="B77" s="28"/>
      <c r="C77" s="61"/>
      <c r="D77" s="37"/>
      <c r="E77" s="31" t="s">
        <v>597</v>
      </c>
      <c r="F77" s="32" t="e">
        <f>VLOOKUP($E77,Atletas!$1:$1048576,7,FALSE)</f>
        <v>#N/A</v>
      </c>
      <c r="G77" s="32" t="e">
        <f>VLOOKUP($E77,Atletas!$1:$1048576,9,FALSE)</f>
        <v>#N/A</v>
      </c>
      <c r="H77" s="137" t="e">
        <f>VLOOKUP($E77,Atletas!$1:$1048576,5,FALSE)</f>
        <v>#N/A</v>
      </c>
      <c r="I77" s="35"/>
      <c r="J77" s="34"/>
      <c r="K77" s="35"/>
      <c r="L77" s="35" t="s">
        <v>30</v>
      </c>
      <c r="M77" s="38"/>
      <c r="N77" s="38"/>
    </row>
    <row r="78" spans="1:14" s="31" customFormat="1">
      <c r="A78" s="27"/>
      <c r="B78" s="28"/>
      <c r="C78" s="61"/>
      <c r="D78" s="37"/>
      <c r="E78" s="31" t="s">
        <v>665</v>
      </c>
      <c r="F78" s="32">
        <f>VLOOKUP($E78,Atletas!$1:$1048576,7,FALSE)</f>
        <v>33168</v>
      </c>
      <c r="G78" s="32" t="str">
        <f>VLOOKUP($E78,Atletas!$1:$1048576,9,FALSE)</f>
        <v>Sénior</v>
      </c>
      <c r="H78" s="137" t="str">
        <f>VLOOKUP($E78,Atletas!$1:$1048576,5,FALSE)</f>
        <v>GDE</v>
      </c>
      <c r="I78" s="35"/>
      <c r="J78" s="34"/>
      <c r="K78" s="35"/>
      <c r="L78" s="35" t="s">
        <v>414</v>
      </c>
      <c r="M78" s="38"/>
      <c r="N78" s="38"/>
    </row>
    <row r="79" spans="1:14" s="31" customFormat="1">
      <c r="A79" s="27"/>
      <c r="B79" s="28"/>
      <c r="C79" s="61"/>
      <c r="D79" s="37"/>
      <c r="E79" s="31" t="s">
        <v>368</v>
      </c>
      <c r="F79" s="32">
        <f>VLOOKUP($E79,Atletas!$1:$1048576,7,FALSE)</f>
        <v>34798</v>
      </c>
      <c r="G79" s="32" t="str">
        <f>VLOOKUP($E79,Atletas!$1:$1048576,9,FALSE)</f>
        <v>Júnior</v>
      </c>
      <c r="H79" s="137" t="str">
        <f>VLOOKUP($E79,Atletas!$1:$1048576,5,FALSE)</f>
        <v>AJS</v>
      </c>
      <c r="I79" s="35"/>
      <c r="J79" s="34"/>
      <c r="K79" s="35"/>
      <c r="L79" s="35" t="s">
        <v>1239</v>
      </c>
      <c r="N79" s="38"/>
    </row>
    <row r="80" spans="1:14" s="31" customFormat="1">
      <c r="A80" s="27"/>
      <c r="B80" s="28"/>
      <c r="C80" s="61"/>
      <c r="D80" s="37"/>
      <c r="E80" s="31" t="s">
        <v>946</v>
      </c>
      <c r="F80" s="32" t="e">
        <f>VLOOKUP($E80,Atletas!$1:$1048576,7,FALSE)</f>
        <v>#N/A</v>
      </c>
      <c r="G80" s="32" t="e">
        <f>VLOOKUP($E80,Atletas!$1:$1048576,9,FALSE)</f>
        <v>#N/A</v>
      </c>
      <c r="H80" s="137" t="e">
        <f>VLOOKUP($E80,Atletas!$1:$1048576,5,FALSE)</f>
        <v>#N/A</v>
      </c>
      <c r="I80" s="35"/>
      <c r="J80" s="34"/>
      <c r="K80" s="35"/>
      <c r="L80" s="35" t="s">
        <v>409</v>
      </c>
      <c r="M80" s="38"/>
      <c r="N80" s="38"/>
    </row>
    <row r="81" spans="1:14" s="31" customFormat="1">
      <c r="A81" s="27"/>
      <c r="B81" s="28"/>
      <c r="C81" s="61"/>
      <c r="D81" s="37"/>
      <c r="E81" s="31" t="s">
        <v>795</v>
      </c>
      <c r="F81" s="32" t="e">
        <f>VLOOKUP($E81,Atletas!$1:$1048576,7,FALSE)</f>
        <v>#N/A</v>
      </c>
      <c r="G81" s="32" t="e">
        <f>VLOOKUP($E81,Atletas!$1:$1048576,9,FALSE)</f>
        <v>#N/A</v>
      </c>
      <c r="H81" s="137" t="e">
        <f>VLOOKUP($E81,Atletas!$1:$1048576,5,FALSE)</f>
        <v>#N/A</v>
      </c>
      <c r="I81" s="35"/>
      <c r="J81" s="34"/>
      <c r="K81" s="35"/>
      <c r="L81" s="35" t="s">
        <v>409</v>
      </c>
      <c r="M81" s="38"/>
    </row>
    <row r="82" spans="1:14" s="31" customFormat="1">
      <c r="A82" s="27"/>
      <c r="B82" s="28"/>
      <c r="C82" s="61"/>
      <c r="D82" s="37"/>
      <c r="E82" s="31" t="s">
        <v>666</v>
      </c>
      <c r="F82" s="32">
        <f>VLOOKUP($E82,Atletas!$1:$1048576,7,FALSE)</f>
        <v>33371</v>
      </c>
      <c r="G82" s="32" t="str">
        <f>VLOOKUP($E82,Atletas!$1:$1048576,9,FALSE)</f>
        <v>S/Sub-23</v>
      </c>
      <c r="H82" s="137" t="str">
        <f>VLOOKUP($E82,Atletas!$1:$1048576,5,FALSE)</f>
        <v>GDE</v>
      </c>
      <c r="I82" s="35"/>
      <c r="J82" s="34"/>
      <c r="K82" s="35"/>
      <c r="L82" s="35" t="s">
        <v>839</v>
      </c>
    </row>
    <row r="83" spans="1:14" s="31" customFormat="1">
      <c r="A83" s="27"/>
      <c r="B83" s="28"/>
      <c r="C83" s="61"/>
      <c r="D83" s="37"/>
      <c r="E83" s="31" t="s">
        <v>980</v>
      </c>
      <c r="F83" s="32">
        <f>VLOOKUP($E83,Atletas!$1:$1048576,7,FALSE)</f>
        <v>34220</v>
      </c>
      <c r="G83" s="32" t="str">
        <f>VLOOKUP($E83,Atletas!$1:$1048576,9,FALSE)</f>
        <v>S/Sub-23</v>
      </c>
      <c r="H83" s="137" t="str">
        <f>VLOOKUP($E83,Atletas!$1:$1048576,5,FALSE)</f>
        <v>AJS</v>
      </c>
      <c r="I83" s="35"/>
      <c r="J83" s="34"/>
      <c r="K83" s="35"/>
      <c r="L83" s="35" t="s">
        <v>1241</v>
      </c>
      <c r="M83" s="38"/>
      <c r="N83" s="38"/>
    </row>
    <row r="84" spans="1:14" s="31" customFormat="1">
      <c r="A84" s="27"/>
      <c r="B84" s="28"/>
      <c r="C84" s="61"/>
      <c r="D84" s="37"/>
      <c r="E84" s="31" t="s">
        <v>865</v>
      </c>
      <c r="F84" s="32">
        <f>VLOOKUP($E84,Atletas!$1:$1048576,7,FALSE)</f>
        <v>33278</v>
      </c>
      <c r="G84" s="32" t="str">
        <f>VLOOKUP($E84,Atletas!$1:$1048576,9,FALSE)</f>
        <v>S/Sub-23</v>
      </c>
      <c r="H84" s="137" t="str">
        <f>VLOOKUP($E84,Atletas!$1:$1048576,5,FALSE)</f>
        <v>ADRAP</v>
      </c>
      <c r="I84" s="35"/>
      <c r="J84" s="34"/>
      <c r="K84" s="35"/>
      <c r="L84" s="35" t="s">
        <v>559</v>
      </c>
    </row>
    <row r="85" spans="1:14" s="31" customFormat="1">
      <c r="A85" s="27"/>
      <c r="B85" s="28"/>
      <c r="C85" s="61"/>
      <c r="D85" s="37"/>
      <c r="E85" s="31" t="s">
        <v>344</v>
      </c>
      <c r="F85" s="32">
        <f>VLOOKUP($E85,Atletas!$1:$1048576,7,FALSE)</f>
        <v>34861</v>
      </c>
      <c r="G85" s="32" t="str">
        <f>VLOOKUP($E85,Atletas!$1:$1048576,9,FALSE)</f>
        <v>Júnior</v>
      </c>
      <c r="H85" s="137" t="str">
        <f>VLOOKUP($E85,Atletas!$1:$1048576,5,FALSE)</f>
        <v>AJS</v>
      </c>
      <c r="I85" s="35"/>
      <c r="J85" s="34"/>
      <c r="K85" s="35"/>
      <c r="L85" s="35" t="s">
        <v>1242</v>
      </c>
      <c r="M85" s="38"/>
      <c r="N85" s="38"/>
    </row>
    <row r="86" spans="1:14" s="31" customFormat="1">
      <c r="A86" s="27"/>
      <c r="B86" s="28"/>
      <c r="C86" s="61"/>
      <c r="D86" s="37"/>
      <c r="E86" s="31" t="s">
        <v>283</v>
      </c>
      <c r="F86" s="32">
        <v>35618</v>
      </c>
      <c r="G86" s="32" t="e">
        <f>VLOOKUP($E86,Atletas!$1:$1048576,9,FALSE)</f>
        <v>#N/A</v>
      </c>
      <c r="H86" s="137" t="s">
        <v>952</v>
      </c>
      <c r="I86" s="35"/>
      <c r="J86" s="34"/>
      <c r="K86" s="35"/>
      <c r="L86" s="35" t="s">
        <v>1243</v>
      </c>
      <c r="N86" s="38"/>
    </row>
    <row r="87" spans="1:14" s="31" customFormat="1">
      <c r="A87" s="27"/>
      <c r="B87" s="28"/>
      <c r="C87" s="61"/>
      <c r="D87" s="37"/>
      <c r="E87" s="31" t="s">
        <v>950</v>
      </c>
      <c r="F87" s="32" t="e">
        <f>VLOOKUP($E87,Atletas!$1:$1048576,7,FALSE)</f>
        <v>#N/A</v>
      </c>
      <c r="G87" s="32" t="e">
        <f>VLOOKUP($E87,Atletas!$1:$1048576,9,FALSE)</f>
        <v>#N/A</v>
      </c>
      <c r="H87" s="137" t="e">
        <f>VLOOKUP($E87,Atletas!$1:$1048576,5,FALSE)</f>
        <v>#N/A</v>
      </c>
      <c r="I87" s="35"/>
      <c r="J87" s="34"/>
      <c r="K87" s="35"/>
      <c r="L87" s="35" t="s">
        <v>110</v>
      </c>
      <c r="M87" s="38"/>
      <c r="N87" s="38"/>
    </row>
    <row r="88" spans="1:14" s="31" customFormat="1">
      <c r="A88" s="27"/>
      <c r="B88" s="28"/>
      <c r="C88" s="61"/>
      <c r="D88" s="37"/>
      <c r="E88" s="31" t="s">
        <v>876</v>
      </c>
      <c r="F88" s="32" t="e">
        <f>VLOOKUP($E88,Atletas!$1:$1048576,7,FALSE)</f>
        <v>#N/A</v>
      </c>
      <c r="G88" s="32" t="e">
        <f>VLOOKUP($E88,Atletas!$1:$1048576,9,FALSE)</f>
        <v>#N/A</v>
      </c>
      <c r="H88" s="137" t="e">
        <f>VLOOKUP($E88,Atletas!$1:$1048576,5,FALSE)</f>
        <v>#N/A</v>
      </c>
      <c r="I88" s="35"/>
      <c r="J88" s="34"/>
      <c r="K88" s="35"/>
      <c r="L88" s="35" t="s">
        <v>410</v>
      </c>
      <c r="M88" s="38"/>
    </row>
    <row r="89" spans="1:14" s="31" customFormat="1">
      <c r="A89" s="27"/>
      <c r="B89" s="28"/>
      <c r="C89" s="61"/>
      <c r="D89" s="37"/>
      <c r="E89" s="31" t="s">
        <v>941</v>
      </c>
      <c r="F89" s="32" t="e">
        <f>VLOOKUP($E89,Atletas!$1:$1048576,7,FALSE)</f>
        <v>#N/A</v>
      </c>
      <c r="G89" s="32" t="e">
        <f>VLOOKUP($E89,Atletas!$1:$1048576,9,FALSE)</f>
        <v>#N/A</v>
      </c>
      <c r="H89" s="137" t="e">
        <f>VLOOKUP($E89,Atletas!$1:$1048576,5,FALSE)</f>
        <v>#N/A</v>
      </c>
      <c r="I89" s="35"/>
      <c r="J89" s="34"/>
      <c r="K89" s="35"/>
      <c r="L89" s="35" t="s">
        <v>111</v>
      </c>
      <c r="M89" s="38"/>
      <c r="N89" s="38"/>
    </row>
    <row r="90" spans="1:14" s="31" customFormat="1">
      <c r="A90" s="27"/>
      <c r="B90" s="28"/>
      <c r="C90" s="61"/>
      <c r="D90" s="37"/>
      <c r="E90" s="31" t="s">
        <v>330</v>
      </c>
      <c r="F90" s="32">
        <v>34199</v>
      </c>
      <c r="G90" s="32" t="e">
        <f>VLOOKUP($E90,Atletas!$1:$1048576,9,FALSE)</f>
        <v>#N/A</v>
      </c>
      <c r="H90" s="137" t="s">
        <v>752</v>
      </c>
      <c r="I90" s="35"/>
      <c r="J90" s="34"/>
      <c r="K90" s="35"/>
      <c r="L90" s="35" t="s">
        <v>111</v>
      </c>
      <c r="N90" s="38"/>
    </row>
    <row r="91" spans="1:14" s="31" customFormat="1">
      <c r="A91" s="27"/>
      <c r="B91" s="28"/>
      <c r="C91" s="61"/>
      <c r="D91" s="37"/>
      <c r="E91" s="31" t="s">
        <v>1</v>
      </c>
      <c r="F91" s="32" t="e">
        <f>VLOOKUP($E91,Atletas!$1:$1048576,7,FALSE)</f>
        <v>#N/A</v>
      </c>
      <c r="G91" s="32" t="e">
        <f>VLOOKUP($E91,Atletas!$1:$1048576,9,FALSE)</f>
        <v>#N/A</v>
      </c>
      <c r="H91" s="137" t="e">
        <f>VLOOKUP($E91,Atletas!$1:$1048576,5,FALSE)</f>
        <v>#N/A</v>
      </c>
      <c r="I91" s="35"/>
      <c r="J91" s="34"/>
      <c r="K91" s="35"/>
      <c r="L91" s="35" t="s">
        <v>1722</v>
      </c>
      <c r="N91" s="38"/>
    </row>
    <row r="92" spans="1:14" s="31" customFormat="1">
      <c r="A92" s="27"/>
      <c r="B92" s="28"/>
      <c r="C92" s="61"/>
      <c r="D92" s="37"/>
      <c r="E92" s="31" t="s">
        <v>346</v>
      </c>
      <c r="F92" s="32" t="e">
        <f>VLOOKUP($E92,Atletas!$1:$1048576,7,FALSE)</f>
        <v>#N/A</v>
      </c>
      <c r="G92" s="32" t="e">
        <f>VLOOKUP($E92,Atletas!$1:$1048576,9,FALSE)</f>
        <v>#N/A</v>
      </c>
      <c r="H92" s="137" t="e">
        <f>VLOOKUP($E92,Atletas!$1:$1048576,5,FALSE)</f>
        <v>#N/A</v>
      </c>
      <c r="I92" s="35"/>
      <c r="J92" s="34"/>
      <c r="K92" s="35"/>
      <c r="L92" s="35" t="s">
        <v>1244</v>
      </c>
      <c r="N92" s="38"/>
    </row>
    <row r="93" spans="1:14" s="31" customFormat="1">
      <c r="A93" s="27"/>
      <c r="B93" s="28"/>
      <c r="C93" s="61"/>
      <c r="D93" s="37"/>
      <c r="E93" s="31" t="s">
        <v>927</v>
      </c>
      <c r="F93" s="32">
        <f>VLOOKUP($E93,Atletas!$1:$1048576,7,FALSE)</f>
        <v>34457</v>
      </c>
      <c r="G93" s="32" t="str">
        <f>VLOOKUP($E93,Atletas!$1:$1048576,9,FALSE)</f>
        <v>Júnior</v>
      </c>
      <c r="H93" s="137" t="str">
        <f>VLOOKUP($E93,Atletas!$1:$1048576,5,FALSE)</f>
        <v>AJS</v>
      </c>
      <c r="I93" s="35"/>
      <c r="J93" s="34"/>
      <c r="K93" s="35"/>
      <c r="L93" s="35" t="s">
        <v>112</v>
      </c>
      <c r="N93" s="38"/>
    </row>
    <row r="94" spans="1:14" s="31" customFormat="1">
      <c r="A94" s="27"/>
      <c r="B94" s="28"/>
      <c r="C94" s="61"/>
      <c r="D94" s="37"/>
      <c r="E94" s="31" t="s">
        <v>1366</v>
      </c>
      <c r="F94" s="32">
        <f>VLOOKUP($E94,Atletas!$1:$1048576,7,FALSE)</f>
        <v>35647</v>
      </c>
      <c r="G94" s="32" t="str">
        <f>VLOOKUP($E94,Atletas!$1:$1048576,9,FALSE)</f>
        <v>Juvenil</v>
      </c>
      <c r="H94" s="137" t="str">
        <f>VLOOKUP($E94,Atletas!$1:$1048576,5,FALSE)</f>
        <v>ADRAP</v>
      </c>
      <c r="I94" s="35"/>
      <c r="J94" s="34"/>
      <c r="K94" s="35"/>
      <c r="L94" s="35" t="s">
        <v>1245</v>
      </c>
      <c r="N94" s="38"/>
    </row>
    <row r="95" spans="1:14" s="31" customFormat="1">
      <c r="A95" s="27"/>
      <c r="B95" s="28"/>
      <c r="C95" s="61"/>
      <c r="D95" s="37"/>
      <c r="E95" s="31" t="s">
        <v>514</v>
      </c>
      <c r="F95" s="32" t="e">
        <f>VLOOKUP($E95,Atletas!$1:$1048576,7,FALSE)</f>
        <v>#N/A</v>
      </c>
      <c r="G95" s="32" t="e">
        <f>VLOOKUP($E95,Atletas!$1:$1048576,9,FALSE)</f>
        <v>#N/A</v>
      </c>
      <c r="H95" s="137" t="e">
        <f>VLOOKUP($E95,Atletas!$1:$1048576,5,FALSE)</f>
        <v>#N/A</v>
      </c>
      <c r="I95" s="35"/>
      <c r="J95" s="34"/>
      <c r="K95" s="35"/>
      <c r="L95" s="35" t="s">
        <v>113</v>
      </c>
      <c r="N95" s="38"/>
    </row>
    <row r="96" spans="1:14" s="31" customFormat="1">
      <c r="A96" s="27"/>
      <c r="B96" s="28"/>
      <c r="C96" s="61"/>
      <c r="D96" s="37"/>
      <c r="E96" s="31" t="s">
        <v>930</v>
      </c>
      <c r="F96" s="32">
        <f>VLOOKUP($E96,Atletas!$1:$1048576,7,FALSE)</f>
        <v>35443</v>
      </c>
      <c r="G96" s="32" t="str">
        <f>VLOOKUP($E96,Atletas!$1:$1048576,9,FALSE)</f>
        <v>Juvenil</v>
      </c>
      <c r="H96" s="137" t="str">
        <f>VLOOKUP($E96,Atletas!$1:$1048576,5,FALSE)</f>
        <v>AJS</v>
      </c>
      <c r="I96" s="35"/>
      <c r="J96" s="34"/>
      <c r="K96" s="35"/>
      <c r="L96" s="35" t="s">
        <v>1727</v>
      </c>
      <c r="N96" s="38"/>
    </row>
    <row r="97" spans="1:14" s="31" customFormat="1">
      <c r="A97" s="27"/>
      <c r="B97" s="28"/>
      <c r="C97" s="61"/>
      <c r="D97" s="37"/>
      <c r="E97" s="31" t="s">
        <v>600</v>
      </c>
      <c r="F97" s="32">
        <f>VLOOKUP($E97,Atletas!$1:$1048576,7,FALSE)</f>
        <v>35548</v>
      </c>
      <c r="G97" s="32" t="str">
        <f>VLOOKUP($E97,Atletas!$1:$1048576,9,FALSE)</f>
        <v>Juvenil</v>
      </c>
      <c r="H97" s="137" t="str">
        <f>VLOOKUP($E97,Atletas!$1:$1048576,5,FALSE)</f>
        <v>ACDSJ</v>
      </c>
      <c r="I97" s="35"/>
      <c r="J97" s="34"/>
      <c r="K97" s="35"/>
      <c r="L97" s="35" t="s">
        <v>1248</v>
      </c>
      <c r="N97" s="38"/>
    </row>
    <row r="98" spans="1:14" s="31" customFormat="1">
      <c r="A98" s="27"/>
      <c r="B98" s="28"/>
      <c r="C98" s="61"/>
      <c r="D98" s="37"/>
      <c r="E98" s="31" t="s">
        <v>982</v>
      </c>
      <c r="F98" s="32">
        <f>VLOOKUP($E98,Atletas!$1:$1048576,7,FALSE)</f>
        <v>32842</v>
      </c>
      <c r="G98" s="32" t="str">
        <f>VLOOKUP($E98,Atletas!$1:$1048576,9,FALSE)</f>
        <v>Sénior</v>
      </c>
      <c r="H98" s="137" t="str">
        <f>VLOOKUP($E98,Atletas!$1:$1048576,5,FALSE)</f>
        <v>AJS</v>
      </c>
      <c r="I98" s="35"/>
      <c r="J98" s="34"/>
      <c r="K98" s="35"/>
      <c r="L98" s="35" t="s">
        <v>1248</v>
      </c>
      <c r="N98" s="38"/>
    </row>
    <row r="99" spans="1:14" s="31" customFormat="1">
      <c r="A99" s="27"/>
      <c r="B99" s="28"/>
      <c r="C99" s="61"/>
      <c r="D99" s="37"/>
      <c r="E99" s="31" t="s">
        <v>1026</v>
      </c>
      <c r="F99" s="32" t="e">
        <f>VLOOKUP($E99,Atletas!$1:$1048576,7,FALSE)</f>
        <v>#N/A</v>
      </c>
      <c r="G99" s="32" t="e">
        <f>VLOOKUP($E99,Atletas!$1:$1048576,9,FALSE)</f>
        <v>#N/A</v>
      </c>
      <c r="H99" s="137" t="e">
        <f>VLOOKUP($E99,Atletas!$1:$1048576,5,FALSE)</f>
        <v>#N/A</v>
      </c>
      <c r="I99" s="35"/>
      <c r="J99" s="34"/>
      <c r="K99" s="35"/>
      <c r="L99" s="35" t="s">
        <v>1248</v>
      </c>
      <c r="N99" s="38"/>
    </row>
    <row r="100" spans="1:14" s="31" customFormat="1">
      <c r="A100" s="27"/>
      <c r="B100" s="28"/>
      <c r="C100" s="61"/>
      <c r="D100" s="37"/>
      <c r="E100" s="31" t="s">
        <v>507</v>
      </c>
      <c r="F100" s="32" t="e">
        <f>VLOOKUP($E100,Atletas!$1:$1048576,7,FALSE)</f>
        <v>#N/A</v>
      </c>
      <c r="G100" s="32" t="e">
        <f>VLOOKUP($E100,Atletas!$1:$1048576,9,FALSE)</f>
        <v>#N/A</v>
      </c>
      <c r="H100" s="137" t="e">
        <f>VLOOKUP($E100,Atletas!$1:$1048576,5,FALSE)</f>
        <v>#N/A</v>
      </c>
      <c r="I100" s="35"/>
      <c r="J100" s="34"/>
      <c r="K100" s="35"/>
      <c r="L100" s="35" t="s">
        <v>35</v>
      </c>
      <c r="N100" s="38"/>
    </row>
    <row r="101" spans="1:14" s="31" customFormat="1">
      <c r="A101" s="27"/>
      <c r="B101" s="28"/>
      <c r="C101" s="61"/>
      <c r="D101" s="37"/>
      <c r="E101" s="31" t="s">
        <v>323</v>
      </c>
      <c r="F101" s="32" t="e">
        <f>VLOOKUP($E101,Atletas!$1:$1048576,7,FALSE)</f>
        <v>#N/A</v>
      </c>
      <c r="G101" s="32" t="e">
        <f>VLOOKUP($E101,Atletas!$1:$1048576,9,FALSE)</f>
        <v>#N/A</v>
      </c>
      <c r="H101" s="137" t="e">
        <f>VLOOKUP($E101,Atletas!$1:$1048576,5,FALSE)</f>
        <v>#N/A</v>
      </c>
      <c r="I101" s="35"/>
      <c r="J101" s="34"/>
      <c r="K101" s="35"/>
      <c r="L101" s="35" t="s">
        <v>35</v>
      </c>
      <c r="N101" s="38"/>
    </row>
    <row r="102" spans="1:14" s="31" customFormat="1">
      <c r="A102" s="27"/>
      <c r="B102" s="28"/>
      <c r="C102" s="61"/>
      <c r="D102" s="37"/>
      <c r="E102" s="31" t="s">
        <v>719</v>
      </c>
      <c r="F102" s="32">
        <f>VLOOKUP($E102,Atletas!$1:$1048576,7,FALSE)</f>
        <v>33634</v>
      </c>
      <c r="G102" s="32" t="str">
        <f>VLOOKUP($E102,Atletas!$1:$1048576,9,FALSE)</f>
        <v>S/Sub-23</v>
      </c>
      <c r="H102" s="137" t="str">
        <f>VLOOKUP($E102,Atletas!$1:$1048576,5,FALSE)</f>
        <v>AJS</v>
      </c>
      <c r="I102" s="35"/>
      <c r="J102" s="34"/>
      <c r="K102" s="35"/>
      <c r="L102" s="35" t="s">
        <v>840</v>
      </c>
    </row>
    <row r="103" spans="1:14" s="31" customFormat="1">
      <c r="A103" s="27"/>
      <c r="B103" s="28"/>
      <c r="C103" s="61"/>
      <c r="D103" s="37"/>
      <c r="E103" s="31" t="s">
        <v>936</v>
      </c>
      <c r="F103" s="32" t="e">
        <f>VLOOKUP($E103,Atletas!$1:$1048576,7,FALSE)</f>
        <v>#N/A</v>
      </c>
      <c r="G103" s="32" t="e">
        <f>VLOOKUP($E103,Atletas!$1:$1048576,9,FALSE)</f>
        <v>#N/A</v>
      </c>
      <c r="H103" s="137" t="e">
        <f>VLOOKUP($E103,Atletas!$1:$1048576,5,FALSE)</f>
        <v>#N/A</v>
      </c>
      <c r="I103" s="35"/>
      <c r="J103" s="34"/>
      <c r="K103" s="35"/>
      <c r="L103" s="35" t="s">
        <v>114</v>
      </c>
      <c r="N103" s="38"/>
    </row>
    <row r="104" spans="1:14" s="31" customFormat="1">
      <c r="A104" s="27"/>
      <c r="B104" s="28"/>
      <c r="C104" s="61"/>
      <c r="D104" s="37"/>
      <c r="E104" s="31" t="s">
        <v>1411</v>
      </c>
      <c r="F104" s="32">
        <f>VLOOKUP($E104,Atletas!$1:$1048576,7,FALSE)</f>
        <v>35157</v>
      </c>
      <c r="G104" s="32" t="str">
        <f>VLOOKUP($E104,Atletas!$1:$1048576,9,FALSE)</f>
        <v>Juvenil</v>
      </c>
      <c r="H104" s="137" t="str">
        <f>VLOOKUP($E104,Atletas!$1:$1048576,5,FALSE)</f>
        <v>ACDSJ</v>
      </c>
      <c r="I104" s="35"/>
      <c r="J104" s="34"/>
      <c r="K104" s="35"/>
      <c r="L104" s="35" t="s">
        <v>1723</v>
      </c>
      <c r="N104" s="38"/>
    </row>
    <row r="105" spans="1:14" s="31" customFormat="1">
      <c r="A105" s="27"/>
      <c r="B105" s="28"/>
      <c r="C105" s="61"/>
      <c r="D105" s="37"/>
      <c r="E105" s="31" t="s">
        <v>717</v>
      </c>
      <c r="F105" s="32">
        <f>VLOOKUP($E105,Atletas!$1:$1048576,7,FALSE)</f>
        <v>35185</v>
      </c>
      <c r="G105" s="32" t="str">
        <f>VLOOKUP($E105,Atletas!$1:$1048576,9,FALSE)</f>
        <v>Juvenil</v>
      </c>
      <c r="H105" s="137" t="str">
        <f>VLOOKUP($E105,Atletas!$1:$1048576,5,FALSE)</f>
        <v>AJS</v>
      </c>
      <c r="I105" s="35"/>
      <c r="J105" s="34"/>
      <c r="K105" s="35"/>
      <c r="L105" s="35" t="s">
        <v>1723</v>
      </c>
      <c r="N105" s="38"/>
    </row>
    <row r="106" spans="1:14" s="31" customFormat="1">
      <c r="A106" s="27"/>
      <c r="B106" s="28"/>
      <c r="C106" s="61"/>
      <c r="D106" s="37"/>
      <c r="E106" s="31" t="s">
        <v>272</v>
      </c>
      <c r="F106" s="32" t="e">
        <f>VLOOKUP($E106,Atletas!$1:$1048576,7,FALSE)</f>
        <v>#N/A</v>
      </c>
      <c r="G106" s="32" t="e">
        <f>VLOOKUP($E106,Atletas!$1:$1048576,9,FALSE)</f>
        <v>#N/A</v>
      </c>
      <c r="H106" s="137" t="e">
        <f>VLOOKUP($E106,Atletas!$1:$1048576,5,FALSE)</f>
        <v>#N/A</v>
      </c>
      <c r="I106" s="35"/>
      <c r="J106" s="34"/>
      <c r="K106" s="35"/>
      <c r="L106" s="35" t="s">
        <v>1724</v>
      </c>
      <c r="N106" s="38"/>
    </row>
    <row r="107" spans="1:14" s="31" customFormat="1">
      <c r="A107" s="27"/>
      <c r="B107" s="28"/>
      <c r="C107" s="61"/>
      <c r="D107" s="37"/>
      <c r="E107" s="31" t="s">
        <v>18</v>
      </c>
      <c r="F107" s="32">
        <f>VLOOKUP($E107,Atletas!$1:$1048576,7,FALSE)</f>
        <v>35958</v>
      </c>
      <c r="G107" s="32" t="str">
        <f>VLOOKUP($E107,Atletas!$1:$1048576,9,FALSE)</f>
        <v>Iniciado</v>
      </c>
      <c r="H107" s="137" t="str">
        <f>VLOOKUP($E107,Atletas!$1:$1048576,5,FALSE)</f>
        <v>ADRAP</v>
      </c>
      <c r="I107" s="35"/>
      <c r="J107" s="34"/>
      <c r="K107" s="35"/>
      <c r="L107" s="35" t="s">
        <v>1724</v>
      </c>
      <c r="M107" s="38"/>
    </row>
    <row r="108" spans="1:14" s="31" customFormat="1">
      <c r="A108" s="27"/>
      <c r="B108" s="28"/>
      <c r="C108" s="61"/>
      <c r="D108" s="37"/>
      <c r="E108" s="31" t="s">
        <v>274</v>
      </c>
      <c r="F108" s="32" t="e">
        <f>VLOOKUP($E108,Atletas!$1:$1048576,7,FALSE)</f>
        <v>#N/A</v>
      </c>
      <c r="G108" s="32" t="e">
        <f>VLOOKUP($E108,Atletas!$1:$1048576,9,FALSE)</f>
        <v>#N/A</v>
      </c>
      <c r="H108" s="137" t="e">
        <f>VLOOKUP($E108,Atletas!$1:$1048576,5,FALSE)</f>
        <v>#N/A</v>
      </c>
      <c r="I108" s="35"/>
      <c r="J108" s="34"/>
      <c r="K108" s="35"/>
      <c r="L108" s="35" t="s">
        <v>1724</v>
      </c>
      <c r="M108" s="38"/>
    </row>
    <row r="109" spans="1:14" s="31" customFormat="1">
      <c r="A109" s="27"/>
      <c r="B109" s="28"/>
      <c r="C109" s="61"/>
      <c r="D109" s="37"/>
      <c r="E109" s="31" t="s">
        <v>347</v>
      </c>
      <c r="F109" s="32">
        <f>VLOOKUP($E109,Atletas!$1:$1048576,7,FALSE)</f>
        <v>36124</v>
      </c>
      <c r="G109" s="32" t="str">
        <f>VLOOKUP($E109,Atletas!$1:$1048576,9,FALSE)</f>
        <v>Iniciado</v>
      </c>
      <c r="H109" s="137" t="str">
        <f>VLOOKUP($E109,Atletas!$1:$1048576,5,FALSE)</f>
        <v>AJS</v>
      </c>
      <c r="I109" s="35"/>
      <c r="J109" s="34"/>
      <c r="K109" s="35"/>
      <c r="L109" s="35" t="s">
        <v>1724</v>
      </c>
      <c r="M109" s="38"/>
    </row>
    <row r="110" spans="1:14" s="31" customFormat="1">
      <c r="A110" s="27"/>
      <c r="B110" s="28"/>
      <c r="C110" s="61"/>
      <c r="D110" s="37"/>
      <c r="E110" s="31" t="s">
        <v>275</v>
      </c>
      <c r="F110" s="32" t="e">
        <f>VLOOKUP($E110,Atletas!$1:$1048576,7,FALSE)</f>
        <v>#N/A</v>
      </c>
      <c r="G110" s="32" t="e">
        <f>VLOOKUP($E110,Atletas!$1:$1048576,9,FALSE)</f>
        <v>#N/A</v>
      </c>
      <c r="H110" s="137" t="e">
        <f>VLOOKUP($E110,Atletas!$1:$1048576,5,FALSE)</f>
        <v>#N/A</v>
      </c>
      <c r="I110" s="35"/>
      <c r="J110" s="34"/>
      <c r="K110" s="35"/>
      <c r="L110" s="35" t="s">
        <v>1246</v>
      </c>
      <c r="N110" s="38"/>
    </row>
    <row r="111" spans="1:14" s="31" customFormat="1">
      <c r="A111" s="27"/>
      <c r="B111" s="28"/>
      <c r="C111" s="61"/>
      <c r="D111" s="37"/>
      <c r="E111" s="31" t="s">
        <v>370</v>
      </c>
      <c r="F111" s="32" t="e">
        <f>VLOOKUP($E111,Atletas!$1:$1048576,7,FALSE)</f>
        <v>#N/A</v>
      </c>
      <c r="G111" s="32" t="e">
        <f>VLOOKUP($E111,Atletas!$1:$1048576,9,FALSE)</f>
        <v>#N/A</v>
      </c>
      <c r="H111" s="137" t="e">
        <f>VLOOKUP($E111,Atletas!$1:$1048576,5,FALSE)</f>
        <v>#N/A</v>
      </c>
      <c r="I111" s="35"/>
      <c r="J111" s="34"/>
      <c r="K111" s="35"/>
      <c r="L111" s="35" t="s">
        <v>1246</v>
      </c>
      <c r="N111" s="38"/>
    </row>
    <row r="112" spans="1:14" s="31" customFormat="1">
      <c r="A112" s="27"/>
      <c r="B112" s="28"/>
      <c r="C112" s="61"/>
      <c r="D112" s="37"/>
      <c r="E112" s="31" t="s">
        <v>988</v>
      </c>
      <c r="F112" s="32" t="e">
        <f>VLOOKUP($E112,Atletas!$1:$1048576,7,FALSE)</f>
        <v>#N/A</v>
      </c>
      <c r="G112" s="32" t="e">
        <f>VLOOKUP($E112,Atletas!$1:$1048576,9,FALSE)</f>
        <v>#N/A</v>
      </c>
      <c r="H112" s="137" t="e">
        <f>VLOOKUP($E112,Atletas!$1:$1048576,5,FALSE)</f>
        <v>#N/A</v>
      </c>
      <c r="I112" s="35"/>
      <c r="J112" s="34"/>
      <c r="K112" s="35"/>
      <c r="L112" s="35" t="s">
        <v>115</v>
      </c>
      <c r="N112" s="38"/>
    </row>
    <row r="113" spans="1:14" s="31" customFormat="1">
      <c r="A113" s="27"/>
      <c r="B113" s="28"/>
      <c r="C113" s="61"/>
      <c r="D113" s="37"/>
      <c r="E113" s="31" t="s">
        <v>498</v>
      </c>
      <c r="F113" s="32" t="e">
        <f>VLOOKUP($E113,Atletas!$1:$1048576,7,FALSE)</f>
        <v>#N/A</v>
      </c>
      <c r="G113" s="32" t="e">
        <f>VLOOKUP($E113,Atletas!$1:$1048576,9,FALSE)</f>
        <v>#N/A</v>
      </c>
      <c r="H113" s="137" t="e">
        <f>VLOOKUP($E113,Atletas!$1:$1048576,5,FALSE)</f>
        <v>#N/A</v>
      </c>
      <c r="I113" s="35"/>
      <c r="J113" s="34"/>
      <c r="K113" s="35"/>
      <c r="L113" s="35" t="s">
        <v>411</v>
      </c>
      <c r="M113" s="38"/>
    </row>
    <row r="114" spans="1:14" s="31" customFormat="1">
      <c r="A114" s="27"/>
      <c r="B114" s="28"/>
      <c r="C114" s="61"/>
      <c r="D114" s="37"/>
      <c r="E114" s="31" t="s">
        <v>722</v>
      </c>
      <c r="F114" s="32">
        <f>VLOOKUP($E114,Atletas!$1:$1048576,7,FALSE)</f>
        <v>34584</v>
      </c>
      <c r="G114" s="32" t="str">
        <f>VLOOKUP($E114,Atletas!$1:$1048576,9,FALSE)</f>
        <v>Júnior</v>
      </c>
      <c r="H114" s="137" t="str">
        <f>VLOOKUP($E114,Atletas!$1:$1048576,5,FALSE)</f>
        <v>AJS</v>
      </c>
      <c r="I114" s="35"/>
      <c r="J114" s="34"/>
      <c r="K114" s="35"/>
      <c r="L114" s="35" t="s">
        <v>560</v>
      </c>
      <c r="M114" s="38"/>
      <c r="N114" s="38"/>
    </row>
    <row r="115" spans="1:14" s="31" customFormat="1">
      <c r="A115" s="27"/>
      <c r="B115" s="28"/>
      <c r="C115" s="61"/>
      <c r="D115" s="37"/>
      <c r="E115" s="31" t="s">
        <v>868</v>
      </c>
      <c r="F115" s="32" t="e">
        <f>VLOOKUP($E115,Atletas!$1:$1048576,7,FALSE)</f>
        <v>#N/A</v>
      </c>
      <c r="G115" s="32" t="e">
        <f>VLOOKUP($E115,Atletas!$1:$1048576,9,FALSE)</f>
        <v>#N/A</v>
      </c>
      <c r="H115" s="137" t="e">
        <f>VLOOKUP($E115,Atletas!$1:$1048576,5,FALSE)</f>
        <v>#N/A</v>
      </c>
      <c r="I115" s="35"/>
      <c r="J115" s="34"/>
      <c r="K115" s="35"/>
      <c r="L115" s="35" t="s">
        <v>560</v>
      </c>
    </row>
    <row r="116" spans="1:14" s="31" customFormat="1">
      <c r="A116" s="27"/>
      <c r="B116" s="28"/>
      <c r="C116" s="61"/>
      <c r="D116" s="37"/>
      <c r="E116" s="31" t="s">
        <v>775</v>
      </c>
      <c r="F116" s="32" t="e">
        <f>VLOOKUP($E116,Atletas!$1:$1048576,7,FALSE)</f>
        <v>#N/A</v>
      </c>
      <c r="G116" s="32" t="e">
        <f>VLOOKUP($E116,Atletas!$1:$1048576,9,FALSE)</f>
        <v>#N/A</v>
      </c>
      <c r="H116" s="137" t="e">
        <f>VLOOKUP($E116,Atletas!$1:$1048576,5,FALSE)</f>
        <v>#N/A</v>
      </c>
      <c r="I116" s="35"/>
      <c r="J116" s="34"/>
      <c r="K116" s="35"/>
      <c r="L116" s="35" t="s">
        <v>841</v>
      </c>
    </row>
    <row r="117" spans="1:14" s="31" customFormat="1">
      <c r="A117" s="27"/>
      <c r="B117" s="28"/>
      <c r="C117" s="61"/>
      <c r="D117" s="37"/>
      <c r="E117" s="31" t="s">
        <v>516</v>
      </c>
      <c r="F117" s="32">
        <f>VLOOKUP($E117,Atletas!$1:$1048576,7,FALSE)</f>
        <v>35439</v>
      </c>
      <c r="G117" s="32" t="str">
        <f>VLOOKUP($E117,Atletas!$1:$1048576,9,FALSE)</f>
        <v>Juvenil</v>
      </c>
      <c r="H117" s="137" t="str">
        <f>VLOOKUP($E117,Atletas!$1:$1048576,5,FALSE)</f>
        <v>CSM</v>
      </c>
      <c r="I117" s="35"/>
      <c r="J117" s="34"/>
      <c r="K117" s="35"/>
      <c r="L117" s="35" t="s">
        <v>116</v>
      </c>
      <c r="M117" s="38"/>
      <c r="N117" s="38"/>
    </row>
    <row r="118" spans="1:14" s="31" customFormat="1">
      <c r="A118" s="27"/>
      <c r="B118" s="28"/>
      <c r="C118" s="61"/>
      <c r="D118" s="37"/>
      <c r="E118" s="31" t="s">
        <v>543</v>
      </c>
      <c r="F118" s="32">
        <f>VLOOKUP($E118,Atletas!$1:$1048576,7,FALSE)</f>
        <v>34542</v>
      </c>
      <c r="G118" s="32" t="str">
        <f>VLOOKUP($E118,Atletas!$1:$1048576,9,FALSE)</f>
        <v>Júnior</v>
      </c>
      <c r="H118" s="137" t="str">
        <f>VLOOKUP($E118,Atletas!$1:$1048576,5,FALSE)</f>
        <v>AJS</v>
      </c>
      <c r="I118" s="35"/>
      <c r="J118" s="34"/>
      <c r="K118" s="35"/>
      <c r="L118" s="35" t="s">
        <v>116</v>
      </c>
      <c r="N118" s="38"/>
    </row>
    <row r="119" spans="1:14" s="31" customFormat="1">
      <c r="A119" s="27"/>
      <c r="B119" s="28"/>
      <c r="C119" s="61"/>
      <c r="D119" s="37"/>
      <c r="E119" s="31" t="s">
        <v>542</v>
      </c>
      <c r="F119" s="32">
        <f>VLOOKUP($E119,Atletas!$1:$1048576,7,FALSE)</f>
        <v>35571</v>
      </c>
      <c r="G119" s="32" t="str">
        <f>VLOOKUP($E119,Atletas!$1:$1048576,9,FALSE)</f>
        <v>Juvenil</v>
      </c>
      <c r="H119" s="137" t="str">
        <f>VLOOKUP($E119,Atletas!$1:$1048576,5,FALSE)</f>
        <v>GDE</v>
      </c>
      <c r="I119" s="35"/>
      <c r="J119" s="34"/>
      <c r="K119" s="35"/>
      <c r="L119" s="35" t="s">
        <v>412</v>
      </c>
      <c r="M119" s="38"/>
      <c r="N119" s="38"/>
    </row>
    <row r="120" spans="1:14" s="31" customFormat="1">
      <c r="A120" s="27"/>
      <c r="B120" s="28"/>
      <c r="C120" s="61"/>
      <c r="D120" s="37"/>
      <c r="F120" s="32">
        <f>VLOOKUP($E120,Atletas!$1:$1048576,7,FALSE)</f>
        <v>0</v>
      </c>
      <c r="G120" s="32">
        <f>VLOOKUP($E120,Atletas!$1:$1048576,9,FALSE)</f>
        <v>0</v>
      </c>
      <c r="H120" s="137">
        <f>VLOOKUP($E120,Atletas!$1:$1048576,5,FALSE)</f>
        <v>0</v>
      </c>
      <c r="I120" s="35"/>
      <c r="J120" s="34"/>
      <c r="K120" s="35"/>
      <c r="L120" s="35" t="s">
        <v>765</v>
      </c>
    </row>
    <row r="121" spans="1:14" s="31" customFormat="1">
      <c r="A121" s="27"/>
      <c r="B121" s="28"/>
      <c r="C121" s="61"/>
      <c r="D121" s="37"/>
      <c r="F121" s="32">
        <f>VLOOKUP($E121,Atletas!$1:$1048576,7,FALSE)</f>
        <v>0</v>
      </c>
      <c r="G121" s="32">
        <f>VLOOKUP($E121,Atletas!$1:$1048576,9,FALSE)</f>
        <v>0</v>
      </c>
      <c r="H121" s="137">
        <f>VLOOKUP($E121,Atletas!$1:$1048576,5,FALSE)</f>
        <v>0</v>
      </c>
      <c r="I121" s="35"/>
      <c r="J121" s="34"/>
      <c r="K121" s="35"/>
      <c r="L121" s="35" t="s">
        <v>765</v>
      </c>
    </row>
    <row r="122" spans="1:14" s="31" customFormat="1">
      <c r="A122" s="27"/>
      <c r="B122" s="28"/>
      <c r="C122" s="61"/>
      <c r="D122" s="37"/>
      <c r="F122" s="32">
        <f>VLOOKUP($E122,Atletas!$1:$1048576,7,FALSE)</f>
        <v>0</v>
      </c>
      <c r="G122" s="32">
        <f>VLOOKUP($E122,Atletas!$1:$1048576,9,FALSE)</f>
        <v>0</v>
      </c>
      <c r="H122" s="137">
        <f>VLOOKUP($E122,Atletas!$1:$1048576,5,FALSE)</f>
        <v>0</v>
      </c>
      <c r="I122" s="35"/>
      <c r="J122" s="34"/>
      <c r="K122" s="35"/>
      <c r="L122" s="35" t="s">
        <v>765</v>
      </c>
    </row>
    <row r="123" spans="1:14" s="31" customFormat="1">
      <c r="A123" s="27"/>
      <c r="B123" s="28"/>
      <c r="C123" s="61"/>
      <c r="D123" s="37"/>
      <c r="F123" s="32"/>
      <c r="G123" s="35"/>
      <c r="H123" s="137"/>
      <c r="I123" s="35"/>
      <c r="J123" s="34"/>
      <c r="K123" s="35"/>
      <c r="L123" s="35"/>
    </row>
    <row r="124" spans="1:14" s="31" customFormat="1">
      <c r="A124" s="27"/>
      <c r="B124" s="28"/>
      <c r="C124" s="29"/>
      <c r="D124" s="30"/>
      <c r="F124" s="32"/>
      <c r="G124" s="35"/>
      <c r="H124" s="137"/>
      <c r="I124" s="35"/>
      <c r="J124" s="34"/>
      <c r="K124" s="35"/>
      <c r="L124" s="35"/>
    </row>
    <row r="125" spans="1:14" s="31" customFormat="1">
      <c r="A125" s="181" t="s">
        <v>727</v>
      </c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38"/>
      <c r="N125" s="39"/>
    </row>
    <row r="126" spans="1:14" s="31" customFormat="1">
      <c r="A126" s="27"/>
      <c r="B126" s="28">
        <v>1.36</v>
      </c>
      <c r="C126" s="61" t="s">
        <v>1369</v>
      </c>
      <c r="D126" s="37" t="s">
        <v>1891</v>
      </c>
      <c r="E126" s="31" t="s">
        <v>971</v>
      </c>
      <c r="F126" s="32">
        <f>VLOOKUP($E126,Atletas!$1:$1048576,7,FALSE)</f>
        <v>35516</v>
      </c>
      <c r="G126" s="32" t="str">
        <f>VLOOKUP($E126,Atletas!$1:$1048576,9,FALSE)</f>
        <v>Juvenil</v>
      </c>
      <c r="H126" s="137" t="str">
        <f>VLOOKUP($E126,Atletas!$1:$1048576,5,FALSE)</f>
        <v>AJS</v>
      </c>
      <c r="I126" s="35" t="s">
        <v>1942</v>
      </c>
      <c r="J126" s="34">
        <v>41328</v>
      </c>
      <c r="K126" s="35"/>
      <c r="L126" s="35"/>
    </row>
    <row r="127" spans="1:14" s="31" customFormat="1">
      <c r="A127" s="27"/>
      <c r="B127" s="28"/>
      <c r="C127" s="61"/>
      <c r="D127" s="37"/>
      <c r="F127" s="32">
        <f>VLOOKUP($E127,Atletas!$1:$1048576,7,FALSE)</f>
        <v>0</v>
      </c>
      <c r="G127" s="32">
        <f>VLOOKUP($E127,Atletas!$1:$1048576,9,FALSE)</f>
        <v>0</v>
      </c>
      <c r="H127" s="137">
        <f>VLOOKUP($E127,Atletas!$1:$1048576,5,FALSE)</f>
        <v>0</v>
      </c>
      <c r="I127" s="35"/>
      <c r="J127" s="34"/>
      <c r="K127" s="35"/>
      <c r="L127" s="35"/>
      <c r="M127" s="38"/>
    </row>
    <row r="128" spans="1:14" s="31" customFormat="1">
      <c r="A128" s="27"/>
      <c r="B128" s="28"/>
      <c r="C128" s="61"/>
      <c r="D128" s="37"/>
      <c r="F128" s="32">
        <f>VLOOKUP($E128,Atletas!$1:$1048576,7,FALSE)</f>
        <v>0</v>
      </c>
      <c r="G128" s="32">
        <f>VLOOKUP($E128,Atletas!$1:$1048576,9,FALSE)</f>
        <v>0</v>
      </c>
      <c r="H128" s="137">
        <f>VLOOKUP($E128,Atletas!$1:$1048576,5,FALSE)</f>
        <v>0</v>
      </c>
      <c r="I128" s="35"/>
      <c r="J128" s="34"/>
      <c r="K128" s="35"/>
      <c r="L128" s="35"/>
      <c r="M128" s="38"/>
    </row>
    <row r="129" spans="1:13" s="31" customFormat="1">
      <c r="A129" s="27"/>
      <c r="B129" s="28"/>
      <c r="C129" s="61"/>
      <c r="D129" s="37"/>
      <c r="F129" s="32">
        <f>VLOOKUP($E129,Atletas!$1:$1048576,7,FALSE)</f>
        <v>0</v>
      </c>
      <c r="G129" s="32">
        <f>VLOOKUP($E129,Atletas!$1:$1048576,9,FALSE)</f>
        <v>0</v>
      </c>
      <c r="H129" s="137">
        <f>VLOOKUP($E129,Atletas!$1:$1048576,5,FALSE)</f>
        <v>0</v>
      </c>
      <c r="I129" s="35"/>
      <c r="J129" s="34"/>
      <c r="K129" s="35"/>
      <c r="L129" s="35"/>
      <c r="M129" s="38"/>
    </row>
    <row r="130" spans="1:13" s="31" customFormat="1">
      <c r="A130" s="27"/>
      <c r="B130" s="28"/>
      <c r="C130" s="61"/>
      <c r="D130" s="37"/>
      <c r="F130" s="32">
        <f>VLOOKUP($E130,Atletas!$1:$1048576,7,FALSE)</f>
        <v>0</v>
      </c>
      <c r="G130" s="32">
        <f>VLOOKUP($E130,Atletas!$1:$1048576,9,FALSE)</f>
        <v>0</v>
      </c>
      <c r="H130" s="137">
        <f>VLOOKUP($E130,Atletas!$1:$1048576,5,FALSE)</f>
        <v>0</v>
      </c>
      <c r="I130" s="35"/>
      <c r="J130" s="34"/>
      <c r="K130" s="35"/>
      <c r="L130" s="35"/>
    </row>
    <row r="131" spans="1:13" s="31" customFormat="1">
      <c r="A131" s="27"/>
      <c r="B131" s="28"/>
      <c r="C131" s="61"/>
      <c r="D131" s="37"/>
      <c r="F131" s="32">
        <f>VLOOKUP($E131,Atletas!$1:$1048576,7,FALSE)</f>
        <v>0</v>
      </c>
      <c r="G131" s="32">
        <f>VLOOKUP($E131,Atletas!$1:$1048576,9,FALSE)</f>
        <v>0</v>
      </c>
      <c r="H131" s="137">
        <f>VLOOKUP($E131,Atletas!$1:$1048576,5,FALSE)</f>
        <v>0</v>
      </c>
      <c r="I131" s="35"/>
      <c r="J131" s="34"/>
      <c r="K131" s="35"/>
      <c r="L131" s="35"/>
    </row>
    <row r="132" spans="1:13" s="31" customFormat="1">
      <c r="A132" s="27"/>
      <c r="B132" s="28"/>
      <c r="C132" s="61"/>
      <c r="D132" s="37"/>
      <c r="F132" s="32">
        <f>VLOOKUP($E132,Atletas!$1:$1048576,7,FALSE)</f>
        <v>0</v>
      </c>
      <c r="G132" s="32">
        <f>VLOOKUP($E132,Atletas!$1:$1048576,9,FALSE)</f>
        <v>0</v>
      </c>
      <c r="H132" s="137">
        <f>VLOOKUP($E132,Atletas!$1:$1048576,5,FALSE)</f>
        <v>0</v>
      </c>
      <c r="I132" s="35"/>
      <c r="J132" s="34"/>
      <c r="K132" s="35"/>
      <c r="L132" s="35"/>
    </row>
    <row r="133" spans="1:13" s="31" customFormat="1">
      <c r="A133" s="27"/>
      <c r="B133" s="28"/>
      <c r="C133" s="61"/>
      <c r="D133" s="37"/>
      <c r="F133" s="32"/>
      <c r="G133" s="32"/>
      <c r="H133" s="137"/>
      <c r="I133" s="35"/>
      <c r="J133" s="34"/>
      <c r="K133" s="35"/>
      <c r="L133" s="35"/>
    </row>
    <row r="134" spans="1:13" s="74" customFormat="1">
      <c r="A134" s="27"/>
      <c r="B134" s="73"/>
      <c r="C134" s="23"/>
      <c r="D134" s="20"/>
      <c r="E134" s="70"/>
      <c r="F134" s="9"/>
      <c r="G134" s="7"/>
      <c r="H134" s="141"/>
      <c r="I134" s="18"/>
      <c r="J134" s="19"/>
      <c r="K134" s="18"/>
      <c r="L134" s="7"/>
    </row>
    <row r="135" spans="1:13" s="36" customFormat="1">
      <c r="A135" s="27"/>
      <c r="B135" s="28"/>
      <c r="C135" s="61"/>
      <c r="D135" s="37"/>
      <c r="E135" s="31"/>
      <c r="F135" s="32"/>
      <c r="G135" s="35"/>
      <c r="H135" s="137"/>
      <c r="I135" s="33"/>
      <c r="J135" s="34"/>
      <c r="K135" s="33"/>
      <c r="L135" s="35"/>
    </row>
    <row r="136" spans="1:13" s="36" customFormat="1">
      <c r="A136" s="27"/>
      <c r="B136" s="28"/>
      <c r="C136" s="61"/>
      <c r="D136" s="37"/>
      <c r="E136" s="31"/>
      <c r="F136" s="32"/>
      <c r="G136" s="35"/>
      <c r="H136" s="137"/>
      <c r="I136" s="33"/>
      <c r="J136" s="34"/>
      <c r="K136" s="33"/>
      <c r="L136" s="35"/>
    </row>
    <row r="137" spans="1:13" s="36" customFormat="1">
      <c r="A137" s="27"/>
      <c r="B137" s="28"/>
      <c r="C137" s="61"/>
      <c r="D137" s="37"/>
      <c r="E137" s="31"/>
      <c r="F137" s="32"/>
      <c r="G137" s="35"/>
      <c r="H137" s="137"/>
      <c r="I137" s="33"/>
      <c r="J137" s="34"/>
      <c r="K137" s="33"/>
      <c r="L137" s="35"/>
    </row>
    <row r="138" spans="1:13" s="36" customFormat="1">
      <c r="A138" s="27"/>
      <c r="B138" s="28"/>
      <c r="C138" s="61"/>
      <c r="D138" s="37"/>
      <c r="E138" s="31"/>
      <c r="F138" s="32"/>
      <c r="G138" s="35"/>
      <c r="H138" s="137"/>
      <c r="I138" s="33"/>
      <c r="J138" s="34"/>
      <c r="K138" s="33"/>
      <c r="L138" s="35"/>
    </row>
    <row r="139" spans="1:13" s="36" customFormat="1">
      <c r="A139" s="27"/>
      <c r="B139" s="28"/>
      <c r="C139" s="61"/>
      <c r="D139" s="37"/>
      <c r="E139" s="31"/>
      <c r="F139" s="32"/>
      <c r="G139" s="35"/>
      <c r="H139" s="137"/>
      <c r="I139" s="33"/>
      <c r="J139" s="34"/>
      <c r="K139" s="33"/>
      <c r="L139" s="35"/>
    </row>
    <row r="140" spans="1:13" s="36" customFormat="1">
      <c r="A140" s="27"/>
      <c r="B140" s="28"/>
      <c r="C140" s="61"/>
      <c r="D140" s="37"/>
      <c r="E140" s="31"/>
      <c r="F140" s="32"/>
      <c r="G140" s="35"/>
      <c r="H140" s="137"/>
      <c r="I140" s="33"/>
      <c r="J140" s="34"/>
      <c r="K140" s="33"/>
      <c r="L140" s="35"/>
    </row>
    <row r="141" spans="1:13" s="36" customFormat="1">
      <c r="A141" s="27"/>
      <c r="B141" s="28"/>
      <c r="C141" s="61"/>
      <c r="D141" s="37"/>
      <c r="E141" s="31"/>
      <c r="F141" s="32"/>
      <c r="G141" s="35"/>
      <c r="H141" s="137"/>
      <c r="I141" s="33"/>
      <c r="J141" s="34"/>
      <c r="K141" s="33"/>
      <c r="L141" s="35"/>
    </row>
    <row r="142" spans="1:13" s="36" customFormat="1">
      <c r="A142" s="27"/>
      <c r="B142" s="28"/>
      <c r="C142" s="61"/>
      <c r="D142" s="37"/>
      <c r="E142" s="31"/>
      <c r="F142" s="32"/>
      <c r="G142" s="35"/>
      <c r="H142" s="137"/>
      <c r="I142" s="33"/>
      <c r="J142" s="34"/>
      <c r="K142" s="33"/>
      <c r="L142" s="35"/>
    </row>
    <row r="143" spans="1:13" s="36" customFormat="1">
      <c r="A143" s="27"/>
      <c r="B143" s="28"/>
      <c r="C143" s="61"/>
      <c r="D143" s="37"/>
      <c r="E143" s="31"/>
      <c r="F143" s="32"/>
      <c r="G143" s="35"/>
      <c r="H143" s="137"/>
      <c r="I143" s="33"/>
      <c r="J143" s="34"/>
      <c r="K143" s="33"/>
      <c r="L143" s="35"/>
    </row>
    <row r="144" spans="1:13" s="36" customFormat="1">
      <c r="A144" s="27"/>
      <c r="B144" s="28"/>
      <c r="C144" s="61"/>
      <c r="D144" s="37"/>
      <c r="E144" s="31"/>
      <c r="F144" s="32"/>
      <c r="G144" s="35"/>
      <c r="H144" s="137"/>
      <c r="I144" s="33"/>
      <c r="J144" s="34"/>
      <c r="K144" s="33"/>
      <c r="L144" s="35"/>
    </row>
    <row r="145" spans="1:12" s="36" customFormat="1">
      <c r="A145" s="27"/>
      <c r="B145" s="28"/>
      <c r="C145" s="61"/>
      <c r="D145" s="37"/>
      <c r="E145" s="31"/>
      <c r="F145" s="32"/>
      <c r="G145" s="35"/>
      <c r="H145" s="137"/>
      <c r="I145" s="33"/>
      <c r="J145" s="34"/>
      <c r="K145" s="33"/>
      <c r="L145" s="35"/>
    </row>
    <row r="146" spans="1:12" s="36" customFormat="1">
      <c r="A146" s="27"/>
      <c r="B146" s="28"/>
      <c r="C146" s="61"/>
      <c r="D146" s="37"/>
      <c r="E146" s="31"/>
      <c r="F146" s="32"/>
      <c r="G146" s="35"/>
      <c r="H146" s="137"/>
      <c r="I146" s="33"/>
      <c r="J146" s="34"/>
      <c r="K146" s="33"/>
      <c r="L146" s="35"/>
    </row>
    <row r="147" spans="1:12" s="36" customFormat="1">
      <c r="A147" s="27"/>
      <c r="B147" s="28"/>
      <c r="C147" s="61"/>
      <c r="D147" s="37"/>
      <c r="E147" s="31"/>
      <c r="F147" s="32"/>
      <c r="G147" s="35"/>
      <c r="H147" s="137"/>
      <c r="I147" s="33"/>
      <c r="J147" s="34"/>
      <c r="K147" s="33"/>
      <c r="L147" s="35"/>
    </row>
    <row r="148" spans="1:12" s="36" customFormat="1">
      <c r="A148" s="27"/>
      <c r="B148" s="28"/>
      <c r="C148" s="61"/>
      <c r="D148" s="37"/>
      <c r="E148" s="31"/>
      <c r="F148" s="32"/>
      <c r="G148" s="35"/>
      <c r="H148" s="137"/>
      <c r="I148" s="33"/>
      <c r="J148" s="34"/>
      <c r="K148" s="33"/>
      <c r="L148" s="35"/>
    </row>
    <row r="149" spans="1:12" s="36" customFormat="1">
      <c r="A149" s="27"/>
      <c r="B149" s="28"/>
      <c r="C149" s="61"/>
      <c r="D149" s="37"/>
      <c r="E149" s="31"/>
      <c r="F149" s="32"/>
      <c r="G149" s="35"/>
      <c r="H149" s="137"/>
      <c r="I149" s="33"/>
      <c r="J149" s="34"/>
      <c r="K149" s="33"/>
      <c r="L149" s="35"/>
    </row>
    <row r="150" spans="1:12" s="36" customFormat="1">
      <c r="A150" s="27"/>
      <c r="B150" s="28"/>
      <c r="C150" s="61"/>
      <c r="D150" s="37"/>
      <c r="E150" s="31"/>
      <c r="F150" s="32"/>
      <c r="G150" s="35"/>
      <c r="H150" s="137"/>
      <c r="I150" s="33"/>
      <c r="J150" s="34"/>
      <c r="K150" s="33"/>
      <c r="L150" s="35"/>
    </row>
    <row r="151" spans="1:12" s="36" customFormat="1">
      <c r="A151" s="27"/>
      <c r="B151" s="28"/>
      <c r="C151" s="61"/>
      <c r="D151" s="37"/>
      <c r="E151" s="31"/>
      <c r="F151" s="32"/>
      <c r="G151" s="35"/>
      <c r="H151" s="137"/>
      <c r="I151" s="33"/>
      <c r="J151" s="34"/>
      <c r="K151" s="33"/>
      <c r="L151" s="35"/>
    </row>
    <row r="152" spans="1:12" s="36" customFormat="1">
      <c r="A152" s="27"/>
      <c r="B152" s="28"/>
      <c r="C152" s="61"/>
      <c r="D152" s="37"/>
      <c r="E152" s="31"/>
      <c r="F152" s="32"/>
      <c r="G152" s="35"/>
      <c r="H152" s="137"/>
      <c r="I152" s="33"/>
      <c r="J152" s="34"/>
      <c r="K152" s="33"/>
      <c r="L152" s="35"/>
    </row>
    <row r="153" spans="1:12" s="36" customFormat="1">
      <c r="A153" s="27"/>
      <c r="B153" s="28"/>
      <c r="C153" s="61"/>
      <c r="D153" s="37"/>
      <c r="E153" s="31"/>
      <c r="F153" s="32"/>
      <c r="G153" s="35"/>
      <c r="H153" s="137"/>
      <c r="I153" s="33"/>
      <c r="J153" s="34"/>
      <c r="K153" s="33"/>
      <c r="L153" s="35"/>
    </row>
    <row r="154" spans="1:12" s="36" customFormat="1">
      <c r="A154" s="27"/>
      <c r="B154" s="28"/>
      <c r="C154" s="61"/>
      <c r="D154" s="37"/>
      <c r="E154" s="31"/>
      <c r="F154" s="32"/>
      <c r="G154" s="35"/>
      <c r="H154" s="137"/>
      <c r="I154" s="33"/>
      <c r="J154" s="34"/>
      <c r="K154" s="33"/>
      <c r="L154" s="35"/>
    </row>
    <row r="155" spans="1:12" s="36" customFormat="1">
      <c r="A155" s="27"/>
      <c r="B155" s="28"/>
      <c r="C155" s="61"/>
      <c r="D155" s="37"/>
      <c r="E155" s="31"/>
      <c r="F155" s="32"/>
      <c r="G155" s="35"/>
      <c r="H155" s="137"/>
      <c r="I155" s="33"/>
      <c r="J155" s="34"/>
      <c r="K155" s="33"/>
      <c r="L155" s="35"/>
    </row>
    <row r="156" spans="1:12" s="36" customFormat="1">
      <c r="A156" s="27"/>
      <c r="B156" s="28"/>
      <c r="C156" s="61"/>
      <c r="D156" s="37"/>
      <c r="E156" s="31"/>
      <c r="F156" s="32"/>
      <c r="G156" s="35"/>
      <c r="H156" s="137"/>
      <c r="I156" s="33"/>
      <c r="J156" s="34"/>
      <c r="K156" s="33"/>
      <c r="L156" s="35"/>
    </row>
    <row r="157" spans="1:12" s="36" customFormat="1">
      <c r="A157" s="27"/>
      <c r="B157" s="28"/>
      <c r="C157" s="61"/>
      <c r="D157" s="37"/>
      <c r="E157" s="31"/>
      <c r="F157" s="32"/>
      <c r="G157" s="35"/>
      <c r="H157" s="137"/>
      <c r="I157" s="33"/>
      <c r="J157" s="34"/>
      <c r="K157" s="33"/>
      <c r="L157" s="35"/>
    </row>
    <row r="158" spans="1:12" s="36" customFormat="1">
      <c r="A158" s="27"/>
      <c r="B158" s="28"/>
      <c r="C158" s="61"/>
      <c r="D158" s="37"/>
      <c r="E158" s="31"/>
      <c r="F158" s="32"/>
      <c r="G158" s="35"/>
      <c r="H158" s="137"/>
      <c r="I158" s="33"/>
      <c r="J158" s="34"/>
      <c r="K158" s="33"/>
      <c r="L158" s="35"/>
    </row>
    <row r="159" spans="1:12" s="36" customFormat="1">
      <c r="A159" s="27"/>
      <c r="B159" s="28"/>
      <c r="C159" s="61"/>
      <c r="D159" s="37"/>
      <c r="E159" s="31"/>
      <c r="F159" s="32"/>
      <c r="G159" s="35"/>
      <c r="H159" s="137"/>
      <c r="I159" s="33"/>
      <c r="J159" s="34"/>
      <c r="K159" s="33"/>
      <c r="L159" s="35"/>
    </row>
    <row r="160" spans="1:12" s="36" customFormat="1">
      <c r="A160" s="27"/>
      <c r="B160" s="28"/>
      <c r="C160" s="61"/>
      <c r="D160" s="37"/>
      <c r="E160" s="31"/>
      <c r="F160" s="32"/>
      <c r="G160" s="35"/>
      <c r="H160" s="137"/>
      <c r="I160" s="33"/>
      <c r="J160" s="34"/>
      <c r="K160" s="33"/>
      <c r="L160" s="35"/>
    </row>
    <row r="161" spans="1:12" s="36" customFormat="1">
      <c r="A161" s="27"/>
      <c r="B161" s="28"/>
      <c r="C161" s="61"/>
      <c r="D161" s="37"/>
      <c r="E161" s="31"/>
      <c r="F161" s="32"/>
      <c r="G161" s="35"/>
      <c r="H161" s="137"/>
      <c r="I161" s="33"/>
      <c r="J161" s="34"/>
      <c r="K161" s="33"/>
      <c r="L161" s="35"/>
    </row>
    <row r="162" spans="1:12" s="36" customFormat="1">
      <c r="A162" s="27"/>
      <c r="B162" s="28"/>
      <c r="C162" s="61"/>
      <c r="D162" s="37"/>
      <c r="E162" s="31"/>
      <c r="F162" s="32"/>
      <c r="G162" s="35"/>
      <c r="H162" s="137"/>
      <c r="I162" s="33"/>
      <c r="J162" s="34"/>
      <c r="K162" s="33"/>
      <c r="L162" s="35"/>
    </row>
    <row r="163" spans="1:12" s="36" customFormat="1">
      <c r="A163" s="27"/>
      <c r="B163" s="28"/>
      <c r="C163" s="61"/>
      <c r="D163" s="37"/>
      <c r="E163" s="31"/>
      <c r="F163" s="32"/>
      <c r="G163" s="35"/>
      <c r="H163" s="137"/>
      <c r="I163" s="33"/>
      <c r="J163" s="34"/>
      <c r="K163" s="33"/>
      <c r="L163" s="35"/>
    </row>
    <row r="164" spans="1:12" s="36" customFormat="1">
      <c r="A164" s="27"/>
      <c r="B164" s="28"/>
      <c r="C164" s="61"/>
      <c r="D164" s="37"/>
      <c r="E164" s="31"/>
      <c r="F164" s="32"/>
      <c r="G164" s="35"/>
      <c r="H164" s="137"/>
      <c r="I164" s="33"/>
      <c r="J164" s="34"/>
      <c r="K164" s="33"/>
      <c r="L164" s="35"/>
    </row>
    <row r="165" spans="1:12" s="36" customFormat="1">
      <c r="A165" s="27"/>
      <c r="B165" s="28"/>
      <c r="C165" s="61"/>
      <c r="D165" s="37"/>
      <c r="E165" s="31"/>
      <c r="F165" s="32"/>
      <c r="G165" s="35"/>
      <c r="H165" s="137"/>
      <c r="I165" s="33"/>
      <c r="J165" s="34"/>
      <c r="K165" s="33"/>
      <c r="L165" s="35"/>
    </row>
    <row r="166" spans="1:12" s="36" customFormat="1">
      <c r="A166" s="27"/>
      <c r="B166" s="28"/>
      <c r="C166" s="61"/>
      <c r="D166" s="37"/>
      <c r="E166" s="31"/>
      <c r="F166" s="32"/>
      <c r="G166" s="35"/>
      <c r="H166" s="137"/>
      <c r="I166" s="33"/>
      <c r="J166" s="34"/>
      <c r="K166" s="33"/>
      <c r="L166" s="35"/>
    </row>
    <row r="167" spans="1:12" s="36" customFormat="1">
      <c r="A167" s="27"/>
      <c r="B167" s="28"/>
      <c r="C167" s="61"/>
      <c r="D167" s="37"/>
      <c r="E167" s="31"/>
      <c r="F167" s="32"/>
      <c r="G167" s="35"/>
      <c r="H167" s="137"/>
      <c r="I167" s="33"/>
      <c r="J167" s="34"/>
      <c r="K167" s="33"/>
      <c r="L167" s="35"/>
    </row>
    <row r="168" spans="1:12" s="36" customFormat="1">
      <c r="A168" s="27"/>
      <c r="B168" s="28"/>
      <c r="C168" s="61"/>
      <c r="D168" s="37"/>
      <c r="E168" s="31"/>
      <c r="F168" s="32"/>
      <c r="G168" s="35"/>
      <c r="H168" s="137"/>
      <c r="I168" s="33"/>
      <c r="J168" s="34"/>
      <c r="K168" s="33"/>
      <c r="L168" s="35"/>
    </row>
    <row r="169" spans="1:12" s="36" customFormat="1">
      <c r="A169" s="27"/>
      <c r="B169" s="28"/>
      <c r="C169" s="61"/>
      <c r="D169" s="37"/>
      <c r="E169" s="31"/>
      <c r="F169" s="32"/>
      <c r="G169" s="35"/>
      <c r="H169" s="137"/>
      <c r="I169" s="33"/>
      <c r="J169" s="34"/>
      <c r="K169" s="33"/>
      <c r="L169" s="35"/>
    </row>
    <row r="170" spans="1:12" s="36" customFormat="1">
      <c r="A170" s="27"/>
      <c r="B170" s="28"/>
      <c r="C170" s="61"/>
      <c r="D170" s="37"/>
      <c r="E170" s="31"/>
      <c r="F170" s="32"/>
      <c r="G170" s="35"/>
      <c r="H170" s="137"/>
      <c r="I170" s="33"/>
      <c r="J170" s="34"/>
      <c r="K170" s="33"/>
      <c r="L170" s="35"/>
    </row>
    <row r="171" spans="1:12" s="36" customFormat="1">
      <c r="A171" s="27"/>
      <c r="B171" s="28"/>
      <c r="C171" s="61"/>
      <c r="D171" s="37"/>
      <c r="E171" s="31"/>
      <c r="F171" s="32"/>
      <c r="G171" s="35"/>
      <c r="H171" s="137"/>
      <c r="I171" s="33"/>
      <c r="J171" s="34"/>
      <c r="K171" s="33"/>
      <c r="L171" s="35"/>
    </row>
    <row r="172" spans="1:12" s="36" customFormat="1">
      <c r="A172" s="27"/>
      <c r="B172" s="28"/>
      <c r="C172" s="61"/>
      <c r="D172" s="37"/>
      <c r="E172" s="31"/>
      <c r="F172" s="32"/>
      <c r="G172" s="35"/>
      <c r="H172" s="137"/>
      <c r="I172" s="33"/>
      <c r="J172" s="34"/>
      <c r="K172" s="33"/>
      <c r="L172" s="35"/>
    </row>
    <row r="173" spans="1:12" s="36" customFormat="1">
      <c r="A173" s="27"/>
      <c r="B173" s="28"/>
      <c r="C173" s="61"/>
      <c r="D173" s="37"/>
      <c r="E173" s="31"/>
      <c r="F173" s="32"/>
      <c r="G173" s="35"/>
      <c r="H173" s="137"/>
      <c r="I173" s="33"/>
      <c r="J173" s="34"/>
      <c r="K173" s="33"/>
      <c r="L173" s="35"/>
    </row>
    <row r="174" spans="1:12" s="36" customFormat="1">
      <c r="A174" s="27"/>
      <c r="B174" s="28"/>
      <c r="C174" s="61"/>
      <c r="D174" s="37"/>
      <c r="E174" s="31"/>
      <c r="F174" s="32"/>
      <c r="G174" s="35"/>
      <c r="H174" s="137"/>
      <c r="I174" s="33"/>
      <c r="J174" s="34"/>
      <c r="K174" s="33"/>
      <c r="L174" s="35"/>
    </row>
    <row r="175" spans="1:12" s="36" customFormat="1">
      <c r="A175" s="27"/>
      <c r="B175" s="28"/>
      <c r="C175" s="61"/>
      <c r="D175" s="37"/>
      <c r="E175" s="31"/>
      <c r="F175" s="32"/>
      <c r="G175" s="35"/>
      <c r="H175" s="137"/>
      <c r="I175" s="33"/>
      <c r="J175" s="34"/>
      <c r="K175" s="33"/>
      <c r="L175" s="35"/>
    </row>
    <row r="176" spans="1:12" s="36" customFormat="1">
      <c r="A176" s="27"/>
      <c r="B176" s="28"/>
      <c r="C176" s="61"/>
      <c r="D176" s="37"/>
      <c r="E176" s="31"/>
      <c r="F176" s="32"/>
      <c r="G176" s="35"/>
      <c r="H176" s="137"/>
      <c r="I176" s="33"/>
      <c r="J176" s="34"/>
      <c r="K176" s="33"/>
      <c r="L176" s="35"/>
    </row>
    <row r="177" spans="1:12" s="36" customFormat="1">
      <c r="A177" s="27"/>
      <c r="B177" s="28"/>
      <c r="C177" s="61"/>
      <c r="D177" s="37"/>
      <c r="E177" s="31"/>
      <c r="F177" s="32"/>
      <c r="G177" s="35"/>
      <c r="H177" s="137"/>
      <c r="I177" s="33"/>
      <c r="J177" s="34"/>
      <c r="K177" s="33"/>
      <c r="L177" s="35"/>
    </row>
    <row r="178" spans="1:12" s="36" customFormat="1">
      <c r="A178" s="27"/>
      <c r="B178" s="28"/>
      <c r="C178" s="61"/>
      <c r="D178" s="37"/>
      <c r="E178" s="31"/>
      <c r="F178" s="32"/>
      <c r="G178" s="35"/>
      <c r="H178" s="137"/>
      <c r="I178" s="33"/>
      <c r="J178" s="34"/>
      <c r="K178" s="33"/>
      <c r="L178" s="35"/>
    </row>
    <row r="179" spans="1:12" s="36" customFormat="1">
      <c r="A179" s="27"/>
      <c r="B179" s="28"/>
      <c r="C179" s="61"/>
      <c r="D179" s="37"/>
      <c r="E179" s="31"/>
      <c r="F179" s="32"/>
      <c r="G179" s="35"/>
      <c r="H179" s="137"/>
      <c r="I179" s="33"/>
      <c r="J179" s="34"/>
      <c r="K179" s="33"/>
      <c r="L179" s="35"/>
    </row>
    <row r="180" spans="1:12" s="36" customFormat="1">
      <c r="A180" s="27"/>
      <c r="B180" s="28"/>
      <c r="C180" s="61"/>
      <c r="D180" s="37"/>
      <c r="E180" s="31"/>
      <c r="F180" s="32"/>
      <c r="G180" s="35"/>
      <c r="H180" s="137"/>
      <c r="I180" s="33"/>
      <c r="J180" s="34"/>
      <c r="K180" s="33"/>
      <c r="L180" s="35"/>
    </row>
    <row r="181" spans="1:12" s="36" customFormat="1">
      <c r="A181" s="27"/>
      <c r="B181" s="28"/>
      <c r="C181" s="61"/>
      <c r="D181" s="37"/>
      <c r="E181" s="31"/>
      <c r="F181" s="32"/>
      <c r="G181" s="35"/>
      <c r="H181" s="137"/>
      <c r="I181" s="33"/>
      <c r="J181" s="34"/>
      <c r="K181" s="33"/>
      <c r="L181" s="35"/>
    </row>
    <row r="182" spans="1:12" s="36" customFormat="1">
      <c r="A182" s="27"/>
      <c r="B182" s="28"/>
      <c r="C182" s="61"/>
      <c r="D182" s="37"/>
      <c r="E182" s="31"/>
      <c r="F182" s="32"/>
      <c r="G182" s="35"/>
      <c r="H182" s="137"/>
      <c r="I182" s="33"/>
      <c r="J182" s="34"/>
      <c r="K182" s="33"/>
      <c r="L182" s="35"/>
    </row>
    <row r="183" spans="1:12" s="36" customFormat="1">
      <c r="A183" s="27"/>
      <c r="B183" s="28"/>
      <c r="C183" s="61"/>
      <c r="D183" s="37"/>
      <c r="E183" s="31"/>
      <c r="F183" s="32"/>
      <c r="G183" s="35"/>
      <c r="H183" s="137"/>
      <c r="I183" s="33"/>
      <c r="J183" s="34"/>
      <c r="K183" s="33"/>
      <c r="L183" s="35"/>
    </row>
    <row r="184" spans="1:12" s="36" customFormat="1">
      <c r="A184" s="27"/>
      <c r="B184" s="28"/>
      <c r="C184" s="61"/>
      <c r="D184" s="37"/>
      <c r="E184" s="31"/>
      <c r="F184" s="32"/>
      <c r="G184" s="35"/>
      <c r="H184" s="137"/>
      <c r="I184" s="33"/>
      <c r="J184" s="34"/>
      <c r="K184" s="33"/>
      <c r="L184" s="35"/>
    </row>
    <row r="185" spans="1:12" s="36" customFormat="1">
      <c r="A185" s="27"/>
      <c r="B185" s="28"/>
      <c r="C185" s="61"/>
      <c r="D185" s="37"/>
      <c r="E185" s="31"/>
      <c r="F185" s="32"/>
      <c r="G185" s="35"/>
      <c r="H185" s="137"/>
      <c r="I185" s="33"/>
      <c r="J185" s="34"/>
      <c r="K185" s="33"/>
      <c r="L185" s="35"/>
    </row>
    <row r="186" spans="1:12" s="36" customFormat="1">
      <c r="A186" s="27"/>
      <c r="B186" s="28"/>
      <c r="C186" s="61"/>
      <c r="D186" s="37"/>
      <c r="E186" s="31"/>
      <c r="F186" s="32"/>
      <c r="G186" s="35"/>
      <c r="H186" s="137"/>
      <c r="I186" s="33"/>
      <c r="J186" s="34"/>
      <c r="K186" s="33"/>
      <c r="L186" s="35"/>
    </row>
    <row r="187" spans="1:12" s="36" customFormat="1">
      <c r="A187" s="27"/>
      <c r="B187" s="28"/>
      <c r="C187" s="61"/>
      <c r="D187" s="37"/>
      <c r="E187" s="31"/>
      <c r="F187" s="32"/>
      <c r="G187" s="35"/>
      <c r="H187" s="137"/>
      <c r="I187" s="33"/>
      <c r="J187" s="34"/>
      <c r="K187" s="33"/>
      <c r="L187" s="35"/>
    </row>
    <row r="188" spans="1:12" s="36" customFormat="1">
      <c r="A188" s="27"/>
      <c r="B188" s="28"/>
      <c r="C188" s="61"/>
      <c r="D188" s="37"/>
      <c r="E188" s="31"/>
      <c r="F188" s="32"/>
      <c r="G188" s="35"/>
      <c r="H188" s="137"/>
      <c r="I188" s="33"/>
      <c r="J188" s="34"/>
      <c r="K188" s="33"/>
      <c r="L188" s="35"/>
    </row>
    <row r="189" spans="1:12" s="36" customFormat="1">
      <c r="A189" s="27"/>
      <c r="B189" s="28"/>
      <c r="C189" s="61"/>
      <c r="D189" s="37"/>
      <c r="E189" s="31"/>
      <c r="F189" s="32"/>
      <c r="G189" s="35"/>
      <c r="H189" s="137"/>
      <c r="I189" s="33"/>
      <c r="J189" s="34"/>
      <c r="K189" s="33"/>
      <c r="L189" s="35"/>
    </row>
    <row r="190" spans="1:12" s="36" customFormat="1">
      <c r="A190" s="27"/>
      <c r="B190" s="28"/>
      <c r="C190" s="61"/>
      <c r="D190" s="37"/>
      <c r="E190" s="31"/>
      <c r="F190" s="32"/>
      <c r="G190" s="35"/>
      <c r="H190" s="137"/>
      <c r="I190" s="33"/>
      <c r="J190" s="34"/>
      <c r="K190" s="33"/>
      <c r="L190" s="35"/>
    </row>
    <row r="191" spans="1:12" s="36" customFormat="1">
      <c r="A191" s="27"/>
      <c r="B191" s="28"/>
      <c r="C191" s="61"/>
      <c r="D191" s="37"/>
      <c r="E191" s="31"/>
      <c r="F191" s="32"/>
      <c r="G191" s="35"/>
      <c r="H191" s="137"/>
      <c r="I191" s="33"/>
      <c r="J191" s="34"/>
      <c r="K191" s="33"/>
      <c r="L191" s="35"/>
    </row>
    <row r="192" spans="1:12" s="36" customFormat="1">
      <c r="A192" s="27"/>
      <c r="B192" s="28"/>
      <c r="C192" s="61"/>
      <c r="D192" s="37"/>
      <c r="E192" s="31"/>
      <c r="F192" s="32"/>
      <c r="G192" s="35"/>
      <c r="H192" s="137"/>
      <c r="I192" s="33"/>
      <c r="J192" s="34"/>
      <c r="K192" s="33"/>
      <c r="L192" s="35"/>
    </row>
    <row r="193" spans="1:12" s="36" customFormat="1">
      <c r="A193" s="27"/>
      <c r="B193" s="28"/>
      <c r="C193" s="61"/>
      <c r="D193" s="37"/>
      <c r="E193" s="31"/>
      <c r="F193" s="32"/>
      <c r="G193" s="35"/>
      <c r="H193" s="137"/>
      <c r="I193" s="33"/>
      <c r="J193" s="34"/>
      <c r="K193" s="33"/>
      <c r="L193" s="35"/>
    </row>
    <row r="194" spans="1:12" s="36" customFormat="1">
      <c r="A194" s="27"/>
      <c r="B194" s="28"/>
      <c r="C194" s="61"/>
      <c r="D194" s="37"/>
      <c r="E194" s="31"/>
      <c r="F194" s="32"/>
      <c r="G194" s="35"/>
      <c r="H194" s="137"/>
      <c r="I194" s="33"/>
      <c r="J194" s="34"/>
      <c r="K194" s="33"/>
      <c r="L194" s="35"/>
    </row>
    <row r="195" spans="1:12" s="36" customFormat="1">
      <c r="A195" s="27"/>
      <c r="B195" s="28"/>
      <c r="C195" s="61"/>
      <c r="D195" s="37"/>
      <c r="E195" s="31"/>
      <c r="F195" s="32"/>
      <c r="G195" s="35"/>
      <c r="H195" s="137"/>
      <c r="I195" s="33"/>
      <c r="J195" s="34"/>
      <c r="K195" s="33"/>
      <c r="L195" s="35"/>
    </row>
    <row r="196" spans="1:12" s="36" customFormat="1">
      <c r="A196" s="27"/>
      <c r="B196" s="28"/>
      <c r="C196" s="61"/>
      <c r="D196" s="37"/>
      <c r="E196" s="31"/>
      <c r="F196" s="32"/>
      <c r="G196" s="35"/>
      <c r="H196" s="137"/>
      <c r="I196" s="33"/>
      <c r="J196" s="34"/>
      <c r="K196" s="33"/>
      <c r="L196" s="35"/>
    </row>
    <row r="197" spans="1:12" s="36" customFormat="1">
      <c r="A197" s="27"/>
      <c r="B197" s="28"/>
      <c r="C197" s="61"/>
      <c r="D197" s="37"/>
      <c r="E197" s="31"/>
      <c r="F197" s="32"/>
      <c r="G197" s="35"/>
      <c r="H197" s="137"/>
      <c r="I197" s="33"/>
      <c r="J197" s="34"/>
      <c r="K197" s="33"/>
      <c r="L197" s="35"/>
    </row>
    <row r="198" spans="1:12" s="36" customFormat="1">
      <c r="A198" s="27"/>
      <c r="B198" s="28"/>
      <c r="C198" s="61"/>
      <c r="D198" s="37"/>
      <c r="E198" s="31"/>
      <c r="F198" s="32"/>
      <c r="G198" s="35"/>
      <c r="H198" s="137"/>
      <c r="I198" s="33"/>
      <c r="J198" s="34"/>
      <c r="K198" s="33"/>
      <c r="L198" s="35"/>
    </row>
    <row r="199" spans="1:12" s="36" customFormat="1">
      <c r="A199" s="27"/>
      <c r="B199" s="28"/>
      <c r="C199" s="61"/>
      <c r="D199" s="37"/>
      <c r="E199" s="31"/>
      <c r="F199" s="32"/>
      <c r="G199" s="35"/>
      <c r="H199" s="137"/>
      <c r="I199" s="33"/>
      <c r="J199" s="34"/>
      <c r="K199" s="33"/>
      <c r="L199" s="35"/>
    </row>
    <row r="200" spans="1:12" s="36" customFormat="1">
      <c r="A200" s="27"/>
      <c r="B200" s="28"/>
      <c r="C200" s="61"/>
      <c r="D200" s="37"/>
      <c r="E200" s="31"/>
      <c r="F200" s="32"/>
      <c r="G200" s="35"/>
      <c r="H200" s="137"/>
      <c r="I200" s="33"/>
      <c r="J200" s="34"/>
      <c r="K200" s="33"/>
      <c r="L200" s="35"/>
    </row>
    <row r="201" spans="1:12" s="36" customFormat="1">
      <c r="A201" s="27"/>
      <c r="B201" s="28"/>
      <c r="C201" s="61"/>
      <c r="D201" s="37"/>
      <c r="E201" s="31"/>
      <c r="F201" s="32"/>
      <c r="G201" s="35"/>
      <c r="H201" s="137"/>
      <c r="I201" s="33"/>
      <c r="J201" s="34"/>
      <c r="K201" s="33"/>
      <c r="L201" s="35"/>
    </row>
    <row r="202" spans="1:12" s="36" customFormat="1">
      <c r="A202" s="27"/>
      <c r="B202" s="28"/>
      <c r="C202" s="61"/>
      <c r="D202" s="37"/>
      <c r="E202" s="31"/>
      <c r="F202" s="32"/>
      <c r="G202" s="35"/>
      <c r="H202" s="137"/>
      <c r="I202" s="33"/>
      <c r="J202" s="34"/>
      <c r="K202" s="33"/>
      <c r="L202" s="35"/>
    </row>
    <row r="203" spans="1:12" s="36" customFormat="1">
      <c r="A203" s="27"/>
      <c r="B203" s="28"/>
      <c r="C203" s="61"/>
      <c r="D203" s="37"/>
      <c r="E203" s="31"/>
      <c r="F203" s="32"/>
      <c r="G203" s="35"/>
      <c r="H203" s="137"/>
      <c r="I203" s="33"/>
      <c r="J203" s="34"/>
      <c r="K203" s="33"/>
      <c r="L203" s="35"/>
    </row>
    <row r="204" spans="1:12" s="36" customFormat="1">
      <c r="A204" s="27"/>
      <c r="B204" s="28"/>
      <c r="C204" s="61"/>
      <c r="D204" s="37"/>
      <c r="E204" s="31"/>
      <c r="F204" s="32"/>
      <c r="G204" s="35"/>
      <c r="H204" s="137"/>
      <c r="I204" s="33"/>
      <c r="J204" s="34"/>
      <c r="K204" s="33"/>
      <c r="L204" s="35"/>
    </row>
    <row r="205" spans="1:12" s="36" customFormat="1">
      <c r="A205" s="27"/>
      <c r="B205" s="28"/>
      <c r="C205" s="61"/>
      <c r="D205" s="37"/>
      <c r="E205" s="31"/>
      <c r="F205" s="32"/>
      <c r="G205" s="35"/>
      <c r="H205" s="137"/>
      <c r="I205" s="33"/>
      <c r="J205" s="34"/>
      <c r="K205" s="33"/>
      <c r="L205" s="35"/>
    </row>
    <row r="206" spans="1:12" s="36" customFormat="1">
      <c r="A206" s="27"/>
      <c r="B206" s="28"/>
      <c r="C206" s="61"/>
      <c r="D206" s="37"/>
      <c r="E206" s="31"/>
      <c r="F206" s="32"/>
      <c r="G206" s="35"/>
      <c r="H206" s="137"/>
      <c r="I206" s="33"/>
      <c r="J206" s="34"/>
      <c r="K206" s="33"/>
      <c r="L206" s="35"/>
    </row>
    <row r="207" spans="1:12" s="36" customFormat="1">
      <c r="A207" s="27"/>
      <c r="B207" s="28"/>
      <c r="C207" s="61"/>
      <c r="D207" s="37"/>
      <c r="E207" s="31"/>
      <c r="F207" s="32"/>
      <c r="G207" s="35"/>
      <c r="H207" s="137"/>
      <c r="I207" s="33"/>
      <c r="J207" s="34"/>
      <c r="K207" s="33"/>
      <c r="L207" s="35"/>
    </row>
    <row r="208" spans="1:12" s="36" customFormat="1">
      <c r="A208" s="27"/>
      <c r="B208" s="28"/>
      <c r="C208" s="61"/>
      <c r="D208" s="37"/>
      <c r="E208" s="31"/>
      <c r="F208" s="32"/>
      <c r="G208" s="35"/>
      <c r="H208" s="137"/>
      <c r="I208" s="33"/>
      <c r="J208" s="34"/>
      <c r="K208" s="33"/>
      <c r="L208" s="35"/>
    </row>
    <row r="209" spans="1:12" s="36" customFormat="1">
      <c r="A209" s="27"/>
      <c r="B209" s="28"/>
      <c r="C209" s="61"/>
      <c r="D209" s="37"/>
      <c r="E209" s="31"/>
      <c r="F209" s="32"/>
      <c r="G209" s="35"/>
      <c r="H209" s="137"/>
      <c r="I209" s="33"/>
      <c r="J209" s="34"/>
      <c r="K209" s="33"/>
      <c r="L209" s="35"/>
    </row>
    <row r="210" spans="1:12" s="36" customFormat="1">
      <c r="A210" s="27"/>
      <c r="B210" s="28"/>
      <c r="C210" s="61"/>
      <c r="D210" s="37"/>
      <c r="E210" s="31"/>
      <c r="F210" s="32"/>
      <c r="G210" s="35"/>
      <c r="H210" s="137"/>
      <c r="I210" s="33"/>
      <c r="J210" s="34"/>
      <c r="K210" s="33"/>
      <c r="L210" s="35"/>
    </row>
    <row r="211" spans="1:12" s="36" customFormat="1">
      <c r="A211" s="27"/>
      <c r="B211" s="28"/>
      <c r="C211" s="61"/>
      <c r="D211" s="37"/>
      <c r="E211" s="31"/>
      <c r="F211" s="32"/>
      <c r="G211" s="35"/>
      <c r="H211" s="137"/>
      <c r="I211" s="33"/>
      <c r="J211" s="34"/>
      <c r="K211" s="33"/>
      <c r="L211" s="35"/>
    </row>
    <row r="212" spans="1:12" s="36" customFormat="1">
      <c r="A212" s="27"/>
      <c r="B212" s="28"/>
      <c r="C212" s="61"/>
      <c r="D212" s="37"/>
      <c r="E212" s="31"/>
      <c r="F212" s="32"/>
      <c r="G212" s="35"/>
      <c r="H212" s="137"/>
      <c r="I212" s="33"/>
      <c r="J212" s="34"/>
      <c r="K212" s="33"/>
      <c r="L212" s="35"/>
    </row>
    <row r="213" spans="1:12" s="36" customFormat="1">
      <c r="A213" s="27"/>
      <c r="B213" s="28"/>
      <c r="C213" s="61"/>
      <c r="D213" s="37"/>
      <c r="E213" s="31"/>
      <c r="F213" s="32"/>
      <c r="G213" s="35"/>
      <c r="H213" s="137"/>
      <c r="I213" s="33"/>
      <c r="J213" s="34"/>
      <c r="K213" s="33"/>
      <c r="L213" s="35"/>
    </row>
    <row r="214" spans="1:12" s="36" customFormat="1">
      <c r="A214" s="27"/>
      <c r="B214" s="28"/>
      <c r="C214" s="61"/>
      <c r="D214" s="37"/>
      <c r="E214" s="31"/>
      <c r="F214" s="32"/>
      <c r="G214" s="35"/>
      <c r="H214" s="137"/>
      <c r="I214" s="33"/>
      <c r="J214" s="34"/>
      <c r="K214" s="33"/>
      <c r="L214" s="35"/>
    </row>
    <row r="215" spans="1:12" s="36" customFormat="1">
      <c r="A215" s="27"/>
      <c r="B215" s="28"/>
      <c r="C215" s="61"/>
      <c r="D215" s="37"/>
      <c r="E215" s="31"/>
      <c r="F215" s="32"/>
      <c r="G215" s="35"/>
      <c r="H215" s="137"/>
      <c r="I215" s="33"/>
      <c r="J215" s="34"/>
      <c r="K215" s="33"/>
      <c r="L215" s="35"/>
    </row>
    <row r="216" spans="1:12" s="36" customFormat="1">
      <c r="A216" s="27"/>
      <c r="B216" s="28"/>
      <c r="C216" s="61"/>
      <c r="D216" s="37"/>
      <c r="E216" s="31"/>
      <c r="F216" s="32"/>
      <c r="G216" s="35"/>
      <c r="H216" s="137"/>
      <c r="I216" s="33"/>
      <c r="J216" s="34"/>
      <c r="K216" s="33"/>
      <c r="L216" s="35"/>
    </row>
    <row r="217" spans="1:12" s="36" customFormat="1">
      <c r="A217" s="27"/>
      <c r="B217" s="28"/>
      <c r="C217" s="61"/>
      <c r="D217" s="37"/>
      <c r="E217" s="31"/>
      <c r="F217" s="32"/>
      <c r="G217" s="35"/>
      <c r="H217" s="137"/>
      <c r="I217" s="33"/>
      <c r="J217" s="34"/>
      <c r="K217" s="33"/>
      <c r="L217" s="35"/>
    </row>
    <row r="218" spans="1:12" s="36" customFormat="1">
      <c r="A218" s="27"/>
      <c r="B218" s="28"/>
      <c r="C218" s="61"/>
      <c r="D218" s="37"/>
      <c r="E218" s="31"/>
      <c r="F218" s="32"/>
      <c r="G218" s="35"/>
      <c r="H218" s="137"/>
      <c r="I218" s="33"/>
      <c r="J218" s="34"/>
      <c r="K218" s="33"/>
      <c r="L218" s="35"/>
    </row>
    <row r="219" spans="1:12" s="36" customFormat="1">
      <c r="A219" s="27"/>
      <c r="B219" s="28"/>
      <c r="C219" s="61"/>
      <c r="D219" s="37"/>
      <c r="E219" s="31"/>
      <c r="F219" s="32"/>
      <c r="G219" s="35"/>
      <c r="H219" s="137"/>
      <c r="I219" s="33"/>
      <c r="J219" s="34"/>
      <c r="K219" s="33"/>
      <c r="L219" s="35"/>
    </row>
    <row r="220" spans="1:12" s="36" customFormat="1">
      <c r="A220" s="27"/>
      <c r="B220" s="28"/>
      <c r="C220" s="61"/>
      <c r="D220" s="37"/>
      <c r="E220" s="31"/>
      <c r="F220" s="32"/>
      <c r="G220" s="35"/>
      <c r="H220" s="137"/>
      <c r="I220" s="33"/>
      <c r="J220" s="34"/>
      <c r="K220" s="33"/>
      <c r="L220" s="35"/>
    </row>
    <row r="221" spans="1:12" s="36" customFormat="1">
      <c r="A221" s="27"/>
      <c r="B221" s="28"/>
      <c r="C221" s="61"/>
      <c r="D221" s="37"/>
      <c r="E221" s="31"/>
      <c r="F221" s="32"/>
      <c r="G221" s="35"/>
      <c r="H221" s="137"/>
      <c r="I221" s="33"/>
      <c r="J221" s="34"/>
      <c r="K221" s="33"/>
      <c r="L221" s="35"/>
    </row>
    <row r="222" spans="1:12" s="36" customFormat="1">
      <c r="A222" s="27"/>
      <c r="B222" s="28"/>
      <c r="C222" s="61"/>
      <c r="D222" s="37"/>
      <c r="E222" s="31"/>
      <c r="F222" s="32"/>
      <c r="G222" s="35"/>
      <c r="H222" s="137"/>
      <c r="I222" s="33"/>
      <c r="J222" s="34"/>
      <c r="K222" s="33"/>
      <c r="L222" s="35"/>
    </row>
    <row r="223" spans="1:12" s="36" customFormat="1">
      <c r="A223" s="27"/>
      <c r="B223" s="28"/>
      <c r="C223" s="61"/>
      <c r="D223" s="37"/>
      <c r="E223" s="31"/>
      <c r="F223" s="32"/>
      <c r="G223" s="35"/>
      <c r="H223" s="137"/>
      <c r="I223" s="33"/>
      <c r="J223" s="34"/>
      <c r="K223" s="33"/>
      <c r="L223" s="35"/>
    </row>
    <row r="224" spans="1:12" s="36" customFormat="1">
      <c r="A224" s="27"/>
      <c r="B224" s="28"/>
      <c r="C224" s="61"/>
      <c r="D224" s="37"/>
      <c r="E224" s="31"/>
      <c r="F224" s="32"/>
      <c r="G224" s="35"/>
      <c r="H224" s="137"/>
      <c r="I224" s="33"/>
      <c r="J224" s="34"/>
      <c r="K224" s="33"/>
      <c r="L224" s="35"/>
    </row>
    <row r="225" spans="1:12" s="36" customFormat="1">
      <c r="A225" s="27"/>
      <c r="B225" s="28"/>
      <c r="C225" s="61"/>
      <c r="D225" s="37"/>
      <c r="E225" s="31"/>
      <c r="F225" s="32"/>
      <c r="G225" s="35"/>
      <c r="H225" s="137"/>
      <c r="I225" s="33"/>
      <c r="J225" s="34"/>
      <c r="K225" s="33"/>
      <c r="L225" s="35"/>
    </row>
    <row r="226" spans="1:12" s="36" customFormat="1">
      <c r="A226" s="27"/>
      <c r="B226" s="28"/>
      <c r="C226" s="61"/>
      <c r="D226" s="37"/>
      <c r="E226" s="31"/>
      <c r="F226" s="32"/>
      <c r="G226" s="35"/>
      <c r="H226" s="137"/>
      <c r="I226" s="33"/>
      <c r="J226" s="34"/>
      <c r="K226" s="33"/>
      <c r="L226" s="35"/>
    </row>
    <row r="227" spans="1:12" s="36" customFormat="1">
      <c r="A227" s="27"/>
      <c r="B227" s="28"/>
      <c r="C227" s="61"/>
      <c r="D227" s="37"/>
      <c r="E227" s="31"/>
      <c r="F227" s="32"/>
      <c r="G227" s="35"/>
      <c r="H227" s="137"/>
      <c r="I227" s="33"/>
      <c r="J227" s="34"/>
      <c r="K227" s="33"/>
      <c r="L227" s="35"/>
    </row>
    <row r="228" spans="1:12" s="36" customFormat="1">
      <c r="A228" s="27"/>
      <c r="B228" s="28"/>
      <c r="C228" s="61"/>
      <c r="D228" s="37"/>
      <c r="E228" s="31"/>
      <c r="F228" s="32"/>
      <c r="G228" s="35"/>
      <c r="H228" s="137"/>
      <c r="I228" s="33"/>
      <c r="J228" s="34"/>
      <c r="K228" s="33"/>
      <c r="L228" s="35"/>
    </row>
    <row r="229" spans="1:12" s="36" customFormat="1">
      <c r="A229" s="27"/>
      <c r="B229" s="28"/>
      <c r="C229" s="61"/>
      <c r="D229" s="37"/>
      <c r="E229" s="31"/>
      <c r="F229" s="32"/>
      <c r="G229" s="35"/>
      <c r="H229" s="137"/>
      <c r="I229" s="33"/>
      <c r="J229" s="34"/>
      <c r="K229" s="33"/>
      <c r="L229" s="35"/>
    </row>
    <row r="230" spans="1:12" s="36" customFormat="1">
      <c r="A230" s="27"/>
      <c r="B230" s="28"/>
      <c r="C230" s="61"/>
      <c r="D230" s="37"/>
      <c r="E230" s="31"/>
      <c r="F230" s="32"/>
      <c r="G230" s="35"/>
      <c r="H230" s="137"/>
      <c r="I230" s="33"/>
      <c r="J230" s="34"/>
      <c r="K230" s="33"/>
      <c r="L230" s="35"/>
    </row>
    <row r="231" spans="1:12" s="36" customFormat="1">
      <c r="A231" s="27"/>
      <c r="B231" s="28"/>
      <c r="C231" s="61"/>
      <c r="D231" s="37"/>
      <c r="E231" s="31"/>
      <c r="F231" s="32"/>
      <c r="G231" s="35"/>
      <c r="H231" s="137"/>
      <c r="I231" s="33"/>
      <c r="J231" s="34"/>
      <c r="K231" s="33"/>
      <c r="L231" s="35"/>
    </row>
    <row r="232" spans="1:12" s="36" customFormat="1">
      <c r="A232" s="27"/>
      <c r="B232" s="28"/>
      <c r="C232" s="61"/>
      <c r="D232" s="37"/>
      <c r="E232" s="31"/>
      <c r="F232" s="32"/>
      <c r="G232" s="35"/>
      <c r="H232" s="137"/>
      <c r="I232" s="33"/>
      <c r="J232" s="34"/>
      <c r="K232" s="33"/>
      <c r="L232" s="35"/>
    </row>
    <row r="233" spans="1:12" s="36" customFormat="1">
      <c r="A233" s="27"/>
      <c r="B233" s="28"/>
      <c r="C233" s="61"/>
      <c r="D233" s="37"/>
      <c r="E233" s="31"/>
      <c r="F233" s="32"/>
      <c r="G233" s="35"/>
      <c r="H233" s="137"/>
      <c r="I233" s="33"/>
      <c r="J233" s="34"/>
      <c r="K233" s="33"/>
      <c r="L233" s="35"/>
    </row>
    <row r="234" spans="1:12" s="36" customFormat="1">
      <c r="A234" s="27"/>
      <c r="B234" s="28"/>
      <c r="C234" s="61"/>
      <c r="D234" s="37"/>
      <c r="E234" s="31"/>
      <c r="F234" s="32"/>
      <c r="G234" s="35"/>
      <c r="H234" s="137"/>
      <c r="I234" s="33"/>
      <c r="J234" s="34"/>
      <c r="K234" s="33"/>
      <c r="L234" s="35"/>
    </row>
    <row r="235" spans="1:12" s="36" customFormat="1">
      <c r="A235" s="27"/>
      <c r="B235" s="28"/>
      <c r="C235" s="61"/>
      <c r="D235" s="37"/>
      <c r="E235" s="31"/>
      <c r="F235" s="32"/>
      <c r="G235" s="35"/>
      <c r="H235" s="137"/>
      <c r="I235" s="33"/>
      <c r="J235" s="34"/>
      <c r="K235" s="33"/>
      <c r="L235" s="35"/>
    </row>
    <row r="236" spans="1:12" s="36" customFormat="1">
      <c r="A236" s="27"/>
      <c r="B236" s="28"/>
      <c r="C236" s="61"/>
      <c r="D236" s="37"/>
      <c r="E236" s="31"/>
      <c r="F236" s="32"/>
      <c r="G236" s="35"/>
      <c r="H236" s="137"/>
      <c r="I236" s="33"/>
      <c r="J236" s="34"/>
      <c r="K236" s="33"/>
      <c r="L236" s="35"/>
    </row>
    <row r="237" spans="1:12" s="36" customFormat="1">
      <c r="A237" s="27"/>
      <c r="B237" s="28"/>
      <c r="C237" s="61"/>
      <c r="D237" s="37"/>
      <c r="E237" s="31"/>
      <c r="F237" s="32"/>
      <c r="G237" s="35"/>
      <c r="H237" s="137"/>
      <c r="I237" s="33"/>
      <c r="J237" s="34"/>
      <c r="K237" s="33"/>
      <c r="L237" s="35"/>
    </row>
    <row r="238" spans="1:12" s="36" customFormat="1">
      <c r="A238" s="27"/>
      <c r="B238" s="28"/>
      <c r="C238" s="61"/>
      <c r="D238" s="37"/>
      <c r="E238" s="31"/>
      <c r="F238" s="32"/>
      <c r="G238" s="35"/>
      <c r="H238" s="137"/>
      <c r="I238" s="33"/>
      <c r="J238" s="34"/>
      <c r="K238" s="33"/>
      <c r="L238" s="35"/>
    </row>
    <row r="239" spans="1:12" s="36" customFormat="1">
      <c r="A239" s="27"/>
      <c r="B239" s="28"/>
      <c r="C239" s="61"/>
      <c r="D239" s="37"/>
      <c r="E239" s="31"/>
      <c r="F239" s="32"/>
      <c r="G239" s="35"/>
      <c r="H239" s="137"/>
      <c r="I239" s="33"/>
      <c r="J239" s="34"/>
      <c r="K239" s="33"/>
      <c r="L239" s="35"/>
    </row>
    <row r="240" spans="1:12" s="36" customFormat="1">
      <c r="A240" s="27"/>
      <c r="B240" s="28"/>
      <c r="C240" s="61"/>
      <c r="D240" s="37"/>
      <c r="E240" s="31"/>
      <c r="F240" s="32"/>
      <c r="G240" s="35"/>
      <c r="H240" s="137"/>
      <c r="I240" s="33"/>
      <c r="J240" s="34"/>
      <c r="K240" s="33"/>
      <c r="L240" s="35"/>
    </row>
    <row r="241" spans="1:12" s="36" customFormat="1">
      <c r="A241" s="27"/>
      <c r="B241" s="28"/>
      <c r="C241" s="61"/>
      <c r="D241" s="37"/>
      <c r="E241" s="31"/>
      <c r="F241" s="32"/>
      <c r="G241" s="35"/>
      <c r="H241" s="137"/>
      <c r="I241" s="33"/>
      <c r="J241" s="34"/>
      <c r="K241" s="33"/>
      <c r="L241" s="35"/>
    </row>
    <row r="242" spans="1:12" s="36" customFormat="1">
      <c r="A242" s="27"/>
      <c r="B242" s="28"/>
      <c r="C242" s="61"/>
      <c r="D242" s="37"/>
      <c r="E242" s="31"/>
      <c r="F242" s="32"/>
      <c r="G242" s="35"/>
      <c r="H242" s="137"/>
      <c r="I242" s="33"/>
      <c r="J242" s="34"/>
      <c r="K242" s="33"/>
      <c r="L242" s="35"/>
    </row>
    <row r="243" spans="1:12" s="36" customFormat="1">
      <c r="A243" s="27"/>
      <c r="B243" s="28"/>
      <c r="C243" s="61"/>
      <c r="D243" s="37"/>
      <c r="E243" s="31"/>
      <c r="F243" s="32"/>
      <c r="G243" s="35"/>
      <c r="H243" s="137"/>
      <c r="I243" s="33"/>
      <c r="J243" s="34"/>
      <c r="K243" s="33"/>
      <c r="L243" s="35"/>
    </row>
    <row r="244" spans="1:12" s="36" customFormat="1">
      <c r="A244" s="27"/>
      <c r="B244" s="28"/>
      <c r="C244" s="61"/>
      <c r="D244" s="37"/>
      <c r="E244" s="31"/>
      <c r="F244" s="32"/>
      <c r="G244" s="35"/>
      <c r="H244" s="137"/>
      <c r="I244" s="33"/>
      <c r="J244" s="34"/>
      <c r="K244" s="33"/>
      <c r="L244" s="35"/>
    </row>
    <row r="245" spans="1:12" s="36" customFormat="1">
      <c r="A245" s="27"/>
      <c r="B245" s="28"/>
      <c r="C245" s="61"/>
      <c r="D245" s="37"/>
      <c r="E245" s="31"/>
      <c r="F245" s="32"/>
      <c r="G245" s="35"/>
      <c r="H245" s="137"/>
      <c r="I245" s="33"/>
      <c r="J245" s="34"/>
      <c r="K245" s="33"/>
      <c r="L245" s="35"/>
    </row>
    <row r="246" spans="1:12" s="36" customFormat="1">
      <c r="A246" s="27"/>
      <c r="B246" s="28"/>
      <c r="C246" s="61"/>
      <c r="D246" s="37"/>
      <c r="E246" s="31"/>
      <c r="F246" s="32"/>
      <c r="G246" s="35"/>
      <c r="H246" s="137"/>
      <c r="I246" s="33"/>
      <c r="J246" s="34"/>
      <c r="K246" s="33"/>
      <c r="L246" s="35"/>
    </row>
    <row r="247" spans="1:12" s="36" customFormat="1">
      <c r="A247" s="27"/>
      <c r="B247" s="28"/>
      <c r="C247" s="61"/>
      <c r="D247" s="37"/>
      <c r="E247" s="31"/>
      <c r="F247" s="32"/>
      <c r="G247" s="35"/>
      <c r="H247" s="137"/>
      <c r="I247" s="33"/>
      <c r="J247" s="34"/>
      <c r="K247" s="33"/>
      <c r="L247" s="35"/>
    </row>
    <row r="248" spans="1:12" s="36" customFormat="1">
      <c r="A248" s="27"/>
      <c r="B248" s="28"/>
      <c r="C248" s="61"/>
      <c r="D248" s="37"/>
      <c r="E248" s="31"/>
      <c r="F248" s="32"/>
      <c r="G248" s="35"/>
      <c r="H248" s="137"/>
      <c r="I248" s="33"/>
      <c r="J248" s="34"/>
      <c r="K248" s="33"/>
      <c r="L248" s="35"/>
    </row>
    <row r="249" spans="1:12" s="36" customFormat="1">
      <c r="A249" s="27"/>
      <c r="B249" s="28"/>
      <c r="C249" s="61"/>
      <c r="D249" s="37"/>
      <c r="E249" s="31"/>
      <c r="F249" s="32"/>
      <c r="G249" s="35"/>
      <c r="H249" s="137"/>
      <c r="I249" s="33"/>
      <c r="J249" s="34"/>
      <c r="K249" s="33"/>
      <c r="L249" s="35"/>
    </row>
    <row r="250" spans="1:12" s="36" customFormat="1">
      <c r="A250" s="27"/>
      <c r="B250" s="28"/>
      <c r="C250" s="61"/>
      <c r="D250" s="37"/>
      <c r="E250" s="31"/>
      <c r="F250" s="32"/>
      <c r="G250" s="35"/>
      <c r="H250" s="137"/>
      <c r="I250" s="33"/>
      <c r="J250" s="34"/>
      <c r="K250" s="33"/>
      <c r="L250" s="35"/>
    </row>
    <row r="251" spans="1:12" s="36" customFormat="1">
      <c r="A251" s="27"/>
      <c r="B251" s="28"/>
      <c r="C251" s="61"/>
      <c r="D251" s="37"/>
      <c r="E251" s="31"/>
      <c r="F251" s="32"/>
      <c r="G251" s="35"/>
      <c r="H251" s="137"/>
      <c r="I251" s="33"/>
      <c r="J251" s="34"/>
      <c r="K251" s="33"/>
      <c r="L251" s="35"/>
    </row>
    <row r="252" spans="1:12" s="36" customFormat="1">
      <c r="A252" s="27"/>
      <c r="B252" s="28"/>
      <c r="C252" s="61"/>
      <c r="D252" s="37"/>
      <c r="E252" s="31"/>
      <c r="F252" s="32"/>
      <c r="G252" s="35"/>
      <c r="H252" s="137"/>
      <c r="I252" s="33"/>
      <c r="J252" s="34"/>
      <c r="K252" s="33"/>
      <c r="L252" s="35"/>
    </row>
    <row r="253" spans="1:12" s="36" customFormat="1">
      <c r="A253" s="27"/>
      <c r="B253" s="28"/>
      <c r="C253" s="61"/>
      <c r="D253" s="37"/>
      <c r="E253" s="31"/>
      <c r="F253" s="32"/>
      <c r="G253" s="35"/>
      <c r="H253" s="137"/>
      <c r="I253" s="33"/>
      <c r="J253" s="34"/>
      <c r="K253" s="33"/>
      <c r="L253" s="35"/>
    </row>
    <row r="254" spans="1:12" s="36" customFormat="1">
      <c r="A254" s="27"/>
      <c r="B254" s="28"/>
      <c r="C254" s="61"/>
      <c r="D254" s="37"/>
      <c r="E254" s="31"/>
      <c r="F254" s="32"/>
      <c r="G254" s="35"/>
      <c r="H254" s="137"/>
      <c r="I254" s="33"/>
      <c r="J254" s="34"/>
      <c r="K254" s="33"/>
      <c r="L254" s="35"/>
    </row>
    <row r="255" spans="1:12" s="36" customFormat="1">
      <c r="A255" s="27"/>
      <c r="B255" s="28"/>
      <c r="C255" s="61"/>
      <c r="D255" s="37"/>
      <c r="E255" s="31"/>
      <c r="F255" s="32"/>
      <c r="G255" s="35"/>
      <c r="H255" s="137"/>
      <c r="I255" s="33"/>
      <c r="J255" s="34"/>
      <c r="K255" s="33"/>
      <c r="L255" s="35"/>
    </row>
    <row r="256" spans="1:12" s="36" customFormat="1">
      <c r="A256" s="27"/>
      <c r="B256" s="28"/>
      <c r="C256" s="61"/>
      <c r="D256" s="37"/>
      <c r="E256" s="31"/>
      <c r="F256" s="32"/>
      <c r="G256" s="35"/>
      <c r="H256" s="137"/>
      <c r="I256" s="33"/>
      <c r="J256" s="34"/>
      <c r="K256" s="33"/>
      <c r="L256" s="35"/>
    </row>
    <row r="257" spans="1:12" s="36" customFormat="1">
      <c r="A257" s="27"/>
      <c r="B257" s="28"/>
      <c r="C257" s="61"/>
      <c r="D257" s="37"/>
      <c r="E257" s="31"/>
      <c r="F257" s="32"/>
      <c r="G257" s="35"/>
      <c r="H257" s="137"/>
      <c r="I257" s="33"/>
      <c r="J257" s="34"/>
      <c r="K257" s="33"/>
      <c r="L257" s="35"/>
    </row>
    <row r="258" spans="1:12" s="36" customFormat="1">
      <c r="A258" s="27"/>
      <c r="B258" s="28"/>
      <c r="C258" s="61"/>
      <c r="D258" s="37"/>
      <c r="E258" s="31"/>
      <c r="F258" s="32"/>
      <c r="G258" s="35"/>
      <c r="H258" s="137"/>
      <c r="I258" s="33"/>
      <c r="J258" s="34"/>
      <c r="K258" s="33"/>
      <c r="L258" s="35"/>
    </row>
    <row r="259" spans="1:12" s="36" customFormat="1">
      <c r="A259" s="27"/>
      <c r="B259" s="28"/>
      <c r="C259" s="61"/>
      <c r="D259" s="37"/>
      <c r="E259" s="31"/>
      <c r="F259" s="32"/>
      <c r="G259" s="35"/>
      <c r="H259" s="137"/>
      <c r="I259" s="33"/>
      <c r="J259" s="34"/>
      <c r="K259" s="33"/>
      <c r="L259" s="35"/>
    </row>
    <row r="260" spans="1:12" s="36" customFormat="1">
      <c r="A260" s="27"/>
      <c r="B260" s="28"/>
      <c r="C260" s="61"/>
      <c r="D260" s="37"/>
      <c r="E260" s="31"/>
      <c r="F260" s="32"/>
      <c r="G260" s="35"/>
      <c r="H260" s="137"/>
      <c r="I260" s="33"/>
      <c r="J260" s="34"/>
      <c r="K260" s="33"/>
      <c r="L260" s="35"/>
    </row>
    <row r="261" spans="1:12" s="36" customFormat="1">
      <c r="A261" s="27"/>
      <c r="B261" s="28"/>
      <c r="C261" s="61"/>
      <c r="D261" s="37"/>
      <c r="E261" s="31"/>
      <c r="F261" s="32"/>
      <c r="G261" s="35"/>
      <c r="H261" s="137"/>
      <c r="I261" s="33"/>
      <c r="J261" s="34"/>
      <c r="K261" s="33"/>
      <c r="L261" s="35"/>
    </row>
    <row r="262" spans="1:12" s="36" customFormat="1">
      <c r="A262" s="27"/>
      <c r="B262" s="28"/>
      <c r="C262" s="61"/>
      <c r="D262" s="37"/>
      <c r="E262" s="31"/>
      <c r="F262" s="32"/>
      <c r="G262" s="35"/>
      <c r="H262" s="137"/>
      <c r="I262" s="33"/>
      <c r="J262" s="34"/>
      <c r="K262" s="33"/>
      <c r="L262" s="35"/>
    </row>
    <row r="263" spans="1:12" s="36" customFormat="1">
      <c r="A263" s="27"/>
      <c r="B263" s="28"/>
      <c r="C263" s="61"/>
      <c r="D263" s="37"/>
      <c r="E263" s="31"/>
      <c r="F263" s="32"/>
      <c r="G263" s="35"/>
      <c r="H263" s="137"/>
      <c r="I263" s="33"/>
      <c r="J263" s="34"/>
      <c r="K263" s="33"/>
      <c r="L263" s="35"/>
    </row>
    <row r="264" spans="1:12" s="36" customFormat="1">
      <c r="A264" s="27"/>
      <c r="B264" s="28"/>
      <c r="C264" s="61"/>
      <c r="D264" s="37"/>
      <c r="E264" s="31"/>
      <c r="F264" s="32"/>
      <c r="G264" s="35"/>
      <c r="H264" s="137"/>
      <c r="I264" s="33"/>
      <c r="J264" s="34"/>
      <c r="K264" s="33"/>
      <c r="L264" s="35"/>
    </row>
    <row r="265" spans="1:12" s="36" customFormat="1">
      <c r="A265" s="27"/>
      <c r="B265" s="28"/>
      <c r="C265" s="61"/>
      <c r="D265" s="37"/>
      <c r="E265" s="31"/>
      <c r="F265" s="32"/>
      <c r="G265" s="35"/>
      <c r="H265" s="137"/>
      <c r="I265" s="33"/>
      <c r="J265" s="34"/>
      <c r="K265" s="33"/>
      <c r="L265" s="35"/>
    </row>
    <row r="266" spans="1:12" s="36" customFormat="1">
      <c r="A266" s="27"/>
      <c r="B266" s="28"/>
      <c r="C266" s="61"/>
      <c r="D266" s="37"/>
      <c r="E266" s="31"/>
      <c r="F266" s="32"/>
      <c r="G266" s="35"/>
      <c r="H266" s="137"/>
      <c r="I266" s="33"/>
      <c r="J266" s="34"/>
      <c r="K266" s="33"/>
      <c r="L266" s="35"/>
    </row>
    <row r="267" spans="1:12" s="36" customFormat="1">
      <c r="A267" s="27"/>
      <c r="B267" s="28"/>
      <c r="C267" s="61"/>
      <c r="D267" s="37"/>
      <c r="E267" s="31"/>
      <c r="F267" s="32"/>
      <c r="G267" s="35"/>
      <c r="H267" s="137"/>
      <c r="I267" s="33"/>
      <c r="J267" s="34"/>
      <c r="K267" s="33"/>
      <c r="L267" s="35"/>
    </row>
    <row r="268" spans="1:12" s="36" customFormat="1">
      <c r="A268" s="27"/>
      <c r="B268" s="28"/>
      <c r="C268" s="61"/>
      <c r="D268" s="37"/>
      <c r="E268" s="31"/>
      <c r="F268" s="32"/>
      <c r="G268" s="35"/>
      <c r="H268" s="137"/>
      <c r="I268" s="33"/>
      <c r="J268" s="34"/>
      <c r="K268" s="33"/>
      <c r="L268" s="35"/>
    </row>
    <row r="269" spans="1:12" s="36" customFormat="1">
      <c r="A269" s="27"/>
      <c r="B269" s="28"/>
      <c r="C269" s="61"/>
      <c r="D269" s="37"/>
      <c r="E269" s="31"/>
      <c r="F269" s="32"/>
      <c r="G269" s="35"/>
      <c r="H269" s="137"/>
      <c r="I269" s="33"/>
      <c r="J269" s="34"/>
      <c r="K269" s="33"/>
      <c r="L269" s="35"/>
    </row>
    <row r="270" spans="1:12" s="36" customFormat="1">
      <c r="A270" s="27"/>
      <c r="B270" s="28"/>
      <c r="C270" s="61"/>
      <c r="D270" s="37"/>
      <c r="E270" s="31"/>
      <c r="F270" s="32"/>
      <c r="G270" s="35"/>
      <c r="H270" s="137"/>
      <c r="I270" s="33"/>
      <c r="J270" s="34"/>
      <c r="K270" s="33"/>
      <c r="L270" s="35"/>
    </row>
    <row r="271" spans="1:12" s="36" customFormat="1">
      <c r="A271" s="27"/>
      <c r="B271" s="28"/>
      <c r="C271" s="61"/>
      <c r="D271" s="37"/>
      <c r="E271" s="31"/>
      <c r="F271" s="32"/>
      <c r="G271" s="35"/>
      <c r="H271" s="137"/>
      <c r="I271" s="33"/>
      <c r="J271" s="34"/>
      <c r="K271" s="33"/>
      <c r="L271" s="35"/>
    </row>
    <row r="272" spans="1:12" s="36" customFormat="1">
      <c r="A272" s="27"/>
      <c r="B272" s="28"/>
      <c r="C272" s="61"/>
      <c r="D272" s="37"/>
      <c r="E272" s="31"/>
      <c r="F272" s="32"/>
      <c r="G272" s="35"/>
      <c r="H272" s="137"/>
      <c r="I272" s="33"/>
      <c r="J272" s="34"/>
      <c r="K272" s="33"/>
      <c r="L272" s="35"/>
    </row>
    <row r="273" spans="1:12" s="36" customFormat="1">
      <c r="A273" s="27"/>
      <c r="B273" s="28"/>
      <c r="C273" s="61"/>
      <c r="D273" s="37"/>
      <c r="E273" s="31"/>
      <c r="F273" s="32"/>
      <c r="G273" s="35"/>
      <c r="H273" s="137"/>
      <c r="I273" s="33"/>
      <c r="J273" s="34"/>
      <c r="K273" s="33"/>
      <c r="L273" s="35"/>
    </row>
    <row r="274" spans="1:12" s="36" customFormat="1">
      <c r="A274" s="27"/>
      <c r="B274" s="28"/>
      <c r="C274" s="61"/>
      <c r="D274" s="37"/>
      <c r="E274" s="31"/>
      <c r="F274" s="32"/>
      <c r="G274" s="35"/>
      <c r="H274" s="137"/>
      <c r="I274" s="33"/>
      <c r="J274" s="34"/>
      <c r="K274" s="33"/>
      <c r="L274" s="35"/>
    </row>
    <row r="275" spans="1:12" s="36" customFormat="1">
      <c r="A275" s="27"/>
      <c r="B275" s="28"/>
      <c r="C275" s="61"/>
      <c r="D275" s="37"/>
      <c r="E275" s="31"/>
      <c r="F275" s="32"/>
      <c r="G275" s="35"/>
      <c r="H275" s="137"/>
      <c r="I275" s="33"/>
      <c r="J275" s="34"/>
      <c r="K275" s="33"/>
      <c r="L275" s="35"/>
    </row>
    <row r="276" spans="1:12" s="36" customFormat="1">
      <c r="A276" s="27"/>
      <c r="B276" s="28"/>
      <c r="C276" s="61"/>
      <c r="D276" s="37"/>
      <c r="E276" s="31"/>
      <c r="F276" s="32"/>
      <c r="G276" s="35"/>
      <c r="H276" s="137"/>
      <c r="I276" s="33"/>
      <c r="J276" s="34"/>
      <c r="K276" s="33"/>
      <c r="L276" s="35"/>
    </row>
    <row r="277" spans="1:12" s="36" customFormat="1">
      <c r="A277" s="27"/>
      <c r="B277" s="28"/>
      <c r="C277" s="61"/>
      <c r="D277" s="37"/>
      <c r="E277" s="31"/>
      <c r="F277" s="32"/>
      <c r="G277" s="35"/>
      <c r="H277" s="137"/>
      <c r="I277" s="33"/>
      <c r="J277" s="34"/>
      <c r="K277" s="33"/>
      <c r="L277" s="35"/>
    </row>
    <row r="278" spans="1:12" s="36" customFormat="1">
      <c r="A278" s="27"/>
      <c r="B278" s="28"/>
      <c r="C278" s="61"/>
      <c r="D278" s="37"/>
      <c r="E278" s="31"/>
      <c r="F278" s="32"/>
      <c r="G278" s="35"/>
      <c r="H278" s="137"/>
      <c r="I278" s="33"/>
      <c r="J278" s="34"/>
      <c r="K278" s="33"/>
      <c r="L278" s="35"/>
    </row>
    <row r="279" spans="1:12" s="36" customFormat="1">
      <c r="A279" s="27"/>
      <c r="B279" s="28"/>
      <c r="C279" s="61"/>
      <c r="D279" s="37"/>
      <c r="E279" s="31"/>
      <c r="F279" s="32"/>
      <c r="G279" s="35"/>
      <c r="H279" s="137"/>
      <c r="I279" s="33"/>
      <c r="J279" s="34"/>
      <c r="K279" s="33"/>
      <c r="L279" s="35"/>
    </row>
    <row r="280" spans="1:12" s="36" customFormat="1">
      <c r="A280" s="27"/>
      <c r="B280" s="28"/>
      <c r="C280" s="61"/>
      <c r="D280" s="37"/>
      <c r="E280" s="31"/>
      <c r="F280" s="32"/>
      <c r="G280" s="35"/>
      <c r="H280" s="137"/>
      <c r="I280" s="33"/>
      <c r="J280" s="34"/>
      <c r="K280" s="33"/>
      <c r="L280" s="35"/>
    </row>
    <row r="281" spans="1:12" s="36" customFormat="1">
      <c r="A281" s="27"/>
      <c r="B281" s="28"/>
      <c r="C281" s="61"/>
      <c r="D281" s="37"/>
      <c r="E281" s="31"/>
      <c r="F281" s="32"/>
      <c r="G281" s="35"/>
      <c r="H281" s="137"/>
      <c r="I281" s="33"/>
      <c r="J281" s="34"/>
      <c r="K281" s="33"/>
      <c r="L281" s="35"/>
    </row>
    <row r="282" spans="1:12" s="36" customFormat="1">
      <c r="A282" s="27"/>
      <c r="B282" s="28"/>
      <c r="C282" s="61"/>
      <c r="D282" s="37"/>
      <c r="E282" s="31"/>
      <c r="F282" s="32"/>
      <c r="G282" s="35"/>
      <c r="H282" s="137"/>
      <c r="I282" s="33"/>
      <c r="J282" s="34"/>
      <c r="K282" s="33"/>
      <c r="L282" s="35"/>
    </row>
    <row r="283" spans="1:12" s="36" customFormat="1">
      <c r="A283" s="27"/>
      <c r="B283" s="28"/>
      <c r="C283" s="61"/>
      <c r="D283" s="37"/>
      <c r="E283" s="31"/>
      <c r="F283" s="32"/>
      <c r="G283" s="35"/>
      <c r="H283" s="137"/>
      <c r="I283" s="33"/>
      <c r="J283" s="34"/>
      <c r="K283" s="33"/>
      <c r="L283" s="35"/>
    </row>
    <row r="284" spans="1:12" s="36" customFormat="1">
      <c r="A284" s="27"/>
      <c r="B284" s="28"/>
      <c r="C284" s="61"/>
      <c r="D284" s="37"/>
      <c r="E284" s="31"/>
      <c r="F284" s="32"/>
      <c r="G284" s="35"/>
      <c r="H284" s="137"/>
      <c r="I284" s="33"/>
      <c r="J284" s="34"/>
      <c r="K284" s="33"/>
      <c r="L284" s="35"/>
    </row>
    <row r="285" spans="1:12" s="36" customFormat="1">
      <c r="A285" s="27"/>
      <c r="B285" s="28"/>
      <c r="C285" s="61"/>
      <c r="D285" s="37"/>
      <c r="E285" s="31"/>
      <c r="F285" s="32"/>
      <c r="G285" s="35"/>
      <c r="H285" s="137"/>
      <c r="I285" s="33"/>
      <c r="J285" s="34"/>
      <c r="K285" s="33"/>
      <c r="L285" s="35"/>
    </row>
    <row r="286" spans="1:12" s="36" customFormat="1">
      <c r="A286" s="27"/>
      <c r="B286" s="28"/>
      <c r="C286" s="61"/>
      <c r="D286" s="37"/>
      <c r="E286" s="31"/>
      <c r="F286" s="32"/>
      <c r="G286" s="35"/>
      <c r="H286" s="137"/>
      <c r="I286" s="33"/>
      <c r="J286" s="34"/>
      <c r="K286" s="33"/>
      <c r="L286" s="35"/>
    </row>
    <row r="287" spans="1:12" s="36" customFormat="1">
      <c r="A287" s="27"/>
      <c r="B287" s="28"/>
      <c r="C287" s="61"/>
      <c r="D287" s="37"/>
      <c r="E287" s="31"/>
      <c r="F287" s="32"/>
      <c r="G287" s="35"/>
      <c r="H287" s="137"/>
      <c r="I287" s="33"/>
      <c r="J287" s="34"/>
      <c r="K287" s="33"/>
      <c r="L287" s="35"/>
    </row>
    <row r="288" spans="1:12" s="36" customFormat="1">
      <c r="A288" s="27"/>
      <c r="B288" s="28"/>
      <c r="C288" s="61"/>
      <c r="D288" s="37"/>
      <c r="E288" s="31"/>
      <c r="F288" s="32"/>
      <c r="G288" s="35"/>
      <c r="H288" s="137"/>
      <c r="I288" s="33"/>
      <c r="J288" s="34"/>
      <c r="K288" s="33"/>
      <c r="L288" s="35"/>
    </row>
    <row r="289" spans="1:12" s="36" customFormat="1">
      <c r="A289" s="27"/>
      <c r="B289" s="28"/>
      <c r="C289" s="61"/>
      <c r="D289" s="37"/>
      <c r="E289" s="31"/>
      <c r="F289" s="32"/>
      <c r="G289" s="35"/>
      <c r="H289" s="137"/>
      <c r="I289" s="33"/>
      <c r="J289" s="34"/>
      <c r="K289" s="33"/>
      <c r="L289" s="35"/>
    </row>
    <row r="290" spans="1:12" s="36" customFormat="1">
      <c r="A290" s="27"/>
      <c r="B290" s="28"/>
      <c r="C290" s="61"/>
      <c r="D290" s="37"/>
      <c r="E290" s="31"/>
      <c r="F290" s="32"/>
      <c r="G290" s="35"/>
      <c r="H290" s="137"/>
      <c r="I290" s="33"/>
      <c r="J290" s="34"/>
      <c r="K290" s="33"/>
      <c r="L290" s="35"/>
    </row>
    <row r="291" spans="1:12" s="36" customFormat="1">
      <c r="A291" s="27"/>
      <c r="B291" s="28"/>
      <c r="C291" s="61"/>
      <c r="D291" s="37"/>
      <c r="E291" s="31"/>
      <c r="F291" s="32"/>
      <c r="G291" s="35"/>
      <c r="H291" s="137"/>
      <c r="I291" s="33"/>
      <c r="J291" s="34"/>
      <c r="K291" s="33"/>
      <c r="L291" s="35"/>
    </row>
    <row r="292" spans="1:12" s="36" customFormat="1">
      <c r="A292" s="27"/>
      <c r="B292" s="28"/>
      <c r="C292" s="61"/>
      <c r="D292" s="37"/>
      <c r="E292" s="31"/>
      <c r="F292" s="32"/>
      <c r="G292" s="35"/>
      <c r="H292" s="137"/>
      <c r="I292" s="33"/>
      <c r="J292" s="34"/>
      <c r="K292" s="33"/>
      <c r="L292" s="35"/>
    </row>
    <row r="293" spans="1:12" s="36" customFormat="1">
      <c r="A293" s="27"/>
      <c r="B293" s="28"/>
      <c r="C293" s="61"/>
      <c r="D293" s="37"/>
      <c r="E293" s="31"/>
      <c r="F293" s="32"/>
      <c r="G293" s="35"/>
      <c r="H293" s="137"/>
      <c r="I293" s="33"/>
      <c r="J293" s="34"/>
      <c r="K293" s="33"/>
      <c r="L293" s="35"/>
    </row>
    <row r="294" spans="1:12" s="36" customFormat="1">
      <c r="A294" s="27"/>
      <c r="B294" s="28"/>
      <c r="C294" s="61"/>
      <c r="D294" s="37"/>
      <c r="E294" s="31"/>
      <c r="F294" s="32"/>
      <c r="G294" s="35"/>
      <c r="H294" s="137"/>
      <c r="I294" s="33"/>
      <c r="J294" s="34"/>
      <c r="K294" s="33"/>
      <c r="L294" s="35"/>
    </row>
    <row r="295" spans="1:12" s="36" customFormat="1">
      <c r="A295" s="27"/>
      <c r="B295" s="28"/>
      <c r="C295" s="61"/>
      <c r="D295" s="37"/>
      <c r="E295" s="31"/>
      <c r="F295" s="32"/>
      <c r="G295" s="35"/>
      <c r="H295" s="137"/>
      <c r="I295" s="33"/>
      <c r="J295" s="34"/>
      <c r="K295" s="33"/>
      <c r="L295" s="35"/>
    </row>
    <row r="296" spans="1:12" s="36" customFormat="1">
      <c r="A296" s="27"/>
      <c r="B296" s="28"/>
      <c r="C296" s="61"/>
      <c r="D296" s="37"/>
      <c r="E296" s="31"/>
      <c r="F296" s="32"/>
      <c r="G296" s="35"/>
      <c r="H296" s="137"/>
      <c r="I296" s="33"/>
      <c r="J296" s="34"/>
      <c r="K296" s="33"/>
      <c r="L296" s="35"/>
    </row>
    <row r="297" spans="1:12" s="36" customFormat="1">
      <c r="A297" s="27"/>
      <c r="B297" s="28"/>
      <c r="C297" s="61"/>
      <c r="D297" s="37"/>
      <c r="E297" s="31"/>
      <c r="F297" s="32"/>
      <c r="G297" s="35"/>
      <c r="H297" s="137"/>
      <c r="I297" s="33"/>
      <c r="J297" s="34"/>
      <c r="K297" s="33"/>
      <c r="L297" s="35"/>
    </row>
    <row r="298" spans="1:12" s="36" customFormat="1">
      <c r="A298" s="27"/>
      <c r="B298" s="28"/>
      <c r="C298" s="61"/>
      <c r="D298" s="37"/>
      <c r="E298" s="31"/>
      <c r="F298" s="32"/>
      <c r="G298" s="35"/>
      <c r="H298" s="137"/>
      <c r="I298" s="33"/>
      <c r="J298" s="34"/>
      <c r="K298" s="33"/>
      <c r="L298" s="35"/>
    </row>
    <row r="299" spans="1:12" s="36" customFormat="1">
      <c r="A299" s="27"/>
      <c r="B299" s="28"/>
      <c r="C299" s="61"/>
      <c r="D299" s="37"/>
      <c r="E299" s="31"/>
      <c r="F299" s="32"/>
      <c r="G299" s="35"/>
      <c r="H299" s="137"/>
      <c r="I299" s="33"/>
      <c r="J299" s="34"/>
      <c r="K299" s="33"/>
      <c r="L299" s="35"/>
    </row>
    <row r="300" spans="1:12" s="36" customFormat="1">
      <c r="A300" s="27"/>
      <c r="B300" s="28"/>
      <c r="C300" s="61"/>
      <c r="D300" s="37"/>
      <c r="E300" s="31"/>
      <c r="F300" s="32"/>
      <c r="G300" s="35"/>
      <c r="H300" s="137"/>
      <c r="I300" s="33"/>
      <c r="J300" s="34"/>
      <c r="K300" s="33"/>
      <c r="L300" s="35"/>
    </row>
    <row r="301" spans="1:12" s="36" customFormat="1">
      <c r="A301" s="27"/>
      <c r="B301" s="28"/>
      <c r="C301" s="61"/>
      <c r="D301" s="37"/>
      <c r="E301" s="31"/>
      <c r="F301" s="32"/>
      <c r="G301" s="35"/>
      <c r="H301" s="137"/>
      <c r="I301" s="33"/>
      <c r="J301" s="34"/>
      <c r="K301" s="33"/>
      <c r="L301" s="35"/>
    </row>
    <row r="302" spans="1:12" s="36" customFormat="1">
      <c r="A302" s="27"/>
      <c r="B302" s="28"/>
      <c r="C302" s="61"/>
      <c r="D302" s="37"/>
      <c r="E302" s="31"/>
      <c r="F302" s="32"/>
      <c r="G302" s="35"/>
      <c r="H302" s="137"/>
      <c r="I302" s="33"/>
      <c r="J302" s="34"/>
      <c r="K302" s="33"/>
      <c r="L302" s="35"/>
    </row>
    <row r="303" spans="1:12" s="36" customFormat="1">
      <c r="A303" s="27"/>
      <c r="B303" s="28"/>
      <c r="C303" s="61"/>
      <c r="D303" s="37"/>
      <c r="E303" s="31"/>
      <c r="F303" s="32"/>
      <c r="G303" s="35"/>
      <c r="H303" s="137"/>
      <c r="I303" s="33"/>
      <c r="J303" s="34"/>
      <c r="K303" s="33"/>
      <c r="L303" s="35"/>
    </row>
    <row r="304" spans="1:12" s="36" customFormat="1">
      <c r="A304" s="27"/>
      <c r="B304" s="28"/>
      <c r="C304" s="61"/>
      <c r="D304" s="37"/>
      <c r="E304" s="31"/>
      <c r="F304" s="32"/>
      <c r="G304" s="35"/>
      <c r="H304" s="137"/>
      <c r="I304" s="33"/>
      <c r="J304" s="34"/>
      <c r="K304" s="33"/>
      <c r="L304" s="35"/>
    </row>
    <row r="305" spans="1:12" s="36" customFormat="1">
      <c r="A305" s="27"/>
      <c r="B305" s="28"/>
      <c r="C305" s="61"/>
      <c r="D305" s="37"/>
      <c r="E305" s="31"/>
      <c r="F305" s="32"/>
      <c r="G305" s="35"/>
      <c r="H305" s="137"/>
      <c r="I305" s="33"/>
      <c r="J305" s="34"/>
      <c r="K305" s="33"/>
      <c r="L305" s="35"/>
    </row>
    <row r="306" spans="1:12" s="36" customFormat="1">
      <c r="A306" s="27"/>
      <c r="B306" s="28"/>
      <c r="C306" s="61"/>
      <c r="D306" s="37"/>
      <c r="E306" s="31"/>
      <c r="F306" s="32"/>
      <c r="G306" s="35"/>
      <c r="H306" s="137"/>
      <c r="I306" s="33"/>
      <c r="J306" s="34"/>
      <c r="K306" s="33"/>
      <c r="L306" s="35"/>
    </row>
    <row r="307" spans="1:12" s="36" customFormat="1">
      <c r="A307" s="27"/>
      <c r="B307" s="28"/>
      <c r="C307" s="61"/>
      <c r="D307" s="37"/>
      <c r="E307" s="31"/>
      <c r="F307" s="32"/>
      <c r="G307" s="35"/>
      <c r="H307" s="137"/>
      <c r="I307" s="33"/>
      <c r="J307" s="34"/>
      <c r="K307" s="33"/>
      <c r="L307" s="35"/>
    </row>
    <row r="308" spans="1:12" s="36" customFormat="1">
      <c r="A308" s="27"/>
      <c r="B308" s="28"/>
      <c r="C308" s="61"/>
      <c r="D308" s="37"/>
      <c r="E308" s="31"/>
      <c r="F308" s="32"/>
      <c r="G308" s="35"/>
      <c r="H308" s="137"/>
      <c r="I308" s="33"/>
      <c r="J308" s="34"/>
      <c r="K308" s="33"/>
      <c r="L308" s="35"/>
    </row>
    <row r="309" spans="1:12" s="36" customFormat="1">
      <c r="A309" s="27"/>
      <c r="B309" s="28"/>
      <c r="C309" s="61"/>
      <c r="D309" s="37"/>
      <c r="E309" s="31"/>
      <c r="F309" s="32"/>
      <c r="G309" s="35"/>
      <c r="H309" s="137"/>
      <c r="I309" s="33"/>
      <c r="J309" s="34"/>
      <c r="K309" s="33"/>
      <c r="L309" s="35"/>
    </row>
    <row r="310" spans="1:12" s="36" customFormat="1">
      <c r="A310" s="27"/>
      <c r="B310" s="28"/>
      <c r="C310" s="61"/>
      <c r="D310" s="37"/>
      <c r="E310" s="31"/>
      <c r="F310" s="32"/>
      <c r="G310" s="35"/>
      <c r="H310" s="137"/>
      <c r="I310" s="33"/>
      <c r="J310" s="34"/>
      <c r="K310" s="33"/>
      <c r="L310" s="35"/>
    </row>
    <row r="311" spans="1:12" s="36" customFormat="1">
      <c r="A311" s="27"/>
      <c r="B311" s="28"/>
      <c r="C311" s="61"/>
      <c r="D311" s="37"/>
      <c r="E311" s="31"/>
      <c r="F311" s="32"/>
      <c r="G311" s="35"/>
      <c r="H311" s="137"/>
      <c r="I311" s="33"/>
      <c r="J311" s="34"/>
      <c r="K311" s="33"/>
      <c r="L311" s="35"/>
    </row>
    <row r="312" spans="1:12" s="36" customFormat="1">
      <c r="A312" s="27"/>
      <c r="B312" s="28"/>
      <c r="C312" s="61"/>
      <c r="D312" s="37"/>
      <c r="E312" s="31"/>
      <c r="F312" s="32"/>
      <c r="G312" s="35"/>
      <c r="H312" s="137"/>
      <c r="I312" s="33"/>
      <c r="J312" s="34"/>
      <c r="K312" s="33"/>
      <c r="L312" s="35"/>
    </row>
    <row r="313" spans="1:12" s="36" customFormat="1">
      <c r="A313" s="27"/>
      <c r="B313" s="28"/>
      <c r="C313" s="61"/>
      <c r="D313" s="37"/>
      <c r="E313" s="31"/>
      <c r="F313" s="32"/>
      <c r="G313" s="35"/>
      <c r="H313" s="137"/>
      <c r="I313" s="33"/>
      <c r="J313" s="34"/>
      <c r="K313" s="33"/>
      <c r="L313" s="35"/>
    </row>
    <row r="314" spans="1:12" s="36" customFormat="1">
      <c r="A314" s="27"/>
      <c r="B314" s="28"/>
      <c r="C314" s="61"/>
      <c r="D314" s="37"/>
      <c r="E314" s="31"/>
      <c r="F314" s="32"/>
      <c r="G314" s="35"/>
      <c r="H314" s="137"/>
      <c r="I314" s="33"/>
      <c r="J314" s="34"/>
      <c r="K314" s="33"/>
      <c r="L314" s="35"/>
    </row>
    <row r="315" spans="1:12" s="36" customFormat="1">
      <c r="A315" s="27"/>
      <c r="B315" s="28"/>
      <c r="C315" s="61"/>
      <c r="D315" s="37"/>
      <c r="E315" s="31"/>
      <c r="F315" s="32"/>
      <c r="G315" s="35"/>
      <c r="H315" s="137"/>
      <c r="I315" s="33"/>
      <c r="J315" s="34"/>
      <c r="K315" s="33"/>
      <c r="L315" s="35"/>
    </row>
    <row r="316" spans="1:12" s="36" customFormat="1">
      <c r="A316" s="27"/>
      <c r="B316" s="28"/>
      <c r="C316" s="61"/>
      <c r="D316" s="37"/>
      <c r="E316" s="31"/>
      <c r="F316" s="32"/>
      <c r="G316" s="35"/>
      <c r="H316" s="137"/>
      <c r="I316" s="33"/>
      <c r="J316" s="34"/>
      <c r="K316" s="33"/>
      <c r="L316" s="35"/>
    </row>
    <row r="317" spans="1:12" s="36" customFormat="1">
      <c r="A317" s="27"/>
      <c r="B317" s="28"/>
      <c r="C317" s="61"/>
      <c r="D317" s="37"/>
      <c r="E317" s="31"/>
      <c r="F317" s="32"/>
      <c r="G317" s="35"/>
      <c r="H317" s="137"/>
      <c r="I317" s="33"/>
      <c r="J317" s="34"/>
      <c r="K317" s="33"/>
      <c r="L317" s="35"/>
    </row>
    <row r="318" spans="1:12" s="36" customFormat="1">
      <c r="A318" s="27"/>
      <c r="B318" s="28"/>
      <c r="C318" s="61"/>
      <c r="D318" s="37"/>
      <c r="E318" s="31"/>
      <c r="F318" s="32"/>
      <c r="G318" s="35"/>
      <c r="H318" s="137"/>
      <c r="I318" s="33"/>
      <c r="J318" s="34"/>
      <c r="K318" s="33"/>
      <c r="L318" s="35"/>
    </row>
    <row r="319" spans="1:12" s="36" customFormat="1">
      <c r="A319" s="27"/>
      <c r="B319" s="28"/>
      <c r="C319" s="61"/>
      <c r="D319" s="37"/>
      <c r="E319" s="31"/>
      <c r="F319" s="32"/>
      <c r="G319" s="35"/>
      <c r="H319" s="137"/>
      <c r="I319" s="33"/>
      <c r="J319" s="34"/>
      <c r="K319" s="33"/>
      <c r="L319" s="35"/>
    </row>
    <row r="320" spans="1:12" s="36" customFormat="1">
      <c r="A320" s="27"/>
      <c r="B320" s="28"/>
      <c r="C320" s="61"/>
      <c r="D320" s="37"/>
      <c r="E320" s="31"/>
      <c r="F320" s="32"/>
      <c r="G320" s="35"/>
      <c r="H320" s="137"/>
      <c r="I320" s="33"/>
      <c r="J320" s="34"/>
      <c r="K320" s="33"/>
      <c r="L320" s="35"/>
    </row>
    <row r="321" spans="1:12" s="36" customFormat="1">
      <c r="A321" s="27"/>
      <c r="B321" s="28"/>
      <c r="C321" s="61"/>
      <c r="D321" s="37"/>
      <c r="E321" s="31"/>
      <c r="F321" s="32"/>
      <c r="G321" s="35"/>
      <c r="H321" s="137"/>
      <c r="I321" s="33"/>
      <c r="J321" s="34"/>
      <c r="K321" s="33"/>
      <c r="L321" s="35"/>
    </row>
    <row r="322" spans="1:12" s="36" customFormat="1">
      <c r="A322" s="27"/>
      <c r="B322" s="28"/>
      <c r="C322" s="61"/>
      <c r="D322" s="37"/>
      <c r="E322" s="31"/>
      <c r="F322" s="32"/>
      <c r="G322" s="35"/>
      <c r="H322" s="137"/>
      <c r="I322" s="33"/>
      <c r="J322" s="34"/>
      <c r="K322" s="33"/>
      <c r="L322" s="35"/>
    </row>
    <row r="323" spans="1:12" s="36" customFormat="1">
      <c r="A323" s="27"/>
      <c r="B323" s="28"/>
      <c r="C323" s="61"/>
      <c r="D323" s="37"/>
      <c r="E323" s="31"/>
      <c r="F323" s="32"/>
      <c r="G323" s="35"/>
      <c r="H323" s="137"/>
      <c r="I323" s="33"/>
      <c r="J323" s="34"/>
      <c r="K323" s="33"/>
      <c r="L323" s="35"/>
    </row>
    <row r="324" spans="1:12" s="36" customFormat="1">
      <c r="A324" s="27"/>
      <c r="B324" s="28"/>
      <c r="C324" s="61"/>
      <c r="D324" s="37"/>
      <c r="E324" s="31"/>
      <c r="F324" s="32"/>
      <c r="G324" s="35"/>
      <c r="H324" s="137"/>
      <c r="I324" s="33"/>
      <c r="J324" s="34"/>
      <c r="K324" s="33"/>
      <c r="L324" s="35"/>
    </row>
    <row r="325" spans="1:12" s="36" customFormat="1">
      <c r="A325" s="27"/>
      <c r="B325" s="28"/>
      <c r="C325" s="61"/>
      <c r="D325" s="37"/>
      <c r="E325" s="31"/>
      <c r="F325" s="32"/>
      <c r="G325" s="35"/>
      <c r="H325" s="137"/>
      <c r="I325" s="33"/>
      <c r="J325" s="34"/>
      <c r="K325" s="33"/>
      <c r="L325" s="35"/>
    </row>
    <row r="326" spans="1:12" s="36" customFormat="1">
      <c r="A326" s="27"/>
      <c r="B326" s="28"/>
      <c r="C326" s="61"/>
      <c r="D326" s="37"/>
      <c r="E326" s="31"/>
      <c r="F326" s="32"/>
      <c r="G326" s="35"/>
      <c r="H326" s="137"/>
      <c r="I326" s="33"/>
      <c r="J326" s="34"/>
      <c r="K326" s="33"/>
      <c r="L326" s="35"/>
    </row>
    <row r="327" spans="1:12" s="36" customFormat="1">
      <c r="A327" s="27"/>
      <c r="B327" s="28"/>
      <c r="C327" s="61"/>
      <c r="D327" s="37"/>
      <c r="E327" s="31"/>
      <c r="F327" s="32"/>
      <c r="G327" s="35"/>
      <c r="H327" s="137"/>
      <c r="I327" s="33"/>
      <c r="J327" s="34"/>
      <c r="K327" s="33"/>
      <c r="L327" s="35"/>
    </row>
    <row r="328" spans="1:12" s="36" customFormat="1">
      <c r="A328" s="27"/>
      <c r="B328" s="28"/>
      <c r="C328" s="61"/>
      <c r="D328" s="37"/>
      <c r="E328" s="31"/>
      <c r="F328" s="32"/>
      <c r="G328" s="35"/>
      <c r="H328" s="137"/>
      <c r="I328" s="33"/>
      <c r="J328" s="34"/>
      <c r="K328" s="33"/>
      <c r="L328" s="35"/>
    </row>
    <row r="329" spans="1:12" s="36" customFormat="1">
      <c r="A329" s="27"/>
      <c r="B329" s="28"/>
      <c r="C329" s="61"/>
      <c r="D329" s="37"/>
      <c r="E329" s="31"/>
      <c r="F329" s="32"/>
      <c r="G329" s="35"/>
      <c r="H329" s="137"/>
      <c r="I329" s="33"/>
      <c r="J329" s="34"/>
      <c r="K329" s="33"/>
      <c r="L329" s="35"/>
    </row>
    <row r="330" spans="1:12" s="36" customFormat="1">
      <c r="A330" s="27"/>
      <c r="B330" s="28"/>
      <c r="C330" s="61"/>
      <c r="D330" s="37"/>
      <c r="E330" s="31"/>
      <c r="F330" s="32"/>
      <c r="G330" s="35"/>
      <c r="H330" s="137"/>
      <c r="I330" s="33"/>
      <c r="J330" s="34"/>
      <c r="K330" s="33"/>
      <c r="L330" s="35"/>
    </row>
    <row r="331" spans="1:12" s="36" customFormat="1">
      <c r="A331" s="27"/>
      <c r="B331" s="28"/>
      <c r="C331" s="61"/>
      <c r="D331" s="37"/>
      <c r="E331" s="31"/>
      <c r="F331" s="32"/>
      <c r="G331" s="35"/>
      <c r="H331" s="137"/>
      <c r="I331" s="33"/>
      <c r="J331" s="34"/>
      <c r="K331" s="33"/>
      <c r="L331" s="35"/>
    </row>
    <row r="332" spans="1:12" s="36" customFormat="1">
      <c r="A332" s="27"/>
      <c r="B332" s="28"/>
      <c r="C332" s="61"/>
      <c r="D332" s="37"/>
      <c r="E332" s="31"/>
      <c r="F332" s="32"/>
      <c r="G332" s="35"/>
      <c r="H332" s="137"/>
      <c r="I332" s="33"/>
      <c r="J332" s="34"/>
      <c r="K332" s="33"/>
      <c r="L332" s="35"/>
    </row>
    <row r="333" spans="1:12" s="36" customFormat="1">
      <c r="A333" s="27"/>
      <c r="B333" s="28"/>
      <c r="C333" s="61"/>
      <c r="D333" s="37"/>
      <c r="E333" s="31"/>
      <c r="F333" s="32"/>
      <c r="G333" s="35"/>
      <c r="H333" s="137"/>
      <c r="I333" s="33"/>
      <c r="J333" s="34"/>
      <c r="K333" s="33"/>
      <c r="L333" s="35"/>
    </row>
    <row r="334" spans="1:12" s="36" customFormat="1">
      <c r="A334" s="27"/>
      <c r="B334" s="28"/>
      <c r="C334" s="61"/>
      <c r="D334" s="37"/>
      <c r="E334" s="31"/>
      <c r="F334" s="32"/>
      <c r="G334" s="35"/>
      <c r="H334" s="137"/>
      <c r="I334" s="33"/>
      <c r="J334" s="34"/>
      <c r="K334" s="33"/>
      <c r="L334" s="35"/>
    </row>
    <row r="335" spans="1:12" s="36" customFormat="1">
      <c r="A335" s="27"/>
      <c r="B335" s="28"/>
      <c r="C335" s="61"/>
      <c r="D335" s="37"/>
      <c r="E335" s="31"/>
      <c r="F335" s="32"/>
      <c r="G335" s="35"/>
      <c r="H335" s="137"/>
      <c r="I335" s="33"/>
      <c r="J335" s="34"/>
      <c r="K335" s="33"/>
      <c r="L335" s="35"/>
    </row>
    <row r="336" spans="1:12" s="36" customFormat="1">
      <c r="A336" s="27"/>
      <c r="B336" s="28"/>
      <c r="C336" s="61"/>
      <c r="D336" s="37"/>
      <c r="E336" s="31"/>
      <c r="F336" s="32"/>
      <c r="G336" s="35"/>
      <c r="H336" s="137"/>
      <c r="I336" s="33"/>
      <c r="J336" s="34"/>
      <c r="K336" s="33"/>
      <c r="L336" s="35"/>
    </row>
    <row r="337" spans="1:12" s="36" customFormat="1">
      <c r="A337" s="27"/>
      <c r="B337" s="28"/>
      <c r="C337" s="61"/>
      <c r="D337" s="37"/>
      <c r="E337" s="31"/>
      <c r="F337" s="32"/>
      <c r="G337" s="35"/>
      <c r="H337" s="137"/>
      <c r="I337" s="33"/>
      <c r="J337" s="34"/>
      <c r="K337" s="33"/>
      <c r="L337" s="35"/>
    </row>
    <row r="338" spans="1:12" s="36" customFormat="1">
      <c r="A338" s="27"/>
      <c r="B338" s="28"/>
      <c r="C338" s="61"/>
      <c r="D338" s="37"/>
      <c r="E338" s="31"/>
      <c r="F338" s="32"/>
      <c r="G338" s="35"/>
      <c r="H338" s="137"/>
      <c r="I338" s="33"/>
      <c r="J338" s="34"/>
      <c r="K338" s="33"/>
      <c r="L338" s="35"/>
    </row>
    <row r="339" spans="1:12" s="36" customFormat="1">
      <c r="A339" s="27"/>
      <c r="B339" s="28"/>
      <c r="C339" s="61"/>
      <c r="D339" s="37"/>
      <c r="E339" s="31"/>
      <c r="F339" s="32"/>
      <c r="G339" s="35"/>
      <c r="H339" s="137"/>
      <c r="I339" s="33"/>
      <c r="J339" s="34"/>
      <c r="K339" s="33"/>
      <c r="L339" s="35"/>
    </row>
    <row r="340" spans="1:12" s="36" customFormat="1">
      <c r="A340" s="27"/>
      <c r="B340" s="28"/>
      <c r="C340" s="61"/>
      <c r="D340" s="37"/>
      <c r="E340" s="31"/>
      <c r="F340" s="32"/>
      <c r="G340" s="35"/>
      <c r="H340" s="137"/>
      <c r="I340" s="33"/>
      <c r="J340" s="34"/>
      <c r="K340" s="33"/>
      <c r="L340" s="35"/>
    </row>
    <row r="341" spans="1:12" s="36" customFormat="1">
      <c r="A341" s="27"/>
      <c r="B341" s="28"/>
      <c r="C341" s="61"/>
      <c r="D341" s="37"/>
      <c r="E341" s="31"/>
      <c r="F341" s="32"/>
      <c r="G341" s="35"/>
      <c r="H341" s="137"/>
      <c r="I341" s="33"/>
      <c r="J341" s="34"/>
      <c r="K341" s="33"/>
      <c r="L341" s="35"/>
    </row>
    <row r="342" spans="1:12" s="36" customFormat="1">
      <c r="A342" s="27"/>
      <c r="B342" s="28"/>
      <c r="C342" s="61"/>
      <c r="D342" s="37"/>
      <c r="E342" s="31"/>
      <c r="F342" s="32"/>
      <c r="G342" s="35"/>
      <c r="H342" s="137"/>
      <c r="I342" s="33"/>
      <c r="J342" s="34"/>
      <c r="K342" s="33"/>
      <c r="L342" s="35"/>
    </row>
    <row r="343" spans="1:12" s="36" customFormat="1">
      <c r="A343" s="27"/>
      <c r="B343" s="28"/>
      <c r="C343" s="61"/>
      <c r="D343" s="37"/>
      <c r="E343" s="31"/>
      <c r="F343" s="32"/>
      <c r="G343" s="35"/>
      <c r="H343" s="137"/>
      <c r="I343" s="33"/>
      <c r="J343" s="34"/>
      <c r="K343" s="33"/>
      <c r="L343" s="35"/>
    </row>
    <row r="344" spans="1:12" s="36" customFormat="1">
      <c r="A344" s="27"/>
      <c r="B344" s="28"/>
      <c r="C344" s="61"/>
      <c r="D344" s="37"/>
      <c r="E344" s="31"/>
      <c r="F344" s="32"/>
      <c r="G344" s="35"/>
      <c r="H344" s="137"/>
      <c r="I344" s="33"/>
      <c r="J344" s="34"/>
      <c r="K344" s="33"/>
      <c r="L344" s="35"/>
    </row>
    <row r="345" spans="1:12" s="36" customFormat="1">
      <c r="A345" s="27"/>
      <c r="B345" s="28"/>
      <c r="C345" s="61"/>
      <c r="D345" s="37"/>
      <c r="E345" s="31"/>
      <c r="F345" s="32"/>
      <c r="G345" s="35"/>
      <c r="H345" s="137"/>
      <c r="I345" s="33"/>
      <c r="J345" s="34"/>
      <c r="K345" s="33"/>
      <c r="L345" s="35"/>
    </row>
    <row r="346" spans="1:12" s="36" customFormat="1">
      <c r="A346" s="27"/>
      <c r="B346" s="28"/>
      <c r="C346" s="61"/>
      <c r="D346" s="37"/>
      <c r="E346" s="31"/>
      <c r="F346" s="32"/>
      <c r="G346" s="35"/>
      <c r="H346" s="137"/>
      <c r="I346" s="33"/>
      <c r="J346" s="34"/>
      <c r="K346" s="33"/>
      <c r="L346" s="35"/>
    </row>
    <row r="347" spans="1:12" s="36" customFormat="1">
      <c r="A347" s="27"/>
      <c r="B347" s="28"/>
      <c r="C347" s="61"/>
      <c r="D347" s="37"/>
      <c r="E347" s="31"/>
      <c r="F347" s="32"/>
      <c r="G347" s="35"/>
      <c r="H347" s="137"/>
      <c r="I347" s="33"/>
      <c r="J347" s="34"/>
      <c r="K347" s="33"/>
      <c r="L347" s="35"/>
    </row>
    <row r="348" spans="1:12" s="36" customFormat="1">
      <c r="A348" s="27"/>
      <c r="B348" s="28"/>
      <c r="C348" s="61"/>
      <c r="D348" s="37"/>
      <c r="E348" s="31"/>
      <c r="F348" s="32"/>
      <c r="G348" s="35"/>
      <c r="H348" s="137"/>
      <c r="I348" s="33"/>
      <c r="J348" s="34"/>
      <c r="K348" s="33"/>
      <c r="L348" s="35"/>
    </row>
    <row r="349" spans="1:12" s="36" customFormat="1">
      <c r="A349" s="27"/>
      <c r="B349" s="28"/>
      <c r="C349" s="61"/>
      <c r="D349" s="37"/>
      <c r="E349" s="31"/>
      <c r="F349" s="32"/>
      <c r="G349" s="35"/>
      <c r="H349" s="137"/>
      <c r="I349" s="33"/>
      <c r="J349" s="34"/>
      <c r="K349" s="33"/>
      <c r="L349" s="35"/>
    </row>
    <row r="350" spans="1:12" s="36" customFormat="1">
      <c r="A350" s="27"/>
      <c r="B350" s="28"/>
      <c r="C350" s="61"/>
      <c r="D350" s="37"/>
      <c r="E350" s="31"/>
      <c r="F350" s="32"/>
      <c r="G350" s="35"/>
      <c r="H350" s="137"/>
      <c r="I350" s="33"/>
      <c r="J350" s="34"/>
      <c r="K350" s="33"/>
      <c r="L350" s="35"/>
    </row>
    <row r="351" spans="1:12" s="36" customFormat="1">
      <c r="A351" s="27"/>
      <c r="B351" s="28"/>
      <c r="C351" s="61"/>
      <c r="D351" s="37"/>
      <c r="E351" s="31"/>
      <c r="F351" s="32"/>
      <c r="G351" s="35"/>
      <c r="H351" s="137"/>
      <c r="I351" s="33"/>
      <c r="J351" s="34"/>
      <c r="K351" s="33"/>
      <c r="L351" s="35"/>
    </row>
    <row r="352" spans="1:12" s="36" customFormat="1">
      <c r="A352" s="27"/>
      <c r="B352" s="28"/>
      <c r="C352" s="61"/>
      <c r="D352" s="37"/>
      <c r="E352" s="31"/>
      <c r="F352" s="32"/>
      <c r="G352" s="35"/>
      <c r="H352" s="137"/>
      <c r="I352" s="33"/>
      <c r="J352" s="34"/>
      <c r="K352" s="33"/>
      <c r="L352" s="35"/>
    </row>
    <row r="353" spans="1:12" s="36" customFormat="1">
      <c r="A353" s="27"/>
      <c r="B353" s="28"/>
      <c r="C353" s="61"/>
      <c r="D353" s="37"/>
      <c r="E353" s="31"/>
      <c r="F353" s="32"/>
      <c r="G353" s="35"/>
      <c r="H353" s="137"/>
      <c r="I353" s="33"/>
      <c r="J353" s="34"/>
      <c r="K353" s="33"/>
      <c r="L353" s="35"/>
    </row>
    <row r="354" spans="1:12" s="36" customFormat="1">
      <c r="A354" s="27"/>
      <c r="B354" s="28"/>
      <c r="C354" s="61"/>
      <c r="D354" s="37"/>
      <c r="E354" s="31"/>
      <c r="F354" s="32"/>
      <c r="G354" s="35"/>
      <c r="H354" s="137"/>
      <c r="I354" s="33"/>
      <c r="J354" s="34"/>
      <c r="K354" s="33"/>
      <c r="L354" s="35"/>
    </row>
    <row r="355" spans="1:12" s="36" customFormat="1">
      <c r="A355" s="27"/>
      <c r="B355" s="28"/>
      <c r="C355" s="61"/>
      <c r="D355" s="37"/>
      <c r="E355" s="31"/>
      <c r="F355" s="32"/>
      <c r="G355" s="35"/>
      <c r="H355" s="137"/>
      <c r="I355" s="33"/>
      <c r="J355" s="34"/>
      <c r="K355" s="33"/>
      <c r="L355" s="35"/>
    </row>
    <row r="356" spans="1:12" s="36" customFormat="1">
      <c r="A356" s="27"/>
      <c r="B356" s="28"/>
      <c r="C356" s="61"/>
      <c r="D356" s="37"/>
      <c r="E356" s="31"/>
      <c r="F356" s="32"/>
      <c r="G356" s="35"/>
      <c r="H356" s="137"/>
      <c r="I356" s="33"/>
      <c r="J356" s="34"/>
      <c r="K356" s="33"/>
      <c r="L356" s="35"/>
    </row>
    <row r="357" spans="1:12" s="36" customFormat="1">
      <c r="A357" s="27"/>
      <c r="B357" s="28"/>
      <c r="C357" s="61"/>
      <c r="D357" s="37"/>
      <c r="E357" s="31"/>
      <c r="F357" s="32"/>
      <c r="G357" s="35"/>
      <c r="H357" s="137"/>
      <c r="I357" s="33"/>
      <c r="J357" s="34"/>
      <c r="K357" s="33"/>
      <c r="L357" s="35"/>
    </row>
    <row r="358" spans="1:12" s="36" customFormat="1">
      <c r="A358" s="27"/>
      <c r="B358" s="28"/>
      <c r="C358" s="61"/>
      <c r="D358" s="37"/>
      <c r="E358" s="31"/>
      <c r="F358" s="32"/>
      <c r="G358" s="35"/>
      <c r="H358" s="137"/>
      <c r="I358" s="33"/>
      <c r="J358" s="34"/>
      <c r="K358" s="33"/>
      <c r="L358" s="35"/>
    </row>
    <row r="359" spans="1:12" s="36" customFormat="1">
      <c r="A359" s="27"/>
      <c r="B359" s="28"/>
      <c r="C359" s="61"/>
      <c r="D359" s="37"/>
      <c r="E359" s="31"/>
      <c r="F359" s="32"/>
      <c r="G359" s="35"/>
      <c r="H359" s="137"/>
      <c r="I359" s="33"/>
      <c r="J359" s="34"/>
      <c r="K359" s="33"/>
      <c r="L359" s="35"/>
    </row>
    <row r="360" spans="1:12" s="36" customFormat="1">
      <c r="A360" s="27"/>
      <c r="B360" s="28"/>
      <c r="C360" s="61"/>
      <c r="D360" s="37"/>
      <c r="E360" s="31"/>
      <c r="F360" s="32"/>
      <c r="G360" s="35"/>
      <c r="H360" s="137"/>
      <c r="I360" s="33"/>
      <c r="J360" s="34"/>
      <c r="K360" s="33"/>
      <c r="L360" s="35"/>
    </row>
    <row r="361" spans="1:12" s="36" customFormat="1">
      <c r="A361" s="27"/>
      <c r="B361" s="28"/>
      <c r="C361" s="61"/>
      <c r="D361" s="37"/>
      <c r="E361" s="31"/>
      <c r="F361" s="32"/>
      <c r="G361" s="35"/>
      <c r="H361" s="137"/>
      <c r="I361" s="33"/>
      <c r="J361" s="34"/>
      <c r="K361" s="33"/>
      <c r="L361" s="35"/>
    </row>
    <row r="362" spans="1:12" s="36" customFormat="1">
      <c r="A362" s="27"/>
      <c r="B362" s="28"/>
      <c r="C362" s="61"/>
      <c r="D362" s="37"/>
      <c r="E362" s="31"/>
      <c r="F362" s="32"/>
      <c r="G362" s="35"/>
      <c r="H362" s="137"/>
      <c r="I362" s="33"/>
      <c r="J362" s="34"/>
      <c r="K362" s="33"/>
      <c r="L362" s="35"/>
    </row>
    <row r="363" spans="1:12" s="36" customFormat="1">
      <c r="A363" s="27"/>
      <c r="B363" s="28"/>
      <c r="C363" s="61"/>
      <c r="D363" s="37"/>
      <c r="E363" s="31"/>
      <c r="F363" s="32"/>
      <c r="G363" s="35"/>
      <c r="H363" s="137"/>
      <c r="I363" s="33"/>
      <c r="J363" s="34"/>
      <c r="K363" s="33"/>
      <c r="L363" s="35"/>
    </row>
    <row r="364" spans="1:12" s="36" customFormat="1">
      <c r="A364" s="27"/>
      <c r="B364" s="28"/>
      <c r="C364" s="61"/>
      <c r="D364" s="37"/>
      <c r="E364" s="31"/>
      <c r="F364" s="32"/>
      <c r="G364" s="35"/>
      <c r="H364" s="137"/>
      <c r="I364" s="33"/>
      <c r="J364" s="34"/>
      <c r="K364" s="33"/>
      <c r="L364" s="35"/>
    </row>
    <row r="365" spans="1:12" s="36" customFormat="1">
      <c r="A365" s="27"/>
      <c r="B365" s="28"/>
      <c r="C365" s="61"/>
      <c r="D365" s="37"/>
      <c r="E365" s="31"/>
      <c r="F365" s="32"/>
      <c r="G365" s="35"/>
      <c r="H365" s="137"/>
      <c r="I365" s="33"/>
      <c r="J365" s="34"/>
      <c r="K365" s="33"/>
      <c r="L365" s="35"/>
    </row>
    <row r="366" spans="1:12" s="36" customFormat="1">
      <c r="A366" s="27"/>
      <c r="B366" s="28"/>
      <c r="C366" s="61"/>
      <c r="D366" s="37"/>
      <c r="E366" s="31"/>
      <c r="F366" s="32"/>
      <c r="G366" s="35"/>
      <c r="H366" s="137"/>
      <c r="I366" s="33"/>
      <c r="J366" s="34"/>
      <c r="K366" s="33"/>
      <c r="L366" s="35"/>
    </row>
    <row r="367" spans="1:12" s="36" customFormat="1">
      <c r="A367" s="27"/>
      <c r="B367" s="28"/>
      <c r="C367" s="61"/>
      <c r="D367" s="37"/>
      <c r="E367" s="31"/>
      <c r="F367" s="32"/>
      <c r="G367" s="35"/>
      <c r="H367" s="137"/>
      <c r="I367" s="33"/>
      <c r="J367" s="34"/>
      <c r="K367" s="33"/>
      <c r="L367" s="35"/>
    </row>
    <row r="368" spans="1:12" s="36" customFormat="1">
      <c r="A368" s="27"/>
      <c r="B368" s="28"/>
      <c r="C368" s="61"/>
      <c r="D368" s="37"/>
      <c r="E368" s="31"/>
      <c r="F368" s="32"/>
      <c r="G368" s="35"/>
      <c r="H368" s="137"/>
      <c r="I368" s="33"/>
      <c r="J368" s="34"/>
      <c r="K368" s="33"/>
      <c r="L368" s="35"/>
    </row>
    <row r="369" spans="1:12" s="36" customFormat="1">
      <c r="A369" s="27"/>
      <c r="B369" s="28"/>
      <c r="C369" s="61"/>
      <c r="D369" s="37"/>
      <c r="E369" s="31"/>
      <c r="F369" s="32"/>
      <c r="G369" s="35"/>
      <c r="H369" s="137"/>
      <c r="I369" s="33"/>
      <c r="J369" s="34"/>
      <c r="K369" s="33"/>
      <c r="L369" s="35"/>
    </row>
    <row r="370" spans="1:12" s="36" customFormat="1">
      <c r="A370" s="27"/>
      <c r="B370" s="28"/>
      <c r="C370" s="61"/>
      <c r="D370" s="37"/>
      <c r="E370" s="31"/>
      <c r="F370" s="32"/>
      <c r="G370" s="35"/>
      <c r="H370" s="137"/>
      <c r="I370" s="33"/>
      <c r="J370" s="34"/>
      <c r="K370" s="33"/>
      <c r="L370" s="35"/>
    </row>
    <row r="371" spans="1:12" s="36" customFormat="1">
      <c r="A371" s="27"/>
      <c r="B371" s="28"/>
      <c r="C371" s="61"/>
      <c r="D371" s="37"/>
      <c r="E371" s="31"/>
      <c r="F371" s="32"/>
      <c r="G371" s="35"/>
      <c r="H371" s="137"/>
      <c r="I371" s="33"/>
      <c r="J371" s="34"/>
      <c r="K371" s="33"/>
      <c r="L371" s="35"/>
    </row>
    <row r="372" spans="1:12" s="36" customFormat="1">
      <c r="A372" s="27"/>
      <c r="B372" s="28"/>
      <c r="C372" s="61"/>
      <c r="D372" s="37"/>
      <c r="E372" s="31"/>
      <c r="F372" s="32"/>
      <c r="G372" s="35"/>
      <c r="H372" s="137"/>
      <c r="I372" s="33"/>
      <c r="J372" s="34"/>
      <c r="K372" s="33"/>
      <c r="L372" s="35"/>
    </row>
    <row r="373" spans="1:12" s="36" customFormat="1">
      <c r="A373" s="27"/>
      <c r="B373" s="28"/>
      <c r="C373" s="61"/>
      <c r="D373" s="37"/>
      <c r="E373" s="31"/>
      <c r="F373" s="32"/>
      <c r="G373" s="35"/>
      <c r="H373" s="137"/>
      <c r="I373" s="33"/>
      <c r="J373" s="34"/>
      <c r="K373" s="33"/>
      <c r="L373" s="35"/>
    </row>
    <row r="374" spans="1:12" s="36" customFormat="1">
      <c r="A374" s="27"/>
      <c r="B374" s="28"/>
      <c r="C374" s="61"/>
      <c r="D374" s="37"/>
      <c r="E374" s="31"/>
      <c r="F374" s="32"/>
      <c r="G374" s="35"/>
      <c r="H374" s="137"/>
      <c r="I374" s="33"/>
      <c r="J374" s="34"/>
      <c r="K374" s="33"/>
      <c r="L374" s="35"/>
    </row>
    <row r="375" spans="1:12" s="36" customFormat="1">
      <c r="A375" s="27"/>
      <c r="B375" s="28"/>
      <c r="C375" s="61"/>
      <c r="D375" s="37"/>
      <c r="E375" s="31"/>
      <c r="F375" s="32"/>
      <c r="G375" s="35"/>
      <c r="H375" s="137"/>
      <c r="I375" s="33"/>
      <c r="J375" s="34"/>
      <c r="K375" s="33"/>
      <c r="L375" s="35"/>
    </row>
    <row r="376" spans="1:12" s="36" customFormat="1">
      <c r="A376" s="27"/>
      <c r="B376" s="28"/>
      <c r="C376" s="61"/>
      <c r="D376" s="37"/>
      <c r="E376" s="31"/>
      <c r="F376" s="32"/>
      <c r="G376" s="35"/>
      <c r="H376" s="137"/>
      <c r="I376" s="33"/>
      <c r="J376" s="34"/>
      <c r="K376" s="33"/>
      <c r="L376" s="35"/>
    </row>
    <row r="377" spans="1:12" s="36" customFormat="1">
      <c r="A377" s="27"/>
      <c r="B377" s="28"/>
      <c r="C377" s="61"/>
      <c r="D377" s="37"/>
      <c r="E377" s="31"/>
      <c r="F377" s="32"/>
      <c r="G377" s="35"/>
      <c r="H377" s="137"/>
      <c r="I377" s="33"/>
      <c r="J377" s="34"/>
      <c r="K377" s="33"/>
      <c r="L377" s="35"/>
    </row>
    <row r="378" spans="1:12" s="36" customFormat="1">
      <c r="A378" s="27"/>
      <c r="B378" s="28"/>
      <c r="C378" s="61"/>
      <c r="D378" s="37"/>
      <c r="E378" s="31"/>
      <c r="F378" s="32"/>
      <c r="G378" s="35"/>
      <c r="H378" s="137"/>
      <c r="I378" s="33"/>
      <c r="J378" s="34"/>
      <c r="K378" s="33"/>
      <c r="L378" s="35"/>
    </row>
    <row r="379" spans="1:12" s="36" customFormat="1">
      <c r="A379" s="27"/>
      <c r="B379" s="28"/>
      <c r="C379" s="61"/>
      <c r="D379" s="37"/>
      <c r="E379" s="31"/>
      <c r="F379" s="32"/>
      <c r="G379" s="35"/>
      <c r="H379" s="137"/>
      <c r="I379" s="33"/>
      <c r="J379" s="34"/>
      <c r="K379" s="33"/>
      <c r="L379" s="35"/>
    </row>
    <row r="380" spans="1:12" s="36" customFormat="1">
      <c r="A380" s="27"/>
      <c r="B380" s="28"/>
      <c r="C380" s="61"/>
      <c r="D380" s="37"/>
      <c r="E380" s="31"/>
      <c r="F380" s="32"/>
      <c r="G380" s="35"/>
      <c r="H380" s="137"/>
      <c r="I380" s="33"/>
      <c r="J380" s="34"/>
      <c r="K380" s="33"/>
      <c r="L380" s="35"/>
    </row>
    <row r="381" spans="1:12" s="36" customFormat="1">
      <c r="A381" s="27"/>
      <c r="B381" s="28"/>
      <c r="C381" s="61"/>
      <c r="D381" s="37"/>
      <c r="E381" s="31"/>
      <c r="F381" s="32"/>
      <c r="G381" s="35"/>
      <c r="H381" s="137"/>
      <c r="I381" s="33"/>
      <c r="J381" s="34"/>
      <c r="K381" s="33"/>
      <c r="L381" s="35"/>
    </row>
    <row r="382" spans="1:12" s="36" customFormat="1">
      <c r="A382" s="27"/>
      <c r="B382" s="28"/>
      <c r="C382" s="61"/>
      <c r="D382" s="37"/>
      <c r="E382" s="31"/>
      <c r="F382" s="32"/>
      <c r="G382" s="35"/>
      <c r="H382" s="137"/>
      <c r="I382" s="33"/>
      <c r="J382" s="34"/>
      <c r="K382" s="33"/>
      <c r="L382" s="35"/>
    </row>
    <row r="383" spans="1:12" s="36" customFormat="1">
      <c r="A383" s="27"/>
      <c r="B383" s="28"/>
      <c r="C383" s="61"/>
      <c r="D383" s="37"/>
      <c r="E383" s="31"/>
      <c r="F383" s="32"/>
      <c r="G383" s="35"/>
      <c r="H383" s="137"/>
      <c r="I383" s="33"/>
      <c r="J383" s="34"/>
      <c r="K383" s="33"/>
      <c r="L383" s="35"/>
    </row>
    <row r="384" spans="1:12" s="36" customFormat="1">
      <c r="A384" s="27"/>
      <c r="B384" s="28"/>
      <c r="C384" s="61"/>
      <c r="D384" s="37"/>
      <c r="E384" s="31"/>
      <c r="F384" s="32"/>
      <c r="G384" s="35"/>
      <c r="H384" s="137"/>
      <c r="I384" s="33"/>
      <c r="J384" s="34"/>
      <c r="K384" s="33"/>
      <c r="L384" s="35"/>
    </row>
    <row r="385" spans="1:12" s="36" customFormat="1">
      <c r="A385" s="27"/>
      <c r="B385" s="28"/>
      <c r="C385" s="61"/>
      <c r="D385" s="37"/>
      <c r="E385" s="31"/>
      <c r="F385" s="32"/>
      <c r="G385" s="35"/>
      <c r="H385" s="137"/>
      <c r="I385" s="33"/>
      <c r="J385" s="34"/>
      <c r="K385" s="33"/>
      <c r="L385" s="35"/>
    </row>
    <row r="386" spans="1:12" s="36" customFormat="1">
      <c r="A386" s="27"/>
      <c r="B386" s="28"/>
      <c r="C386" s="61"/>
      <c r="D386" s="37"/>
      <c r="E386" s="31"/>
      <c r="F386" s="32"/>
      <c r="G386" s="35"/>
      <c r="H386" s="137"/>
      <c r="I386" s="33"/>
      <c r="J386" s="34"/>
      <c r="K386" s="33"/>
      <c r="L386" s="35"/>
    </row>
    <row r="387" spans="1:12" s="36" customFormat="1">
      <c r="A387" s="27"/>
      <c r="B387" s="28"/>
      <c r="C387" s="61"/>
      <c r="D387" s="37"/>
      <c r="E387" s="31"/>
      <c r="F387" s="32"/>
      <c r="G387" s="35"/>
      <c r="H387" s="137"/>
      <c r="I387" s="33"/>
      <c r="J387" s="34"/>
      <c r="K387" s="33"/>
      <c r="L387" s="35"/>
    </row>
    <row r="388" spans="1:12" s="36" customFormat="1">
      <c r="A388" s="27"/>
      <c r="B388" s="28"/>
      <c r="C388" s="61"/>
      <c r="D388" s="37"/>
      <c r="E388" s="31"/>
      <c r="F388" s="32"/>
      <c r="G388" s="35"/>
      <c r="H388" s="137"/>
      <c r="I388" s="33"/>
      <c r="J388" s="34"/>
      <c r="K388" s="33"/>
      <c r="L388" s="35"/>
    </row>
    <row r="389" spans="1:12" s="36" customFormat="1">
      <c r="A389" s="27"/>
      <c r="B389" s="28"/>
      <c r="C389" s="61"/>
      <c r="D389" s="37"/>
      <c r="E389" s="31"/>
      <c r="F389" s="32"/>
      <c r="G389" s="35"/>
      <c r="H389" s="137"/>
      <c r="I389" s="33"/>
      <c r="J389" s="34"/>
      <c r="K389" s="33"/>
      <c r="L389" s="35"/>
    </row>
    <row r="390" spans="1:12" s="36" customFormat="1">
      <c r="A390" s="27"/>
      <c r="B390" s="28"/>
      <c r="C390" s="61"/>
      <c r="D390" s="37"/>
      <c r="E390" s="31"/>
      <c r="F390" s="32"/>
      <c r="G390" s="35"/>
      <c r="H390" s="137"/>
      <c r="I390" s="33"/>
      <c r="J390" s="34"/>
      <c r="K390" s="33"/>
      <c r="L390" s="35"/>
    </row>
    <row r="391" spans="1:12" s="36" customFormat="1">
      <c r="A391" s="27"/>
      <c r="B391" s="28"/>
      <c r="C391" s="61"/>
      <c r="D391" s="37"/>
      <c r="E391" s="31"/>
      <c r="F391" s="32"/>
      <c r="G391" s="35"/>
      <c r="H391" s="137"/>
      <c r="I391" s="33"/>
      <c r="J391" s="34"/>
      <c r="K391" s="33"/>
      <c r="L391" s="35"/>
    </row>
    <row r="392" spans="1:12" s="36" customFormat="1">
      <c r="A392" s="27"/>
      <c r="B392" s="28"/>
      <c r="C392" s="61"/>
      <c r="D392" s="37"/>
      <c r="E392" s="31"/>
      <c r="F392" s="32"/>
      <c r="G392" s="35"/>
      <c r="H392" s="137"/>
      <c r="I392" s="33"/>
      <c r="J392" s="34"/>
      <c r="K392" s="33"/>
      <c r="L392" s="35"/>
    </row>
    <row r="393" spans="1:12" s="36" customFormat="1">
      <c r="A393" s="27"/>
      <c r="B393" s="28"/>
      <c r="C393" s="61"/>
      <c r="D393" s="37"/>
      <c r="E393" s="31"/>
      <c r="F393" s="32"/>
      <c r="G393" s="35"/>
      <c r="H393" s="137"/>
      <c r="I393" s="33"/>
      <c r="J393" s="34"/>
      <c r="K393" s="33"/>
      <c r="L393" s="35"/>
    </row>
    <row r="394" spans="1:12" s="36" customFormat="1">
      <c r="A394" s="27"/>
      <c r="B394" s="28"/>
      <c r="C394" s="61"/>
      <c r="D394" s="37"/>
      <c r="E394" s="31"/>
      <c r="F394" s="32"/>
      <c r="G394" s="35"/>
      <c r="H394" s="137"/>
      <c r="I394" s="33"/>
      <c r="J394" s="34"/>
      <c r="K394" s="33"/>
      <c r="L394" s="35"/>
    </row>
    <row r="395" spans="1:12" s="36" customFormat="1">
      <c r="A395" s="27"/>
      <c r="B395" s="28"/>
      <c r="C395" s="61"/>
      <c r="D395" s="37"/>
      <c r="E395" s="31"/>
      <c r="F395" s="32"/>
      <c r="G395" s="35"/>
      <c r="H395" s="137"/>
      <c r="I395" s="33"/>
      <c r="J395" s="34"/>
      <c r="K395" s="33"/>
      <c r="L395" s="35"/>
    </row>
    <row r="396" spans="1:12" s="36" customFormat="1">
      <c r="A396" s="27"/>
      <c r="B396" s="28"/>
      <c r="C396" s="61"/>
      <c r="D396" s="37"/>
      <c r="E396" s="31"/>
      <c r="F396" s="32"/>
      <c r="G396" s="35"/>
      <c r="H396" s="137"/>
      <c r="I396" s="33"/>
      <c r="J396" s="34"/>
      <c r="K396" s="33"/>
      <c r="L396" s="35"/>
    </row>
    <row r="397" spans="1:12" s="36" customFormat="1">
      <c r="A397" s="27"/>
      <c r="B397" s="28"/>
      <c r="C397" s="61"/>
      <c r="D397" s="37"/>
      <c r="E397" s="31"/>
      <c r="F397" s="32"/>
      <c r="G397" s="35"/>
      <c r="H397" s="137"/>
      <c r="I397" s="33"/>
      <c r="J397" s="34"/>
      <c r="K397" s="33"/>
      <c r="L397" s="35"/>
    </row>
    <row r="398" spans="1:12" s="36" customFormat="1">
      <c r="A398" s="27"/>
      <c r="B398" s="28"/>
      <c r="C398" s="61"/>
      <c r="D398" s="37"/>
      <c r="E398" s="31"/>
      <c r="F398" s="32"/>
      <c r="G398" s="35"/>
      <c r="H398" s="137"/>
      <c r="I398" s="33"/>
      <c r="J398" s="34"/>
      <c r="K398" s="33"/>
      <c r="L398" s="35"/>
    </row>
    <row r="399" spans="1:12" s="36" customFormat="1">
      <c r="A399" s="27"/>
      <c r="B399" s="28"/>
      <c r="C399" s="61"/>
      <c r="D399" s="37"/>
      <c r="E399" s="31"/>
      <c r="F399" s="32"/>
      <c r="G399" s="35"/>
      <c r="H399" s="137"/>
      <c r="I399" s="33"/>
      <c r="J399" s="34"/>
      <c r="K399" s="33"/>
      <c r="L399" s="35"/>
    </row>
    <row r="400" spans="1:12" s="36" customFormat="1">
      <c r="A400" s="27"/>
      <c r="B400" s="28"/>
      <c r="C400" s="61"/>
      <c r="D400" s="37"/>
      <c r="E400" s="31"/>
      <c r="F400" s="32"/>
      <c r="G400" s="35"/>
      <c r="H400" s="137"/>
      <c r="I400" s="33"/>
      <c r="J400" s="34"/>
      <c r="K400" s="33"/>
      <c r="L400" s="35"/>
    </row>
    <row r="401" spans="1:12" s="36" customFormat="1">
      <c r="A401" s="27"/>
      <c r="B401" s="28"/>
      <c r="C401" s="61"/>
      <c r="D401" s="37"/>
      <c r="E401" s="31"/>
      <c r="F401" s="32"/>
      <c r="G401" s="35"/>
      <c r="H401" s="137"/>
      <c r="I401" s="33"/>
      <c r="J401" s="34"/>
      <c r="K401" s="33"/>
      <c r="L401" s="35"/>
    </row>
    <row r="402" spans="1:12" s="36" customFormat="1">
      <c r="A402" s="27"/>
      <c r="B402" s="28"/>
      <c r="C402" s="61"/>
      <c r="D402" s="37"/>
      <c r="E402" s="31"/>
      <c r="F402" s="32"/>
      <c r="G402" s="35"/>
      <c r="H402" s="137"/>
      <c r="I402" s="33"/>
      <c r="J402" s="34"/>
      <c r="K402" s="33"/>
      <c r="L402" s="35"/>
    </row>
    <row r="403" spans="1:12" s="36" customFormat="1">
      <c r="A403" s="27"/>
      <c r="B403" s="28"/>
      <c r="C403" s="61"/>
      <c r="D403" s="37"/>
      <c r="E403" s="31"/>
      <c r="F403" s="32"/>
      <c r="G403" s="35"/>
      <c r="H403" s="137"/>
      <c r="I403" s="33"/>
      <c r="J403" s="34"/>
      <c r="K403" s="33"/>
      <c r="L403" s="35"/>
    </row>
    <row r="404" spans="1:12" s="36" customFormat="1">
      <c r="A404" s="27"/>
      <c r="B404" s="28"/>
      <c r="C404" s="61"/>
      <c r="D404" s="37"/>
      <c r="E404" s="31"/>
      <c r="F404" s="32"/>
      <c r="G404" s="35"/>
      <c r="H404" s="137"/>
      <c r="I404" s="33"/>
      <c r="J404" s="34"/>
      <c r="K404" s="33"/>
      <c r="L404" s="35"/>
    </row>
    <row r="405" spans="1:12" s="36" customFormat="1">
      <c r="A405" s="27"/>
      <c r="B405" s="28"/>
      <c r="C405" s="61"/>
      <c r="D405" s="37"/>
      <c r="E405" s="31"/>
      <c r="F405" s="32"/>
      <c r="G405" s="35"/>
      <c r="H405" s="137"/>
      <c r="I405" s="33"/>
      <c r="J405" s="34"/>
      <c r="K405" s="33"/>
      <c r="L405" s="35"/>
    </row>
    <row r="406" spans="1:12" s="36" customFormat="1">
      <c r="A406" s="27"/>
      <c r="B406" s="28"/>
      <c r="C406" s="61"/>
      <c r="D406" s="37"/>
      <c r="E406" s="31"/>
      <c r="F406" s="32"/>
      <c r="G406" s="35"/>
      <c r="H406" s="137"/>
      <c r="I406" s="33"/>
      <c r="J406" s="34"/>
      <c r="K406" s="33"/>
      <c r="L406" s="35"/>
    </row>
    <row r="407" spans="1:12" s="36" customFormat="1">
      <c r="A407" s="27"/>
      <c r="B407" s="28"/>
      <c r="C407" s="61"/>
      <c r="D407" s="37"/>
      <c r="E407" s="31"/>
      <c r="F407" s="32"/>
      <c r="G407" s="35"/>
      <c r="H407" s="137"/>
      <c r="I407" s="33"/>
      <c r="J407" s="34"/>
      <c r="K407" s="33"/>
      <c r="L407" s="35"/>
    </row>
    <row r="408" spans="1:12" s="36" customFormat="1">
      <c r="A408" s="27"/>
      <c r="B408" s="28"/>
      <c r="C408" s="61"/>
      <c r="D408" s="37"/>
      <c r="E408" s="31"/>
      <c r="F408" s="32"/>
      <c r="G408" s="35"/>
      <c r="H408" s="137"/>
      <c r="I408" s="33"/>
      <c r="J408" s="34"/>
      <c r="K408" s="33"/>
      <c r="L408" s="35"/>
    </row>
    <row r="409" spans="1:12" s="36" customFormat="1">
      <c r="A409" s="27"/>
      <c r="B409" s="28"/>
      <c r="C409" s="61"/>
      <c r="D409" s="37"/>
      <c r="E409" s="31"/>
      <c r="F409" s="32"/>
      <c r="G409" s="35"/>
      <c r="H409" s="137"/>
      <c r="I409" s="33"/>
      <c r="J409" s="34"/>
      <c r="K409" s="33"/>
      <c r="L409" s="35"/>
    </row>
    <row r="410" spans="1:12" s="36" customFormat="1">
      <c r="A410" s="27"/>
      <c r="B410" s="28"/>
      <c r="C410" s="61"/>
      <c r="D410" s="37"/>
      <c r="E410" s="31"/>
      <c r="F410" s="32"/>
      <c r="G410" s="35"/>
      <c r="H410" s="137"/>
      <c r="I410" s="33"/>
      <c r="J410" s="34"/>
      <c r="K410" s="33"/>
      <c r="L410" s="35"/>
    </row>
    <row r="411" spans="1:12" s="36" customFormat="1">
      <c r="A411" s="27"/>
      <c r="B411" s="28"/>
      <c r="C411" s="61"/>
      <c r="D411" s="37"/>
      <c r="E411" s="31"/>
      <c r="F411" s="32"/>
      <c r="G411" s="35"/>
      <c r="H411" s="137"/>
      <c r="I411" s="33"/>
      <c r="J411" s="34"/>
      <c r="K411" s="33"/>
      <c r="L411" s="35"/>
    </row>
    <row r="412" spans="1:12" s="36" customFormat="1">
      <c r="A412" s="27"/>
      <c r="B412" s="28"/>
      <c r="C412" s="61"/>
      <c r="D412" s="37"/>
      <c r="E412" s="31"/>
      <c r="F412" s="32"/>
      <c r="G412" s="35"/>
      <c r="H412" s="137"/>
      <c r="I412" s="33"/>
      <c r="J412" s="34"/>
      <c r="K412" s="33"/>
      <c r="L412" s="35"/>
    </row>
    <row r="413" spans="1:12" s="36" customFormat="1">
      <c r="A413" s="27"/>
      <c r="B413" s="28"/>
      <c r="C413" s="61"/>
      <c r="D413" s="37"/>
      <c r="E413" s="31"/>
      <c r="F413" s="32"/>
      <c r="G413" s="35"/>
      <c r="H413" s="137"/>
      <c r="I413" s="33"/>
      <c r="J413" s="34"/>
      <c r="K413" s="33"/>
      <c r="L413" s="35"/>
    </row>
    <row r="414" spans="1:12" s="36" customFormat="1">
      <c r="A414" s="27"/>
      <c r="B414" s="28"/>
      <c r="C414" s="61"/>
      <c r="D414" s="37"/>
      <c r="E414" s="31"/>
      <c r="F414" s="32"/>
      <c r="G414" s="35"/>
      <c r="H414" s="137"/>
      <c r="I414" s="33"/>
      <c r="J414" s="34"/>
      <c r="K414" s="33"/>
      <c r="L414" s="35"/>
    </row>
    <row r="415" spans="1:12" s="36" customFormat="1">
      <c r="A415" s="27"/>
      <c r="B415" s="28"/>
      <c r="C415" s="61"/>
      <c r="D415" s="37"/>
      <c r="E415" s="31"/>
      <c r="F415" s="32"/>
      <c r="G415" s="35"/>
      <c r="H415" s="137"/>
      <c r="I415" s="33"/>
      <c r="J415" s="34"/>
      <c r="K415" s="33"/>
      <c r="L415" s="35"/>
    </row>
    <row r="416" spans="1:12" s="36" customFormat="1">
      <c r="A416" s="27"/>
      <c r="B416" s="28"/>
      <c r="C416" s="61"/>
      <c r="D416" s="37"/>
      <c r="E416" s="31"/>
      <c r="F416" s="32"/>
      <c r="G416" s="35"/>
      <c r="H416" s="137"/>
      <c r="I416" s="33"/>
      <c r="J416" s="34"/>
      <c r="K416" s="33"/>
      <c r="L416" s="35"/>
    </row>
    <row r="417" spans="1:12" s="36" customFormat="1">
      <c r="A417" s="27"/>
      <c r="B417" s="28"/>
      <c r="C417" s="61"/>
      <c r="D417" s="37"/>
      <c r="E417" s="31"/>
      <c r="F417" s="32"/>
      <c r="G417" s="35"/>
      <c r="H417" s="137"/>
      <c r="I417" s="33"/>
      <c r="J417" s="34"/>
      <c r="K417" s="33"/>
      <c r="L417" s="35"/>
    </row>
    <row r="418" spans="1:12" s="36" customFormat="1">
      <c r="A418" s="27"/>
      <c r="B418" s="28"/>
      <c r="C418" s="61"/>
      <c r="D418" s="37"/>
      <c r="E418" s="31"/>
      <c r="F418" s="32"/>
      <c r="G418" s="35"/>
      <c r="H418" s="137"/>
      <c r="I418" s="33"/>
      <c r="J418" s="34"/>
      <c r="K418" s="33"/>
      <c r="L418" s="35"/>
    </row>
    <row r="419" spans="1:12" s="36" customFormat="1">
      <c r="A419" s="27"/>
      <c r="B419" s="28"/>
      <c r="C419" s="61"/>
      <c r="D419" s="37"/>
      <c r="E419" s="31"/>
      <c r="F419" s="32"/>
      <c r="G419" s="35"/>
      <c r="H419" s="137"/>
      <c r="I419" s="33"/>
      <c r="J419" s="34"/>
      <c r="K419" s="33"/>
      <c r="L419" s="35"/>
    </row>
    <row r="420" spans="1:12" s="36" customFormat="1">
      <c r="A420" s="27"/>
      <c r="B420" s="28"/>
      <c r="C420" s="61"/>
      <c r="D420" s="37"/>
      <c r="E420" s="31"/>
      <c r="F420" s="32"/>
      <c r="G420" s="35"/>
      <c r="H420" s="137"/>
      <c r="I420" s="33"/>
      <c r="J420" s="34"/>
      <c r="K420" s="33"/>
      <c r="L420" s="35"/>
    </row>
    <row r="421" spans="1:12" s="36" customFormat="1">
      <c r="A421" s="27"/>
      <c r="B421" s="28"/>
      <c r="C421" s="61"/>
      <c r="D421" s="37"/>
      <c r="E421" s="31"/>
      <c r="F421" s="32"/>
      <c r="G421" s="35"/>
      <c r="H421" s="137"/>
      <c r="I421" s="33"/>
      <c r="J421" s="34"/>
      <c r="K421" s="33"/>
      <c r="L421" s="35"/>
    </row>
    <row r="422" spans="1:12" s="36" customFormat="1">
      <c r="A422" s="27"/>
      <c r="B422" s="28"/>
      <c r="C422" s="61"/>
      <c r="D422" s="37"/>
      <c r="E422" s="31"/>
      <c r="F422" s="32"/>
      <c r="G422" s="35"/>
      <c r="H422" s="137"/>
      <c r="I422" s="33"/>
      <c r="J422" s="34"/>
      <c r="K422" s="33"/>
      <c r="L422" s="35"/>
    </row>
    <row r="423" spans="1:12" s="36" customFormat="1">
      <c r="A423" s="27"/>
      <c r="B423" s="28"/>
      <c r="C423" s="61"/>
      <c r="D423" s="37"/>
      <c r="E423" s="31"/>
      <c r="F423" s="32"/>
      <c r="G423" s="35"/>
      <c r="H423" s="137"/>
      <c r="I423" s="33"/>
      <c r="J423" s="34"/>
      <c r="K423" s="33"/>
      <c r="L423" s="35"/>
    </row>
    <row r="424" spans="1:12" s="36" customFormat="1">
      <c r="A424" s="27"/>
      <c r="B424" s="28"/>
      <c r="C424" s="61"/>
      <c r="D424" s="37"/>
      <c r="E424" s="31"/>
      <c r="F424" s="32"/>
      <c r="G424" s="35"/>
      <c r="H424" s="137"/>
      <c r="I424" s="33"/>
      <c r="J424" s="34"/>
      <c r="K424" s="33"/>
      <c r="L424" s="35"/>
    </row>
    <row r="425" spans="1:12" s="36" customFormat="1">
      <c r="A425" s="27"/>
      <c r="B425" s="28"/>
      <c r="C425" s="61"/>
      <c r="D425" s="37"/>
      <c r="E425" s="31"/>
      <c r="F425" s="32"/>
      <c r="G425" s="35"/>
      <c r="H425" s="137"/>
      <c r="I425" s="33"/>
      <c r="J425" s="34"/>
      <c r="K425" s="33"/>
      <c r="L425" s="35"/>
    </row>
    <row r="426" spans="1:12" s="36" customFormat="1">
      <c r="A426" s="27"/>
      <c r="B426" s="28"/>
      <c r="C426" s="61"/>
      <c r="D426" s="37"/>
      <c r="E426" s="31"/>
      <c r="F426" s="32"/>
      <c r="G426" s="35"/>
      <c r="H426" s="137"/>
      <c r="I426" s="33"/>
      <c r="J426" s="34"/>
      <c r="K426" s="33"/>
      <c r="L426" s="35"/>
    </row>
    <row r="427" spans="1:12" s="36" customFormat="1">
      <c r="A427" s="27"/>
      <c r="B427" s="28"/>
      <c r="C427" s="61"/>
      <c r="D427" s="37"/>
      <c r="E427" s="31"/>
      <c r="F427" s="32"/>
      <c r="G427" s="35"/>
      <c r="H427" s="137"/>
      <c r="I427" s="33"/>
      <c r="J427" s="34"/>
      <c r="K427" s="33"/>
      <c r="L427" s="35"/>
    </row>
    <row r="428" spans="1:12" s="36" customFormat="1">
      <c r="A428" s="27"/>
      <c r="B428" s="28"/>
      <c r="C428" s="61"/>
      <c r="D428" s="37"/>
      <c r="E428" s="31"/>
      <c r="F428" s="32"/>
      <c r="G428" s="35"/>
      <c r="H428" s="137"/>
      <c r="I428" s="33"/>
      <c r="J428" s="34"/>
      <c r="K428" s="33"/>
      <c r="L428" s="35"/>
    </row>
    <row r="429" spans="1:12" s="36" customFormat="1">
      <c r="A429" s="27"/>
      <c r="B429" s="28"/>
      <c r="C429" s="61"/>
      <c r="D429" s="37"/>
      <c r="E429" s="31"/>
      <c r="F429" s="32"/>
      <c r="G429" s="35"/>
      <c r="H429" s="137"/>
      <c r="I429" s="33"/>
      <c r="J429" s="34"/>
      <c r="K429" s="33"/>
      <c r="L429" s="35"/>
    </row>
    <row r="430" spans="1:12" s="36" customFormat="1">
      <c r="A430" s="27"/>
      <c r="B430" s="28"/>
      <c r="C430" s="61"/>
      <c r="D430" s="37"/>
      <c r="E430" s="31"/>
      <c r="F430" s="32"/>
      <c r="G430" s="35"/>
      <c r="H430" s="137"/>
      <c r="I430" s="33"/>
      <c r="J430" s="34"/>
      <c r="K430" s="33"/>
      <c r="L430" s="35"/>
    </row>
    <row r="431" spans="1:12" s="36" customFormat="1">
      <c r="A431" s="27"/>
      <c r="B431" s="28"/>
      <c r="C431" s="61"/>
      <c r="D431" s="37"/>
      <c r="E431" s="31"/>
      <c r="F431" s="32"/>
      <c r="G431" s="35"/>
      <c r="H431" s="137"/>
      <c r="I431" s="33"/>
      <c r="J431" s="34"/>
      <c r="K431" s="33"/>
      <c r="L431" s="35"/>
    </row>
    <row r="432" spans="1:12" s="36" customFormat="1">
      <c r="A432" s="27"/>
      <c r="B432" s="28"/>
      <c r="C432" s="61"/>
      <c r="D432" s="37"/>
      <c r="E432" s="31"/>
      <c r="F432" s="32"/>
      <c r="G432" s="35"/>
      <c r="H432" s="137"/>
      <c r="I432" s="33"/>
      <c r="J432" s="34"/>
      <c r="K432" s="33"/>
      <c r="L432" s="35"/>
    </row>
    <row r="433" spans="1:12" s="36" customFormat="1">
      <c r="A433" s="27"/>
      <c r="B433" s="28"/>
      <c r="C433" s="61"/>
      <c r="D433" s="37"/>
      <c r="E433" s="31"/>
      <c r="F433" s="32"/>
      <c r="G433" s="35"/>
      <c r="H433" s="137"/>
      <c r="I433" s="33"/>
      <c r="J433" s="34"/>
      <c r="K433" s="33"/>
      <c r="L433" s="35"/>
    </row>
    <row r="434" spans="1:12" s="36" customFormat="1">
      <c r="A434" s="27"/>
      <c r="B434" s="28"/>
      <c r="C434" s="61"/>
      <c r="D434" s="37"/>
      <c r="E434" s="31"/>
      <c r="F434" s="32"/>
      <c r="G434" s="35"/>
      <c r="H434" s="137"/>
      <c r="I434" s="33"/>
      <c r="J434" s="34"/>
      <c r="K434" s="33"/>
      <c r="L434" s="35"/>
    </row>
    <row r="435" spans="1:12" s="36" customFormat="1">
      <c r="A435" s="27"/>
      <c r="B435" s="28"/>
      <c r="C435" s="61"/>
      <c r="D435" s="37"/>
      <c r="E435" s="31"/>
      <c r="F435" s="32"/>
      <c r="G435" s="35"/>
      <c r="H435" s="137"/>
      <c r="I435" s="33"/>
      <c r="J435" s="34"/>
      <c r="K435" s="33"/>
      <c r="L435" s="35"/>
    </row>
    <row r="436" spans="1:12" s="36" customFormat="1">
      <c r="A436" s="27"/>
      <c r="B436" s="28"/>
      <c r="C436" s="61"/>
      <c r="D436" s="37"/>
      <c r="E436" s="31"/>
      <c r="F436" s="32"/>
      <c r="G436" s="35"/>
      <c r="H436" s="137"/>
      <c r="I436" s="33"/>
      <c r="J436" s="34"/>
      <c r="K436" s="33"/>
      <c r="L436" s="35"/>
    </row>
    <row r="437" spans="1:12" s="36" customFormat="1">
      <c r="A437" s="27"/>
      <c r="B437" s="28"/>
      <c r="C437" s="61"/>
      <c r="D437" s="37"/>
      <c r="E437" s="31"/>
      <c r="F437" s="32"/>
      <c r="G437" s="35"/>
      <c r="H437" s="137"/>
      <c r="I437" s="33"/>
      <c r="J437" s="34"/>
      <c r="K437" s="33"/>
      <c r="L437" s="35"/>
    </row>
    <row r="438" spans="1:12" s="36" customFormat="1">
      <c r="A438" s="27"/>
      <c r="B438" s="28"/>
      <c r="C438" s="61"/>
      <c r="D438" s="37"/>
      <c r="E438" s="31"/>
      <c r="F438" s="32"/>
      <c r="G438" s="35"/>
      <c r="H438" s="137"/>
      <c r="I438" s="33"/>
      <c r="J438" s="34"/>
      <c r="K438" s="33"/>
      <c r="L438" s="35"/>
    </row>
    <row r="439" spans="1:12" s="36" customFormat="1">
      <c r="A439" s="27"/>
      <c r="B439" s="28"/>
      <c r="C439" s="61"/>
      <c r="D439" s="37"/>
      <c r="E439" s="31"/>
      <c r="F439" s="32"/>
      <c r="G439" s="35"/>
      <c r="H439" s="137"/>
      <c r="I439" s="33"/>
      <c r="J439" s="34"/>
      <c r="K439" s="33"/>
      <c r="L439" s="35"/>
    </row>
    <row r="440" spans="1:12" s="36" customFormat="1">
      <c r="A440" s="27"/>
      <c r="B440" s="28"/>
      <c r="C440" s="61"/>
      <c r="D440" s="37"/>
      <c r="E440" s="31"/>
      <c r="F440" s="32"/>
      <c r="G440" s="35"/>
      <c r="H440" s="137"/>
      <c r="I440" s="33"/>
      <c r="J440" s="34"/>
      <c r="K440" s="33"/>
      <c r="L440" s="35"/>
    </row>
    <row r="441" spans="1:12" s="36" customFormat="1">
      <c r="A441" s="27"/>
      <c r="B441" s="28"/>
      <c r="C441" s="61"/>
      <c r="D441" s="37"/>
      <c r="E441" s="31"/>
      <c r="F441" s="32"/>
      <c r="G441" s="35"/>
      <c r="H441" s="137"/>
      <c r="I441" s="33"/>
      <c r="J441" s="34"/>
      <c r="K441" s="33"/>
      <c r="L441" s="35"/>
    </row>
    <row r="442" spans="1:12" s="36" customFormat="1">
      <c r="A442" s="27"/>
      <c r="B442" s="28"/>
      <c r="C442" s="61"/>
      <c r="D442" s="37"/>
      <c r="E442" s="31"/>
      <c r="F442" s="32"/>
      <c r="G442" s="35"/>
      <c r="H442" s="137"/>
      <c r="I442" s="33"/>
      <c r="J442" s="34"/>
      <c r="K442" s="33"/>
      <c r="L442" s="35"/>
    </row>
    <row r="443" spans="1:12" s="36" customFormat="1">
      <c r="A443" s="27"/>
      <c r="B443" s="28"/>
      <c r="C443" s="61"/>
      <c r="D443" s="37"/>
      <c r="E443" s="31"/>
      <c r="F443" s="32"/>
      <c r="G443" s="35"/>
      <c r="H443" s="137"/>
      <c r="I443" s="33"/>
      <c r="J443" s="34"/>
      <c r="K443" s="33"/>
      <c r="L443" s="35"/>
    </row>
    <row r="444" spans="1:12" s="36" customFormat="1">
      <c r="A444" s="27"/>
      <c r="B444" s="28"/>
      <c r="C444" s="61"/>
      <c r="D444" s="37"/>
      <c r="E444" s="31"/>
      <c r="F444" s="32"/>
      <c r="G444" s="35"/>
      <c r="H444" s="137"/>
      <c r="I444" s="33"/>
      <c r="J444" s="34"/>
      <c r="K444" s="33"/>
      <c r="L444" s="35"/>
    </row>
    <row r="445" spans="1:12" s="36" customFormat="1">
      <c r="A445" s="27"/>
      <c r="B445" s="28"/>
      <c r="C445" s="61"/>
      <c r="D445" s="37"/>
      <c r="E445" s="31"/>
      <c r="F445" s="32"/>
      <c r="G445" s="35"/>
      <c r="H445" s="137"/>
      <c r="I445" s="33"/>
      <c r="J445" s="34"/>
      <c r="K445" s="33"/>
      <c r="L445" s="35"/>
    </row>
    <row r="446" spans="1:12" s="36" customFormat="1">
      <c r="A446" s="27"/>
      <c r="B446" s="28"/>
      <c r="C446" s="61"/>
      <c r="D446" s="37"/>
      <c r="E446" s="31"/>
      <c r="F446" s="32"/>
      <c r="G446" s="35"/>
      <c r="H446" s="137"/>
      <c r="I446" s="33"/>
      <c r="J446" s="34"/>
      <c r="K446" s="33"/>
      <c r="L446" s="35"/>
    </row>
    <row r="447" spans="1:12" s="36" customFormat="1">
      <c r="A447" s="27"/>
      <c r="B447" s="28"/>
      <c r="C447" s="61"/>
      <c r="D447" s="37"/>
      <c r="E447" s="31"/>
      <c r="F447" s="32"/>
      <c r="G447" s="35"/>
      <c r="H447" s="137"/>
      <c r="I447" s="33"/>
      <c r="J447" s="34"/>
      <c r="K447" s="33"/>
      <c r="L447" s="35"/>
    </row>
    <row r="448" spans="1:12" s="36" customFormat="1">
      <c r="A448" s="27"/>
      <c r="B448" s="28"/>
      <c r="C448" s="61"/>
      <c r="D448" s="37"/>
      <c r="E448" s="31"/>
      <c r="F448" s="32"/>
      <c r="G448" s="35"/>
      <c r="H448" s="137"/>
      <c r="I448" s="33"/>
      <c r="J448" s="34"/>
      <c r="K448" s="33"/>
      <c r="L448" s="35"/>
    </row>
    <row r="449" spans="1:12" s="36" customFormat="1">
      <c r="A449" s="27"/>
      <c r="B449" s="28"/>
      <c r="C449" s="61"/>
      <c r="D449" s="37"/>
      <c r="E449" s="31"/>
      <c r="F449" s="32"/>
      <c r="G449" s="35"/>
      <c r="H449" s="137"/>
      <c r="I449" s="33"/>
      <c r="J449" s="34"/>
      <c r="K449" s="33"/>
      <c r="L449" s="35"/>
    </row>
    <row r="450" spans="1:12" s="36" customFormat="1">
      <c r="A450" s="27"/>
      <c r="B450" s="28"/>
      <c r="C450" s="61"/>
      <c r="D450" s="37"/>
      <c r="E450" s="31"/>
      <c r="F450" s="32"/>
      <c r="G450" s="35"/>
      <c r="H450" s="137"/>
      <c r="I450" s="33"/>
      <c r="J450" s="34"/>
      <c r="K450" s="33"/>
      <c r="L450" s="35"/>
    </row>
    <row r="451" spans="1:12" s="36" customFormat="1">
      <c r="A451" s="27"/>
      <c r="B451" s="28"/>
      <c r="C451" s="61"/>
      <c r="D451" s="37"/>
      <c r="E451" s="31"/>
      <c r="F451" s="32"/>
      <c r="G451" s="35"/>
      <c r="H451" s="137"/>
      <c r="I451" s="33"/>
      <c r="J451" s="34"/>
      <c r="K451" s="33"/>
      <c r="L451" s="35"/>
    </row>
    <row r="452" spans="1:12" s="36" customFormat="1">
      <c r="A452" s="27"/>
      <c r="B452" s="28"/>
      <c r="C452" s="61"/>
      <c r="D452" s="37"/>
      <c r="E452" s="31"/>
      <c r="F452" s="32"/>
      <c r="G452" s="35"/>
      <c r="H452" s="137"/>
      <c r="I452" s="33"/>
      <c r="J452" s="34"/>
      <c r="K452" s="33"/>
      <c r="L452" s="35"/>
    </row>
    <row r="453" spans="1:12" s="36" customFormat="1">
      <c r="A453" s="27"/>
      <c r="B453" s="28"/>
      <c r="C453" s="61"/>
      <c r="D453" s="37"/>
      <c r="E453" s="31"/>
      <c r="F453" s="32"/>
      <c r="G453" s="35"/>
      <c r="H453" s="137"/>
      <c r="I453" s="33"/>
      <c r="J453" s="34"/>
      <c r="K453" s="33"/>
      <c r="L453" s="35"/>
    </row>
    <row r="454" spans="1:12" s="36" customFormat="1">
      <c r="A454" s="27"/>
      <c r="B454" s="28"/>
      <c r="C454" s="61"/>
      <c r="D454" s="37"/>
      <c r="E454" s="31"/>
      <c r="F454" s="32"/>
      <c r="G454" s="35"/>
      <c r="H454" s="137"/>
      <c r="I454" s="33"/>
      <c r="J454" s="34"/>
      <c r="K454" s="33"/>
      <c r="L454" s="35"/>
    </row>
    <row r="455" spans="1:12" s="36" customFormat="1">
      <c r="A455" s="27"/>
      <c r="B455" s="28"/>
      <c r="C455" s="61"/>
      <c r="D455" s="37"/>
      <c r="E455" s="31"/>
      <c r="F455" s="32"/>
      <c r="G455" s="35"/>
      <c r="H455" s="137"/>
      <c r="I455" s="33"/>
      <c r="J455" s="34"/>
      <c r="K455" s="33"/>
      <c r="L455" s="35"/>
    </row>
    <row r="456" spans="1:12" s="36" customFormat="1">
      <c r="A456" s="27"/>
      <c r="B456" s="28"/>
      <c r="C456" s="61"/>
      <c r="D456" s="37"/>
      <c r="E456" s="31"/>
      <c r="F456" s="32"/>
      <c r="G456" s="35"/>
      <c r="H456" s="137"/>
      <c r="I456" s="33"/>
      <c r="J456" s="34"/>
      <c r="K456" s="33"/>
      <c r="L456" s="35"/>
    </row>
    <row r="457" spans="1:12" s="36" customFormat="1">
      <c r="A457" s="27"/>
      <c r="B457" s="28"/>
      <c r="C457" s="61"/>
      <c r="D457" s="37"/>
      <c r="E457" s="31"/>
      <c r="F457" s="32"/>
      <c r="G457" s="35"/>
      <c r="H457" s="137"/>
      <c r="I457" s="33"/>
      <c r="J457" s="34"/>
      <c r="K457" s="33"/>
      <c r="L457" s="35"/>
    </row>
    <row r="458" spans="1:12" s="36" customFormat="1">
      <c r="A458" s="27"/>
      <c r="B458" s="28"/>
      <c r="C458" s="61"/>
      <c r="D458" s="37"/>
      <c r="E458" s="31"/>
      <c r="F458" s="32"/>
      <c r="G458" s="35"/>
      <c r="H458" s="137"/>
      <c r="I458" s="33"/>
      <c r="J458" s="34"/>
      <c r="K458" s="33"/>
      <c r="L458" s="35"/>
    </row>
    <row r="459" spans="1:12" s="36" customFormat="1">
      <c r="A459" s="27"/>
      <c r="B459" s="28"/>
      <c r="C459" s="61"/>
      <c r="D459" s="37"/>
      <c r="E459" s="31"/>
      <c r="F459" s="32"/>
      <c r="G459" s="35"/>
      <c r="H459" s="137"/>
      <c r="I459" s="33"/>
      <c r="J459" s="34"/>
      <c r="K459" s="33"/>
      <c r="L459" s="35"/>
    </row>
    <row r="460" spans="1:12" s="36" customFormat="1">
      <c r="A460" s="27"/>
      <c r="B460" s="28"/>
      <c r="C460" s="61"/>
      <c r="D460" s="37"/>
      <c r="E460" s="31"/>
      <c r="F460" s="32"/>
      <c r="G460" s="35"/>
      <c r="H460" s="137"/>
      <c r="I460" s="33"/>
      <c r="J460" s="34"/>
      <c r="K460" s="33"/>
      <c r="L460" s="35"/>
    </row>
    <row r="461" spans="1:12" s="36" customFormat="1">
      <c r="A461" s="27"/>
      <c r="B461" s="28"/>
      <c r="C461" s="61"/>
      <c r="D461" s="37"/>
      <c r="E461" s="31"/>
      <c r="F461" s="32"/>
      <c r="G461" s="35"/>
      <c r="H461" s="137"/>
      <c r="I461" s="33"/>
      <c r="J461" s="34"/>
      <c r="K461" s="33"/>
      <c r="L461" s="35"/>
    </row>
    <row r="462" spans="1:12" s="36" customFormat="1">
      <c r="A462" s="27"/>
      <c r="B462" s="28"/>
      <c r="C462" s="61"/>
      <c r="D462" s="37"/>
      <c r="E462" s="31"/>
      <c r="F462" s="32"/>
      <c r="G462" s="35"/>
      <c r="H462" s="137"/>
      <c r="I462" s="33"/>
      <c r="J462" s="34"/>
      <c r="K462" s="33"/>
      <c r="L462" s="35"/>
    </row>
    <row r="463" spans="1:12" s="36" customFormat="1">
      <c r="A463" s="27"/>
      <c r="B463" s="28"/>
      <c r="C463" s="61"/>
      <c r="D463" s="37"/>
      <c r="E463" s="31"/>
      <c r="F463" s="32"/>
      <c r="G463" s="35"/>
      <c r="H463" s="137"/>
      <c r="I463" s="33"/>
      <c r="J463" s="34"/>
      <c r="K463" s="33"/>
      <c r="L463" s="35"/>
    </row>
    <row r="464" spans="1:12" s="36" customFormat="1">
      <c r="A464" s="27"/>
      <c r="B464" s="28"/>
      <c r="C464" s="61"/>
      <c r="D464" s="37"/>
      <c r="E464" s="31"/>
      <c r="F464" s="32"/>
      <c r="G464" s="35"/>
      <c r="H464" s="137"/>
      <c r="I464" s="33"/>
      <c r="J464" s="34"/>
      <c r="K464" s="33"/>
      <c r="L464" s="35"/>
    </row>
    <row r="465" spans="1:12" s="36" customFormat="1">
      <c r="A465" s="27"/>
      <c r="B465" s="28"/>
      <c r="C465" s="61"/>
      <c r="D465" s="37"/>
      <c r="E465" s="31"/>
      <c r="F465" s="32"/>
      <c r="G465" s="35"/>
      <c r="H465" s="137"/>
      <c r="I465" s="33"/>
      <c r="J465" s="34"/>
      <c r="K465" s="33"/>
      <c r="L465" s="35"/>
    </row>
    <row r="466" spans="1:12" s="36" customFormat="1">
      <c r="A466" s="27"/>
      <c r="B466" s="28"/>
      <c r="C466" s="61"/>
      <c r="D466" s="37"/>
      <c r="E466" s="31"/>
      <c r="F466" s="32"/>
      <c r="G466" s="35"/>
      <c r="H466" s="137"/>
      <c r="I466" s="33"/>
      <c r="J466" s="34"/>
      <c r="K466" s="33"/>
      <c r="L466" s="35"/>
    </row>
    <row r="467" spans="1:12" s="36" customFormat="1">
      <c r="A467" s="27"/>
      <c r="B467" s="28"/>
      <c r="C467" s="61"/>
      <c r="D467" s="37"/>
      <c r="E467" s="31"/>
      <c r="F467" s="32"/>
      <c r="G467" s="35"/>
      <c r="H467" s="137"/>
      <c r="I467" s="33"/>
      <c r="J467" s="34"/>
      <c r="K467" s="33"/>
      <c r="L467" s="35"/>
    </row>
    <row r="468" spans="1:12" s="36" customFormat="1">
      <c r="A468" s="27"/>
      <c r="B468" s="28"/>
      <c r="C468" s="61"/>
      <c r="D468" s="37"/>
      <c r="E468" s="31"/>
      <c r="F468" s="32"/>
      <c r="G468" s="35"/>
      <c r="H468" s="137"/>
      <c r="I468" s="33"/>
      <c r="J468" s="34"/>
      <c r="K468" s="33"/>
      <c r="L468" s="35"/>
    </row>
    <row r="469" spans="1:12" s="36" customFormat="1">
      <c r="A469" s="27"/>
      <c r="B469" s="28"/>
      <c r="C469" s="61"/>
      <c r="D469" s="37"/>
      <c r="E469" s="31"/>
      <c r="F469" s="32"/>
      <c r="G469" s="35"/>
      <c r="H469" s="137"/>
      <c r="I469" s="33"/>
      <c r="J469" s="34"/>
      <c r="K469" s="33"/>
      <c r="L469" s="35"/>
    </row>
    <row r="470" spans="1:12" s="36" customFormat="1">
      <c r="A470" s="27"/>
      <c r="B470" s="28"/>
      <c r="C470" s="61"/>
      <c r="D470" s="37"/>
      <c r="E470" s="31"/>
      <c r="F470" s="32"/>
      <c r="G470" s="35"/>
      <c r="H470" s="137"/>
      <c r="I470" s="33"/>
      <c r="J470" s="34"/>
      <c r="K470" s="33"/>
      <c r="L470" s="35"/>
    </row>
    <row r="471" spans="1:12" s="36" customFormat="1">
      <c r="A471" s="27"/>
      <c r="B471" s="28"/>
      <c r="C471" s="61"/>
      <c r="D471" s="37"/>
      <c r="E471" s="31"/>
      <c r="F471" s="32"/>
      <c r="G471" s="35"/>
      <c r="H471" s="137"/>
      <c r="I471" s="33"/>
      <c r="J471" s="34"/>
      <c r="K471" s="33"/>
      <c r="L471" s="35"/>
    </row>
    <row r="472" spans="1:12" s="36" customFormat="1">
      <c r="A472" s="27"/>
      <c r="B472" s="28"/>
      <c r="C472" s="61"/>
      <c r="D472" s="37"/>
      <c r="E472" s="31"/>
      <c r="F472" s="32"/>
      <c r="G472" s="35"/>
      <c r="H472" s="137"/>
      <c r="I472" s="33"/>
      <c r="J472" s="34"/>
      <c r="K472" s="33"/>
      <c r="L472" s="35"/>
    </row>
    <row r="473" spans="1:12" s="36" customFormat="1">
      <c r="A473" s="27"/>
      <c r="B473" s="28"/>
      <c r="C473" s="61"/>
      <c r="D473" s="37"/>
      <c r="E473" s="31"/>
      <c r="F473" s="32"/>
      <c r="G473" s="35"/>
      <c r="H473" s="137"/>
      <c r="I473" s="33"/>
      <c r="J473" s="34"/>
      <c r="K473" s="33"/>
      <c r="L473" s="35"/>
    </row>
    <row r="474" spans="1:12" s="36" customFormat="1">
      <c r="A474" s="27"/>
      <c r="B474" s="28"/>
      <c r="C474" s="61"/>
      <c r="D474" s="37"/>
      <c r="E474" s="31"/>
      <c r="F474" s="32"/>
      <c r="G474" s="35"/>
      <c r="H474" s="137"/>
      <c r="I474" s="33"/>
      <c r="J474" s="34"/>
      <c r="K474" s="33"/>
      <c r="L474" s="35"/>
    </row>
    <row r="475" spans="1:12" s="36" customFormat="1">
      <c r="A475" s="27"/>
      <c r="B475" s="28"/>
      <c r="C475" s="61"/>
      <c r="D475" s="37"/>
      <c r="E475" s="31"/>
      <c r="F475" s="32"/>
      <c r="G475" s="35"/>
      <c r="H475" s="137"/>
      <c r="I475" s="33"/>
      <c r="J475" s="34"/>
      <c r="K475" s="33"/>
      <c r="L475" s="35"/>
    </row>
    <row r="476" spans="1:12" s="36" customFormat="1">
      <c r="A476" s="27"/>
      <c r="B476" s="28"/>
      <c r="C476" s="61"/>
      <c r="D476" s="37"/>
      <c r="E476" s="31"/>
      <c r="F476" s="32"/>
      <c r="G476" s="35"/>
      <c r="H476" s="137"/>
      <c r="I476" s="33"/>
      <c r="J476" s="34"/>
      <c r="K476" s="33"/>
      <c r="L476" s="35"/>
    </row>
    <row r="477" spans="1:12" s="36" customFormat="1">
      <c r="A477" s="27"/>
      <c r="B477" s="28"/>
      <c r="C477" s="61"/>
      <c r="D477" s="37"/>
      <c r="E477" s="31"/>
      <c r="F477" s="32"/>
      <c r="G477" s="35"/>
      <c r="H477" s="137"/>
      <c r="I477" s="33"/>
      <c r="J477" s="34"/>
      <c r="K477" s="33"/>
      <c r="L477" s="35"/>
    </row>
    <row r="478" spans="1:12" s="36" customFormat="1">
      <c r="A478" s="27"/>
      <c r="B478" s="28"/>
      <c r="C478" s="61"/>
      <c r="D478" s="37"/>
      <c r="E478" s="31"/>
      <c r="F478" s="32"/>
      <c r="G478" s="35"/>
      <c r="H478" s="137"/>
      <c r="I478" s="33"/>
      <c r="J478" s="34"/>
      <c r="K478" s="33"/>
      <c r="L478" s="35"/>
    </row>
    <row r="479" spans="1:12" s="36" customFormat="1">
      <c r="A479" s="27"/>
      <c r="B479" s="28"/>
      <c r="C479" s="61"/>
      <c r="D479" s="37"/>
      <c r="E479" s="31"/>
      <c r="F479" s="32"/>
      <c r="G479" s="35"/>
      <c r="H479" s="137"/>
      <c r="I479" s="33"/>
      <c r="J479" s="34"/>
      <c r="K479" s="33"/>
      <c r="L479" s="35"/>
    </row>
    <row r="480" spans="1:12" s="36" customFormat="1">
      <c r="A480" s="27"/>
      <c r="B480" s="28"/>
      <c r="C480" s="61"/>
      <c r="D480" s="37"/>
      <c r="E480" s="31"/>
      <c r="F480" s="32"/>
      <c r="G480" s="35"/>
      <c r="H480" s="137"/>
      <c r="I480" s="33"/>
      <c r="J480" s="34"/>
      <c r="K480" s="33"/>
      <c r="L480" s="35"/>
    </row>
    <row r="481" spans="1:12" s="36" customFormat="1">
      <c r="A481" s="27"/>
      <c r="B481" s="28"/>
      <c r="C481" s="61"/>
      <c r="D481" s="37"/>
      <c r="E481" s="31"/>
      <c r="F481" s="32"/>
      <c r="G481" s="35"/>
      <c r="H481" s="137"/>
      <c r="I481" s="33"/>
      <c r="J481" s="34"/>
      <c r="K481" s="33"/>
      <c r="L481" s="35"/>
    </row>
    <row r="482" spans="1:12" s="36" customFormat="1">
      <c r="A482" s="27"/>
      <c r="B482" s="28"/>
      <c r="C482" s="61"/>
      <c r="D482" s="37"/>
      <c r="E482" s="31"/>
      <c r="F482" s="32"/>
      <c r="G482" s="35"/>
      <c r="H482" s="137"/>
      <c r="I482" s="33"/>
      <c r="J482" s="34"/>
      <c r="K482" s="33"/>
      <c r="L482" s="35"/>
    </row>
    <row r="483" spans="1:12" s="36" customFormat="1">
      <c r="A483" s="27"/>
      <c r="B483" s="28"/>
      <c r="C483" s="61"/>
      <c r="D483" s="37"/>
      <c r="E483" s="31"/>
      <c r="F483" s="32"/>
      <c r="G483" s="35"/>
      <c r="H483" s="137"/>
      <c r="I483" s="33"/>
      <c r="J483" s="34"/>
      <c r="K483" s="33"/>
      <c r="L483" s="35"/>
    </row>
    <row r="484" spans="1:12" s="36" customFormat="1">
      <c r="A484" s="27"/>
      <c r="B484" s="28"/>
      <c r="C484" s="61"/>
      <c r="D484" s="37"/>
      <c r="E484" s="31"/>
      <c r="F484" s="32"/>
      <c r="G484" s="35"/>
      <c r="H484" s="137"/>
      <c r="I484" s="33"/>
      <c r="J484" s="34"/>
      <c r="K484" s="33"/>
      <c r="L484" s="35"/>
    </row>
    <row r="485" spans="1:12" s="36" customFormat="1">
      <c r="A485" s="27"/>
      <c r="B485" s="28"/>
      <c r="C485" s="61"/>
      <c r="D485" s="37"/>
      <c r="E485" s="31"/>
      <c r="F485" s="32"/>
      <c r="G485" s="35"/>
      <c r="H485" s="137"/>
      <c r="I485" s="33"/>
      <c r="J485" s="34"/>
      <c r="K485" s="33"/>
      <c r="L485" s="35"/>
    </row>
    <row r="486" spans="1:12" s="36" customFormat="1">
      <c r="A486" s="27"/>
      <c r="B486" s="28"/>
      <c r="C486" s="61"/>
      <c r="D486" s="37"/>
      <c r="E486" s="31"/>
      <c r="F486" s="32"/>
      <c r="G486" s="35"/>
      <c r="H486" s="137"/>
      <c r="I486" s="33"/>
      <c r="J486" s="34"/>
      <c r="K486" s="33"/>
      <c r="L486" s="35"/>
    </row>
    <row r="487" spans="1:12" s="36" customFormat="1">
      <c r="A487" s="27"/>
      <c r="B487" s="28"/>
      <c r="C487" s="61"/>
      <c r="D487" s="37"/>
      <c r="E487" s="31"/>
      <c r="F487" s="32"/>
      <c r="G487" s="35"/>
      <c r="H487" s="137"/>
      <c r="I487" s="33"/>
      <c r="J487" s="34"/>
      <c r="K487" s="33"/>
      <c r="L487" s="35"/>
    </row>
    <row r="488" spans="1:12" s="36" customFormat="1">
      <c r="A488" s="27"/>
      <c r="B488" s="28"/>
      <c r="C488" s="61"/>
      <c r="D488" s="37"/>
      <c r="E488" s="31"/>
      <c r="F488" s="32"/>
      <c r="G488" s="35"/>
      <c r="H488" s="137"/>
      <c r="I488" s="33"/>
      <c r="J488" s="34"/>
      <c r="K488" s="33"/>
      <c r="L488" s="35"/>
    </row>
    <row r="489" spans="1:12" s="36" customFormat="1">
      <c r="A489" s="27"/>
      <c r="B489" s="28"/>
      <c r="C489" s="61"/>
      <c r="D489" s="37"/>
      <c r="E489" s="31"/>
      <c r="F489" s="32"/>
      <c r="G489" s="35"/>
      <c r="H489" s="137"/>
      <c r="I489" s="33"/>
      <c r="J489" s="34"/>
      <c r="K489" s="33"/>
      <c r="L489" s="35"/>
    </row>
    <row r="490" spans="1:12" s="36" customFormat="1">
      <c r="A490" s="27"/>
      <c r="B490" s="28"/>
      <c r="C490" s="61"/>
      <c r="D490" s="37"/>
      <c r="E490" s="31"/>
      <c r="F490" s="32"/>
      <c r="G490" s="35"/>
      <c r="H490" s="137"/>
      <c r="I490" s="33"/>
      <c r="J490" s="34"/>
      <c r="K490" s="33"/>
      <c r="L490" s="35"/>
    </row>
    <row r="491" spans="1:12" s="36" customFormat="1">
      <c r="A491" s="27"/>
      <c r="B491" s="28"/>
      <c r="C491" s="61"/>
      <c r="D491" s="37"/>
      <c r="E491" s="31"/>
      <c r="F491" s="32"/>
      <c r="G491" s="35"/>
      <c r="H491" s="137"/>
      <c r="I491" s="33"/>
      <c r="J491" s="34"/>
      <c r="K491" s="33"/>
      <c r="L491" s="35"/>
    </row>
    <row r="492" spans="1:12" s="36" customFormat="1">
      <c r="A492" s="27"/>
      <c r="B492" s="28"/>
      <c r="C492" s="61"/>
      <c r="D492" s="37"/>
      <c r="E492" s="31"/>
      <c r="F492" s="32"/>
      <c r="G492" s="35"/>
      <c r="H492" s="137"/>
      <c r="I492" s="33"/>
      <c r="J492" s="34"/>
      <c r="K492" s="33"/>
      <c r="L492" s="35"/>
    </row>
    <row r="493" spans="1:12" s="36" customFormat="1">
      <c r="A493" s="27"/>
      <c r="B493" s="28"/>
      <c r="C493" s="61"/>
      <c r="D493" s="37"/>
      <c r="E493" s="31"/>
      <c r="F493" s="32"/>
      <c r="G493" s="35"/>
      <c r="H493" s="137"/>
      <c r="I493" s="33"/>
      <c r="J493" s="34"/>
      <c r="K493" s="33"/>
      <c r="L493" s="35"/>
    </row>
    <row r="494" spans="1:12" s="36" customFormat="1">
      <c r="A494" s="27"/>
      <c r="B494" s="28"/>
      <c r="C494" s="61"/>
      <c r="D494" s="37"/>
      <c r="E494" s="31"/>
      <c r="F494" s="32"/>
      <c r="G494" s="35"/>
      <c r="H494" s="137"/>
      <c r="I494" s="33"/>
      <c r="J494" s="34"/>
      <c r="K494" s="33"/>
      <c r="L494" s="35"/>
    </row>
    <row r="495" spans="1:12" s="36" customFormat="1">
      <c r="A495" s="27"/>
      <c r="B495" s="28"/>
      <c r="C495" s="61"/>
      <c r="D495" s="37"/>
      <c r="E495" s="31"/>
      <c r="F495" s="32"/>
      <c r="G495" s="35"/>
      <c r="H495" s="137"/>
      <c r="I495" s="33"/>
      <c r="J495" s="34"/>
      <c r="K495" s="33"/>
      <c r="L495" s="35"/>
    </row>
    <row r="496" spans="1:12" s="36" customFormat="1">
      <c r="A496" s="27"/>
      <c r="B496" s="28"/>
      <c r="C496" s="61"/>
      <c r="D496" s="37"/>
      <c r="E496" s="31"/>
      <c r="F496" s="32"/>
      <c r="G496" s="35"/>
      <c r="H496" s="137"/>
      <c r="I496" s="33"/>
      <c r="J496" s="34"/>
      <c r="K496" s="33"/>
      <c r="L496" s="35"/>
    </row>
    <row r="497" spans="1:12" s="36" customFormat="1">
      <c r="A497" s="27"/>
      <c r="B497" s="28"/>
      <c r="C497" s="61"/>
      <c r="D497" s="37"/>
      <c r="E497" s="31"/>
      <c r="F497" s="32"/>
      <c r="G497" s="35"/>
      <c r="H497" s="137"/>
      <c r="I497" s="33"/>
      <c r="J497" s="34"/>
      <c r="K497" s="33"/>
      <c r="L497" s="35"/>
    </row>
    <row r="498" spans="1:12" s="36" customFormat="1">
      <c r="A498" s="27"/>
      <c r="B498" s="28"/>
      <c r="C498" s="61"/>
      <c r="D498" s="37"/>
      <c r="E498" s="31"/>
      <c r="F498" s="32"/>
      <c r="G498" s="35"/>
      <c r="H498" s="137"/>
      <c r="I498" s="33"/>
      <c r="J498" s="34"/>
      <c r="K498" s="33"/>
      <c r="L498" s="35"/>
    </row>
    <row r="499" spans="1:12" s="36" customFormat="1">
      <c r="A499" s="27"/>
      <c r="B499" s="28"/>
      <c r="C499" s="61"/>
      <c r="D499" s="37"/>
      <c r="E499" s="31"/>
      <c r="F499" s="32"/>
      <c r="G499" s="35"/>
      <c r="H499" s="137"/>
      <c r="I499" s="33"/>
      <c r="J499" s="34"/>
      <c r="K499" s="33"/>
      <c r="L499" s="35"/>
    </row>
    <row r="500" spans="1:12" s="36" customFormat="1">
      <c r="A500" s="27"/>
      <c r="B500" s="28"/>
      <c r="C500" s="61"/>
      <c r="D500" s="37"/>
      <c r="E500" s="31"/>
      <c r="F500" s="32"/>
      <c r="G500" s="35"/>
      <c r="H500" s="137"/>
      <c r="I500" s="33"/>
      <c r="J500" s="34"/>
      <c r="K500" s="33"/>
      <c r="L500" s="35"/>
    </row>
    <row r="501" spans="1:12" s="36" customFormat="1">
      <c r="A501" s="27"/>
      <c r="B501" s="28"/>
      <c r="C501" s="61"/>
      <c r="D501" s="37"/>
      <c r="E501" s="31"/>
      <c r="F501" s="32"/>
      <c r="G501" s="35"/>
      <c r="H501" s="137"/>
      <c r="I501" s="33"/>
      <c r="J501" s="34"/>
      <c r="K501" s="33"/>
      <c r="L501" s="35"/>
    </row>
    <row r="502" spans="1:12" s="36" customFormat="1">
      <c r="A502" s="27"/>
      <c r="B502" s="28"/>
      <c r="C502" s="61"/>
      <c r="D502" s="37"/>
      <c r="E502" s="31"/>
      <c r="F502" s="32"/>
      <c r="G502" s="35"/>
      <c r="H502" s="137"/>
      <c r="I502" s="33"/>
      <c r="J502" s="34"/>
      <c r="K502" s="33"/>
      <c r="L502" s="35"/>
    </row>
    <row r="503" spans="1:12" s="36" customFormat="1">
      <c r="A503" s="27"/>
      <c r="B503" s="28"/>
      <c r="C503" s="61"/>
      <c r="D503" s="37"/>
      <c r="E503" s="31"/>
      <c r="F503" s="32"/>
      <c r="G503" s="35"/>
      <c r="H503" s="137"/>
      <c r="I503" s="33"/>
      <c r="J503" s="34"/>
      <c r="K503" s="33"/>
      <c r="L503" s="35"/>
    </row>
    <row r="504" spans="1:12" s="36" customFormat="1">
      <c r="A504" s="27"/>
      <c r="B504" s="28"/>
      <c r="C504" s="61"/>
      <c r="D504" s="37"/>
      <c r="E504" s="31"/>
      <c r="F504" s="32"/>
      <c r="G504" s="35"/>
      <c r="H504" s="137"/>
      <c r="I504" s="33"/>
      <c r="J504" s="34"/>
      <c r="K504" s="33"/>
      <c r="L504" s="35"/>
    </row>
    <row r="505" spans="1:12" s="36" customFormat="1">
      <c r="A505" s="27"/>
      <c r="B505" s="28"/>
      <c r="C505" s="61"/>
      <c r="D505" s="37"/>
      <c r="E505" s="31"/>
      <c r="F505" s="32"/>
      <c r="G505" s="35"/>
      <c r="H505" s="137"/>
      <c r="I505" s="33"/>
      <c r="J505" s="34"/>
      <c r="K505" s="33"/>
      <c r="L505" s="35"/>
    </row>
    <row r="506" spans="1:12" s="36" customFormat="1">
      <c r="A506" s="27"/>
      <c r="B506" s="28"/>
      <c r="C506" s="61"/>
      <c r="D506" s="37"/>
      <c r="E506" s="31"/>
      <c r="F506" s="32"/>
      <c r="G506" s="35"/>
      <c r="H506" s="137"/>
      <c r="I506" s="33"/>
      <c r="J506" s="34"/>
      <c r="K506" s="33"/>
      <c r="L506" s="35"/>
    </row>
    <row r="507" spans="1:12" s="36" customFormat="1">
      <c r="A507" s="27"/>
      <c r="B507" s="28"/>
      <c r="C507" s="61"/>
      <c r="D507" s="37"/>
      <c r="E507" s="31"/>
      <c r="F507" s="32"/>
      <c r="G507" s="35"/>
      <c r="H507" s="137"/>
      <c r="I507" s="33"/>
      <c r="J507" s="34"/>
      <c r="K507" s="33"/>
      <c r="L507" s="35"/>
    </row>
    <row r="508" spans="1:12" s="36" customFormat="1">
      <c r="A508" s="27"/>
      <c r="B508" s="28"/>
      <c r="C508" s="61"/>
      <c r="D508" s="37"/>
      <c r="E508" s="31"/>
      <c r="F508" s="32"/>
      <c r="G508" s="35"/>
      <c r="H508" s="137"/>
      <c r="I508" s="33"/>
      <c r="J508" s="34"/>
      <c r="K508" s="33"/>
      <c r="L508" s="35"/>
    </row>
    <row r="509" spans="1:12" s="36" customFormat="1">
      <c r="A509" s="27"/>
      <c r="B509" s="28"/>
      <c r="C509" s="61"/>
      <c r="D509" s="37"/>
      <c r="E509" s="31"/>
      <c r="F509" s="32"/>
      <c r="G509" s="35"/>
      <c r="H509" s="137"/>
      <c r="I509" s="33"/>
      <c r="J509" s="34"/>
      <c r="K509" s="33"/>
      <c r="L509" s="35"/>
    </row>
    <row r="510" spans="1:12" s="36" customFormat="1">
      <c r="A510" s="27"/>
      <c r="B510" s="28"/>
      <c r="C510" s="61"/>
      <c r="D510" s="37"/>
      <c r="E510" s="31"/>
      <c r="F510" s="32"/>
      <c r="G510" s="35"/>
      <c r="H510" s="137"/>
      <c r="I510" s="33"/>
      <c r="J510" s="34"/>
      <c r="K510" s="33"/>
      <c r="L510" s="35"/>
    </row>
    <row r="511" spans="1:12" s="36" customFormat="1">
      <c r="A511" s="27"/>
      <c r="B511" s="28"/>
      <c r="C511" s="61"/>
      <c r="D511" s="37"/>
      <c r="E511" s="31"/>
      <c r="F511" s="32"/>
      <c r="G511" s="35"/>
      <c r="H511" s="137"/>
      <c r="I511" s="33"/>
      <c r="J511" s="34"/>
      <c r="K511" s="33"/>
      <c r="L511" s="35"/>
    </row>
    <row r="512" spans="1:12" s="36" customFormat="1">
      <c r="A512" s="27"/>
      <c r="B512" s="28"/>
      <c r="C512" s="61"/>
      <c r="D512" s="37"/>
      <c r="E512" s="31"/>
      <c r="F512" s="32"/>
      <c r="G512" s="35"/>
      <c r="H512" s="137"/>
      <c r="I512" s="33"/>
      <c r="J512" s="34"/>
      <c r="K512" s="33"/>
      <c r="L512" s="35"/>
    </row>
  </sheetData>
  <autoFilter ref="G5:H122"/>
  <sortState ref="A6:O111">
    <sortCondition descending="1" ref="L6:L111"/>
  </sortState>
  <mergeCells count="5">
    <mergeCell ref="A125:L125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1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 enableFormatConditionsCalculation="0">
    <pageSetUpPr fitToPage="1"/>
  </sheetPr>
  <dimension ref="A1:O3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792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678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>
        <v>3.93</v>
      </c>
      <c r="C6" s="61"/>
      <c r="D6" s="37">
        <v>1</v>
      </c>
      <c r="E6" s="31" t="s">
        <v>1386</v>
      </c>
      <c r="F6" s="32">
        <f>VLOOKUP($E6,Atletas!$1:$1048576,7,FALSE)</f>
        <v>37145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1012</v>
      </c>
      <c r="J6" s="34">
        <v>41391</v>
      </c>
      <c r="K6" s="35"/>
      <c r="L6" s="35" t="s">
        <v>765</v>
      </c>
    </row>
    <row r="7" spans="1:14" s="36" customFormat="1">
      <c r="A7" s="27">
        <v>2</v>
      </c>
      <c r="B7" s="28">
        <v>3.7</v>
      </c>
      <c r="C7" s="61"/>
      <c r="D7" s="37">
        <v>2</v>
      </c>
      <c r="E7" s="31" t="s">
        <v>1875</v>
      </c>
      <c r="F7" s="32">
        <f>VLOOKUP($E7,Atletas!$1:$1048576,7,FALSE)</f>
        <v>37146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1012</v>
      </c>
      <c r="J7" s="34">
        <v>41391</v>
      </c>
      <c r="K7" s="35"/>
      <c r="L7" s="35" t="s">
        <v>765</v>
      </c>
      <c r="N7" s="38"/>
    </row>
    <row r="8" spans="1:14" s="31" customFormat="1">
      <c r="A8" s="27">
        <v>3</v>
      </c>
      <c r="B8" s="28">
        <v>3.67</v>
      </c>
      <c r="C8" s="61"/>
      <c r="D8" s="37">
        <v>1</v>
      </c>
      <c r="E8" s="31" t="s">
        <v>1385</v>
      </c>
      <c r="F8" s="32">
        <f>VLOOKUP($E8,Atletas!$1:$1048576,7,FALSE)</f>
        <v>37502</v>
      </c>
      <c r="G8" s="32" t="str">
        <f>VLOOKUP($E8,Atletas!$1:$1048576,9,FALSE)</f>
        <v>Benjamim-B</v>
      </c>
      <c r="H8" s="137" t="str">
        <f>VLOOKUP($E8,Atletas!$1:$1048576,5,FALSE)</f>
        <v>GDE</v>
      </c>
      <c r="I8" s="35" t="s">
        <v>1012</v>
      </c>
      <c r="J8" s="34">
        <v>41405</v>
      </c>
      <c r="K8" s="35"/>
      <c r="L8" s="35" t="s">
        <v>765</v>
      </c>
    </row>
    <row r="9" spans="1:14" s="36" customFormat="1">
      <c r="A9" s="27">
        <v>4</v>
      </c>
      <c r="B9" s="28">
        <v>3.29</v>
      </c>
      <c r="C9" s="61"/>
      <c r="D9" s="37">
        <v>3</v>
      </c>
      <c r="E9" s="31" t="s">
        <v>1426</v>
      </c>
      <c r="F9" s="32">
        <f>VLOOKUP($E9,Atletas!$1:$1048576,7,FALSE)</f>
        <v>37156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1012</v>
      </c>
      <c r="J9" s="34">
        <v>41391</v>
      </c>
      <c r="K9" s="33"/>
      <c r="L9" s="35" t="s">
        <v>765</v>
      </c>
      <c r="N9" s="38"/>
    </row>
    <row r="10" spans="1:14" s="31" customFormat="1">
      <c r="A10" s="27">
        <v>5</v>
      </c>
      <c r="B10" s="28">
        <v>3.27</v>
      </c>
      <c r="C10" s="61"/>
      <c r="D10" s="37">
        <v>4</v>
      </c>
      <c r="E10" s="31" t="s">
        <v>2048</v>
      </c>
      <c r="F10" s="172">
        <v>37203</v>
      </c>
      <c r="G10" s="32" t="e">
        <f>VLOOKUP($E10,Atletas!$1:$1048576,9,FALSE)</f>
        <v>#N/A</v>
      </c>
      <c r="H10" s="137" t="s">
        <v>866</v>
      </c>
      <c r="I10" s="35" t="s">
        <v>1012</v>
      </c>
      <c r="J10" s="34">
        <v>41391</v>
      </c>
      <c r="K10" s="35" t="s">
        <v>2049</v>
      </c>
      <c r="L10" s="35" t="s">
        <v>765</v>
      </c>
      <c r="N10" s="38"/>
    </row>
    <row r="11" spans="1:14" s="31" customFormat="1">
      <c r="A11" s="27">
        <v>6</v>
      </c>
      <c r="B11" s="28">
        <v>3.26</v>
      </c>
      <c r="C11" s="61"/>
      <c r="D11" s="37">
        <v>3</v>
      </c>
      <c r="E11" s="31" t="s">
        <v>350</v>
      </c>
      <c r="F11" s="32">
        <f>VLOOKUP($E11,Atletas!$1:$1048576,7,FALSE)</f>
        <v>37215</v>
      </c>
      <c r="G11" s="32" t="str">
        <f>VLOOKUP($E11,Atletas!$1:$1048576,9,FALSE)</f>
        <v>Infantil</v>
      </c>
      <c r="H11" s="137" t="str">
        <f>VLOOKUP($E11,Atletas!$1:$1048576,5,FALSE)</f>
        <v>CSM</v>
      </c>
      <c r="I11" s="35" t="s">
        <v>1012</v>
      </c>
      <c r="J11" s="34">
        <v>41405</v>
      </c>
      <c r="K11" s="35"/>
      <c r="L11" s="35" t="s">
        <v>765</v>
      </c>
    </row>
    <row r="12" spans="1:14" s="31" customFormat="1">
      <c r="A12" s="27">
        <v>7</v>
      </c>
      <c r="B12" s="28">
        <v>3.11</v>
      </c>
      <c r="C12" s="61"/>
      <c r="D12" s="37">
        <v>4</v>
      </c>
      <c r="E12" s="31" t="s">
        <v>1895</v>
      </c>
      <c r="F12" s="32">
        <f>VLOOKUP($E12,Atletas!$1:$1048576,7,FALSE)</f>
        <v>36564</v>
      </c>
      <c r="G12" s="32" t="str">
        <f>VLOOKUP($E12,Atletas!$1:$1048576,9,FALSE)</f>
        <v>Infantil</v>
      </c>
      <c r="H12" s="137" t="str">
        <f>VLOOKUP($E12,Atletas!$1:$1048576,5,FALSE)</f>
        <v>AJS</v>
      </c>
      <c r="I12" s="35" t="s">
        <v>1012</v>
      </c>
      <c r="J12" s="34">
        <v>41405</v>
      </c>
      <c r="K12" s="35"/>
      <c r="L12" s="35" t="s">
        <v>765</v>
      </c>
    </row>
    <row r="13" spans="1:14" s="36" customFormat="1">
      <c r="A13" s="27">
        <v>8</v>
      </c>
      <c r="B13" s="28">
        <v>3.07</v>
      </c>
      <c r="C13" s="61"/>
      <c r="D13" s="37">
        <v>5</v>
      </c>
      <c r="E13" s="31" t="s">
        <v>1877</v>
      </c>
      <c r="F13" s="32">
        <f>VLOOKUP($E13,Atletas!$1:$1048576,7,FALSE)</f>
        <v>37104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1012</v>
      </c>
      <c r="J13" s="34">
        <v>41391</v>
      </c>
      <c r="K13" s="33"/>
      <c r="L13" s="35" t="s">
        <v>765</v>
      </c>
      <c r="N13" s="38"/>
    </row>
    <row r="14" spans="1:14" s="31" customFormat="1">
      <c r="A14" s="27">
        <v>9</v>
      </c>
      <c r="B14" s="28">
        <v>3.03</v>
      </c>
      <c r="C14" s="61"/>
      <c r="D14" s="37">
        <v>5</v>
      </c>
      <c r="E14" s="31" t="s">
        <v>2050</v>
      </c>
      <c r="F14" s="32">
        <f>VLOOKUP($E14,Atletas!$1:$1048576,7,FALSE)</f>
        <v>37232</v>
      </c>
      <c r="G14" s="32" t="str">
        <f>VLOOKUP($E14,Atletas!$1:$1048576,9,FALSE)</f>
        <v>Infantil</v>
      </c>
      <c r="H14" s="137" t="str">
        <f>VLOOKUP($E14,Atletas!$1:$1048576,5,FALSE)</f>
        <v>ACDSJ</v>
      </c>
      <c r="I14" s="35" t="s">
        <v>1012</v>
      </c>
      <c r="J14" s="34">
        <v>41405</v>
      </c>
      <c r="K14" s="35"/>
      <c r="L14" s="35" t="s">
        <v>765</v>
      </c>
    </row>
    <row r="15" spans="1:14" s="31" customFormat="1">
      <c r="A15" s="27">
        <v>10</v>
      </c>
      <c r="B15" s="28">
        <v>2.92</v>
      </c>
      <c r="C15" s="61"/>
      <c r="D15" s="37">
        <v>8</v>
      </c>
      <c r="E15" s="31" t="s">
        <v>2051</v>
      </c>
      <c r="F15" s="172">
        <v>36601</v>
      </c>
      <c r="G15" s="32" t="e">
        <f>VLOOKUP($E15,Atletas!$1:$1048576,9,FALSE)</f>
        <v>#N/A</v>
      </c>
      <c r="H15" s="137" t="s">
        <v>866</v>
      </c>
      <c r="I15" s="35" t="s">
        <v>1012</v>
      </c>
      <c r="J15" s="34">
        <v>41391</v>
      </c>
      <c r="K15" s="35" t="s">
        <v>2049</v>
      </c>
      <c r="L15" s="35" t="s">
        <v>765</v>
      </c>
    </row>
    <row r="16" spans="1:14" s="31" customFormat="1">
      <c r="A16" s="27">
        <v>11</v>
      </c>
      <c r="B16" s="28">
        <v>2.84</v>
      </c>
      <c r="C16" s="61"/>
      <c r="D16" s="37">
        <v>6</v>
      </c>
      <c r="E16" s="31" t="s">
        <v>327</v>
      </c>
      <c r="F16" s="32">
        <f>VLOOKUP($E16,Atletas!$1:$1048576,7,FALSE)</f>
        <v>36810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 t="s">
        <v>1012</v>
      </c>
      <c r="J16" s="34">
        <v>41405</v>
      </c>
      <c r="K16" s="35"/>
      <c r="L16" s="35" t="s">
        <v>765</v>
      </c>
    </row>
    <row r="17" spans="1:15" s="31" customFormat="1">
      <c r="A17" s="27">
        <v>12</v>
      </c>
      <c r="B17" s="28">
        <v>2.75</v>
      </c>
      <c r="C17" s="61"/>
      <c r="D17" s="37">
        <v>7</v>
      </c>
      <c r="E17" s="31" t="s">
        <v>2026</v>
      </c>
      <c r="F17" s="32">
        <f>VLOOKUP($E17,Atletas!$1:$1048576,7,FALSE)</f>
        <v>37179</v>
      </c>
      <c r="G17" s="32" t="str">
        <f>VLOOKUP($E17,Atletas!$1:$1048576,9,FALSE)</f>
        <v>Infantil</v>
      </c>
      <c r="H17" s="137" t="str">
        <f>VLOOKUP($E17,Atletas!$1:$1048576,5,FALSE)</f>
        <v>AJS</v>
      </c>
      <c r="I17" s="35" t="s">
        <v>1012</v>
      </c>
      <c r="J17" s="34">
        <v>41405</v>
      </c>
      <c r="K17" s="35"/>
      <c r="L17" s="35" t="s">
        <v>765</v>
      </c>
    </row>
    <row r="18" spans="1:15" s="31" customFormat="1">
      <c r="A18" s="27">
        <v>13</v>
      </c>
      <c r="B18" s="28">
        <v>2.67</v>
      </c>
      <c r="C18" s="61"/>
      <c r="D18" s="37">
        <v>9</v>
      </c>
      <c r="E18" s="31" t="s">
        <v>1894</v>
      </c>
      <c r="F18" s="32">
        <f>VLOOKUP($E18,Atletas!$1:$1048576,7,FALSE)</f>
        <v>36957</v>
      </c>
      <c r="G18" s="32" t="str">
        <f>VLOOKUP($E18,Atletas!$1:$1048576,9,FALSE)</f>
        <v>Infantil</v>
      </c>
      <c r="H18" s="137" t="str">
        <f>VLOOKUP($E18,Atletas!$1:$1048576,5,FALSE)</f>
        <v>AJS</v>
      </c>
      <c r="I18" s="35" t="s">
        <v>1012</v>
      </c>
      <c r="J18" s="34">
        <v>41391</v>
      </c>
      <c r="K18" s="35"/>
      <c r="L18" s="35" t="s">
        <v>765</v>
      </c>
    </row>
    <row r="19" spans="1:15" s="31" customFormat="1">
      <c r="A19" s="27">
        <v>14</v>
      </c>
      <c r="B19" s="28">
        <v>2.5299999999999998</v>
      </c>
      <c r="C19" s="61"/>
      <c r="D19" s="37">
        <v>10</v>
      </c>
      <c r="E19" s="31" t="s">
        <v>2027</v>
      </c>
      <c r="F19" s="32">
        <f>VLOOKUP($E19,Atletas!$1:$1048576,7,FALSE)</f>
        <v>36990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 t="s">
        <v>1012</v>
      </c>
      <c r="J19" s="34">
        <v>41391</v>
      </c>
      <c r="K19" s="35"/>
      <c r="L19" s="35" t="s">
        <v>765</v>
      </c>
    </row>
    <row r="20" spans="1:15" s="31" customFormat="1">
      <c r="A20" s="27">
        <v>15</v>
      </c>
      <c r="B20" s="28">
        <v>2.33</v>
      </c>
      <c r="C20" s="61"/>
      <c r="D20" s="37">
        <v>12</v>
      </c>
      <c r="E20" s="31" t="s">
        <v>1391</v>
      </c>
      <c r="F20" s="32">
        <f>VLOOKUP($E20,Atletas!$1:$1048576,7,FALSE)</f>
        <v>36903</v>
      </c>
      <c r="G20" s="32" t="str">
        <f>VLOOKUP($E20,Atletas!$1:$1048576,9,FALSE)</f>
        <v>Infantil</v>
      </c>
      <c r="H20" s="137" t="str">
        <f>VLOOKUP($E20,Atletas!$1:$1048576,5,FALSE)</f>
        <v>CSM</v>
      </c>
      <c r="I20" s="35" t="s">
        <v>1012</v>
      </c>
      <c r="J20" s="34">
        <v>41391</v>
      </c>
      <c r="K20" s="35"/>
      <c r="L20" s="35" t="s">
        <v>765</v>
      </c>
    </row>
    <row r="21" spans="1:15" s="31" customFormat="1">
      <c r="A21" s="27">
        <v>16</v>
      </c>
      <c r="B21" s="28">
        <v>2.2400000000000002</v>
      </c>
      <c r="C21" s="61"/>
      <c r="D21" s="37">
        <v>13</v>
      </c>
      <c r="E21" s="31" t="s">
        <v>1996</v>
      </c>
      <c r="F21" s="32">
        <f>VLOOKUP($E21,Atletas!$1:$1048576,7,FALSE)</f>
        <v>36860</v>
      </c>
      <c r="G21" s="32" t="str">
        <f>VLOOKUP($E21,Atletas!$1:$1048576,9,FALSE)</f>
        <v>Infantil</v>
      </c>
      <c r="H21" s="137" t="str">
        <f>VLOOKUP($E21,Atletas!$1:$1048576,5,FALSE)</f>
        <v>AJS</v>
      </c>
      <c r="I21" s="35" t="s">
        <v>1012</v>
      </c>
      <c r="J21" s="34">
        <v>41391</v>
      </c>
      <c r="K21" s="35"/>
      <c r="L21" s="35" t="s">
        <v>765</v>
      </c>
    </row>
    <row r="22" spans="1:15" s="36" customFormat="1">
      <c r="A22" s="27"/>
      <c r="B22" s="28"/>
      <c r="C22" s="61"/>
      <c r="D22" s="37"/>
      <c r="E22" s="31" t="s">
        <v>335</v>
      </c>
      <c r="F22" s="32">
        <f>VLOOKUP($E22,Atletas!$1:$1048576,7,FALSE)</f>
        <v>36667</v>
      </c>
      <c r="G22" s="32" t="str">
        <f>VLOOKUP($E22,Atletas!$1:$1048576,9,FALSE)</f>
        <v>Infantil</v>
      </c>
      <c r="H22" s="137" t="str">
        <f>VLOOKUP($E22,Atletas!$1:$1048576,5,FALSE)</f>
        <v>CSM</v>
      </c>
      <c r="I22" s="35"/>
      <c r="J22" s="34"/>
      <c r="K22" s="35"/>
      <c r="L22" s="35" t="s">
        <v>1728</v>
      </c>
      <c r="N22" s="38"/>
      <c r="O22" s="31"/>
    </row>
    <row r="23" spans="1:15" s="31" customFormat="1">
      <c r="A23" s="27"/>
      <c r="B23" s="28"/>
      <c r="C23" s="61"/>
      <c r="D23" s="37"/>
      <c r="E23" s="31" t="s">
        <v>28</v>
      </c>
      <c r="F23" s="32">
        <f>VLOOKUP($E23,Atletas!$1:$1048576,7,FALSE)</f>
        <v>36541</v>
      </c>
      <c r="G23" s="32" t="str">
        <f>VLOOKUP($E23,Atletas!$1:$1048576,9,FALSE)</f>
        <v>Infantil</v>
      </c>
      <c r="H23" s="137" t="str">
        <f>VLOOKUP($E23,Atletas!$1:$1048576,5,FALSE)</f>
        <v>ACDSJ</v>
      </c>
      <c r="I23" s="35"/>
      <c r="J23" s="34"/>
      <c r="K23" s="35"/>
      <c r="L23" s="35" t="s">
        <v>1729</v>
      </c>
    </row>
    <row r="24" spans="1:15" s="31" customFormat="1">
      <c r="A24" s="27"/>
      <c r="B24" s="28"/>
      <c r="C24" s="61"/>
      <c r="D24" s="37"/>
      <c r="E24" s="31" t="s">
        <v>1404</v>
      </c>
      <c r="F24" s="32">
        <f>VLOOKUP($E24,Atletas!$1:$1048576,7,FALSE)</f>
        <v>36655</v>
      </c>
      <c r="G24" s="32" t="str">
        <f>VLOOKUP($E24,Atletas!$1:$1048576,9,FALSE)</f>
        <v>Infantil</v>
      </c>
      <c r="H24" s="137" t="str">
        <f>VLOOKUP($E24,Atletas!$1:$1048576,5,FALSE)</f>
        <v>ACDSJ</v>
      </c>
      <c r="I24" s="35"/>
      <c r="J24" s="34"/>
      <c r="K24" s="35"/>
      <c r="L24" s="35" t="s">
        <v>1730</v>
      </c>
    </row>
    <row r="25" spans="1:15" s="31" customFormat="1">
      <c r="A25" s="27"/>
      <c r="B25" s="28"/>
      <c r="C25" s="61"/>
      <c r="D25" s="37"/>
      <c r="E25" s="31" t="s">
        <v>1374</v>
      </c>
      <c r="F25" s="32">
        <f>VLOOKUP($E25,Atletas!$1:$1048576,7,FALSE)</f>
        <v>36825</v>
      </c>
      <c r="G25" s="32" t="str">
        <f>VLOOKUP($E25,Atletas!$1:$1048576,9,FALSE)</f>
        <v>Infantil</v>
      </c>
      <c r="H25" s="137" t="str">
        <f>VLOOKUP($E25,Atletas!$1:$1048576,5,FALSE)</f>
        <v>GDE</v>
      </c>
      <c r="I25" s="35"/>
      <c r="J25" s="34"/>
      <c r="K25" s="35"/>
      <c r="L25" s="35" t="s">
        <v>1731</v>
      </c>
    </row>
    <row r="26" spans="1:15" s="31" customFormat="1">
      <c r="A26" s="27"/>
      <c r="B26" s="28"/>
      <c r="C26" s="61"/>
      <c r="D26" s="37"/>
      <c r="E26" s="31" t="s">
        <v>14</v>
      </c>
      <c r="F26" s="32">
        <f>VLOOKUP($E26,Atletas!$1:$1048576,7,FALSE)</f>
        <v>36168</v>
      </c>
      <c r="G26" s="32" t="str">
        <f>VLOOKUP($E26,Atletas!$1:$1048576,9,FALSE)</f>
        <v>Iniciado</v>
      </c>
      <c r="H26" s="137" t="str">
        <f>VLOOKUP($E26,Atletas!$1:$1048576,5,FALSE)</f>
        <v>GDE</v>
      </c>
      <c r="I26" s="35"/>
      <c r="J26" s="34"/>
      <c r="K26" s="35"/>
      <c r="L26" s="35" t="s">
        <v>1702</v>
      </c>
    </row>
    <row r="27" spans="1:15" s="31" customFormat="1">
      <c r="A27" s="27"/>
      <c r="B27" s="28"/>
      <c r="C27" s="61"/>
      <c r="D27" s="37"/>
      <c r="E27" s="31" t="s">
        <v>1765</v>
      </c>
      <c r="F27" s="32">
        <f>VLOOKUP($E27,Atletas!$1:$1048576,7,FALSE)</f>
        <v>36856</v>
      </c>
      <c r="G27" s="32" t="str">
        <f>VLOOKUP($E27,Atletas!$1:$1048576,9,FALSE)</f>
        <v>Infantil</v>
      </c>
      <c r="H27" s="137" t="str">
        <f>VLOOKUP($E27,Atletas!$1:$1048576,5,FALSE)</f>
        <v>CSM</v>
      </c>
      <c r="I27" s="35"/>
      <c r="J27" s="34"/>
      <c r="K27" s="35"/>
      <c r="L27" s="35" t="s">
        <v>1703</v>
      </c>
    </row>
    <row r="28" spans="1:15" s="31" customFormat="1">
      <c r="A28" s="27"/>
      <c r="B28" s="28"/>
      <c r="C28" s="61"/>
      <c r="D28" s="37"/>
      <c r="E28" s="31" t="s">
        <v>1398</v>
      </c>
      <c r="F28" s="32" t="e">
        <f>VLOOKUP($E28,Atletas!$1:$1048576,7,FALSE)</f>
        <v>#N/A</v>
      </c>
      <c r="G28" s="32" t="e">
        <f>VLOOKUP($E28,Atletas!$1:$1048576,9,FALSE)</f>
        <v>#N/A</v>
      </c>
      <c r="H28" s="137" t="e">
        <f>VLOOKUP($E28,Atletas!$1:$1048576,5,FALSE)</f>
        <v>#N/A</v>
      </c>
      <c r="I28" s="35"/>
      <c r="J28" s="34"/>
      <c r="K28" s="35"/>
      <c r="L28" s="35" t="s">
        <v>1732</v>
      </c>
    </row>
    <row r="29" spans="1:15" s="31" customFormat="1">
      <c r="A29" s="27"/>
      <c r="B29" s="28"/>
      <c r="C29" s="61"/>
      <c r="D29" s="37"/>
      <c r="E29" s="31" t="s">
        <v>1375</v>
      </c>
      <c r="F29" s="32" t="e">
        <f>VLOOKUP($E29,Atletas!$1:$1048576,7,FALSE)</f>
        <v>#N/A</v>
      </c>
      <c r="G29" s="32" t="e">
        <f>VLOOKUP($E29,Atletas!$1:$1048576,9,FALSE)</f>
        <v>#N/A</v>
      </c>
      <c r="H29" s="137" t="e">
        <f>VLOOKUP($E29,Atletas!$1:$1048576,5,FALSE)</f>
        <v>#N/A</v>
      </c>
      <c r="I29" s="35"/>
      <c r="J29" s="34"/>
      <c r="K29" s="35"/>
      <c r="L29" s="35" t="s">
        <v>1733</v>
      </c>
    </row>
    <row r="30" spans="1:15" s="31" customFormat="1">
      <c r="A30" s="27"/>
      <c r="B30" s="28"/>
      <c r="C30" s="61"/>
      <c r="D30" s="37"/>
      <c r="E30" s="31" t="s">
        <v>1029</v>
      </c>
      <c r="F30" s="32">
        <f>VLOOKUP($E30,Atletas!$1:$1048576,7,FALSE)</f>
        <v>36792</v>
      </c>
      <c r="G30" s="32" t="str">
        <f>VLOOKUP($E30,Atletas!$1:$1048576,9,FALSE)</f>
        <v>Infantil</v>
      </c>
      <c r="H30" s="137" t="str">
        <f>VLOOKUP($E30,Atletas!$1:$1048576,5,FALSE)</f>
        <v>GDE</v>
      </c>
      <c r="I30" s="35"/>
      <c r="J30" s="34"/>
      <c r="K30" s="35"/>
      <c r="L30" s="35" t="s">
        <v>1734</v>
      </c>
    </row>
    <row r="31" spans="1:15" s="31" customFormat="1">
      <c r="A31" s="27"/>
      <c r="B31" s="28"/>
      <c r="C31" s="61"/>
      <c r="D31" s="37"/>
      <c r="F31" s="32">
        <f>VLOOKUP($E31,Atletas!$1:$1048576,7,FALSE)</f>
        <v>0</v>
      </c>
      <c r="G31" s="32">
        <f>VLOOKUP($E31,Atletas!$1:$1048576,9,FALSE)</f>
        <v>0</v>
      </c>
      <c r="H31" s="137">
        <f>VLOOKUP($E31,Atletas!$1:$1048576,5,FALSE)</f>
        <v>0</v>
      </c>
      <c r="I31" s="35"/>
      <c r="J31" s="34"/>
      <c r="K31" s="35"/>
      <c r="L31" s="35" t="s">
        <v>765</v>
      </c>
    </row>
    <row r="32" spans="1:15" s="31" customFormat="1">
      <c r="A32" s="27"/>
      <c r="B32" s="28"/>
      <c r="C32" s="61"/>
      <c r="D32" s="37"/>
      <c r="F32" s="32">
        <f>VLOOKUP($E32,Atletas!$1:$1048576,7,FALSE)</f>
        <v>0</v>
      </c>
      <c r="G32" s="32">
        <f>VLOOKUP($E32,Atletas!$1:$1048576,9,FALSE)</f>
        <v>0</v>
      </c>
      <c r="H32" s="137">
        <f>VLOOKUP($E32,Atletas!$1:$1048576,5,FALSE)</f>
        <v>0</v>
      </c>
      <c r="I32" s="35"/>
      <c r="J32" s="34"/>
      <c r="K32" s="35"/>
      <c r="L32" s="35" t="s">
        <v>765</v>
      </c>
    </row>
    <row r="33" spans="1:12" s="31" customFormat="1">
      <c r="A33" s="27"/>
      <c r="B33" s="28"/>
      <c r="C33" s="61"/>
      <c r="D33" s="37"/>
      <c r="F33" s="32">
        <f>VLOOKUP($E33,Atletas!$1:$1048576,7,FALSE)</f>
        <v>0</v>
      </c>
      <c r="G33" s="32">
        <f>VLOOKUP($E33,Atletas!$1:$1048576,9,FALSE)</f>
        <v>0</v>
      </c>
      <c r="H33" s="137">
        <f>VLOOKUP($E33,Atletas!$1:$1048576,5,FALSE)</f>
        <v>0</v>
      </c>
      <c r="I33" s="35"/>
      <c r="J33" s="34"/>
      <c r="K33" s="35"/>
      <c r="L33" s="35" t="s">
        <v>765</v>
      </c>
    </row>
  </sheetData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 enableFormatConditionsCalculation="0">
    <pageSetUpPr fitToPage="1"/>
  </sheetPr>
  <dimension ref="A1:O36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913</v>
      </c>
      <c r="B2" s="183"/>
      <c r="C2" s="183"/>
      <c r="D2" s="187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687</v>
      </c>
      <c r="B3" s="185"/>
      <c r="C3" s="185"/>
      <c r="D3" s="188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9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>
        <v>3.45</v>
      </c>
      <c r="C6" s="61"/>
      <c r="D6" s="30">
        <v>2</v>
      </c>
      <c r="E6" s="31" t="s">
        <v>651</v>
      </c>
      <c r="F6" s="32">
        <f>VLOOKUP($E6,Atletas!$1:$1048576,7,FALSE)</f>
        <v>34195</v>
      </c>
      <c r="G6" s="32" t="str">
        <f>VLOOKUP($E6,Atletas!$1:$1048576,9,FALSE)</f>
        <v>S/Sub-23</v>
      </c>
      <c r="H6" s="137" t="str">
        <f>VLOOKUP($E6,Atletas!$1:$1048576,5,FALSE)</f>
        <v>CSM</v>
      </c>
      <c r="I6" s="35" t="s">
        <v>2239</v>
      </c>
      <c r="J6" s="34">
        <v>41478</v>
      </c>
      <c r="K6" s="35"/>
      <c r="L6" s="35" t="s">
        <v>765</v>
      </c>
      <c r="M6" s="38"/>
      <c r="N6" s="38"/>
    </row>
    <row r="7" spans="1:15" s="31" customFormat="1">
      <c r="A7" s="27">
        <v>2</v>
      </c>
      <c r="B7" s="28">
        <v>3.3</v>
      </c>
      <c r="C7" s="61"/>
      <c r="D7" s="30">
        <v>4</v>
      </c>
      <c r="E7" s="31" t="s">
        <v>940</v>
      </c>
      <c r="F7" s="32">
        <f>VLOOKUP($E7,Atletas!$1:$1048576,7,FALSE)</f>
        <v>34553</v>
      </c>
      <c r="G7" s="32" t="str">
        <f>VLOOKUP($E7,Atletas!$1:$1048576,9,FALSE)</f>
        <v>Júnior</v>
      </c>
      <c r="H7" s="137" t="str">
        <f>VLOOKUP($E7,Atletas!$1:$1048576,5,FALSE)</f>
        <v>GDE</v>
      </c>
      <c r="I7" s="35" t="s">
        <v>2359</v>
      </c>
      <c r="J7" s="34">
        <v>41483</v>
      </c>
      <c r="K7" s="35"/>
      <c r="L7" s="35" t="s">
        <v>1738</v>
      </c>
      <c r="M7" s="38"/>
      <c r="N7" s="38"/>
    </row>
    <row r="8" spans="1:15" s="31" customFormat="1">
      <c r="A8" s="27">
        <v>3</v>
      </c>
      <c r="B8" s="28">
        <v>3.25</v>
      </c>
      <c r="C8" s="61"/>
      <c r="D8" s="30">
        <v>1</v>
      </c>
      <c r="E8" s="31" t="s">
        <v>711</v>
      </c>
      <c r="F8" s="32">
        <f>VLOOKUP($E8,Atletas!$1:$1048576,7,FALSE)</f>
        <v>28955</v>
      </c>
      <c r="G8" s="32" t="str">
        <f>VLOOKUP($E8,Atletas!$1:$1048576,9,FALSE)</f>
        <v>Sénior</v>
      </c>
      <c r="H8" s="137" t="str">
        <f>VLOOKUP($E8,Atletas!$1:$1048576,5,FALSE)</f>
        <v>AJS</v>
      </c>
      <c r="I8" s="35" t="s">
        <v>1012</v>
      </c>
      <c r="J8" s="34">
        <v>41468</v>
      </c>
      <c r="K8" s="35"/>
      <c r="L8" s="35" t="s">
        <v>751</v>
      </c>
      <c r="N8" s="38" t="str">
        <f>CONCATENATE(B8," - 11")</f>
        <v>3,25 - 11</v>
      </c>
    </row>
    <row r="9" spans="1:15" s="31" customFormat="1">
      <c r="A9" s="27">
        <v>4</v>
      </c>
      <c r="B9" s="28">
        <v>3</v>
      </c>
      <c r="C9" s="61"/>
      <c r="D9" s="30">
        <v>2</v>
      </c>
      <c r="E9" s="31" t="s">
        <v>665</v>
      </c>
      <c r="F9" s="32">
        <f>VLOOKUP($E9,Atletas!$1:$1048576,7,FALSE)</f>
        <v>33168</v>
      </c>
      <c r="G9" s="32" t="str">
        <f>VLOOKUP($E9,Atletas!$1:$1048576,9,FALSE)</f>
        <v>Sénior</v>
      </c>
      <c r="H9" s="137" t="str">
        <f>VLOOKUP($E9,Atletas!$1:$1048576,5,FALSE)</f>
        <v>GDE</v>
      </c>
      <c r="I9" s="35" t="s">
        <v>1012</v>
      </c>
      <c r="J9" s="34">
        <v>41315</v>
      </c>
      <c r="K9" s="35"/>
      <c r="L9" s="35" t="s">
        <v>1253</v>
      </c>
      <c r="M9" s="38"/>
      <c r="N9" s="38"/>
    </row>
    <row r="10" spans="1:15" s="31" customFormat="1">
      <c r="A10" s="27">
        <v>5</v>
      </c>
      <c r="B10" s="28">
        <v>2.75</v>
      </c>
      <c r="C10" s="61"/>
      <c r="D10" s="30">
        <v>3</v>
      </c>
      <c r="E10" s="31" t="s">
        <v>368</v>
      </c>
      <c r="F10" s="32">
        <f>VLOOKUP($E10,Atletas!$1:$1048576,7,FALSE)</f>
        <v>34798</v>
      </c>
      <c r="G10" s="32" t="str">
        <f>VLOOKUP($E10,Atletas!$1:$1048576,9,FALSE)</f>
        <v>Júnior</v>
      </c>
      <c r="H10" s="137" t="str">
        <f>VLOOKUP($E10,Atletas!$1:$1048576,5,FALSE)</f>
        <v>AJS</v>
      </c>
      <c r="I10" s="35" t="s">
        <v>1012</v>
      </c>
      <c r="J10" s="34">
        <v>41315</v>
      </c>
      <c r="K10" s="35"/>
      <c r="L10" s="35" t="s">
        <v>1735</v>
      </c>
      <c r="N10" s="38"/>
    </row>
    <row r="11" spans="1:15" s="31" customFormat="1">
      <c r="A11" s="27">
        <v>6</v>
      </c>
      <c r="B11" s="28">
        <v>2.4500000000000002</v>
      </c>
      <c r="C11" s="61"/>
      <c r="D11" s="30">
        <v>1</v>
      </c>
      <c r="E11" s="31" t="s">
        <v>971</v>
      </c>
      <c r="F11" s="32">
        <f>VLOOKUP($E11,Atletas!$1:$1048576,7,FALSE)</f>
        <v>35516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1012</v>
      </c>
      <c r="J11" s="34">
        <v>41461</v>
      </c>
      <c r="K11" s="35"/>
      <c r="L11" s="35" t="s">
        <v>765</v>
      </c>
      <c r="N11" s="38"/>
    </row>
    <row r="12" spans="1:15" s="31" customFormat="1">
      <c r="A12" s="27">
        <v>7</v>
      </c>
      <c r="B12" s="28">
        <v>2.4</v>
      </c>
      <c r="C12" s="61"/>
      <c r="D12" s="30">
        <v>1</v>
      </c>
      <c r="E12" s="31" t="s">
        <v>499</v>
      </c>
      <c r="F12" s="32">
        <f>VLOOKUP($E12,Atletas!$1:$1048576,7,FALSE)</f>
        <v>35979</v>
      </c>
      <c r="G12" s="32" t="str">
        <f>VLOOKUP($E12,Atletas!$1:$1048576,9,FALSE)</f>
        <v>Iniciado</v>
      </c>
      <c r="H12" s="137" t="str">
        <f>VLOOKUP($E12,Atletas!$1:$1048576,5,FALSE)</f>
        <v>CSM</v>
      </c>
      <c r="I12" s="35" t="s">
        <v>1012</v>
      </c>
      <c r="J12" s="34">
        <v>41413</v>
      </c>
      <c r="K12" s="35"/>
      <c r="L12" s="35" t="s">
        <v>1737</v>
      </c>
      <c r="N12" s="38"/>
    </row>
    <row r="13" spans="1:15" s="31" customFormat="1">
      <c r="A13" s="27">
        <v>8</v>
      </c>
      <c r="B13" s="28">
        <v>2.15</v>
      </c>
      <c r="C13" s="61"/>
      <c r="D13" s="30">
        <v>3</v>
      </c>
      <c r="E13" s="31" t="s">
        <v>320</v>
      </c>
      <c r="F13" s="32">
        <f>VLOOKUP($E13,Atletas!$1:$1048576,7,FALSE)</f>
        <v>34197</v>
      </c>
      <c r="G13" s="32" t="str">
        <f>VLOOKUP($E13,Atletas!$1:$1048576,9,FALSE)</f>
        <v>S/Sub-23</v>
      </c>
      <c r="H13" s="137" t="str">
        <f>VLOOKUP($E13,Atletas!$1:$1048576,5,FALSE)</f>
        <v>ADRAP</v>
      </c>
      <c r="I13" s="35" t="s">
        <v>1012</v>
      </c>
      <c r="J13" s="34">
        <v>41287</v>
      </c>
      <c r="K13" s="35"/>
      <c r="L13" s="35" t="s">
        <v>1251</v>
      </c>
      <c r="N13" s="38"/>
    </row>
    <row r="14" spans="1:15" s="31" customFormat="1">
      <c r="A14" s="27">
        <v>9</v>
      </c>
      <c r="B14" s="28">
        <v>2.15</v>
      </c>
      <c r="C14" s="61"/>
      <c r="D14" s="30">
        <v>4</v>
      </c>
      <c r="E14" s="31" t="s">
        <v>512</v>
      </c>
      <c r="F14" s="32">
        <f>VLOOKUP($E14,Atletas!$1:$1048576,7,FALSE)</f>
        <v>33841</v>
      </c>
      <c r="G14" s="32" t="str">
        <f>VLOOKUP($E14,Atletas!$1:$1048576,9,FALSE)</f>
        <v>S/Sub-23</v>
      </c>
      <c r="H14" s="137" t="str">
        <f>VLOOKUP($E14,Atletas!$1:$1048576,5,FALSE)</f>
        <v>AJS</v>
      </c>
      <c r="I14" s="35" t="s">
        <v>1012</v>
      </c>
      <c r="J14" s="34">
        <v>41315</v>
      </c>
      <c r="K14" s="35"/>
      <c r="L14" s="35" t="s">
        <v>1255</v>
      </c>
      <c r="N14" s="38"/>
    </row>
    <row r="15" spans="1:15" s="31" customFormat="1">
      <c r="A15" s="27">
        <v>10</v>
      </c>
      <c r="B15" s="28">
        <v>1.8</v>
      </c>
      <c r="C15" s="61"/>
      <c r="D15" s="30">
        <v>2</v>
      </c>
      <c r="E15" s="31" t="s">
        <v>316</v>
      </c>
      <c r="F15" s="32">
        <f>VLOOKUP($E15,Atletas!$1:$1048576,7,FALSE)</f>
        <v>36223</v>
      </c>
      <c r="G15" s="32" t="str">
        <f>VLOOKUP($E15,Atletas!$1:$1048576,9,FALSE)</f>
        <v>Iniciado</v>
      </c>
      <c r="H15" s="137" t="str">
        <f>VLOOKUP($E15,Atletas!$1:$1048576,5,FALSE)</f>
        <v>ACDSJ</v>
      </c>
      <c r="I15" s="35" t="s">
        <v>1012</v>
      </c>
      <c r="J15" s="34">
        <v>41461</v>
      </c>
      <c r="K15" s="35"/>
      <c r="L15" s="35" t="s">
        <v>765</v>
      </c>
    </row>
    <row r="16" spans="1:15" s="31" customFormat="1">
      <c r="A16" s="27"/>
      <c r="B16" s="28"/>
      <c r="C16" s="61"/>
      <c r="D16" s="30"/>
      <c r="E16" s="31" t="s">
        <v>967</v>
      </c>
      <c r="F16" s="32">
        <f>VLOOKUP($E16,Atletas!$1:$1048576,7,FALSE)</f>
        <v>29219</v>
      </c>
      <c r="G16" s="32" t="str">
        <f>VLOOKUP($E16,Atletas!$1:$1048576,9,FALSE)</f>
        <v>Sénior</v>
      </c>
      <c r="H16" s="137" t="str">
        <f>VLOOKUP($E16,Atletas!$1:$1048576,5,FALSE)</f>
        <v>CSM</v>
      </c>
      <c r="I16" s="35"/>
      <c r="J16" s="34"/>
      <c r="K16" s="35"/>
      <c r="L16" s="35" t="s">
        <v>808</v>
      </c>
      <c r="M16" s="38"/>
      <c r="O16" s="31" t="str">
        <f>IF(L16="rp",CONCATENATE(B16," - 12"),L16)</f>
        <v>4,03 - 00</v>
      </c>
    </row>
    <row r="17" spans="1:14" s="31" customFormat="1">
      <c r="A17" s="27"/>
      <c r="B17" s="28"/>
      <c r="C17" s="61"/>
      <c r="D17" s="30"/>
      <c r="E17" s="31" t="s">
        <v>811</v>
      </c>
      <c r="F17" s="32">
        <f>VLOOKUP($E17,Atletas!$1:$1048576,7,FALSE)</f>
        <v>30723</v>
      </c>
      <c r="G17" s="32" t="str">
        <f>VLOOKUP($E17,Atletas!$1:$1048576,9,FALSE)</f>
        <v>Sénior</v>
      </c>
      <c r="H17" s="137" t="str">
        <f>VLOOKUP($E17,Atletas!$1:$1048576,5,FALSE)</f>
        <v>CSM</v>
      </c>
      <c r="I17" s="35"/>
      <c r="J17" s="34"/>
      <c r="K17" s="35"/>
      <c r="L17" s="35" t="s">
        <v>984</v>
      </c>
      <c r="M17" s="38"/>
    </row>
    <row r="18" spans="1:14" s="31" customFormat="1">
      <c r="A18" s="27"/>
      <c r="B18" s="28"/>
      <c r="C18" s="61"/>
      <c r="D18" s="30"/>
      <c r="E18" s="31" t="s">
        <v>733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35"/>
      <c r="L18" s="35" t="s">
        <v>850</v>
      </c>
      <c r="M18" s="38"/>
      <c r="N18" s="38"/>
    </row>
    <row r="19" spans="1:14" s="31" customFormat="1">
      <c r="A19" s="27"/>
      <c r="B19" s="28"/>
      <c r="C19" s="61"/>
      <c r="D19" s="30"/>
      <c r="E19" s="31" t="s">
        <v>724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5"/>
      <c r="L19" s="35" t="s">
        <v>851</v>
      </c>
    </row>
    <row r="20" spans="1:14" s="31" customFormat="1">
      <c r="A20" s="27"/>
      <c r="B20" s="28"/>
      <c r="C20" s="61"/>
      <c r="D20" s="30"/>
      <c r="E20" s="31" t="s">
        <v>927</v>
      </c>
      <c r="F20" s="32">
        <f>VLOOKUP($E20,Atletas!$1:$1048576,7,FALSE)</f>
        <v>34457</v>
      </c>
      <c r="G20" s="32" t="str">
        <f>VLOOKUP($E20,Atletas!$1:$1048576,9,FALSE)</f>
        <v>Júnior</v>
      </c>
      <c r="H20" s="137" t="str">
        <f>VLOOKUP($E20,Atletas!$1:$1048576,5,FALSE)</f>
        <v>AJS</v>
      </c>
      <c r="I20" s="35"/>
      <c r="J20" s="34"/>
      <c r="K20" s="35"/>
      <c r="L20" s="35" t="s">
        <v>1252</v>
      </c>
      <c r="N20" s="38"/>
    </row>
    <row r="21" spans="1:14" s="31" customFormat="1">
      <c r="A21" s="27"/>
      <c r="B21" s="28"/>
      <c r="C21" s="61"/>
      <c r="D21" s="30"/>
      <c r="E21" s="31" t="s">
        <v>359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1254</v>
      </c>
      <c r="N21" s="38"/>
    </row>
    <row r="22" spans="1:14" s="31" customFormat="1">
      <c r="A22" s="27"/>
      <c r="B22" s="28"/>
      <c r="C22" s="61"/>
      <c r="D22" s="30"/>
      <c r="E22" s="31" t="s">
        <v>986</v>
      </c>
      <c r="F22" s="32" t="e">
        <f>VLOOKUP($E22,Atletas!$1:$1048576,7,FALSE)</f>
        <v>#N/A</v>
      </c>
      <c r="G22" s="32" t="e">
        <f>VLOOKUP($E22,Atletas!$1:$1048576,9,FALSE)</f>
        <v>#N/A</v>
      </c>
      <c r="H22" s="137" t="e">
        <f>VLOOKUP($E22,Atletas!$1:$1048576,5,FALSE)</f>
        <v>#N/A</v>
      </c>
      <c r="I22" s="35"/>
      <c r="J22" s="34"/>
      <c r="K22" s="35"/>
      <c r="L22" s="35" t="s">
        <v>553</v>
      </c>
      <c r="M22" s="38"/>
    </row>
    <row r="23" spans="1:14" s="31" customFormat="1">
      <c r="A23" s="27"/>
      <c r="B23" s="28"/>
      <c r="C23" s="61"/>
      <c r="D23" s="30"/>
      <c r="E23" s="31" t="s">
        <v>660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5"/>
      <c r="L23" s="35" t="s">
        <v>415</v>
      </c>
      <c r="M23" s="38"/>
      <c r="N23" s="38"/>
    </row>
    <row r="24" spans="1:14" s="31" customFormat="1">
      <c r="A24" s="27"/>
      <c r="B24" s="28"/>
      <c r="C24" s="61"/>
      <c r="D24" s="30"/>
      <c r="E24" s="31" t="s">
        <v>530</v>
      </c>
      <c r="F24" s="32">
        <f>VLOOKUP($E24,Atletas!$1:$1048576,7,FALSE)</f>
        <v>36231</v>
      </c>
      <c r="G24" s="32" t="str">
        <f>VLOOKUP($E24,Atletas!$1:$1048576,9,FALSE)</f>
        <v>Iniciado</v>
      </c>
      <c r="H24" s="137" t="str">
        <f>VLOOKUP($E24,Atletas!$1:$1048576,5,FALSE)</f>
        <v>ACDSJ</v>
      </c>
      <c r="I24" s="35"/>
      <c r="J24" s="34"/>
      <c r="K24" s="35"/>
      <c r="L24" s="35" t="s">
        <v>1739</v>
      </c>
    </row>
    <row r="25" spans="1:14" s="31" customFormat="1">
      <c r="A25" s="27"/>
      <c r="B25" s="28"/>
      <c r="C25" s="61"/>
      <c r="D25" s="30"/>
      <c r="F25" s="32">
        <f>VLOOKUP($E25,Atletas!$1:$1048576,7,FALSE)</f>
        <v>0</v>
      </c>
      <c r="G25" s="32">
        <f>VLOOKUP($E25,Atletas!$1:$1048576,9,FALSE)</f>
        <v>0</v>
      </c>
      <c r="H25" s="137">
        <f>VLOOKUP($E25,Atletas!$1:$1048576,5,FALSE)</f>
        <v>0</v>
      </c>
      <c r="I25" s="35"/>
      <c r="J25" s="34"/>
      <c r="K25" s="35"/>
      <c r="L25" s="35" t="s">
        <v>765</v>
      </c>
    </row>
    <row r="26" spans="1:14" s="31" customFormat="1">
      <c r="A26" s="27"/>
      <c r="B26" s="28"/>
      <c r="C26" s="61"/>
      <c r="D26" s="30"/>
      <c r="F26" s="32"/>
      <c r="G26" s="32"/>
      <c r="H26" s="137"/>
      <c r="I26" s="35"/>
      <c r="J26" s="34"/>
      <c r="K26" s="35"/>
      <c r="L26" s="35"/>
    </row>
    <row r="27" spans="1:14" s="31" customFormat="1">
      <c r="A27" s="27"/>
      <c r="B27" s="28"/>
      <c r="C27" s="61"/>
      <c r="D27" s="30"/>
      <c r="F27" s="32"/>
      <c r="G27" s="32"/>
      <c r="H27" s="137"/>
      <c r="I27" s="35"/>
      <c r="J27" s="34"/>
      <c r="K27" s="35"/>
      <c r="L27" s="35"/>
    </row>
    <row r="28" spans="1:14" s="31" customFormat="1">
      <c r="A28" s="181" t="s">
        <v>727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38"/>
      <c r="N28" s="39"/>
    </row>
    <row r="29" spans="1:14" s="31" customFormat="1">
      <c r="A29" s="27"/>
      <c r="B29" s="28">
        <v>3.4</v>
      </c>
      <c r="C29" s="61" t="s">
        <v>1369</v>
      </c>
      <c r="D29" s="30">
        <v>3</v>
      </c>
      <c r="E29" s="31" t="s">
        <v>651</v>
      </c>
      <c r="F29" s="32">
        <f>VLOOKUP($E29,Atletas!$1:$1048576,7,FALSE)</f>
        <v>34195</v>
      </c>
      <c r="G29" s="32" t="str">
        <f>VLOOKUP($E29,Atletas!$1:$1048576,9,FALSE)</f>
        <v>S/Sub-23</v>
      </c>
      <c r="H29" s="137" t="str">
        <f>VLOOKUP($E29,Atletas!$1:$1048576,5,FALSE)</f>
        <v>CSM</v>
      </c>
      <c r="I29" s="35" t="s">
        <v>522</v>
      </c>
      <c r="J29" s="34">
        <v>41328</v>
      </c>
      <c r="K29" s="35"/>
      <c r="L29" s="35" t="s">
        <v>1736</v>
      </c>
      <c r="M29" s="38"/>
      <c r="N29" s="38"/>
    </row>
    <row r="30" spans="1:14" s="31" customFormat="1">
      <c r="A30" s="27"/>
      <c r="B30" s="28"/>
      <c r="C30" s="61"/>
      <c r="D30" s="30"/>
      <c r="F30" s="32">
        <f>VLOOKUP($E30,Atletas!$1:$1048576,7,FALSE)</f>
        <v>0</v>
      </c>
      <c r="G30" s="32">
        <f>VLOOKUP($E30,Atletas!$1:$1048576,9,FALSE)</f>
        <v>0</v>
      </c>
      <c r="H30" s="137">
        <f>VLOOKUP($E30,Atletas!$1:$1048576,5,FALSE)</f>
        <v>0</v>
      </c>
      <c r="I30" s="35"/>
      <c r="J30" s="34"/>
      <c r="K30" s="35"/>
      <c r="L30" s="35"/>
      <c r="M30" s="38"/>
      <c r="N30" s="38"/>
    </row>
    <row r="31" spans="1:14" s="31" customFormat="1">
      <c r="A31" s="27"/>
      <c r="B31" s="28"/>
      <c r="C31" s="61"/>
      <c r="D31" s="30"/>
      <c r="F31" s="32">
        <f>VLOOKUP($E31,Atletas!$1:$1048576,7,FALSE)</f>
        <v>0</v>
      </c>
      <c r="G31" s="32">
        <f>VLOOKUP($E31,Atletas!$1:$1048576,9,FALSE)</f>
        <v>0</v>
      </c>
      <c r="H31" s="137">
        <f>VLOOKUP($E31,Atletas!$1:$1048576,5,FALSE)</f>
        <v>0</v>
      </c>
      <c r="I31" s="35"/>
      <c r="J31" s="34"/>
      <c r="K31" s="35"/>
      <c r="L31" s="35"/>
    </row>
    <row r="32" spans="1:14" s="31" customFormat="1">
      <c r="A32" s="27"/>
      <c r="B32" s="28"/>
      <c r="C32" s="61"/>
      <c r="D32" s="30"/>
      <c r="F32" s="32"/>
      <c r="G32" s="32"/>
      <c r="H32" s="137"/>
      <c r="I32" s="35"/>
      <c r="J32" s="34"/>
      <c r="K32" s="35"/>
      <c r="L32" s="35"/>
    </row>
    <row r="33" spans="1:12" s="31" customFormat="1">
      <c r="A33" s="27"/>
      <c r="B33" s="28"/>
      <c r="C33" s="61"/>
      <c r="D33" s="30"/>
      <c r="F33" s="32"/>
      <c r="G33" s="32"/>
      <c r="H33" s="137"/>
      <c r="I33" s="35"/>
      <c r="J33" s="34"/>
      <c r="K33" s="35"/>
      <c r="L33" s="35"/>
    </row>
    <row r="34" spans="1:12" s="31" customFormat="1">
      <c r="A34" s="27"/>
      <c r="B34" s="28"/>
      <c r="C34" s="61"/>
      <c r="D34" s="30"/>
      <c r="F34" s="32"/>
      <c r="G34" s="32"/>
      <c r="H34" s="137"/>
      <c r="I34" s="35"/>
      <c r="J34" s="34"/>
      <c r="K34" s="35"/>
      <c r="L34" s="35"/>
    </row>
    <row r="35" spans="1:12" s="31" customFormat="1">
      <c r="A35" s="27"/>
      <c r="B35" s="28"/>
      <c r="C35" s="61"/>
      <c r="D35" s="30"/>
      <c r="F35" s="32"/>
      <c r="G35" s="32"/>
      <c r="H35" s="137"/>
      <c r="I35" s="35"/>
      <c r="J35" s="34"/>
      <c r="K35" s="35"/>
      <c r="L35" s="35"/>
    </row>
    <row r="36" spans="1:12" s="31" customFormat="1">
      <c r="A36" s="27"/>
      <c r="B36" s="28"/>
      <c r="C36" s="61"/>
      <c r="D36" s="30"/>
      <c r="F36" s="32"/>
      <c r="G36" s="32"/>
      <c r="H36" s="137"/>
      <c r="I36" s="35"/>
      <c r="J36" s="34"/>
      <c r="K36" s="35"/>
      <c r="L36" s="35"/>
    </row>
  </sheetData>
  <autoFilter ref="G5:H25"/>
  <sortState ref="A6:O23">
    <sortCondition descending="1" ref="L6:L23"/>
  </sortState>
  <mergeCells count="5">
    <mergeCell ref="A28:L28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 enableFormatConditionsCalculation="0">
    <pageSetUpPr fitToPage="1"/>
  </sheetPr>
  <dimension ref="A1:P293"/>
  <sheetViews>
    <sheetView zoomScale="125" zoomScaleNormal="125" zoomScalePageLayoutView="125" workbookViewId="0">
      <pane ySplit="5" topLeftCell="A8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2" width="13.6640625" style="7" customWidth="1"/>
    <col min="13" max="13" width="9.6640625" style="64" hidden="1" customWidth="1"/>
    <col min="14" max="14" width="0" hidden="1" customWidth="1"/>
    <col min="15" max="16" width="8.83203125" style="33"/>
  </cols>
  <sheetData>
    <row r="1" spans="1:16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6" ht="19.5" customHeight="1">
      <c r="A2" s="183" t="s">
        <v>878</v>
      </c>
      <c r="B2" s="183"/>
      <c r="C2" s="187"/>
      <c r="D2" s="183"/>
      <c r="E2" s="183"/>
      <c r="F2" s="187"/>
      <c r="G2" s="183"/>
      <c r="H2" s="183"/>
      <c r="I2" s="187"/>
      <c r="J2" s="183"/>
      <c r="K2" s="187"/>
      <c r="L2" s="187"/>
    </row>
    <row r="3" spans="1:16" ht="18" customHeight="1">
      <c r="A3" s="185" t="s">
        <v>687</v>
      </c>
      <c r="B3" s="185"/>
      <c r="C3" s="188"/>
      <c r="D3" s="185"/>
      <c r="E3" s="185"/>
      <c r="F3" s="188"/>
      <c r="G3" s="185"/>
      <c r="H3" s="185"/>
      <c r="I3" s="188"/>
      <c r="J3" s="185"/>
      <c r="K3" s="188"/>
      <c r="L3" s="188"/>
      <c r="M3" s="65" t="s">
        <v>740</v>
      </c>
    </row>
    <row r="4" spans="1:16" ht="6" customHeight="1">
      <c r="A4" s="186"/>
      <c r="B4" s="186"/>
      <c r="C4" s="189"/>
      <c r="D4" s="186"/>
      <c r="E4" s="186"/>
      <c r="F4" s="189"/>
      <c r="G4" s="186"/>
      <c r="H4" s="186"/>
      <c r="I4" s="189"/>
      <c r="J4" s="186"/>
      <c r="K4" s="189"/>
      <c r="L4" s="18"/>
      <c r="M4" s="66"/>
    </row>
    <row r="5" spans="1:16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67" t="s">
        <v>741</v>
      </c>
      <c r="O5" s="33"/>
      <c r="P5" s="33"/>
    </row>
    <row r="6" spans="1:16" s="31" customFormat="1">
      <c r="A6" s="27">
        <v>1</v>
      </c>
      <c r="B6" s="28" t="s">
        <v>2299</v>
      </c>
      <c r="C6" s="61">
        <v>-0.7</v>
      </c>
      <c r="D6" s="37">
        <v>1</v>
      </c>
      <c r="E6" s="31" t="s">
        <v>935</v>
      </c>
      <c r="F6" s="32">
        <f>VLOOKUP($E6,Atletas!$1:$1048576,7,FALSE)</f>
        <v>35599</v>
      </c>
      <c r="G6" s="32" t="str">
        <f>VLOOKUP($E6,Atletas!$1:$1048576,9,FALSE)</f>
        <v>Juvenil</v>
      </c>
      <c r="H6" s="137" t="str">
        <f>VLOOKUP($E6,Atletas!$1:$1048576,5,FALSE)</f>
        <v>GDE</v>
      </c>
      <c r="I6" s="35" t="s">
        <v>1012</v>
      </c>
      <c r="J6" s="34">
        <v>41467</v>
      </c>
      <c r="K6" s="35"/>
      <c r="L6" s="35" t="s">
        <v>1436</v>
      </c>
      <c r="M6" s="38"/>
      <c r="N6" s="38"/>
      <c r="O6" s="35"/>
      <c r="P6" s="35"/>
    </row>
    <row r="7" spans="1:16" s="31" customFormat="1">
      <c r="A7" s="27">
        <v>2</v>
      </c>
      <c r="B7" s="28">
        <v>13.09</v>
      </c>
      <c r="C7" s="61">
        <v>1.3</v>
      </c>
      <c r="D7" s="37">
        <v>5</v>
      </c>
      <c r="E7" s="31" t="s">
        <v>942</v>
      </c>
      <c r="F7" s="32">
        <f>VLOOKUP($E7,Atletas!$1:$1048576,7,FALSE)</f>
        <v>31047</v>
      </c>
      <c r="G7" s="32" t="str">
        <f>VLOOKUP($E7,Atletas!$1:$1048576,9,FALSE)</f>
        <v>Sénior</v>
      </c>
      <c r="H7" s="137" t="str">
        <f>VLOOKUP($E7,Atletas!$1:$1048576,5,FALSE)</f>
        <v>CSM</v>
      </c>
      <c r="I7" s="35" t="s">
        <v>2239</v>
      </c>
      <c r="J7" s="34">
        <v>41433</v>
      </c>
      <c r="K7" s="35"/>
      <c r="L7" s="35" t="s">
        <v>466</v>
      </c>
      <c r="M7" s="38"/>
      <c r="N7" s="38"/>
      <c r="O7" s="35"/>
      <c r="P7" s="35"/>
    </row>
    <row r="8" spans="1:16" s="31" customFormat="1">
      <c r="A8" s="27">
        <v>3</v>
      </c>
      <c r="B8" s="28">
        <v>13.09</v>
      </c>
      <c r="C8" s="61">
        <v>-0.5</v>
      </c>
      <c r="D8" s="37">
        <v>1</v>
      </c>
      <c r="E8" s="31" t="s">
        <v>940</v>
      </c>
      <c r="F8" s="32">
        <f>VLOOKUP($E8,Atletas!$1:$1048576,7,FALSE)</f>
        <v>34553</v>
      </c>
      <c r="G8" s="32" t="str">
        <f>VLOOKUP($E8,Atletas!$1:$1048576,9,FALSE)</f>
        <v>Júnior</v>
      </c>
      <c r="H8" s="137" t="str">
        <f>VLOOKUP($E8,Atletas!$1:$1048576,5,FALSE)</f>
        <v>GDE</v>
      </c>
      <c r="I8" s="35" t="s">
        <v>1012</v>
      </c>
      <c r="J8" s="34">
        <v>41452</v>
      </c>
      <c r="K8" s="35"/>
      <c r="L8" s="35" t="s">
        <v>1437</v>
      </c>
      <c r="M8" s="38"/>
      <c r="N8" s="38"/>
      <c r="O8" s="35"/>
      <c r="P8" s="35"/>
    </row>
    <row r="9" spans="1:16" s="31" customFormat="1">
      <c r="A9" s="27">
        <v>4</v>
      </c>
      <c r="B9" s="28" t="s">
        <v>2300</v>
      </c>
      <c r="C9" s="61">
        <v>-0.7</v>
      </c>
      <c r="D9" s="37">
        <v>2</v>
      </c>
      <c r="E9" s="31" t="s">
        <v>983</v>
      </c>
      <c r="F9" s="32">
        <f>VLOOKUP($E9,Atletas!$1:$1048576,7,FALSE)</f>
        <v>33560</v>
      </c>
      <c r="G9" s="32" t="str">
        <f>VLOOKUP($E9,Atletas!$1:$1048576,9,FALSE)</f>
        <v>S/Sub-23</v>
      </c>
      <c r="H9" s="137" t="str">
        <f>VLOOKUP($E9,Atletas!$1:$1048576,5,FALSE)</f>
        <v>AJS</v>
      </c>
      <c r="I9" s="35" t="s">
        <v>1012</v>
      </c>
      <c r="J9" s="34">
        <v>41467</v>
      </c>
      <c r="K9" s="35"/>
      <c r="L9" s="35" t="s">
        <v>1439</v>
      </c>
      <c r="M9" s="38"/>
      <c r="N9" s="38"/>
      <c r="O9" s="35"/>
      <c r="P9" s="35"/>
    </row>
    <row r="10" spans="1:16" s="31" customFormat="1">
      <c r="A10" s="27">
        <v>5</v>
      </c>
      <c r="B10" s="28">
        <v>13.28</v>
      </c>
      <c r="C10" s="61">
        <v>1.3</v>
      </c>
      <c r="D10" s="37">
        <v>7</v>
      </c>
      <c r="E10" s="31" t="s">
        <v>978</v>
      </c>
      <c r="F10" s="32">
        <f>VLOOKUP($E10,Atletas!$1:$1048576,7,FALSE)</f>
        <v>34487</v>
      </c>
      <c r="G10" s="32" t="str">
        <f>VLOOKUP($E10,Atletas!$1:$1048576,9,FALSE)</f>
        <v>Júnior</v>
      </c>
      <c r="H10" s="137" t="str">
        <f>VLOOKUP($E10,Atletas!$1:$1048576,5,FALSE)</f>
        <v>AJS</v>
      </c>
      <c r="I10" s="35" t="s">
        <v>2239</v>
      </c>
      <c r="J10" s="34">
        <v>41433</v>
      </c>
      <c r="K10" s="35"/>
      <c r="L10" s="35" t="s">
        <v>303</v>
      </c>
      <c r="M10" s="38"/>
      <c r="N10" s="38"/>
      <c r="O10" s="35"/>
      <c r="P10" s="35"/>
    </row>
    <row r="11" spans="1:16" s="31" customFormat="1">
      <c r="A11" s="27">
        <v>6</v>
      </c>
      <c r="B11" s="28">
        <v>13.58</v>
      </c>
      <c r="C11" s="61">
        <v>-2</v>
      </c>
      <c r="D11" s="37" t="s">
        <v>1901</v>
      </c>
      <c r="E11" s="31" t="s">
        <v>537</v>
      </c>
      <c r="F11" s="32">
        <f>VLOOKUP($E11,Atletas!$1:$1048576,7,FALSE)</f>
        <v>35542</v>
      </c>
      <c r="G11" s="32" t="str">
        <f>VLOOKUP($E11,Atletas!$1:$1048576,9,FALSE)</f>
        <v>Juvenil</v>
      </c>
      <c r="H11" s="137" t="str">
        <f>VLOOKUP($E11,Atletas!$1:$1048576,5,FALSE)</f>
        <v>ACDSJ</v>
      </c>
      <c r="I11" s="35" t="s">
        <v>1012</v>
      </c>
      <c r="J11" s="34">
        <v>41412</v>
      </c>
      <c r="K11" s="35"/>
      <c r="L11" s="35" t="s">
        <v>1438</v>
      </c>
      <c r="M11" s="38"/>
      <c r="N11" s="38"/>
      <c r="O11" s="35"/>
      <c r="P11" s="35"/>
    </row>
    <row r="12" spans="1:16" s="31" customFormat="1">
      <c r="A12" s="27">
        <v>7</v>
      </c>
      <c r="B12" s="28">
        <v>13.9</v>
      </c>
      <c r="C12" s="61">
        <v>-2</v>
      </c>
      <c r="D12" s="37" t="s">
        <v>1865</v>
      </c>
      <c r="E12" s="31" t="s">
        <v>339</v>
      </c>
      <c r="F12" s="32">
        <f>VLOOKUP($E12,Atletas!$1:$1048576,7,FALSE)</f>
        <v>36477</v>
      </c>
      <c r="G12" s="32" t="str">
        <f>VLOOKUP($E12,Atletas!$1:$1048576,9,FALSE)</f>
        <v>Iniciado</v>
      </c>
      <c r="H12" s="137" t="str">
        <f>VLOOKUP($E12,Atletas!$1:$1048576,5,FALSE)</f>
        <v>GDE</v>
      </c>
      <c r="I12" s="35" t="s">
        <v>1012</v>
      </c>
      <c r="J12" s="34">
        <v>41412</v>
      </c>
      <c r="K12" s="35"/>
      <c r="L12" s="35" t="s">
        <v>765</v>
      </c>
      <c r="M12" s="38"/>
      <c r="N12" s="38"/>
      <c r="O12" s="35"/>
      <c r="P12" s="35"/>
    </row>
    <row r="13" spans="1:16" s="31" customFormat="1">
      <c r="A13" s="27">
        <v>8</v>
      </c>
      <c r="B13" s="28" t="s">
        <v>2301</v>
      </c>
      <c r="C13" s="61">
        <v>-0.7</v>
      </c>
      <c r="D13" s="37">
        <v>3</v>
      </c>
      <c r="E13" s="31" t="s">
        <v>368</v>
      </c>
      <c r="F13" s="32">
        <f>VLOOKUP($E13,Atletas!$1:$1048576,7,FALSE)</f>
        <v>34798</v>
      </c>
      <c r="G13" s="32" t="str">
        <f>VLOOKUP($E13,Atletas!$1:$1048576,9,FALSE)</f>
        <v>Júnior</v>
      </c>
      <c r="H13" s="137" t="str">
        <f>VLOOKUP($E13,Atletas!$1:$1048576,5,FALSE)</f>
        <v>AJS</v>
      </c>
      <c r="I13" s="35" t="s">
        <v>1012</v>
      </c>
      <c r="J13" s="34">
        <v>41467</v>
      </c>
      <c r="K13" s="35"/>
      <c r="L13" s="35" t="s">
        <v>1441</v>
      </c>
      <c r="M13" s="38"/>
      <c r="N13" s="38"/>
      <c r="O13" s="35"/>
      <c r="P13" s="35"/>
    </row>
    <row r="14" spans="1:16" s="31" customFormat="1">
      <c r="A14" s="27">
        <v>9</v>
      </c>
      <c r="B14" s="28">
        <v>13.98</v>
      </c>
      <c r="C14" s="61">
        <v>-2</v>
      </c>
      <c r="D14" s="37" t="s">
        <v>1902</v>
      </c>
      <c r="E14" s="31" t="s">
        <v>1392</v>
      </c>
      <c r="F14" s="32">
        <f>VLOOKUP($E14,Atletas!$1:$1048576,7,FALSE)</f>
        <v>36035</v>
      </c>
      <c r="G14" s="32" t="str">
        <f>VLOOKUP($E14,Atletas!$1:$1048576,9,FALSE)</f>
        <v>Iniciado</v>
      </c>
      <c r="H14" s="137" t="str">
        <f>VLOOKUP($E14,Atletas!$1:$1048576,5,FALSE)</f>
        <v>ADRAP</v>
      </c>
      <c r="I14" s="35" t="s">
        <v>1012</v>
      </c>
      <c r="J14" s="34">
        <v>41412</v>
      </c>
      <c r="K14" s="35"/>
      <c r="L14" s="35" t="s">
        <v>765</v>
      </c>
      <c r="M14" s="38"/>
      <c r="N14" s="38"/>
      <c r="O14" s="35"/>
      <c r="P14" s="35"/>
    </row>
    <row r="15" spans="1:16" s="31" customFormat="1">
      <c r="A15" s="27">
        <v>10</v>
      </c>
      <c r="B15" s="28" t="s">
        <v>2302</v>
      </c>
      <c r="C15" s="61">
        <v>-0.7</v>
      </c>
      <c r="D15" s="37">
        <v>4</v>
      </c>
      <c r="E15" s="31" t="s">
        <v>1975</v>
      </c>
      <c r="F15" s="32">
        <f>VLOOKUP($E15,Atletas!$1:$1048576,7,FALSE)</f>
        <v>35172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5" t="s">
        <v>1012</v>
      </c>
      <c r="J15" s="34">
        <v>41467</v>
      </c>
      <c r="K15" s="35"/>
      <c r="L15" s="35" t="s">
        <v>765</v>
      </c>
      <c r="M15" s="38"/>
      <c r="N15" s="38"/>
      <c r="O15" s="35"/>
      <c r="P15" s="35"/>
    </row>
    <row r="16" spans="1:16" s="31" customFormat="1">
      <c r="A16" s="27">
        <v>11</v>
      </c>
      <c r="B16" s="28">
        <v>14.32</v>
      </c>
      <c r="C16" s="61">
        <v>1.1000000000000001</v>
      </c>
      <c r="D16" s="37">
        <v>1</v>
      </c>
      <c r="E16" s="31" t="s">
        <v>516</v>
      </c>
      <c r="F16" s="32">
        <f>VLOOKUP($E16,Atletas!$1:$1048576,7,FALSE)</f>
        <v>35439</v>
      </c>
      <c r="G16" s="32" t="str">
        <f>VLOOKUP($E16,Atletas!$1:$1048576,9,FALSE)</f>
        <v>Juvenil</v>
      </c>
      <c r="H16" s="137" t="str">
        <f>VLOOKUP($E16,Atletas!$1:$1048576,5,FALSE)</f>
        <v>CSM</v>
      </c>
      <c r="I16" s="35" t="s">
        <v>1012</v>
      </c>
      <c r="J16" s="34">
        <v>41377</v>
      </c>
      <c r="K16" s="35"/>
      <c r="L16" s="35" t="s">
        <v>765</v>
      </c>
      <c r="M16" s="38"/>
      <c r="N16" s="38"/>
      <c r="O16" s="35"/>
      <c r="P16" s="35"/>
    </row>
    <row r="17" spans="1:16" s="31" customFormat="1">
      <c r="A17" s="27">
        <v>12</v>
      </c>
      <c r="B17" s="28">
        <v>14.49</v>
      </c>
      <c r="C17" s="61">
        <v>1.1000000000000001</v>
      </c>
      <c r="D17" s="37">
        <v>2</v>
      </c>
      <c r="E17" s="31" t="s">
        <v>10</v>
      </c>
      <c r="F17" s="32">
        <f>VLOOKUP($E17,Atletas!$1:$1048576,7,FALSE)</f>
        <v>35568</v>
      </c>
      <c r="G17" s="32" t="str">
        <f>VLOOKUP($E17,Atletas!$1:$1048576,9,FALSE)</f>
        <v>Juvenil</v>
      </c>
      <c r="H17" s="137" t="str">
        <f>VLOOKUP($E17,Atletas!$1:$1048576,5,FALSE)</f>
        <v>CSM</v>
      </c>
      <c r="I17" s="35" t="s">
        <v>1012</v>
      </c>
      <c r="J17" s="34">
        <v>41377</v>
      </c>
      <c r="K17" s="35"/>
      <c r="L17" s="35" t="s">
        <v>1443</v>
      </c>
      <c r="M17" s="38"/>
      <c r="N17" s="38"/>
      <c r="O17" s="35"/>
      <c r="P17" s="35"/>
    </row>
    <row r="18" spans="1:16" s="31" customFormat="1">
      <c r="A18" s="27">
        <v>13</v>
      </c>
      <c r="B18" s="28">
        <v>14.53</v>
      </c>
      <c r="C18" s="61">
        <v>-1.6</v>
      </c>
      <c r="D18" s="37">
        <v>3</v>
      </c>
      <c r="E18" s="31" t="s">
        <v>971</v>
      </c>
      <c r="F18" s="32">
        <f>VLOOKUP($E18,Atletas!$1:$1048576,7,FALSE)</f>
        <v>35516</v>
      </c>
      <c r="G18" s="32" t="str">
        <f>VLOOKUP($E18,Atletas!$1:$1048576,9,FALSE)</f>
        <v>Juvenil</v>
      </c>
      <c r="H18" s="137" t="str">
        <f>VLOOKUP($E18,Atletas!$1:$1048576,5,FALSE)</f>
        <v>AJS</v>
      </c>
      <c r="I18" s="35" t="s">
        <v>1012</v>
      </c>
      <c r="J18" s="34">
        <v>41391</v>
      </c>
      <c r="K18" s="35"/>
      <c r="L18" s="35" t="s">
        <v>765</v>
      </c>
      <c r="M18" s="38"/>
      <c r="N18" s="38"/>
      <c r="O18" s="35"/>
      <c r="P18" s="35"/>
    </row>
    <row r="19" spans="1:16" s="31" customFormat="1">
      <c r="A19" s="27">
        <v>14</v>
      </c>
      <c r="B19" s="28">
        <v>14.64</v>
      </c>
      <c r="C19" s="61">
        <v>1.1000000000000001</v>
      </c>
      <c r="D19" s="37">
        <v>3</v>
      </c>
      <c r="E19" s="31" t="s">
        <v>1904</v>
      </c>
      <c r="F19" s="32">
        <f>VLOOKUP($E19,Atletas!$1:$1048576,7,FALSE)</f>
        <v>33828</v>
      </c>
      <c r="G19" s="32" t="str">
        <f>VLOOKUP($E19,Atletas!$1:$1048576,9,FALSE)</f>
        <v>S/Sub-23</v>
      </c>
      <c r="H19" s="137" t="str">
        <f>VLOOKUP($E19,Atletas!$1:$1048576,5,FALSE)</f>
        <v>CSM</v>
      </c>
      <c r="I19" s="35" t="s">
        <v>1012</v>
      </c>
      <c r="J19" s="34">
        <v>41377</v>
      </c>
      <c r="K19" s="35"/>
      <c r="L19" s="35" t="s">
        <v>765</v>
      </c>
      <c r="M19" s="38"/>
      <c r="N19" s="38"/>
      <c r="O19" s="35"/>
      <c r="P19" s="35"/>
    </row>
    <row r="20" spans="1:16" s="31" customFormat="1">
      <c r="A20" s="27">
        <v>15</v>
      </c>
      <c r="B20" s="28" t="s">
        <v>2303</v>
      </c>
      <c r="C20" s="61">
        <v>-0.7</v>
      </c>
      <c r="D20" s="37">
        <v>5</v>
      </c>
      <c r="E20" s="31" t="s">
        <v>1366</v>
      </c>
      <c r="F20" s="32">
        <f>VLOOKUP($E20,Atletas!$1:$1048576,7,FALSE)</f>
        <v>35647</v>
      </c>
      <c r="G20" s="32" t="str">
        <f>VLOOKUP($E20,Atletas!$1:$1048576,9,FALSE)</f>
        <v>Juvenil</v>
      </c>
      <c r="H20" s="137" t="str">
        <f>VLOOKUP($E20,Atletas!$1:$1048576,5,FALSE)</f>
        <v>ADRAP</v>
      </c>
      <c r="I20" s="35" t="s">
        <v>1012</v>
      </c>
      <c r="J20" s="34">
        <v>41467</v>
      </c>
      <c r="K20" s="35"/>
      <c r="L20" s="35" t="s">
        <v>765</v>
      </c>
      <c r="M20" s="38"/>
      <c r="N20" s="38"/>
      <c r="O20" s="35"/>
      <c r="P20" s="35"/>
    </row>
    <row r="21" spans="1:16" s="31" customFormat="1">
      <c r="A21" s="27">
        <v>16</v>
      </c>
      <c r="B21" s="28">
        <v>14.83</v>
      </c>
      <c r="C21" s="61">
        <v>1.1000000000000001</v>
      </c>
      <c r="D21" s="37">
        <v>5</v>
      </c>
      <c r="E21" s="31" t="s">
        <v>653</v>
      </c>
      <c r="F21" s="32">
        <f>VLOOKUP($E21,Atletas!$1:$1048576,7,FALSE)</f>
        <v>34929</v>
      </c>
      <c r="G21" s="32" t="str">
        <f>VLOOKUP($E21,Atletas!$1:$1048576,9,FALSE)</f>
        <v>Júnior</v>
      </c>
      <c r="H21" s="137" t="str">
        <f>VLOOKUP($E21,Atletas!$1:$1048576,5,FALSE)</f>
        <v>CSM</v>
      </c>
      <c r="I21" s="35" t="s">
        <v>1012</v>
      </c>
      <c r="J21" s="34">
        <v>41377</v>
      </c>
      <c r="K21" s="35"/>
      <c r="L21" s="35" t="s">
        <v>1074</v>
      </c>
      <c r="M21" s="38"/>
      <c r="N21" s="38"/>
      <c r="O21" s="35"/>
      <c r="P21" s="35"/>
    </row>
    <row r="22" spans="1:16" s="31" customFormat="1">
      <c r="A22" s="27">
        <v>17</v>
      </c>
      <c r="B22" s="28">
        <v>14.93</v>
      </c>
      <c r="C22" s="61">
        <v>1.1000000000000001</v>
      </c>
      <c r="D22" s="37">
        <v>6</v>
      </c>
      <c r="E22" s="31" t="s">
        <v>1416</v>
      </c>
      <c r="F22" s="32">
        <f>VLOOKUP($E22,Atletas!$1:$1048576,7,FALSE)</f>
        <v>35692</v>
      </c>
      <c r="G22" s="32" t="str">
        <f>VLOOKUP($E22,Atletas!$1:$1048576,9,FALSE)</f>
        <v>Juvenil</v>
      </c>
      <c r="H22" s="137" t="str">
        <f>VLOOKUP($E22,Atletas!$1:$1048576,5,FALSE)</f>
        <v>ACDSJ</v>
      </c>
      <c r="I22" s="35" t="s">
        <v>1012</v>
      </c>
      <c r="J22" s="34">
        <v>41377</v>
      </c>
      <c r="K22" s="35"/>
      <c r="L22" s="35" t="s">
        <v>765</v>
      </c>
      <c r="M22" s="38"/>
      <c r="N22" s="38"/>
      <c r="O22" s="35"/>
      <c r="P22" s="35"/>
    </row>
    <row r="23" spans="1:16" s="31" customFormat="1">
      <c r="A23" s="27">
        <v>18</v>
      </c>
      <c r="B23" s="28">
        <v>14.95</v>
      </c>
      <c r="C23" s="61">
        <v>-2</v>
      </c>
      <c r="D23" s="37" t="s">
        <v>1867</v>
      </c>
      <c r="E23" s="31" t="s">
        <v>717</v>
      </c>
      <c r="F23" s="32">
        <f>VLOOKUP($E23,Atletas!$1:$1048576,7,FALSE)</f>
        <v>35185</v>
      </c>
      <c r="G23" s="32" t="str">
        <f>VLOOKUP($E23,Atletas!$1:$1048576,9,FALSE)</f>
        <v>Juvenil</v>
      </c>
      <c r="H23" s="137" t="str">
        <f>VLOOKUP($E23,Atletas!$1:$1048576,5,FALSE)</f>
        <v>AJS</v>
      </c>
      <c r="I23" s="35" t="s">
        <v>1012</v>
      </c>
      <c r="J23" s="34">
        <v>41412</v>
      </c>
      <c r="K23" s="35"/>
      <c r="L23" s="35" t="s">
        <v>1440</v>
      </c>
      <c r="M23" s="38"/>
      <c r="N23" s="38"/>
      <c r="O23" s="35"/>
      <c r="P23" s="35"/>
    </row>
    <row r="24" spans="1:16" s="31" customFormat="1">
      <c r="A24" s="27">
        <v>19</v>
      </c>
      <c r="B24" s="28">
        <v>15.12</v>
      </c>
      <c r="C24" s="61">
        <v>1.1000000000000001</v>
      </c>
      <c r="D24" s="37">
        <v>7</v>
      </c>
      <c r="E24" s="31" t="s">
        <v>1040</v>
      </c>
      <c r="F24" s="32">
        <f>VLOOKUP($E24,Atletas!$1:$1048576,7,FALSE)</f>
        <v>35494</v>
      </c>
      <c r="G24" s="32" t="str">
        <f>VLOOKUP($E24,Atletas!$1:$1048576,9,FALSE)</f>
        <v>Juvenil</v>
      </c>
      <c r="H24" s="137" t="str">
        <f>VLOOKUP($E24,Atletas!$1:$1048576,5,FALSE)</f>
        <v>CSM</v>
      </c>
      <c r="I24" s="35" t="s">
        <v>1012</v>
      </c>
      <c r="J24" s="34">
        <v>41377</v>
      </c>
      <c r="K24" s="35"/>
      <c r="L24" s="35" t="s">
        <v>765</v>
      </c>
      <c r="M24" s="38"/>
      <c r="N24" s="38"/>
      <c r="O24" s="35"/>
      <c r="P24" s="35"/>
    </row>
    <row r="25" spans="1:16" s="31" customFormat="1">
      <c r="A25" s="27">
        <v>20</v>
      </c>
      <c r="B25" s="28" t="s">
        <v>2304</v>
      </c>
      <c r="C25" s="61">
        <v>-0.7</v>
      </c>
      <c r="D25" s="37">
        <v>6</v>
      </c>
      <c r="E25" s="31" t="s">
        <v>2305</v>
      </c>
      <c r="F25" s="32">
        <f>VLOOKUP($E25,Atletas!$1:$1048576,7,FALSE)</f>
        <v>31044</v>
      </c>
      <c r="G25" s="32" t="str">
        <f>VLOOKUP($E25,Atletas!$1:$1048576,9,FALSE)</f>
        <v>Sénior</v>
      </c>
      <c r="H25" s="137" t="str">
        <f>VLOOKUP($E25,Atletas!$1:$1048576,5,FALSE)</f>
        <v>CAFH</v>
      </c>
      <c r="I25" s="35" t="s">
        <v>1012</v>
      </c>
      <c r="J25" s="34">
        <v>41467</v>
      </c>
      <c r="K25" s="35"/>
      <c r="L25" s="35" t="s">
        <v>765</v>
      </c>
      <c r="M25" s="38"/>
      <c r="N25" s="38"/>
      <c r="O25" s="35"/>
      <c r="P25" s="35"/>
    </row>
    <row r="26" spans="1:16" s="31" customFormat="1">
      <c r="A26" s="27">
        <v>21</v>
      </c>
      <c r="B26" s="28">
        <v>15.15</v>
      </c>
      <c r="C26" s="61">
        <v>-3.6</v>
      </c>
      <c r="D26" s="37" t="s">
        <v>1903</v>
      </c>
      <c r="E26" s="31" t="s">
        <v>501</v>
      </c>
      <c r="F26" s="32">
        <f>VLOOKUP($E26,Atletas!$1:$1048576,7,FALSE)</f>
        <v>36286</v>
      </c>
      <c r="G26" s="32" t="str">
        <f>VLOOKUP($E26,Atletas!$1:$1048576,9,FALSE)</f>
        <v>Iniciado</v>
      </c>
      <c r="H26" s="137" t="str">
        <f>VLOOKUP($E26,Atletas!$1:$1048576,5,FALSE)</f>
        <v>ACDSJ</v>
      </c>
      <c r="I26" s="35" t="s">
        <v>1012</v>
      </c>
      <c r="J26" s="34">
        <v>41412</v>
      </c>
      <c r="K26" s="35"/>
      <c r="L26" s="35" t="s">
        <v>765</v>
      </c>
      <c r="M26" s="38"/>
      <c r="N26" s="38"/>
      <c r="O26" s="35"/>
      <c r="P26" s="35"/>
    </row>
    <row r="27" spans="1:16" s="31" customFormat="1">
      <c r="A27" s="27">
        <v>22</v>
      </c>
      <c r="B27" s="28">
        <v>15.57</v>
      </c>
      <c r="C27" s="61">
        <v>1.1000000000000001</v>
      </c>
      <c r="D27" s="37">
        <v>8</v>
      </c>
      <c r="E27" s="31" t="s">
        <v>1430</v>
      </c>
      <c r="F27" s="32">
        <f>VLOOKUP($E27,Atletas!$1:$1048576,7,FALSE)</f>
        <v>35370</v>
      </c>
      <c r="G27" s="32" t="str">
        <f>VLOOKUP($E27,Atletas!$1:$1048576,9,FALSE)</f>
        <v>Juvenil</v>
      </c>
      <c r="H27" s="137" t="str">
        <f>VLOOKUP($E27,Atletas!$1:$1048576,5,FALSE)</f>
        <v>CSM</v>
      </c>
      <c r="I27" s="35" t="s">
        <v>1012</v>
      </c>
      <c r="J27" s="34">
        <v>41377</v>
      </c>
      <c r="K27" s="35"/>
      <c r="L27" s="35" t="s">
        <v>765</v>
      </c>
      <c r="M27" s="38"/>
      <c r="N27" s="38"/>
      <c r="O27" s="35"/>
      <c r="P27" s="35"/>
    </row>
    <row r="28" spans="1:16" s="31" customFormat="1">
      <c r="A28" s="27">
        <v>23</v>
      </c>
      <c r="B28" s="28">
        <v>15.79</v>
      </c>
      <c r="C28" s="61">
        <v>-3.6</v>
      </c>
      <c r="D28" s="37" t="s">
        <v>1867</v>
      </c>
      <c r="E28" s="31" t="s">
        <v>1431</v>
      </c>
      <c r="F28" s="32">
        <f>VLOOKUP($E28,Atletas!$1:$1048576,7,FALSE)</f>
        <v>35902</v>
      </c>
      <c r="G28" s="32" t="str">
        <f>VLOOKUP($E28,Atletas!$1:$1048576,9,FALSE)</f>
        <v>Iniciado</v>
      </c>
      <c r="H28" s="137" t="str">
        <f>VLOOKUP($E28,Atletas!$1:$1048576,5,FALSE)</f>
        <v>ADRAP</v>
      </c>
      <c r="I28" s="35" t="s">
        <v>1012</v>
      </c>
      <c r="J28" s="34">
        <v>41412</v>
      </c>
      <c r="K28" s="35"/>
      <c r="L28" s="35" t="s">
        <v>765</v>
      </c>
      <c r="M28" s="38"/>
      <c r="N28" s="38"/>
      <c r="O28" s="35"/>
      <c r="P28" s="35"/>
    </row>
    <row r="29" spans="1:16" s="31" customFormat="1">
      <c r="A29" s="27">
        <v>24</v>
      </c>
      <c r="B29" s="28">
        <v>15.99</v>
      </c>
      <c r="C29" s="61">
        <v>-2</v>
      </c>
      <c r="D29" s="37" t="s">
        <v>2056</v>
      </c>
      <c r="E29" s="31" t="s">
        <v>2178</v>
      </c>
      <c r="F29" s="32">
        <f>VLOOKUP($E29,Atletas!$1:$1048576,7,FALSE)</f>
        <v>35720</v>
      </c>
      <c r="G29" s="32" t="str">
        <f>VLOOKUP($E29,Atletas!$1:$1048576,9,FALSE)</f>
        <v>Juvenil</v>
      </c>
      <c r="H29" s="137" t="str">
        <f>VLOOKUP($E29,Atletas!$1:$1048576,5,FALSE)</f>
        <v>AJS</v>
      </c>
      <c r="I29" s="35" t="s">
        <v>1012</v>
      </c>
      <c r="J29" s="34">
        <v>41412</v>
      </c>
      <c r="K29" s="35"/>
      <c r="L29" s="35" t="s">
        <v>765</v>
      </c>
      <c r="M29" s="38"/>
      <c r="N29" s="38"/>
      <c r="O29" s="35"/>
      <c r="P29" s="35"/>
    </row>
    <row r="30" spans="1:16" s="31" customFormat="1">
      <c r="A30" s="27">
        <v>25</v>
      </c>
      <c r="B30" s="28">
        <v>16.3</v>
      </c>
      <c r="C30" s="61">
        <v>-3.6</v>
      </c>
      <c r="D30" s="37" t="s">
        <v>2056</v>
      </c>
      <c r="E30" s="31" t="s">
        <v>2040</v>
      </c>
      <c r="F30" s="32">
        <f>VLOOKUP($E30,Atletas!$1:$1048576,7,FALSE)</f>
        <v>36317</v>
      </c>
      <c r="G30" s="32" t="str">
        <f>VLOOKUP($E30,Atletas!$1:$1048576,9,FALSE)</f>
        <v>Iniciado</v>
      </c>
      <c r="H30" s="137" t="str">
        <f>VLOOKUP($E30,Atletas!$1:$1048576,5,FALSE)</f>
        <v>AJS</v>
      </c>
      <c r="I30" s="35" t="s">
        <v>1012</v>
      </c>
      <c r="J30" s="34">
        <v>41412</v>
      </c>
      <c r="K30" s="35"/>
      <c r="L30" s="35" t="s">
        <v>765</v>
      </c>
      <c r="M30" s="38"/>
      <c r="N30" s="38"/>
      <c r="O30" s="35"/>
      <c r="P30" s="35"/>
    </row>
    <row r="31" spans="1:16" s="31" customFormat="1">
      <c r="A31" s="27">
        <v>26</v>
      </c>
      <c r="B31" s="28">
        <v>16.489999999999998</v>
      </c>
      <c r="C31" s="61">
        <v>-3.6</v>
      </c>
      <c r="D31" s="37" t="s">
        <v>2057</v>
      </c>
      <c r="E31" s="31" t="s">
        <v>2179</v>
      </c>
      <c r="F31" s="32">
        <f>VLOOKUP($E31,Atletas!$1:$1048576,7,FALSE)</f>
        <v>35752</v>
      </c>
      <c r="G31" s="32" t="str">
        <f>VLOOKUP($E31,Atletas!$1:$1048576,9,FALSE)</f>
        <v>Juvenil</v>
      </c>
      <c r="H31" s="137" t="str">
        <f>VLOOKUP($E31,Atletas!$1:$1048576,5,FALSE)</f>
        <v>AJS</v>
      </c>
      <c r="I31" s="35" t="s">
        <v>1012</v>
      </c>
      <c r="J31" s="34">
        <v>41412</v>
      </c>
      <c r="K31" s="35"/>
      <c r="L31" s="35" t="s">
        <v>765</v>
      </c>
      <c r="M31" s="38"/>
      <c r="N31" s="38"/>
      <c r="O31" s="35"/>
      <c r="P31" s="35"/>
    </row>
    <row r="32" spans="1:16" s="31" customFormat="1">
      <c r="A32" s="27">
        <v>27</v>
      </c>
      <c r="B32" s="28">
        <v>16.77</v>
      </c>
      <c r="C32" s="61">
        <v>-2</v>
      </c>
      <c r="D32" s="37" t="s">
        <v>2057</v>
      </c>
      <c r="E32" s="31" t="s">
        <v>2067</v>
      </c>
      <c r="F32" s="32">
        <f>VLOOKUP($E32,Atletas!$1:$1048576,7,FALSE)</f>
        <v>35110</v>
      </c>
      <c r="G32" s="32" t="str">
        <f>VLOOKUP($E32,Atletas!$1:$1048576,9,FALSE)</f>
        <v>Juvenil</v>
      </c>
      <c r="H32" s="137" t="str">
        <f>VLOOKUP($E32,Atletas!$1:$1048576,5,FALSE)</f>
        <v>GDE</v>
      </c>
      <c r="I32" s="35" t="s">
        <v>1012</v>
      </c>
      <c r="J32" s="34">
        <v>41412</v>
      </c>
      <c r="K32" s="35"/>
      <c r="L32" s="35" t="s">
        <v>765</v>
      </c>
      <c r="M32" s="38"/>
      <c r="N32" s="38"/>
      <c r="O32" s="35"/>
      <c r="P32" s="35"/>
    </row>
    <row r="33" spans="1:16" s="31" customFormat="1">
      <c r="A33" s="27"/>
      <c r="B33" s="28"/>
      <c r="C33" s="61"/>
      <c r="D33" s="37"/>
      <c r="E33" s="31" t="s">
        <v>666</v>
      </c>
      <c r="F33" s="32">
        <f>VLOOKUP($E33,Atletas!$1:$1048576,7,FALSE)</f>
        <v>33371</v>
      </c>
      <c r="G33" s="32" t="str">
        <f>VLOOKUP($E33,Atletas!$1:$1048576,9,FALSE)</f>
        <v>S/Sub-23</v>
      </c>
      <c r="H33" s="137" t="str">
        <f>VLOOKUP($E33,Atletas!$1:$1048576,5,FALSE)</f>
        <v>GDE</v>
      </c>
      <c r="I33" s="35"/>
      <c r="J33" s="34"/>
      <c r="K33" s="35"/>
      <c r="L33" s="35" t="s">
        <v>467</v>
      </c>
      <c r="M33" s="38"/>
      <c r="N33" s="38"/>
      <c r="O33" s="35"/>
      <c r="P33" s="35"/>
    </row>
    <row r="34" spans="1:16" s="31" customFormat="1">
      <c r="A34" s="27"/>
      <c r="B34" s="28"/>
      <c r="C34" s="61"/>
      <c r="D34" s="37"/>
      <c r="E34" s="31" t="s">
        <v>928</v>
      </c>
      <c r="F34" s="32">
        <f>VLOOKUP($E34,Atletas!$1:$1048576,7,FALSE)</f>
        <v>34644</v>
      </c>
      <c r="G34" s="32" t="str">
        <f>VLOOKUP($E34,Atletas!$1:$1048576,9,FALSE)</f>
        <v>Júnior</v>
      </c>
      <c r="H34" s="137" t="str">
        <f>VLOOKUP($E34,Atletas!$1:$1048576,5,FALSE)</f>
        <v>GDE</v>
      </c>
      <c r="I34" s="35"/>
      <c r="J34" s="34"/>
      <c r="K34" s="35"/>
      <c r="L34" s="35" t="s">
        <v>1055</v>
      </c>
      <c r="M34" s="38"/>
      <c r="N34" s="38"/>
      <c r="O34" s="35"/>
      <c r="P34" s="35"/>
    </row>
    <row r="35" spans="1:16" s="31" customFormat="1">
      <c r="A35" s="27"/>
      <c r="B35" s="28"/>
      <c r="C35" s="61"/>
      <c r="D35" s="37"/>
      <c r="E35" s="31" t="s">
        <v>506</v>
      </c>
      <c r="F35" s="32">
        <f>VLOOKUP($E35,Atletas!$1:$1048576,7,FALSE)</f>
        <v>35001</v>
      </c>
      <c r="G35" s="32" t="str">
        <f>VLOOKUP($E35,Atletas!$1:$1048576,9,FALSE)</f>
        <v>Júnior</v>
      </c>
      <c r="H35" s="137" t="str">
        <f>VLOOKUP($E35,Atletas!$1:$1048576,5,FALSE)</f>
        <v>AJS</v>
      </c>
      <c r="I35" s="35"/>
      <c r="J35" s="34"/>
      <c r="K35" s="35"/>
      <c r="L35" s="35" t="s">
        <v>1456</v>
      </c>
      <c r="M35" s="38"/>
      <c r="N35" s="38"/>
      <c r="O35" s="35"/>
      <c r="P35" s="35"/>
    </row>
    <row r="36" spans="1:16" s="31" customFormat="1">
      <c r="A36" s="27"/>
      <c r="B36" s="28"/>
      <c r="C36" s="61"/>
      <c r="D36" s="37"/>
      <c r="E36" s="31" t="s">
        <v>832</v>
      </c>
      <c r="F36" s="32">
        <f>VLOOKUP($E36,Atletas!$1:$1048576,7,FALSE)</f>
        <v>32114</v>
      </c>
      <c r="G36" s="32" t="str">
        <f>VLOOKUP($E36,Atletas!$1:$1048576,9,FALSE)</f>
        <v>Sénior</v>
      </c>
      <c r="H36" s="137" t="str">
        <f>VLOOKUP($E36,Atletas!$1:$1048576,5,FALSE)</f>
        <v>CSM</v>
      </c>
      <c r="I36" s="35"/>
      <c r="J36" s="34"/>
      <c r="K36" s="35"/>
      <c r="L36" s="35" t="s">
        <v>470</v>
      </c>
      <c r="M36" s="38"/>
      <c r="N36" s="38"/>
      <c r="O36" s="35"/>
      <c r="P36" s="35"/>
    </row>
    <row r="37" spans="1:16" s="31" customFormat="1">
      <c r="A37" s="27"/>
      <c r="B37" s="28"/>
      <c r="C37" s="61"/>
      <c r="D37" s="37"/>
      <c r="E37" s="31" t="s">
        <v>708</v>
      </c>
      <c r="F37" s="32" t="e">
        <f>VLOOKUP($E37,Atletas!$1:$1048576,7,FALSE)</f>
        <v>#N/A</v>
      </c>
      <c r="G37" s="32" t="e">
        <f>VLOOKUP($E37,Atletas!$1:$1048576,9,FALSE)</f>
        <v>#N/A</v>
      </c>
      <c r="H37" s="137" t="e">
        <f>VLOOKUP($E37,Atletas!$1:$1048576,5,FALSE)</f>
        <v>#N/A</v>
      </c>
      <c r="I37" s="35"/>
      <c r="J37" s="34"/>
      <c r="K37" s="35"/>
      <c r="L37" s="35" t="s">
        <v>469</v>
      </c>
      <c r="M37" s="38"/>
      <c r="N37" s="38"/>
      <c r="O37" s="35"/>
      <c r="P37" s="35"/>
    </row>
    <row r="38" spans="1:16" s="31" customFormat="1">
      <c r="A38" s="27"/>
      <c r="B38" s="28"/>
      <c r="C38" s="61"/>
      <c r="D38" s="37"/>
      <c r="E38" s="31" t="s">
        <v>600</v>
      </c>
      <c r="F38" s="32">
        <f>VLOOKUP($E38,Atletas!$1:$1048576,7,FALSE)</f>
        <v>35548</v>
      </c>
      <c r="G38" s="32" t="str">
        <f>VLOOKUP($E38,Atletas!$1:$1048576,9,FALSE)</f>
        <v>Juvenil</v>
      </c>
      <c r="H38" s="137" t="str">
        <f>VLOOKUP($E38,Atletas!$1:$1048576,5,FALSE)</f>
        <v>ACDSJ</v>
      </c>
      <c r="I38" s="35"/>
      <c r="J38" s="34"/>
      <c r="K38" s="35"/>
      <c r="L38" s="35" t="s">
        <v>1442</v>
      </c>
      <c r="M38" s="38"/>
      <c r="N38" s="38"/>
      <c r="O38" s="35"/>
      <c r="P38" s="35"/>
    </row>
    <row r="39" spans="1:16" s="31" customFormat="1">
      <c r="A39" s="27"/>
      <c r="B39" s="28"/>
      <c r="C39" s="61"/>
      <c r="D39" s="37"/>
      <c r="E39" s="31" t="s">
        <v>320</v>
      </c>
      <c r="F39" s="32">
        <f>VLOOKUP($E39,Atletas!$1:$1048576,7,FALSE)</f>
        <v>34197</v>
      </c>
      <c r="G39" s="32" t="str">
        <f>VLOOKUP($E39,Atletas!$1:$1048576,9,FALSE)</f>
        <v>S/Sub-23</v>
      </c>
      <c r="H39" s="137" t="str">
        <f>VLOOKUP($E39,Atletas!$1:$1048576,5,FALSE)</f>
        <v>ADRAP</v>
      </c>
      <c r="I39" s="35"/>
      <c r="J39" s="34"/>
      <c r="K39" s="35"/>
      <c r="L39" s="35" t="s">
        <v>1059</v>
      </c>
      <c r="M39" s="38"/>
      <c r="N39" s="38"/>
      <c r="O39" s="35"/>
      <c r="P39" s="35"/>
    </row>
    <row r="40" spans="1:16" s="31" customFormat="1">
      <c r="A40" s="27"/>
      <c r="B40" s="28"/>
      <c r="C40" s="61"/>
      <c r="D40" s="37"/>
      <c r="E40" s="31" t="s">
        <v>651</v>
      </c>
      <c r="F40" s="32">
        <f>VLOOKUP($E40,Atletas!$1:$1048576,7,FALSE)</f>
        <v>34195</v>
      </c>
      <c r="G40" s="32" t="str">
        <f>VLOOKUP($E40,Atletas!$1:$1048576,9,FALSE)</f>
        <v>S/Sub-23</v>
      </c>
      <c r="H40" s="137" t="str">
        <f>VLOOKUP($E40,Atletas!$1:$1048576,5,FALSE)</f>
        <v>CSM</v>
      </c>
      <c r="I40" s="35"/>
      <c r="J40" s="34"/>
      <c r="K40" s="35"/>
      <c r="L40" s="35" t="s">
        <v>1443</v>
      </c>
      <c r="M40" s="38"/>
      <c r="N40" s="38"/>
      <c r="O40" s="35"/>
      <c r="P40" s="35"/>
    </row>
    <row r="41" spans="1:16" s="31" customFormat="1">
      <c r="A41" s="27"/>
      <c r="B41" s="28"/>
      <c r="C41" s="61"/>
      <c r="D41" s="37"/>
      <c r="E41" s="31" t="s">
        <v>543</v>
      </c>
      <c r="F41" s="32">
        <f>VLOOKUP($E41,Atletas!$1:$1048576,7,FALSE)</f>
        <v>34542</v>
      </c>
      <c r="G41" s="32" t="str">
        <f>VLOOKUP($E41,Atletas!$1:$1048576,9,FALSE)</f>
        <v>Júnior</v>
      </c>
      <c r="H41" s="137" t="str">
        <f>VLOOKUP($E41,Atletas!$1:$1048576,5,FALSE)</f>
        <v>AJS</v>
      </c>
      <c r="I41" s="35"/>
      <c r="J41" s="34"/>
      <c r="K41" s="35"/>
      <c r="L41" s="35" t="s">
        <v>1444</v>
      </c>
      <c r="M41" s="38"/>
      <c r="N41" s="38"/>
      <c r="O41" s="35"/>
      <c r="P41" s="35"/>
    </row>
    <row r="42" spans="1:16" s="31" customFormat="1">
      <c r="A42" s="27"/>
      <c r="B42" s="28"/>
      <c r="C42" s="61"/>
      <c r="D42" s="37"/>
      <c r="E42" s="31" t="s">
        <v>512</v>
      </c>
      <c r="F42" s="32">
        <f>VLOOKUP($E42,Atletas!$1:$1048576,7,FALSE)</f>
        <v>33841</v>
      </c>
      <c r="G42" s="32" t="str">
        <f>VLOOKUP($E42,Atletas!$1:$1048576,9,FALSE)</f>
        <v>S/Sub-23</v>
      </c>
      <c r="H42" s="137" t="str">
        <f>VLOOKUP($E42,Atletas!$1:$1048576,5,FALSE)</f>
        <v>AJS</v>
      </c>
      <c r="I42" s="35"/>
      <c r="J42" s="34"/>
      <c r="K42" s="35"/>
      <c r="L42" s="35" t="s">
        <v>1445</v>
      </c>
      <c r="M42" s="38"/>
      <c r="N42" s="38"/>
      <c r="O42" s="35"/>
      <c r="P42" s="35"/>
    </row>
    <row r="43" spans="1:16" s="31" customFormat="1">
      <c r="A43" s="27"/>
      <c r="B43" s="28"/>
      <c r="C43" s="61"/>
      <c r="D43" s="37"/>
      <c r="E43" s="31" t="s">
        <v>1407</v>
      </c>
      <c r="F43" s="32" t="e">
        <f>VLOOKUP($E43,Atletas!$1:$1048576,7,FALSE)</f>
        <v>#N/A</v>
      </c>
      <c r="G43" s="32" t="e">
        <f>VLOOKUP($E43,Atletas!$1:$1048576,9,FALSE)</f>
        <v>#N/A</v>
      </c>
      <c r="H43" s="137" t="e">
        <f>VLOOKUP($E43,Atletas!$1:$1048576,5,FALSE)</f>
        <v>#N/A</v>
      </c>
      <c r="I43" s="35"/>
      <c r="J43" s="34"/>
      <c r="K43" s="35"/>
      <c r="L43" s="35" t="s">
        <v>1445</v>
      </c>
      <c r="M43" s="38"/>
      <c r="N43" s="38"/>
      <c r="O43" s="35"/>
      <c r="P43" s="35"/>
    </row>
    <row r="44" spans="1:16" s="31" customFormat="1">
      <c r="A44" s="27"/>
      <c r="B44" s="28"/>
      <c r="C44" s="61"/>
      <c r="D44" s="37"/>
      <c r="E44" s="31" t="s">
        <v>980</v>
      </c>
      <c r="F44" s="32">
        <f>VLOOKUP($E44,Atletas!$1:$1048576,7,FALSE)</f>
        <v>34220</v>
      </c>
      <c r="G44" s="32" t="str">
        <f>VLOOKUP($E44,Atletas!$1:$1048576,9,FALSE)</f>
        <v>S/Sub-23</v>
      </c>
      <c r="H44" s="137" t="str">
        <f>VLOOKUP($E44,Atletas!$1:$1048576,5,FALSE)</f>
        <v>AJS</v>
      </c>
      <c r="I44" s="35"/>
      <c r="J44" s="34"/>
      <c r="K44" s="35"/>
      <c r="L44" s="35" t="s">
        <v>304</v>
      </c>
      <c r="M44" s="38"/>
      <c r="N44" s="38"/>
      <c r="O44" s="35"/>
      <c r="P44" s="35"/>
    </row>
    <row r="45" spans="1:16" s="31" customFormat="1">
      <c r="A45" s="27"/>
      <c r="B45" s="28"/>
      <c r="C45" s="61"/>
      <c r="D45" s="37"/>
      <c r="E45" s="31" t="s">
        <v>344</v>
      </c>
      <c r="F45" s="32">
        <f>VLOOKUP($E45,Atletas!$1:$1048576,7,FALSE)</f>
        <v>34861</v>
      </c>
      <c r="G45" s="32" t="str">
        <f>VLOOKUP($E45,Atletas!$1:$1048576,9,FALSE)</f>
        <v>Júnior</v>
      </c>
      <c r="H45" s="137" t="str">
        <f>VLOOKUP($E45,Atletas!$1:$1048576,5,FALSE)</f>
        <v>AJS</v>
      </c>
      <c r="I45" s="35"/>
      <c r="J45" s="34"/>
      <c r="K45" s="35"/>
      <c r="L45" s="35" t="s">
        <v>1446</v>
      </c>
      <c r="M45" s="38"/>
      <c r="N45" s="38"/>
      <c r="O45" s="35"/>
      <c r="P45" s="35"/>
    </row>
    <row r="46" spans="1:16" s="31" customFormat="1">
      <c r="A46" s="27"/>
      <c r="B46" s="28"/>
      <c r="C46" s="61"/>
      <c r="D46" s="37"/>
      <c r="E46" s="31" t="s">
        <v>12</v>
      </c>
      <c r="F46" s="32" t="e">
        <f>VLOOKUP($E46,Atletas!$1:$1048576,7,FALSE)</f>
        <v>#N/A</v>
      </c>
      <c r="G46" s="32" t="e">
        <f>VLOOKUP($E46,Atletas!$1:$1048576,9,FALSE)</f>
        <v>#N/A</v>
      </c>
      <c r="H46" s="137" t="e">
        <f>VLOOKUP($E46,Atletas!$1:$1048576,5,FALSE)</f>
        <v>#N/A</v>
      </c>
      <c r="I46" s="35"/>
      <c r="J46" s="34"/>
      <c r="K46" s="35"/>
      <c r="L46" s="35" t="s">
        <v>1447</v>
      </c>
      <c r="M46" s="38"/>
      <c r="N46" s="38"/>
      <c r="O46" s="35"/>
      <c r="P46" s="35"/>
    </row>
    <row r="47" spans="1:16" s="31" customFormat="1">
      <c r="A47" s="27"/>
      <c r="B47" s="28"/>
      <c r="C47" s="61"/>
      <c r="D47" s="37"/>
      <c r="E47" s="31" t="s">
        <v>946</v>
      </c>
      <c r="F47" s="32" t="e">
        <f>VLOOKUP($E47,Atletas!$1:$1048576,7,FALSE)</f>
        <v>#N/A</v>
      </c>
      <c r="G47" s="32" t="e">
        <f>VLOOKUP($E47,Atletas!$1:$1048576,9,FALSE)</f>
        <v>#N/A</v>
      </c>
      <c r="H47" s="137" t="e">
        <f>VLOOKUP($E47,Atletas!$1:$1048576,5,FALSE)</f>
        <v>#N/A</v>
      </c>
      <c r="I47" s="35"/>
      <c r="J47" s="34"/>
      <c r="K47" s="35"/>
      <c r="L47" s="35" t="s">
        <v>305</v>
      </c>
      <c r="M47" s="38"/>
      <c r="N47" s="38"/>
      <c r="O47" s="35"/>
      <c r="P47" s="35"/>
    </row>
    <row r="48" spans="1:16" s="31" customFormat="1">
      <c r="A48" s="27"/>
      <c r="B48" s="28"/>
      <c r="C48" s="61"/>
      <c r="D48" s="37"/>
      <c r="E48" s="31" t="s">
        <v>354</v>
      </c>
      <c r="F48" s="32" t="e">
        <f>VLOOKUP($E48,Atletas!$1:$1048576,7,FALSE)</f>
        <v>#N/A</v>
      </c>
      <c r="G48" s="32" t="e">
        <f>VLOOKUP($E48,Atletas!$1:$1048576,9,FALSE)</f>
        <v>#N/A</v>
      </c>
      <c r="H48" s="137" t="e">
        <f>VLOOKUP($E48,Atletas!$1:$1048576,5,FALSE)</f>
        <v>#N/A</v>
      </c>
      <c r="I48" s="35"/>
      <c r="J48" s="34"/>
      <c r="K48" s="35"/>
      <c r="L48" s="35" t="s">
        <v>1448</v>
      </c>
      <c r="M48" s="38"/>
      <c r="N48" s="38"/>
      <c r="O48" s="35"/>
      <c r="P48" s="35"/>
    </row>
    <row r="49" spans="1:16" s="31" customFormat="1">
      <c r="A49" s="27"/>
      <c r="B49" s="28"/>
      <c r="C49" s="61"/>
      <c r="D49" s="37"/>
      <c r="E49" s="31" t="s">
        <v>1393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1449</v>
      </c>
      <c r="M49" s="38"/>
      <c r="N49" s="38"/>
      <c r="O49" s="35"/>
      <c r="P49" s="35"/>
    </row>
    <row r="50" spans="1:16" s="31" customFormat="1">
      <c r="A50" s="27"/>
      <c r="B50" s="28"/>
      <c r="C50" s="61"/>
      <c r="D50" s="37"/>
      <c r="E50" s="31" t="s">
        <v>1400</v>
      </c>
      <c r="F50" s="32">
        <f>VLOOKUP($E50,Atletas!$1:$1048576,7,FALSE)</f>
        <v>35012</v>
      </c>
      <c r="G50" s="32" t="str">
        <f>VLOOKUP($E50,Atletas!$1:$1048576,9,FALSE)</f>
        <v>Júnior</v>
      </c>
      <c r="H50" s="137" t="str">
        <f>VLOOKUP($E50,Atletas!$1:$1048576,5,FALSE)</f>
        <v>CSM</v>
      </c>
      <c r="I50" s="35"/>
      <c r="J50" s="34"/>
      <c r="K50" s="35"/>
      <c r="L50" s="35" t="s">
        <v>1450</v>
      </c>
      <c r="M50" s="38"/>
      <c r="N50" s="38"/>
      <c r="O50" s="35"/>
      <c r="P50" s="35"/>
    </row>
    <row r="51" spans="1:16" s="31" customFormat="1">
      <c r="A51" s="27"/>
      <c r="B51" s="28"/>
      <c r="C51" s="61"/>
      <c r="D51" s="37"/>
      <c r="E51" s="31" t="s">
        <v>1399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1457</v>
      </c>
      <c r="M51" s="38"/>
      <c r="N51" s="38"/>
      <c r="O51" s="35"/>
      <c r="P51" s="35"/>
    </row>
    <row r="52" spans="1:16" s="31" customFormat="1">
      <c r="A52" s="27"/>
      <c r="B52" s="28"/>
      <c r="C52" s="61"/>
      <c r="D52" s="37"/>
      <c r="E52" s="31" t="s">
        <v>513</v>
      </c>
      <c r="F52" s="32">
        <f>VLOOKUP($E52,Atletas!$1:$1048576,7,FALSE)</f>
        <v>35428</v>
      </c>
      <c r="G52" s="32" t="str">
        <f>VLOOKUP($E52,Atletas!$1:$1048576,9,FALSE)</f>
        <v>Juvenil</v>
      </c>
      <c r="H52" s="137" t="str">
        <f>VLOOKUP($E52,Atletas!$1:$1048576,5,FALSE)</f>
        <v>AJS</v>
      </c>
      <c r="I52" s="35"/>
      <c r="J52" s="34"/>
      <c r="K52" s="35"/>
      <c r="L52" s="35" t="s">
        <v>1451</v>
      </c>
      <c r="M52" s="38"/>
      <c r="N52" s="38"/>
      <c r="O52" s="35"/>
      <c r="P52" s="35"/>
    </row>
    <row r="53" spans="1:16" s="31" customFormat="1">
      <c r="A53" s="27"/>
      <c r="B53" s="28"/>
      <c r="C53" s="61"/>
      <c r="D53" s="37"/>
      <c r="E53" s="31" t="s">
        <v>1417</v>
      </c>
      <c r="F53" s="32">
        <f>VLOOKUP($E53,Atletas!$1:$1048576,7,FALSE)</f>
        <v>34898</v>
      </c>
      <c r="G53" s="32" t="str">
        <f>VLOOKUP($E53,Atletas!$1:$1048576,9,FALSE)</f>
        <v>Júnior</v>
      </c>
      <c r="H53" s="137" t="str">
        <f>VLOOKUP($E53,Atletas!$1:$1048576,5,FALSE)</f>
        <v>GDE</v>
      </c>
      <c r="I53" s="35"/>
      <c r="J53" s="34"/>
      <c r="K53" s="35"/>
      <c r="L53" s="35" t="s">
        <v>1452</v>
      </c>
      <c r="M53" s="38"/>
      <c r="N53" s="38"/>
      <c r="O53" s="35"/>
      <c r="P53" s="35"/>
    </row>
    <row r="54" spans="1:16" s="31" customFormat="1">
      <c r="A54" s="27"/>
      <c r="B54" s="28"/>
      <c r="C54" s="61"/>
      <c r="D54" s="37"/>
      <c r="E54" s="31" t="s">
        <v>1363</v>
      </c>
      <c r="F54" s="32" t="e">
        <f>VLOOKUP($E54,Atletas!$1:$1048576,7,FALSE)</f>
        <v>#N/A</v>
      </c>
      <c r="G54" s="32" t="e">
        <f>VLOOKUP($E54,Atletas!$1:$1048576,9,FALSE)</f>
        <v>#N/A</v>
      </c>
      <c r="H54" s="137" t="e">
        <f>VLOOKUP($E54,Atletas!$1:$1048576,5,FALSE)</f>
        <v>#N/A</v>
      </c>
      <c r="I54" s="35"/>
      <c r="J54" s="34"/>
      <c r="K54" s="35"/>
      <c r="L54" s="35" t="s">
        <v>1453</v>
      </c>
      <c r="M54" s="38"/>
      <c r="N54" s="38"/>
      <c r="O54" s="35"/>
      <c r="P54" s="35"/>
    </row>
    <row r="55" spans="1:16" s="31" customFormat="1">
      <c r="A55" s="27"/>
      <c r="B55" s="28"/>
      <c r="C55" s="61"/>
      <c r="D55" s="37"/>
      <c r="E55" s="31" t="s">
        <v>1036</v>
      </c>
      <c r="F55" s="32">
        <f>VLOOKUP($E55,Atletas!$1:$1048576,7,FALSE)</f>
        <v>35000</v>
      </c>
      <c r="G55" s="32" t="str">
        <f>VLOOKUP($E55,Atletas!$1:$1048576,9,FALSE)</f>
        <v>Júnior</v>
      </c>
      <c r="H55" s="137" t="str">
        <f>VLOOKUP($E55,Atletas!$1:$1048576,5,FALSE)</f>
        <v>CAFH</v>
      </c>
      <c r="I55" s="35"/>
      <c r="J55" s="34"/>
      <c r="K55" s="35"/>
      <c r="L55" s="35" t="s">
        <v>1454</v>
      </c>
      <c r="M55" s="38"/>
      <c r="N55" s="38"/>
      <c r="O55" s="35"/>
      <c r="P55" s="35"/>
    </row>
    <row r="56" spans="1:16" s="31" customFormat="1">
      <c r="A56" s="27"/>
      <c r="B56" s="28"/>
      <c r="C56" s="61"/>
      <c r="D56" s="37"/>
      <c r="E56" s="31" t="s">
        <v>1410</v>
      </c>
      <c r="F56" s="32" t="e">
        <f>VLOOKUP($E56,Atletas!$1:$1048576,7,FALSE)</f>
        <v>#N/A</v>
      </c>
      <c r="G56" s="32" t="e">
        <f>VLOOKUP($E56,Atletas!$1:$1048576,9,FALSE)</f>
        <v>#N/A</v>
      </c>
      <c r="H56" s="137" t="e">
        <f>VLOOKUP($E56,Atletas!$1:$1048576,5,FALSE)</f>
        <v>#N/A</v>
      </c>
      <c r="I56" s="35"/>
      <c r="J56" s="34"/>
      <c r="K56" s="35"/>
      <c r="L56" s="35" t="s">
        <v>1455</v>
      </c>
      <c r="M56" s="38"/>
      <c r="N56" s="38"/>
      <c r="O56" s="35"/>
      <c r="P56" s="35"/>
    </row>
    <row r="57" spans="1:16" s="31" customFormat="1">
      <c r="A57" s="27"/>
      <c r="B57" s="28"/>
      <c r="C57" s="61"/>
      <c r="D57" s="37"/>
      <c r="E57" s="31" t="s">
        <v>720</v>
      </c>
      <c r="F57" s="32">
        <f>VLOOKUP($E57,Atletas!$1:$1048576,7,FALSE)</f>
        <v>33005</v>
      </c>
      <c r="G57" s="32" t="str">
        <f>VLOOKUP($E57,Atletas!$1:$1048576,9,FALSE)</f>
        <v>Sénior</v>
      </c>
      <c r="H57" s="137" t="str">
        <f>VLOOKUP($E57,Atletas!$1:$1048576,5,FALSE)</f>
        <v>AJS</v>
      </c>
      <c r="I57" s="35"/>
      <c r="J57" s="34"/>
      <c r="K57" s="35"/>
      <c r="L57" s="35" t="s">
        <v>1056</v>
      </c>
      <c r="M57" s="38"/>
      <c r="N57" s="38"/>
      <c r="O57" s="35"/>
      <c r="P57" s="35"/>
    </row>
    <row r="58" spans="1:16" s="31" customFormat="1">
      <c r="A58" s="27"/>
      <c r="B58" s="28"/>
      <c r="C58" s="61"/>
      <c r="D58" s="37"/>
      <c r="E58" s="31" t="s">
        <v>16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1057</v>
      </c>
      <c r="M58" s="38"/>
      <c r="N58" s="38"/>
      <c r="O58" s="35"/>
      <c r="P58" s="35"/>
    </row>
    <row r="59" spans="1:16" s="31" customFormat="1">
      <c r="A59" s="27"/>
      <c r="B59" s="28"/>
      <c r="C59" s="61"/>
      <c r="D59" s="37"/>
      <c r="E59" s="31" t="s">
        <v>932</v>
      </c>
      <c r="F59" s="32" t="e">
        <f>VLOOKUP($E59,Atletas!$1:$1048576,7,FALSE)</f>
        <v>#N/A</v>
      </c>
      <c r="G59" s="32" t="e">
        <f>VLOOKUP($E59,Atletas!$1:$1048576,9,FALSE)</f>
        <v>#N/A</v>
      </c>
      <c r="H59" s="137" t="e">
        <f>VLOOKUP($E59,Atletas!$1:$1048576,5,FALSE)</f>
        <v>#N/A</v>
      </c>
      <c r="I59" s="35"/>
      <c r="J59" s="34"/>
      <c r="K59" s="35"/>
      <c r="L59" s="35" t="s">
        <v>1058</v>
      </c>
      <c r="M59" s="38"/>
      <c r="N59" s="38"/>
      <c r="O59" s="35"/>
      <c r="P59" s="35"/>
    </row>
    <row r="60" spans="1:16" s="31" customFormat="1">
      <c r="A60" s="27"/>
      <c r="B60" s="28"/>
      <c r="C60" s="61"/>
      <c r="D60" s="37"/>
      <c r="E60" s="31" t="s">
        <v>982</v>
      </c>
      <c r="F60" s="32">
        <f>VLOOKUP($E60,Atletas!$1:$1048576,7,FALSE)</f>
        <v>32842</v>
      </c>
      <c r="G60" s="32" t="str">
        <f>VLOOKUP($E60,Atletas!$1:$1048576,9,FALSE)</f>
        <v>Sénior</v>
      </c>
      <c r="H60" s="137" t="str">
        <f>VLOOKUP($E60,Atletas!$1:$1048576,5,FALSE)</f>
        <v>AJS</v>
      </c>
      <c r="I60" s="35"/>
      <c r="J60" s="34"/>
      <c r="K60" s="35"/>
      <c r="L60" s="35" t="s">
        <v>302</v>
      </c>
      <c r="M60" s="38"/>
      <c r="N60" s="38"/>
      <c r="O60" s="35"/>
      <c r="P60" s="35"/>
    </row>
    <row r="61" spans="1:16" s="31" customFormat="1">
      <c r="A61" s="27"/>
      <c r="B61" s="28"/>
      <c r="C61" s="61"/>
      <c r="D61" s="37"/>
      <c r="E61" s="31" t="s">
        <v>967</v>
      </c>
      <c r="F61" s="32">
        <f>VLOOKUP($E61,Atletas!$1:$1048576,7,FALSE)</f>
        <v>29219</v>
      </c>
      <c r="G61" s="32" t="str">
        <f>VLOOKUP($E61,Atletas!$1:$1048576,9,FALSE)</f>
        <v>Sénior</v>
      </c>
      <c r="H61" s="137" t="str">
        <f>VLOOKUP($E61,Atletas!$1:$1048576,5,FALSE)</f>
        <v>CSM</v>
      </c>
      <c r="I61" s="35"/>
      <c r="J61" s="34"/>
      <c r="K61" s="35"/>
      <c r="L61" s="35" t="s">
        <v>766</v>
      </c>
      <c r="M61" s="38"/>
      <c r="N61" s="38"/>
      <c r="O61" s="35"/>
      <c r="P61" s="35"/>
    </row>
    <row r="62" spans="1:16" s="31" customFormat="1">
      <c r="A62" s="27"/>
      <c r="B62" s="28"/>
      <c r="C62" s="61"/>
      <c r="D62" s="37"/>
      <c r="E62" s="31" t="s">
        <v>1023</v>
      </c>
      <c r="F62" s="32" t="e">
        <f>VLOOKUP($E62,Atletas!$1:$1048576,7,FALSE)</f>
        <v>#N/A</v>
      </c>
      <c r="G62" s="32" t="e">
        <f>VLOOKUP($E62,Atletas!$1:$1048576,9,FALSE)</f>
        <v>#N/A</v>
      </c>
      <c r="H62" s="137" t="e">
        <f>VLOOKUP($E62,Atletas!$1:$1048576,5,FALSE)</f>
        <v>#N/A</v>
      </c>
      <c r="I62" s="35"/>
      <c r="J62" s="34"/>
      <c r="K62" s="35"/>
      <c r="L62" s="35" t="s">
        <v>1060</v>
      </c>
      <c r="M62" s="38"/>
      <c r="N62" s="38"/>
      <c r="O62" s="35"/>
      <c r="P62" s="35"/>
    </row>
    <row r="63" spans="1:16" s="31" customFormat="1">
      <c r="A63" s="27"/>
      <c r="B63" s="28"/>
      <c r="C63" s="61"/>
      <c r="D63" s="37"/>
      <c r="E63" s="31" t="s">
        <v>656</v>
      </c>
      <c r="F63" s="32" t="e">
        <f>VLOOKUP($E63,Atletas!$1:$1048576,7,FALSE)</f>
        <v>#N/A</v>
      </c>
      <c r="G63" s="32" t="e">
        <f>VLOOKUP($E63,Atletas!$1:$1048576,9,FALSE)</f>
        <v>#N/A</v>
      </c>
      <c r="H63" s="137" t="e">
        <f>VLOOKUP($E63,Atletas!$1:$1048576,5,FALSE)</f>
        <v>#N/A</v>
      </c>
      <c r="I63" s="35"/>
      <c r="J63" s="34"/>
      <c r="K63" s="35"/>
      <c r="L63" s="35" t="s">
        <v>1061</v>
      </c>
      <c r="M63" s="38"/>
      <c r="N63" s="38"/>
      <c r="O63" s="35"/>
      <c r="P63" s="35"/>
    </row>
    <row r="64" spans="1:16" s="31" customFormat="1">
      <c r="A64" s="27"/>
      <c r="B64" s="28"/>
      <c r="C64" s="61"/>
      <c r="D64" s="37"/>
      <c r="E64" s="31" t="s">
        <v>345</v>
      </c>
      <c r="F64" s="32" t="e">
        <f>VLOOKUP($E64,Atletas!$1:$1048576,7,FALSE)</f>
        <v>#N/A</v>
      </c>
      <c r="G64" s="32" t="e">
        <f>VLOOKUP($E64,Atletas!$1:$1048576,9,FALSE)</f>
        <v>#N/A</v>
      </c>
      <c r="H64" s="137" t="e">
        <f>VLOOKUP($E64,Atletas!$1:$1048576,5,FALSE)</f>
        <v>#N/A</v>
      </c>
      <c r="I64" s="35"/>
      <c r="J64" s="34"/>
      <c r="K64" s="35"/>
      <c r="L64" s="35" t="s">
        <v>1062</v>
      </c>
      <c r="M64" s="38"/>
      <c r="N64" s="38"/>
      <c r="O64" s="35"/>
      <c r="P64" s="35"/>
    </row>
    <row r="65" spans="1:16" s="31" customFormat="1">
      <c r="A65" s="27"/>
      <c r="B65" s="28"/>
      <c r="C65" s="61"/>
      <c r="D65" s="37"/>
      <c r="E65" s="31" t="s">
        <v>865</v>
      </c>
      <c r="F65" s="32">
        <f>VLOOKUP($E65,Atletas!$1:$1048576,7,FALSE)</f>
        <v>33278</v>
      </c>
      <c r="G65" s="32" t="str">
        <f>VLOOKUP($E65,Atletas!$1:$1048576,9,FALSE)</f>
        <v>S/Sub-23</v>
      </c>
      <c r="H65" s="137" t="str">
        <f>VLOOKUP($E65,Atletas!$1:$1048576,5,FALSE)</f>
        <v>ADRAP</v>
      </c>
      <c r="I65" s="35"/>
      <c r="J65" s="34"/>
      <c r="K65" s="35"/>
      <c r="L65" s="35" t="s">
        <v>622</v>
      </c>
      <c r="M65" s="38"/>
      <c r="N65" s="38"/>
      <c r="O65" s="35"/>
      <c r="P65" s="35"/>
    </row>
    <row r="66" spans="1:16" s="31" customFormat="1">
      <c r="A66" s="27"/>
      <c r="B66" s="28"/>
      <c r="C66" s="61"/>
      <c r="D66" s="37"/>
      <c r="E66" s="31" t="s">
        <v>927</v>
      </c>
      <c r="F66" s="32">
        <f>VLOOKUP($E66,Atletas!$1:$1048576,7,FALSE)</f>
        <v>34457</v>
      </c>
      <c r="G66" s="32" t="str">
        <f>VLOOKUP($E66,Atletas!$1:$1048576,9,FALSE)</f>
        <v>Júnior</v>
      </c>
      <c r="H66" s="137" t="str">
        <f>VLOOKUP($E66,Atletas!$1:$1048576,5,FALSE)</f>
        <v>AJS</v>
      </c>
      <c r="I66" s="35"/>
      <c r="J66" s="34"/>
      <c r="K66" s="35"/>
      <c r="L66" s="35" t="s">
        <v>1063</v>
      </c>
      <c r="M66" s="38"/>
      <c r="N66" s="38"/>
      <c r="O66" s="35"/>
      <c r="P66" s="35"/>
    </row>
    <row r="67" spans="1:16" s="31" customFormat="1">
      <c r="A67" s="27"/>
      <c r="B67" s="28"/>
      <c r="C67" s="61"/>
      <c r="D67" s="37"/>
      <c r="E67" s="31" t="s">
        <v>278</v>
      </c>
      <c r="F67" s="32" t="e">
        <f>VLOOKUP($E67,Atletas!$1:$1048576,7,FALSE)</f>
        <v>#N/A</v>
      </c>
      <c r="G67" s="32" t="e">
        <f>VLOOKUP($E67,Atletas!$1:$1048576,9,FALSE)</f>
        <v>#N/A</v>
      </c>
      <c r="H67" s="137" t="e">
        <f>VLOOKUP($E67,Atletas!$1:$1048576,5,FALSE)</f>
        <v>#N/A</v>
      </c>
      <c r="I67" s="35"/>
      <c r="J67" s="34"/>
      <c r="K67" s="35"/>
      <c r="L67" s="35" t="s">
        <v>1064</v>
      </c>
      <c r="M67" s="38"/>
      <c r="N67" s="38"/>
      <c r="O67" s="35"/>
      <c r="P67" s="35"/>
    </row>
    <row r="68" spans="1:16" s="31" customFormat="1">
      <c r="A68" s="27"/>
      <c r="B68" s="28"/>
      <c r="C68" s="61"/>
      <c r="D68" s="37"/>
      <c r="E68" s="31" t="s">
        <v>721</v>
      </c>
      <c r="F68" s="32">
        <f>VLOOKUP($E68,Atletas!$1:$1048576,7,FALSE)</f>
        <v>33246</v>
      </c>
      <c r="G68" s="32" t="str">
        <f>VLOOKUP($E68,Atletas!$1:$1048576,9,FALSE)</f>
        <v>S/Sub-23</v>
      </c>
      <c r="H68" s="137" t="str">
        <f>VLOOKUP($E68,Atletas!$1:$1048576,5,FALSE)</f>
        <v>AJS</v>
      </c>
      <c r="I68" s="35"/>
      <c r="J68" s="34"/>
      <c r="K68" s="35"/>
      <c r="L68" s="35" t="s">
        <v>477</v>
      </c>
      <c r="M68" s="38"/>
      <c r="N68" s="38"/>
      <c r="O68" s="35"/>
      <c r="P68" s="35"/>
    </row>
    <row r="69" spans="1:16" s="31" customFormat="1">
      <c r="A69" s="27"/>
      <c r="B69" s="28"/>
      <c r="C69" s="61"/>
      <c r="D69" s="37"/>
      <c r="E69" s="31" t="s">
        <v>346</v>
      </c>
      <c r="F69" s="32" t="e">
        <f>VLOOKUP($E69,Atletas!$1:$1048576,7,FALSE)</f>
        <v>#N/A</v>
      </c>
      <c r="G69" s="32" t="e">
        <f>VLOOKUP($E69,Atletas!$1:$1048576,9,FALSE)</f>
        <v>#N/A</v>
      </c>
      <c r="H69" s="137" t="e">
        <f>VLOOKUP($E69,Atletas!$1:$1048576,5,FALSE)</f>
        <v>#N/A</v>
      </c>
      <c r="I69" s="35"/>
      <c r="J69" s="34"/>
      <c r="K69" s="35"/>
      <c r="L69" s="35" t="s">
        <v>1065</v>
      </c>
      <c r="M69" s="38"/>
      <c r="N69" s="38"/>
      <c r="O69" s="35"/>
      <c r="P69" s="35"/>
    </row>
    <row r="70" spans="1:16" s="31" customFormat="1">
      <c r="A70" s="27"/>
      <c r="B70" s="28"/>
      <c r="C70" s="61"/>
      <c r="D70" s="37"/>
      <c r="E70" s="31" t="s">
        <v>600</v>
      </c>
      <c r="F70" s="32">
        <f>VLOOKUP($E70,Atletas!$1:$1048576,7,FALSE)</f>
        <v>35548</v>
      </c>
      <c r="G70" s="32" t="str">
        <f>VLOOKUP($E70,Atletas!$1:$1048576,9,FALSE)</f>
        <v>Juvenil</v>
      </c>
      <c r="H70" s="137" t="str">
        <f>VLOOKUP($E70,Atletas!$1:$1048576,5,FALSE)</f>
        <v>ACDSJ</v>
      </c>
      <c r="I70" s="35"/>
      <c r="J70" s="34"/>
      <c r="K70" s="35"/>
      <c r="L70" s="35" t="s">
        <v>1066</v>
      </c>
      <c r="M70" s="38"/>
      <c r="N70" s="38"/>
      <c r="O70" s="35"/>
      <c r="P70" s="35"/>
    </row>
    <row r="71" spans="1:16" s="31" customFormat="1">
      <c r="A71" s="27"/>
      <c r="B71" s="28"/>
      <c r="C71" s="61"/>
      <c r="D71" s="37"/>
      <c r="E71" s="31" t="s">
        <v>846</v>
      </c>
      <c r="F71" s="32" t="e">
        <f>VLOOKUP($E71,Atletas!$1:$1048576,7,FALSE)</f>
        <v>#N/A</v>
      </c>
      <c r="G71" s="32" t="e">
        <f>VLOOKUP($E71,Atletas!$1:$1048576,9,FALSE)</f>
        <v>#N/A</v>
      </c>
      <c r="H71" s="137" t="e">
        <f>VLOOKUP($E71,Atletas!$1:$1048576,5,FALSE)</f>
        <v>#N/A</v>
      </c>
      <c r="I71" s="35"/>
      <c r="J71" s="34"/>
      <c r="K71" s="35"/>
      <c r="L71" s="35" t="s">
        <v>1067</v>
      </c>
      <c r="M71" s="38"/>
      <c r="N71" s="38"/>
      <c r="O71" s="35"/>
      <c r="P71" s="35"/>
    </row>
    <row r="72" spans="1:16" s="31" customFormat="1">
      <c r="A72" s="27"/>
      <c r="B72" s="28"/>
      <c r="C72" s="61"/>
      <c r="D72" s="37"/>
      <c r="E72" s="31" t="s">
        <v>19</v>
      </c>
      <c r="F72" s="32" t="e">
        <f>VLOOKUP($E72,Atletas!$1:$1048576,7,FALSE)</f>
        <v>#N/A</v>
      </c>
      <c r="G72" s="32" t="e">
        <f>VLOOKUP($E72,Atletas!$1:$1048576,9,FALSE)</f>
        <v>#N/A</v>
      </c>
      <c r="H72" s="137" t="e">
        <f>VLOOKUP($E72,Atletas!$1:$1048576,5,FALSE)</f>
        <v>#N/A</v>
      </c>
      <c r="I72" s="35"/>
      <c r="J72" s="34"/>
      <c r="K72" s="35"/>
      <c r="L72" s="35" t="s">
        <v>1068</v>
      </c>
      <c r="M72" s="38"/>
      <c r="N72" s="38"/>
      <c r="O72" s="35"/>
      <c r="P72" s="35"/>
    </row>
    <row r="73" spans="1:16" s="31" customFormat="1">
      <c r="A73" s="27"/>
      <c r="B73" s="28"/>
      <c r="C73" s="61"/>
      <c r="D73" s="37"/>
      <c r="E73" s="31" t="s">
        <v>366</v>
      </c>
      <c r="F73" s="32" t="e">
        <f>VLOOKUP($E73,Atletas!$1:$1048576,7,FALSE)</f>
        <v>#N/A</v>
      </c>
      <c r="G73" s="32" t="e">
        <f>VLOOKUP($E73,Atletas!$1:$1048576,9,FALSE)</f>
        <v>#N/A</v>
      </c>
      <c r="H73" s="137" t="e">
        <f>VLOOKUP($E73,Atletas!$1:$1048576,5,FALSE)</f>
        <v>#N/A</v>
      </c>
      <c r="I73" s="35"/>
      <c r="J73" s="34"/>
      <c r="K73" s="35"/>
      <c r="L73" s="35" t="s">
        <v>1069</v>
      </c>
      <c r="M73" s="38"/>
      <c r="N73" s="38"/>
      <c r="O73" s="35"/>
      <c r="P73" s="35"/>
    </row>
    <row r="74" spans="1:16" s="31" customFormat="1">
      <c r="A74" s="27"/>
      <c r="B74" s="28"/>
      <c r="C74" s="61"/>
      <c r="D74" s="37"/>
      <c r="E74" s="31" t="s">
        <v>15</v>
      </c>
      <c r="F74" s="32">
        <f>VLOOKUP($E74,Atletas!$1:$1048576,7,FALSE)</f>
        <v>35023</v>
      </c>
      <c r="G74" s="32" t="str">
        <f>VLOOKUP($E74,Atletas!$1:$1048576,9,FALSE)</f>
        <v>Júnior</v>
      </c>
      <c r="H74" s="137" t="str">
        <f>VLOOKUP($E74,Atletas!$1:$1048576,5,FALSE)</f>
        <v>ADRAP</v>
      </c>
      <c r="I74" s="35"/>
      <c r="J74" s="34"/>
      <c r="K74" s="35"/>
      <c r="L74" s="35" t="s">
        <v>1070</v>
      </c>
      <c r="M74" s="38"/>
      <c r="N74" s="38"/>
      <c r="O74" s="35"/>
      <c r="P74" s="35"/>
    </row>
    <row r="75" spans="1:16" s="31" customFormat="1">
      <c r="A75" s="27"/>
      <c r="B75" s="28"/>
      <c r="C75" s="61"/>
      <c r="D75" s="37"/>
      <c r="E75" s="31" t="s">
        <v>509</v>
      </c>
      <c r="F75" s="32" t="e">
        <f>VLOOKUP($E75,Atletas!$1:$1048576,7,FALSE)</f>
        <v>#N/A</v>
      </c>
      <c r="G75" s="32" t="e">
        <f>VLOOKUP($E75,Atletas!$1:$1048576,9,FALSE)</f>
        <v>#N/A</v>
      </c>
      <c r="H75" s="137" t="e">
        <f>VLOOKUP($E75,Atletas!$1:$1048576,5,FALSE)</f>
        <v>#N/A</v>
      </c>
      <c r="I75" s="35"/>
      <c r="J75" s="34"/>
      <c r="K75" s="35"/>
      <c r="L75" s="35" t="s">
        <v>1071</v>
      </c>
      <c r="M75" s="38"/>
      <c r="N75" s="38"/>
      <c r="O75" s="35"/>
      <c r="P75" s="35"/>
    </row>
    <row r="76" spans="1:16" s="31" customFormat="1">
      <c r="A76" s="27"/>
      <c r="B76" s="28"/>
      <c r="C76" s="61"/>
      <c r="D76" s="37"/>
      <c r="E76" s="31" t="s">
        <v>3</v>
      </c>
      <c r="F76" s="32" t="e">
        <f>VLOOKUP($E76,Atletas!$1:$1048576,7,FALSE)</f>
        <v>#N/A</v>
      </c>
      <c r="G76" s="32" t="e">
        <f>VLOOKUP($E76,Atletas!$1:$1048576,9,FALSE)</f>
        <v>#N/A</v>
      </c>
      <c r="H76" s="137" t="e">
        <f>VLOOKUP($E76,Atletas!$1:$1048576,5,FALSE)</f>
        <v>#N/A</v>
      </c>
      <c r="I76" s="35"/>
      <c r="J76" s="34"/>
      <c r="K76" s="35"/>
      <c r="L76" s="35" t="s">
        <v>1072</v>
      </c>
      <c r="M76" s="38"/>
      <c r="N76" s="38"/>
      <c r="O76" s="35"/>
      <c r="P76" s="35"/>
    </row>
    <row r="77" spans="1:16" s="31" customFormat="1">
      <c r="A77" s="27"/>
      <c r="B77" s="28"/>
      <c r="C77" s="61"/>
      <c r="D77" s="37"/>
      <c r="E77" s="31" t="s">
        <v>283</v>
      </c>
      <c r="F77" s="32" t="e">
        <f>VLOOKUP($E77,Atletas!$1:$1048576,7,FALSE)</f>
        <v>#N/A</v>
      </c>
      <c r="G77" s="32" t="e">
        <f>VLOOKUP($E77,Atletas!$1:$1048576,9,FALSE)</f>
        <v>#N/A</v>
      </c>
      <c r="H77" s="137" t="e">
        <f>VLOOKUP($E77,Atletas!$1:$1048576,5,FALSE)</f>
        <v>#N/A</v>
      </c>
      <c r="I77" s="35"/>
      <c r="J77" s="34"/>
      <c r="K77" s="35"/>
      <c r="L77" s="35" t="s">
        <v>1073</v>
      </c>
      <c r="M77" s="38"/>
      <c r="N77" s="38"/>
      <c r="O77" s="35"/>
      <c r="P77" s="35"/>
    </row>
    <row r="78" spans="1:16" s="31" customFormat="1">
      <c r="A78" s="27"/>
      <c r="B78" s="28"/>
      <c r="C78" s="61"/>
      <c r="D78" s="37"/>
      <c r="E78" s="31" t="s">
        <v>1016</v>
      </c>
      <c r="F78" s="32" t="e">
        <f>VLOOKUP($E78,Atletas!$1:$1048576,7,FALSE)</f>
        <v>#N/A</v>
      </c>
      <c r="G78" s="32" t="e">
        <f>VLOOKUP($E78,Atletas!$1:$1048576,9,FALSE)</f>
        <v>#N/A</v>
      </c>
      <c r="H78" s="137" t="e">
        <f>VLOOKUP($E78,Atletas!$1:$1048576,5,FALSE)</f>
        <v>#N/A</v>
      </c>
      <c r="I78" s="35"/>
      <c r="J78" s="34"/>
      <c r="K78" s="35"/>
      <c r="L78" s="35" t="s">
        <v>620</v>
      </c>
      <c r="M78" s="38"/>
      <c r="N78" s="38"/>
      <c r="O78" s="35"/>
      <c r="P78" s="35"/>
    </row>
    <row r="79" spans="1:16" s="31" customFormat="1">
      <c r="A79" s="27"/>
      <c r="B79" s="28"/>
      <c r="C79" s="61"/>
      <c r="D79" s="37"/>
      <c r="E79" s="31" t="s">
        <v>813</v>
      </c>
      <c r="F79" s="32">
        <f>VLOOKUP($E79,Atletas!$1:$1048576,7,FALSE)</f>
        <v>32209</v>
      </c>
      <c r="G79" s="32" t="str">
        <f>VLOOKUP($E79,Atletas!$1:$1048576,9,FALSE)</f>
        <v>Sénior</v>
      </c>
      <c r="H79" s="137" t="str">
        <f>VLOOKUP($E79,Atletas!$1:$1048576,5,FALSE)</f>
        <v>ADRAP</v>
      </c>
      <c r="I79" s="35"/>
      <c r="J79" s="34"/>
      <c r="K79" s="35"/>
      <c r="L79" s="35" t="s">
        <v>510</v>
      </c>
      <c r="M79" s="38"/>
      <c r="N79" s="38"/>
      <c r="O79" s="35"/>
      <c r="P79" s="35"/>
    </row>
    <row r="80" spans="1:16" s="31" customFormat="1">
      <c r="A80" s="27"/>
      <c r="B80" s="28"/>
      <c r="C80" s="61"/>
      <c r="D80" s="37"/>
      <c r="E80" s="31" t="s">
        <v>824</v>
      </c>
      <c r="F80" s="32">
        <f>VLOOKUP($E80,Atletas!$1:$1048576,7,FALSE)</f>
        <v>32845</v>
      </c>
      <c r="G80" s="32" t="str">
        <f>VLOOKUP($E80,Atletas!$1:$1048576,9,FALSE)</f>
        <v>Sénior</v>
      </c>
      <c r="H80" s="137" t="str">
        <f>VLOOKUP($E80,Atletas!$1:$1048576,5,FALSE)</f>
        <v>AJS</v>
      </c>
      <c r="I80" s="35"/>
      <c r="J80" s="34"/>
      <c r="K80" s="35"/>
      <c r="L80" s="35" t="s">
        <v>471</v>
      </c>
      <c r="M80" s="38"/>
      <c r="N80" s="38"/>
      <c r="O80" s="35"/>
      <c r="P80" s="35"/>
    </row>
    <row r="81" spans="1:16" s="31" customFormat="1">
      <c r="A81" s="27"/>
      <c r="B81" s="28"/>
      <c r="C81" s="61"/>
      <c r="D81" s="37"/>
      <c r="E81" s="31" t="s">
        <v>342</v>
      </c>
      <c r="F81" s="32" t="e">
        <f>VLOOKUP($E81,Atletas!$1:$1048576,7,FALSE)</f>
        <v>#N/A</v>
      </c>
      <c r="G81" s="32" t="e">
        <f>VLOOKUP($E81,Atletas!$1:$1048576,9,FALSE)</f>
        <v>#N/A</v>
      </c>
      <c r="H81" s="137" t="e">
        <f>VLOOKUP($E81,Atletas!$1:$1048576,5,FALSE)</f>
        <v>#N/A</v>
      </c>
      <c r="I81" s="35"/>
      <c r="J81" s="34"/>
      <c r="K81" s="35"/>
      <c r="L81" s="35" t="s">
        <v>306</v>
      </c>
      <c r="M81" s="38"/>
      <c r="N81" s="38"/>
      <c r="O81" s="35"/>
      <c r="P81" s="35"/>
    </row>
    <row r="82" spans="1:16" s="31" customFormat="1">
      <c r="A82" s="27"/>
      <c r="B82" s="28"/>
      <c r="C82" s="61"/>
      <c r="D82" s="37"/>
      <c r="E82" s="31" t="s">
        <v>351</v>
      </c>
      <c r="F82" s="32" t="e">
        <f>VLOOKUP($E82,Atletas!$1:$1048576,7,FALSE)</f>
        <v>#N/A</v>
      </c>
      <c r="G82" s="32" t="e">
        <f>VLOOKUP($E82,Atletas!$1:$1048576,9,FALSE)</f>
        <v>#N/A</v>
      </c>
      <c r="H82" s="137" t="e">
        <f>VLOOKUP($E82,Atletas!$1:$1048576,5,FALSE)</f>
        <v>#N/A</v>
      </c>
      <c r="I82" s="35"/>
      <c r="J82" s="34"/>
      <c r="K82" s="35"/>
      <c r="L82" s="35" t="s">
        <v>307</v>
      </c>
      <c r="M82" s="38"/>
      <c r="N82" s="38"/>
      <c r="O82" s="35"/>
      <c r="P82" s="35"/>
    </row>
    <row r="83" spans="1:16" s="31" customFormat="1">
      <c r="A83" s="27"/>
      <c r="B83" s="28"/>
      <c r="C83" s="61"/>
      <c r="D83" s="37"/>
      <c r="E83" s="31" t="s">
        <v>991</v>
      </c>
      <c r="F83" s="32" t="e">
        <f>VLOOKUP($E83,Atletas!$1:$1048576,7,FALSE)</f>
        <v>#N/A</v>
      </c>
      <c r="G83" s="32" t="e">
        <f>VLOOKUP($E83,Atletas!$1:$1048576,9,FALSE)</f>
        <v>#N/A</v>
      </c>
      <c r="H83" s="137" t="e">
        <f>VLOOKUP($E83,Atletas!$1:$1048576,5,FALSE)</f>
        <v>#N/A</v>
      </c>
      <c r="I83" s="35"/>
      <c r="J83" s="34"/>
      <c r="K83" s="35"/>
      <c r="L83" s="35" t="s">
        <v>475</v>
      </c>
      <c r="M83" s="38"/>
      <c r="N83" s="38"/>
      <c r="O83" s="35"/>
      <c r="P83" s="35"/>
    </row>
    <row r="84" spans="1:16" s="31" customFormat="1">
      <c r="A84" s="27"/>
      <c r="B84" s="28"/>
      <c r="C84" s="61"/>
      <c r="D84" s="37"/>
      <c r="E84" s="31" t="s">
        <v>597</v>
      </c>
      <c r="F84" s="32" t="e">
        <f>VLOOKUP($E84,Atletas!$1:$1048576,7,FALSE)</f>
        <v>#N/A</v>
      </c>
      <c r="G84" s="32" t="e">
        <f>VLOOKUP($E84,Atletas!$1:$1048576,9,FALSE)</f>
        <v>#N/A</v>
      </c>
      <c r="H84" s="137" t="e">
        <f>VLOOKUP($E84,Atletas!$1:$1048576,5,FALSE)</f>
        <v>#N/A</v>
      </c>
      <c r="I84" s="35"/>
      <c r="J84" s="34"/>
      <c r="K84" s="35"/>
      <c r="L84" s="35" t="s">
        <v>308</v>
      </c>
      <c r="M84" s="38"/>
      <c r="N84" s="38"/>
      <c r="O84" s="35"/>
      <c r="P84" s="35"/>
    </row>
    <row r="85" spans="1:16" s="31" customFormat="1">
      <c r="A85" s="27"/>
      <c r="B85" s="28"/>
      <c r="C85" s="61"/>
      <c r="D85" s="37"/>
      <c r="E85" s="31" t="s">
        <v>544</v>
      </c>
      <c r="F85" s="32" t="e">
        <f>VLOOKUP($E85,Atletas!$1:$1048576,7,FALSE)</f>
        <v>#N/A</v>
      </c>
      <c r="G85" s="32" t="e">
        <f>VLOOKUP($E85,Atletas!$1:$1048576,9,FALSE)</f>
        <v>#N/A</v>
      </c>
      <c r="H85" s="137" t="e">
        <f>VLOOKUP($E85,Atletas!$1:$1048576,5,FALSE)</f>
        <v>#N/A</v>
      </c>
      <c r="I85" s="35"/>
      <c r="J85" s="34"/>
      <c r="K85" s="35"/>
      <c r="L85" s="35" t="s">
        <v>468</v>
      </c>
      <c r="M85" s="38"/>
      <c r="N85" s="38"/>
      <c r="O85" s="35"/>
      <c r="P85" s="35"/>
    </row>
    <row r="86" spans="1:16" s="31" customFormat="1">
      <c r="A86" s="27"/>
      <c r="B86" s="28"/>
      <c r="C86" s="61"/>
      <c r="D86" s="37"/>
      <c r="E86" s="31" t="s">
        <v>934</v>
      </c>
      <c r="F86" s="32" t="e">
        <f>VLOOKUP($E86,Atletas!$1:$1048576,7,FALSE)</f>
        <v>#N/A</v>
      </c>
      <c r="G86" s="32" t="e">
        <f>VLOOKUP($E86,Atletas!$1:$1048576,9,FALSE)</f>
        <v>#N/A</v>
      </c>
      <c r="H86" s="137" t="e">
        <f>VLOOKUP($E86,Atletas!$1:$1048576,5,FALSE)</f>
        <v>#N/A</v>
      </c>
      <c r="I86" s="35"/>
      <c r="J86" s="34"/>
      <c r="K86" s="35"/>
      <c r="L86" s="35" t="s">
        <v>511</v>
      </c>
      <c r="M86" s="38"/>
      <c r="N86" s="38"/>
      <c r="O86" s="35"/>
      <c r="P86" s="35"/>
    </row>
    <row r="87" spans="1:16" s="31" customFormat="1">
      <c r="A87" s="27"/>
      <c r="B87" s="28"/>
      <c r="C87" s="61"/>
      <c r="D87" s="37"/>
      <c r="E87" s="31" t="s">
        <v>723</v>
      </c>
      <c r="F87" s="32">
        <f>VLOOKUP($E87,Atletas!$1:$1048576,7,FALSE)</f>
        <v>32166</v>
      </c>
      <c r="G87" s="32" t="str">
        <f>VLOOKUP($E87,Atletas!$1:$1048576,9,FALSE)</f>
        <v>Sénior</v>
      </c>
      <c r="H87" s="137" t="str">
        <f>VLOOKUP($E87,Atletas!$1:$1048576,5,FALSE)</f>
        <v>AJS</v>
      </c>
      <c r="I87" s="35"/>
      <c r="J87" s="34"/>
      <c r="K87" s="35"/>
      <c r="L87" s="35" t="s">
        <v>621</v>
      </c>
      <c r="M87" s="38"/>
      <c r="N87" s="38"/>
      <c r="O87" s="35"/>
      <c r="P87" s="35"/>
    </row>
    <row r="88" spans="1:16" s="31" customFormat="1">
      <c r="A88" s="27"/>
      <c r="B88" s="28"/>
      <c r="C88" s="61"/>
      <c r="D88" s="37"/>
      <c r="E88" s="31" t="s">
        <v>795</v>
      </c>
      <c r="F88" s="32" t="e">
        <f>VLOOKUP($E88,Atletas!$1:$1048576,7,FALSE)</f>
        <v>#N/A</v>
      </c>
      <c r="G88" s="32" t="e">
        <f>VLOOKUP($E88,Atletas!$1:$1048576,9,FALSE)</f>
        <v>#N/A</v>
      </c>
      <c r="H88" s="137" t="e">
        <f>VLOOKUP($E88,Atletas!$1:$1048576,5,FALSE)</f>
        <v>#N/A</v>
      </c>
      <c r="I88" s="35"/>
      <c r="J88" s="34"/>
      <c r="K88" s="35"/>
      <c r="L88" s="35" t="s">
        <v>472</v>
      </c>
      <c r="M88" s="38"/>
      <c r="N88" s="38"/>
      <c r="O88" s="35"/>
      <c r="P88" s="35"/>
    </row>
    <row r="89" spans="1:16" s="31" customFormat="1">
      <c r="A89" s="27"/>
      <c r="B89" s="28"/>
      <c r="C89" s="61"/>
      <c r="D89" s="37"/>
      <c r="E89" s="31" t="s">
        <v>533</v>
      </c>
      <c r="F89" s="32" t="e">
        <f>VLOOKUP($E89,Atletas!$1:$1048576,7,FALSE)</f>
        <v>#N/A</v>
      </c>
      <c r="G89" s="32" t="e">
        <f>VLOOKUP($E89,Atletas!$1:$1048576,9,FALSE)</f>
        <v>#N/A</v>
      </c>
      <c r="H89" s="137" t="e">
        <f>VLOOKUP($E89,Atletas!$1:$1048576,5,FALSE)</f>
        <v>#N/A</v>
      </c>
      <c r="I89" s="35"/>
      <c r="J89" s="34"/>
      <c r="K89" s="35"/>
      <c r="L89" s="35" t="s">
        <v>473</v>
      </c>
      <c r="M89" s="38"/>
      <c r="N89" s="38"/>
      <c r="O89" s="35"/>
      <c r="P89" s="35"/>
    </row>
    <row r="90" spans="1:16" s="31" customFormat="1">
      <c r="A90" s="27"/>
      <c r="B90" s="28"/>
      <c r="C90" s="61"/>
      <c r="D90" s="37"/>
      <c r="E90" s="31" t="s">
        <v>746</v>
      </c>
      <c r="F90" s="32" t="e">
        <f>VLOOKUP($E90,Atletas!$1:$1048576,7,FALSE)</f>
        <v>#N/A</v>
      </c>
      <c r="G90" s="32" t="e">
        <f>VLOOKUP($E90,Atletas!$1:$1048576,9,FALSE)</f>
        <v>#N/A</v>
      </c>
      <c r="H90" s="137" t="e">
        <f>VLOOKUP($E90,Atletas!$1:$1048576,5,FALSE)</f>
        <v>#N/A</v>
      </c>
      <c r="I90" s="35"/>
      <c r="J90" s="34"/>
      <c r="K90" s="35"/>
      <c r="L90" s="35" t="s">
        <v>474</v>
      </c>
      <c r="M90" s="38"/>
      <c r="N90" s="38"/>
      <c r="O90" s="35"/>
      <c r="P90" s="35"/>
    </row>
    <row r="91" spans="1:16" s="31" customFormat="1">
      <c r="A91" s="27"/>
      <c r="B91" s="28"/>
      <c r="C91" s="61"/>
      <c r="D91" s="37"/>
      <c r="E91" s="31" t="s">
        <v>1024</v>
      </c>
      <c r="F91" s="32">
        <f>VLOOKUP($E91,Atletas!$1:$1048576,7,FALSE)</f>
        <v>29389</v>
      </c>
      <c r="G91" s="32" t="str">
        <f>VLOOKUP($E91,Atletas!$1:$1048576,9,FALSE)</f>
        <v>Sénior</v>
      </c>
      <c r="H91" s="137" t="str">
        <f>VLOOKUP($E91,Atletas!$1:$1048576,5,FALSE)</f>
        <v>GDE</v>
      </c>
      <c r="I91" s="35"/>
      <c r="J91" s="34"/>
      <c r="K91" s="35"/>
      <c r="L91" s="35" t="s">
        <v>921</v>
      </c>
      <c r="M91" s="38"/>
      <c r="N91" s="38"/>
      <c r="O91" s="35"/>
      <c r="P91" s="35"/>
    </row>
    <row r="92" spans="1:16" s="31" customFormat="1">
      <c r="A92" s="27"/>
      <c r="B92" s="28"/>
      <c r="C92" s="61"/>
      <c r="D92" s="37"/>
      <c r="E92" s="31" t="s">
        <v>702</v>
      </c>
      <c r="F92" s="32" t="e">
        <f>VLOOKUP($E92,Atletas!$1:$1048576,7,FALSE)</f>
        <v>#N/A</v>
      </c>
      <c r="G92" s="32" t="e">
        <f>VLOOKUP($E92,Atletas!$1:$1048576,9,FALSE)</f>
        <v>#N/A</v>
      </c>
      <c r="H92" s="137" t="e">
        <f>VLOOKUP($E92,Atletas!$1:$1048576,5,FALSE)</f>
        <v>#N/A</v>
      </c>
      <c r="I92" s="35"/>
      <c r="J92" s="34"/>
      <c r="K92" s="35"/>
      <c r="L92" s="35" t="s">
        <v>764</v>
      </c>
      <c r="M92" s="38"/>
      <c r="N92" s="38"/>
      <c r="O92" s="35"/>
      <c r="P92" s="35"/>
    </row>
    <row r="93" spans="1:16" s="31" customFormat="1">
      <c r="A93" s="27"/>
      <c r="B93" s="28"/>
      <c r="C93" s="61"/>
      <c r="D93" s="37"/>
      <c r="E93" s="31" t="s">
        <v>664</v>
      </c>
      <c r="F93" s="32" t="e">
        <f>VLOOKUP($E93,Atletas!$1:$1048576,7,FALSE)</f>
        <v>#N/A</v>
      </c>
      <c r="G93" s="32" t="e">
        <f>VLOOKUP($E93,Atletas!$1:$1048576,9,FALSE)</f>
        <v>#N/A</v>
      </c>
      <c r="H93" s="137" t="e">
        <f>VLOOKUP($E93,Atletas!$1:$1048576,5,FALSE)</f>
        <v>#N/A</v>
      </c>
      <c r="I93" s="35"/>
      <c r="J93" s="34"/>
      <c r="K93" s="35"/>
      <c r="L93" s="35" t="s">
        <v>476</v>
      </c>
      <c r="M93" s="38"/>
      <c r="N93" s="38"/>
      <c r="O93" s="35"/>
      <c r="P93" s="35"/>
    </row>
    <row r="94" spans="1:16" s="31" customFormat="1">
      <c r="A94" s="27"/>
      <c r="B94" s="28"/>
      <c r="C94" s="61"/>
      <c r="D94" s="37"/>
      <c r="E94" s="31" t="s">
        <v>949</v>
      </c>
      <c r="F94" s="32">
        <f>VLOOKUP($E94,Atletas!$1:$1048576,7,FALSE)</f>
        <v>33714</v>
      </c>
      <c r="G94" s="32" t="str">
        <f>VLOOKUP($E94,Atletas!$1:$1048576,9,FALSE)</f>
        <v>S/Sub-23</v>
      </c>
      <c r="H94" s="137" t="str">
        <f>VLOOKUP($E94,Atletas!$1:$1048576,5,FALSE)</f>
        <v>ADRAP</v>
      </c>
      <c r="I94" s="35"/>
      <c r="J94" s="34"/>
      <c r="K94" s="35"/>
      <c r="L94" s="35" t="s">
        <v>623</v>
      </c>
      <c r="M94" s="38"/>
      <c r="N94" s="38"/>
      <c r="O94" s="35"/>
      <c r="P94" s="35"/>
    </row>
    <row r="95" spans="1:16" s="31" customFormat="1">
      <c r="A95" s="27"/>
      <c r="B95" s="28"/>
      <c r="C95" s="61"/>
      <c r="D95" s="37"/>
      <c r="F95" s="32">
        <f>VLOOKUP($E95,Atletas!$1:$1048576,7,FALSE)</f>
        <v>0</v>
      </c>
      <c r="G95" s="32">
        <f>VLOOKUP($E95,Atletas!$1:$1048576,9,FALSE)</f>
        <v>0</v>
      </c>
      <c r="H95" s="137">
        <f>VLOOKUP($E95,Atletas!$1:$1048576,5,FALSE)</f>
        <v>0</v>
      </c>
      <c r="I95" s="35"/>
      <c r="J95" s="34"/>
      <c r="K95" s="35"/>
      <c r="L95" s="35" t="s">
        <v>765</v>
      </c>
      <c r="M95" s="38"/>
      <c r="N95" s="38"/>
      <c r="O95" s="35"/>
      <c r="P95" s="35"/>
    </row>
    <row r="96" spans="1:16" s="31" customFormat="1">
      <c r="A96" s="27"/>
      <c r="B96" s="28"/>
      <c r="C96" s="61"/>
      <c r="D96" s="37"/>
      <c r="F96" s="32"/>
      <c r="G96" s="32"/>
      <c r="H96" s="137"/>
      <c r="I96" s="35"/>
      <c r="J96" s="34"/>
      <c r="K96" s="35"/>
      <c r="L96" s="35"/>
      <c r="M96" s="38"/>
      <c r="O96" s="35"/>
      <c r="P96" s="35"/>
    </row>
    <row r="97" spans="1:16" s="31" customFormat="1">
      <c r="A97" s="27"/>
      <c r="B97" s="28"/>
      <c r="C97" s="29"/>
      <c r="D97" s="30"/>
      <c r="F97" s="32"/>
      <c r="G97" s="35"/>
      <c r="H97" s="137"/>
      <c r="I97" s="35"/>
      <c r="J97" s="34"/>
      <c r="K97" s="35"/>
      <c r="L97" s="35"/>
      <c r="M97" s="38"/>
      <c r="O97" s="35"/>
      <c r="P97" s="35"/>
    </row>
    <row r="98" spans="1:16" s="31" customFormat="1">
      <c r="A98" s="181" t="s">
        <v>742</v>
      </c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38"/>
      <c r="O98" s="35"/>
      <c r="P98" s="35"/>
    </row>
    <row r="99" spans="1:16" s="31" customFormat="1">
      <c r="A99" s="27"/>
      <c r="B99" s="28">
        <v>13.13</v>
      </c>
      <c r="C99" s="61">
        <v>-2.1</v>
      </c>
      <c r="D99" s="37" t="s">
        <v>1870</v>
      </c>
      <c r="E99" s="31" t="s">
        <v>935</v>
      </c>
      <c r="F99" s="32">
        <f>VLOOKUP($E99,Atletas!$1:$1048576,7,FALSE)</f>
        <v>35599</v>
      </c>
      <c r="G99" s="32" t="str">
        <f>VLOOKUP($E99,Atletas!$1:$1048576,9,FALSE)</f>
        <v>Juvenil</v>
      </c>
      <c r="H99" s="137" t="str">
        <f>VLOOKUP($E99,Atletas!$1:$1048576,5,FALSE)</f>
        <v>GDE</v>
      </c>
      <c r="I99" s="35" t="s">
        <v>2235</v>
      </c>
      <c r="J99" s="34">
        <v>41427</v>
      </c>
      <c r="K99" s="35"/>
      <c r="L99" s="35" t="s">
        <v>1436</v>
      </c>
      <c r="M99" s="38"/>
      <c r="N99" s="38"/>
      <c r="O99" s="35"/>
      <c r="P99" s="35"/>
    </row>
    <row r="100" spans="1:16" s="31" customFormat="1">
      <c r="A100" s="27"/>
      <c r="B100" s="28">
        <v>14.17</v>
      </c>
      <c r="C100" s="61">
        <v>-0.5</v>
      </c>
      <c r="D100" s="37">
        <v>3</v>
      </c>
      <c r="E100" s="31" t="s">
        <v>368</v>
      </c>
      <c r="F100" s="32">
        <f>VLOOKUP($E100,Atletas!$1:$1048576,7,FALSE)</f>
        <v>34798</v>
      </c>
      <c r="G100" s="32" t="str">
        <f>VLOOKUP($E100,Atletas!$1:$1048576,9,FALSE)</f>
        <v>Júnior</v>
      </c>
      <c r="H100" s="137" t="str">
        <f>VLOOKUP($E100,Atletas!$1:$1048576,5,FALSE)</f>
        <v>AJS</v>
      </c>
      <c r="I100" s="35" t="s">
        <v>1012</v>
      </c>
      <c r="J100" s="34">
        <v>41452</v>
      </c>
      <c r="K100" s="35"/>
      <c r="L100" s="35" t="s">
        <v>1441</v>
      </c>
      <c r="M100" s="38"/>
      <c r="N100" s="38"/>
      <c r="O100" s="35"/>
      <c r="P100" s="35"/>
    </row>
    <row r="101" spans="1:16" s="31" customFormat="1">
      <c r="A101" s="27"/>
      <c r="B101" s="28">
        <v>14.25</v>
      </c>
      <c r="C101" s="61">
        <v>0</v>
      </c>
      <c r="D101" s="37">
        <v>1</v>
      </c>
      <c r="E101" s="31" t="s">
        <v>1975</v>
      </c>
      <c r="F101" s="32">
        <f>VLOOKUP($E101,Atletas!$1:$1048576,7,FALSE)</f>
        <v>35172</v>
      </c>
      <c r="G101" s="32" t="str">
        <f>VLOOKUP($E101,Atletas!$1:$1048576,9,FALSE)</f>
        <v>Juvenil</v>
      </c>
      <c r="H101" s="137" t="str">
        <f>VLOOKUP($E101,Atletas!$1:$1048576,5,FALSE)</f>
        <v>CSM</v>
      </c>
      <c r="I101" s="35" t="s">
        <v>1012</v>
      </c>
      <c r="J101" s="34">
        <v>41462</v>
      </c>
      <c r="K101" s="35"/>
      <c r="L101" s="35" t="s">
        <v>765</v>
      </c>
      <c r="M101" s="38"/>
      <c r="N101" s="38"/>
      <c r="O101" s="35"/>
      <c r="P101" s="35"/>
    </row>
    <row r="102" spans="1:16" s="31" customFormat="1">
      <c r="A102" s="27"/>
      <c r="B102" s="28"/>
      <c r="C102" s="61"/>
      <c r="D102" s="37"/>
      <c r="F102" s="32">
        <f>VLOOKUP($E102,Atletas!$1:$1048576,7,FALSE)</f>
        <v>0</v>
      </c>
      <c r="G102" s="32">
        <f>VLOOKUP($E102,Atletas!$1:$1048576,9,FALSE)</f>
        <v>0</v>
      </c>
      <c r="H102" s="137">
        <f>VLOOKUP($E102,Atletas!$1:$1048576,5,FALSE)</f>
        <v>0</v>
      </c>
      <c r="I102" s="35"/>
      <c r="J102" s="34"/>
      <c r="K102" s="35"/>
      <c r="L102" s="35"/>
      <c r="M102" s="38"/>
      <c r="N102" s="38"/>
      <c r="O102" s="35"/>
      <c r="P102" s="35"/>
    </row>
    <row r="103" spans="1:16" s="31" customFormat="1">
      <c r="A103" s="79"/>
      <c r="B103" s="72"/>
      <c r="C103" s="72"/>
      <c r="D103" s="72"/>
      <c r="E103" s="72"/>
      <c r="F103" s="72"/>
      <c r="G103" s="98"/>
      <c r="H103" s="142"/>
      <c r="I103" s="72"/>
      <c r="J103" s="72"/>
      <c r="K103" s="72"/>
      <c r="L103" s="72"/>
      <c r="M103" s="38"/>
      <c r="O103" s="35"/>
      <c r="P103" s="35"/>
    </row>
    <row r="104" spans="1:16" s="31" customFormat="1">
      <c r="A104" s="27"/>
      <c r="B104" s="28"/>
      <c r="C104" s="29"/>
      <c r="D104" s="30"/>
      <c r="F104" s="32"/>
      <c r="G104" s="32"/>
      <c r="H104" s="137"/>
      <c r="I104" s="35"/>
      <c r="J104" s="34"/>
      <c r="K104" s="35"/>
      <c r="L104" s="35"/>
      <c r="M104" s="38"/>
      <c r="O104" s="35"/>
      <c r="P104" s="35"/>
    </row>
    <row r="105" spans="1:16" s="31" customFormat="1">
      <c r="A105" s="181" t="s">
        <v>728</v>
      </c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38"/>
      <c r="O105" s="35"/>
      <c r="P105" s="35"/>
    </row>
    <row r="106" spans="1:16" s="31" customFormat="1">
      <c r="A106" s="27"/>
      <c r="B106" s="28">
        <v>12.67</v>
      </c>
      <c r="C106" s="61">
        <v>3.2</v>
      </c>
      <c r="D106" s="37">
        <v>1</v>
      </c>
      <c r="E106" s="31" t="s">
        <v>935</v>
      </c>
      <c r="F106" s="32">
        <f>VLOOKUP($E106,Atletas!$1:$1048576,7,FALSE)</f>
        <v>35599</v>
      </c>
      <c r="G106" s="32" t="str">
        <f>VLOOKUP($E106,Atletas!$1:$1048576,9,FALSE)</f>
        <v>Juvenil</v>
      </c>
      <c r="H106" s="137" t="str">
        <f>VLOOKUP($E106,Atletas!$1:$1048576,5,FALSE)</f>
        <v>GDE</v>
      </c>
      <c r="I106" s="35" t="s">
        <v>1012</v>
      </c>
      <c r="J106" s="34">
        <v>41440</v>
      </c>
      <c r="K106" s="35"/>
      <c r="L106" s="35"/>
      <c r="M106" s="38"/>
      <c r="O106" s="35"/>
      <c r="P106" s="35"/>
    </row>
    <row r="107" spans="1:16" s="31" customFormat="1">
      <c r="A107" s="27"/>
      <c r="B107" s="28">
        <v>12.87</v>
      </c>
      <c r="C107" s="61">
        <v>4.2</v>
      </c>
      <c r="D107" s="37">
        <v>1</v>
      </c>
      <c r="E107" s="31" t="s">
        <v>942</v>
      </c>
      <c r="F107" s="32">
        <f>VLOOKUP($E107,Atletas!$1:$1048576,7,FALSE)</f>
        <v>31047</v>
      </c>
      <c r="G107" s="32" t="str">
        <f>VLOOKUP($E107,Atletas!$1:$1048576,9,FALSE)</f>
        <v>Sénior</v>
      </c>
      <c r="H107" s="137" t="str">
        <f>VLOOKUP($E107,Atletas!$1:$1048576,5,FALSE)</f>
        <v>CSM</v>
      </c>
      <c r="I107" s="35" t="s">
        <v>1012</v>
      </c>
      <c r="J107" s="34">
        <v>41419</v>
      </c>
      <c r="K107" s="35"/>
      <c r="L107" s="35"/>
      <c r="M107" s="38"/>
      <c r="O107" s="35"/>
      <c r="P107" s="35"/>
    </row>
    <row r="108" spans="1:16" s="31" customFormat="1">
      <c r="A108" s="27"/>
      <c r="B108" s="28">
        <v>12.92</v>
      </c>
      <c r="C108" s="61">
        <v>2.7</v>
      </c>
      <c r="D108" s="37">
        <v>1</v>
      </c>
      <c r="E108" s="31" t="s">
        <v>940</v>
      </c>
      <c r="F108" s="32">
        <f>VLOOKUP($E108,Atletas!$1:$1048576,7,FALSE)</f>
        <v>34553</v>
      </c>
      <c r="G108" s="32" t="str">
        <f>VLOOKUP($E108,Atletas!$1:$1048576,9,FALSE)</f>
        <v>Júnior</v>
      </c>
      <c r="H108" s="137" t="str">
        <f>VLOOKUP($E108,Atletas!$1:$1048576,5,FALSE)</f>
        <v>GDE</v>
      </c>
      <c r="I108" s="35" t="s">
        <v>1012</v>
      </c>
      <c r="J108" s="34">
        <v>41406</v>
      </c>
      <c r="K108" s="35"/>
      <c r="L108" s="35"/>
      <c r="M108" s="38"/>
      <c r="O108" s="35"/>
      <c r="P108" s="35"/>
    </row>
    <row r="109" spans="1:16" s="31" customFormat="1">
      <c r="A109" s="27"/>
      <c r="B109" s="28">
        <v>12.98</v>
      </c>
      <c r="C109" s="61">
        <v>4.2</v>
      </c>
      <c r="D109" s="37">
        <v>2</v>
      </c>
      <c r="E109" s="31" t="s">
        <v>978</v>
      </c>
      <c r="F109" s="32">
        <f>VLOOKUP($E109,Atletas!$1:$1048576,7,FALSE)</f>
        <v>34487</v>
      </c>
      <c r="G109" s="32" t="str">
        <f>VLOOKUP($E109,Atletas!$1:$1048576,9,FALSE)</f>
        <v>Júnior</v>
      </c>
      <c r="H109" s="137" t="str">
        <f>VLOOKUP($E109,Atletas!$1:$1048576,5,FALSE)</f>
        <v>AJS</v>
      </c>
      <c r="I109" s="35" t="s">
        <v>1012</v>
      </c>
      <c r="J109" s="34">
        <v>41419</v>
      </c>
      <c r="K109" s="35"/>
      <c r="L109" s="35"/>
      <c r="M109" s="38"/>
      <c r="O109" s="35"/>
      <c r="P109" s="35"/>
    </row>
    <row r="110" spans="1:16" s="31" customFormat="1">
      <c r="A110" s="27"/>
      <c r="B110" s="28">
        <v>13</v>
      </c>
      <c r="C110" s="61">
        <v>4.2</v>
      </c>
      <c r="D110" s="37">
        <v>3</v>
      </c>
      <c r="E110" s="31" t="s">
        <v>2217</v>
      </c>
      <c r="F110" s="32">
        <f>VLOOKUP($E110,Atletas!$1:$1048576,7,FALSE)</f>
        <v>28963</v>
      </c>
      <c r="G110" s="32" t="str">
        <f>VLOOKUP($E110,Atletas!$1:$1048576,9,FALSE)</f>
        <v>Sénior</v>
      </c>
      <c r="H110" s="137" t="str">
        <f>VLOOKUP($E110,Atletas!$1:$1048576,5,FALSE)</f>
        <v>GDE</v>
      </c>
      <c r="I110" s="35" t="s">
        <v>1012</v>
      </c>
      <c r="J110" s="34">
        <v>41419</v>
      </c>
      <c r="K110" s="35"/>
      <c r="L110" s="35"/>
      <c r="M110" s="38"/>
      <c r="O110" s="35"/>
      <c r="P110" s="35"/>
    </row>
    <row r="111" spans="1:16" s="31" customFormat="1">
      <c r="A111" s="27"/>
      <c r="B111" s="28">
        <v>13.07</v>
      </c>
      <c r="C111" s="61">
        <v>4.2</v>
      </c>
      <c r="D111" s="37">
        <v>1</v>
      </c>
      <c r="E111" s="31" t="s">
        <v>537</v>
      </c>
      <c r="F111" s="32">
        <f>VLOOKUP($E111,Atletas!$1:$1048576,7,FALSE)</f>
        <v>35542</v>
      </c>
      <c r="G111" s="32" t="str">
        <f>VLOOKUP($E111,Atletas!$1:$1048576,9,FALSE)</f>
        <v>Juvenil</v>
      </c>
      <c r="H111" s="137" t="str">
        <f>VLOOKUP($E111,Atletas!$1:$1048576,5,FALSE)</f>
        <v>ACDSJ</v>
      </c>
      <c r="I111" s="35" t="s">
        <v>1012</v>
      </c>
      <c r="J111" s="34">
        <v>41419</v>
      </c>
      <c r="K111" s="35"/>
      <c r="L111" s="35"/>
      <c r="M111" s="38"/>
      <c r="O111" s="35"/>
      <c r="P111" s="35"/>
    </row>
    <row r="112" spans="1:16" s="31" customFormat="1">
      <c r="A112" s="27"/>
      <c r="B112" s="28">
        <v>13.14</v>
      </c>
      <c r="C112" s="61">
        <v>3.2</v>
      </c>
      <c r="D112" s="37">
        <v>1</v>
      </c>
      <c r="E112" s="31" t="s">
        <v>983</v>
      </c>
      <c r="F112" s="32">
        <f>VLOOKUP($E112,Atletas!$1:$1048576,7,FALSE)</f>
        <v>33560</v>
      </c>
      <c r="G112" s="32" t="str">
        <f>VLOOKUP($E112,Atletas!$1:$1048576,9,FALSE)</f>
        <v>S/Sub-23</v>
      </c>
      <c r="H112" s="137" t="str">
        <f>VLOOKUP($E112,Atletas!$1:$1048576,5,FALSE)</f>
        <v>AJS</v>
      </c>
      <c r="I112" s="35" t="s">
        <v>1012</v>
      </c>
      <c r="J112" s="34">
        <v>41440</v>
      </c>
      <c r="K112" s="35"/>
      <c r="L112" s="35"/>
      <c r="M112" s="38"/>
      <c r="O112" s="35"/>
      <c r="P112" s="35"/>
    </row>
    <row r="113" spans="1:16" s="31" customFormat="1">
      <c r="A113" s="27"/>
      <c r="B113" s="28">
        <v>13.59</v>
      </c>
      <c r="C113" s="61">
        <v>2.5</v>
      </c>
      <c r="D113" s="37">
        <v>7</v>
      </c>
      <c r="E113" s="31" t="s">
        <v>666</v>
      </c>
      <c r="F113" s="32">
        <f>VLOOKUP($E113,Atletas!$1:$1048576,7,FALSE)</f>
        <v>33371</v>
      </c>
      <c r="G113" s="32" t="str">
        <f>VLOOKUP($E113,Atletas!$1:$1048576,9,FALSE)</f>
        <v>S/Sub-23</v>
      </c>
      <c r="H113" s="137" t="str">
        <f>VLOOKUP($E113,Atletas!$1:$1048576,5,FALSE)</f>
        <v>GDE</v>
      </c>
      <c r="I113" s="35" t="s">
        <v>2239</v>
      </c>
      <c r="J113" s="34">
        <v>41433</v>
      </c>
      <c r="K113" s="35"/>
      <c r="L113" s="35"/>
      <c r="M113" s="38"/>
      <c r="O113" s="35"/>
      <c r="P113" s="35"/>
    </row>
    <row r="114" spans="1:16" s="31" customFormat="1">
      <c r="A114" s="27"/>
      <c r="B114" s="28">
        <v>13.71</v>
      </c>
      <c r="C114" s="61">
        <v>3.2</v>
      </c>
      <c r="D114" s="37">
        <v>2</v>
      </c>
      <c r="E114" s="31" t="s">
        <v>368</v>
      </c>
      <c r="F114" s="32">
        <f>VLOOKUP($E114,Atletas!$1:$1048576,7,FALSE)</f>
        <v>34798</v>
      </c>
      <c r="G114" s="32" t="str">
        <f>VLOOKUP($E114,Atletas!$1:$1048576,9,FALSE)</f>
        <v>Júnior</v>
      </c>
      <c r="H114" s="137" t="str">
        <f>VLOOKUP($E114,Atletas!$1:$1048576,5,FALSE)</f>
        <v>AJS</v>
      </c>
      <c r="I114" s="35" t="s">
        <v>1012</v>
      </c>
      <c r="J114" s="34">
        <v>41440</v>
      </c>
      <c r="K114" s="35"/>
      <c r="L114" s="35"/>
      <c r="M114" s="38"/>
      <c r="O114" s="35"/>
      <c r="P114" s="35"/>
    </row>
    <row r="115" spans="1:16" s="31" customFormat="1">
      <c r="A115" s="27"/>
      <c r="B115" s="28">
        <v>13.99</v>
      </c>
      <c r="C115" s="61">
        <v>4.2</v>
      </c>
      <c r="D115" s="37">
        <v>2</v>
      </c>
      <c r="E115" s="31" t="s">
        <v>516</v>
      </c>
      <c r="F115" s="32">
        <f>VLOOKUP($E115,Atletas!$1:$1048576,7,FALSE)</f>
        <v>35439</v>
      </c>
      <c r="G115" s="32" t="str">
        <f>VLOOKUP($E115,Atletas!$1:$1048576,9,FALSE)</f>
        <v>Juvenil</v>
      </c>
      <c r="H115" s="137" t="str">
        <f>VLOOKUP($E115,Atletas!$1:$1048576,5,FALSE)</f>
        <v>CSM</v>
      </c>
      <c r="I115" s="35" t="s">
        <v>1012</v>
      </c>
      <c r="J115" s="34">
        <v>41419</v>
      </c>
      <c r="K115" s="35"/>
      <c r="L115" s="35"/>
      <c r="M115" s="38"/>
      <c r="N115" s="38"/>
      <c r="O115" s="35"/>
      <c r="P115" s="35"/>
    </row>
    <row r="116" spans="1:16" s="31" customFormat="1">
      <c r="A116" s="27"/>
      <c r="B116" s="28">
        <v>14.06</v>
      </c>
      <c r="C116" s="61">
        <v>3.2</v>
      </c>
      <c r="D116" s="37">
        <v>3</v>
      </c>
      <c r="E116" s="31" t="s">
        <v>1975</v>
      </c>
      <c r="F116" s="32">
        <f>VLOOKUP($E116,Atletas!$1:$1048576,7,FALSE)</f>
        <v>35172</v>
      </c>
      <c r="G116" s="32" t="str">
        <f>VLOOKUP($E116,Atletas!$1:$1048576,9,FALSE)</f>
        <v>Juvenil</v>
      </c>
      <c r="H116" s="137" t="str">
        <f>VLOOKUP($E116,Atletas!$1:$1048576,5,FALSE)</f>
        <v>CSM</v>
      </c>
      <c r="I116" s="35" t="s">
        <v>1012</v>
      </c>
      <c r="J116" s="34">
        <v>41440</v>
      </c>
      <c r="K116" s="35"/>
      <c r="L116" s="35"/>
      <c r="M116" s="38"/>
      <c r="O116" s="35"/>
      <c r="P116" s="35"/>
    </row>
    <row r="117" spans="1:16" s="31" customFormat="1">
      <c r="A117" s="27"/>
      <c r="B117" s="28">
        <v>15.57</v>
      </c>
      <c r="C117" s="61">
        <v>3.2</v>
      </c>
      <c r="D117" s="37">
        <v>4</v>
      </c>
      <c r="E117" s="31" t="s">
        <v>2067</v>
      </c>
      <c r="F117" s="32">
        <f>VLOOKUP($E117,Atletas!$1:$1048576,7,FALSE)</f>
        <v>35110</v>
      </c>
      <c r="G117" s="32" t="str">
        <f>VLOOKUP($E117,Atletas!$1:$1048576,9,FALSE)</f>
        <v>Juvenil</v>
      </c>
      <c r="H117" s="137" t="str">
        <f>VLOOKUP($E117,Atletas!$1:$1048576,5,FALSE)</f>
        <v>GDE</v>
      </c>
      <c r="I117" s="35" t="s">
        <v>1012</v>
      </c>
      <c r="J117" s="34">
        <v>41440</v>
      </c>
      <c r="K117" s="35"/>
      <c r="L117" s="35"/>
      <c r="M117" s="38"/>
      <c r="O117" s="35"/>
      <c r="P117" s="35"/>
    </row>
    <row r="118" spans="1:16" s="31" customFormat="1">
      <c r="A118" s="27"/>
      <c r="B118" s="28">
        <v>15.89</v>
      </c>
      <c r="C118" s="61">
        <v>3.2</v>
      </c>
      <c r="D118" s="37">
        <v>5</v>
      </c>
      <c r="E118" s="31" t="s">
        <v>2179</v>
      </c>
      <c r="F118" s="32">
        <f>VLOOKUP($E118,Atletas!$1:$1048576,7,FALSE)</f>
        <v>35752</v>
      </c>
      <c r="G118" s="32" t="str">
        <f>VLOOKUP($E118,Atletas!$1:$1048576,9,FALSE)</f>
        <v>Juvenil</v>
      </c>
      <c r="H118" s="137" t="str">
        <f>VLOOKUP($E118,Atletas!$1:$1048576,5,FALSE)</f>
        <v>AJS</v>
      </c>
      <c r="I118" s="35" t="s">
        <v>1012</v>
      </c>
      <c r="J118" s="34">
        <v>41440</v>
      </c>
      <c r="K118" s="35"/>
      <c r="L118" s="35"/>
      <c r="M118" s="38"/>
      <c r="O118" s="35"/>
      <c r="P118" s="35"/>
    </row>
    <row r="119" spans="1:16" s="31" customFormat="1">
      <c r="A119" s="27"/>
      <c r="B119" s="28">
        <v>16.13</v>
      </c>
      <c r="C119" s="61">
        <v>3.2</v>
      </c>
      <c r="D119" s="37">
        <v>6</v>
      </c>
      <c r="E119" s="31" t="s">
        <v>1417</v>
      </c>
      <c r="F119" s="32">
        <f>VLOOKUP($E119,Atletas!$1:$1048576,7,FALSE)</f>
        <v>34898</v>
      </c>
      <c r="G119" s="32" t="str">
        <f>VLOOKUP($E119,Atletas!$1:$1048576,9,FALSE)</f>
        <v>Júnior</v>
      </c>
      <c r="H119" s="137" t="str">
        <f>VLOOKUP($E119,Atletas!$1:$1048576,5,FALSE)</f>
        <v>GDE</v>
      </c>
      <c r="I119" s="35" t="s">
        <v>1012</v>
      </c>
      <c r="J119" s="34">
        <v>41440</v>
      </c>
      <c r="K119" s="35"/>
      <c r="L119" s="35"/>
      <c r="M119" s="38"/>
      <c r="O119" s="35"/>
      <c r="P119" s="35"/>
    </row>
    <row r="120" spans="1:16" s="31" customFormat="1">
      <c r="A120" s="27"/>
      <c r="B120" s="28"/>
      <c r="C120" s="61"/>
      <c r="D120" s="37"/>
      <c r="F120" s="32">
        <f>VLOOKUP($E120,Atletas!$1:$1048576,7,FALSE)</f>
        <v>0</v>
      </c>
      <c r="G120" s="32">
        <f>VLOOKUP($E120,Atletas!$1:$1048576,9,FALSE)</f>
        <v>0</v>
      </c>
      <c r="H120" s="137">
        <f>VLOOKUP($E120,Atletas!$1:$1048576,5,FALSE)</f>
        <v>0</v>
      </c>
      <c r="I120" s="35"/>
      <c r="J120" s="34"/>
      <c r="K120" s="35"/>
      <c r="L120" s="35"/>
      <c r="M120" s="38"/>
      <c r="O120" s="35"/>
      <c r="P120" s="35"/>
    </row>
    <row r="121" spans="1:16" s="31" customFormat="1">
      <c r="A121" s="27"/>
      <c r="B121" s="28"/>
      <c r="C121" s="61"/>
      <c r="D121" s="37"/>
      <c r="F121" s="32">
        <f>VLOOKUP($E121,Atletas!$1:$1048576,7,FALSE)</f>
        <v>0</v>
      </c>
      <c r="G121" s="32">
        <f>VLOOKUP($E121,Atletas!$1:$1048576,9,FALSE)</f>
        <v>0</v>
      </c>
      <c r="H121" s="137">
        <f>VLOOKUP($E121,Atletas!$1:$1048576,5,FALSE)</f>
        <v>0</v>
      </c>
      <c r="I121" s="35"/>
      <c r="J121" s="34"/>
      <c r="K121" s="35"/>
      <c r="L121" s="35"/>
      <c r="M121" s="38"/>
      <c r="O121" s="35"/>
      <c r="P121" s="35"/>
    </row>
    <row r="122" spans="1:16" s="31" customFormat="1">
      <c r="A122" s="27"/>
      <c r="B122" s="28"/>
      <c r="C122" s="61"/>
      <c r="D122" s="37"/>
      <c r="F122" s="32">
        <f>VLOOKUP($E122,Atletas!$1:$1048576,7,FALSE)</f>
        <v>0</v>
      </c>
      <c r="G122" s="32">
        <f>VLOOKUP($E122,Atletas!$1:$1048576,9,FALSE)</f>
        <v>0</v>
      </c>
      <c r="H122" s="137">
        <f>VLOOKUP($E122,Atletas!$1:$1048576,5,FALSE)</f>
        <v>0</v>
      </c>
      <c r="I122" s="35"/>
      <c r="J122" s="34"/>
      <c r="K122" s="35"/>
      <c r="L122" s="35"/>
      <c r="M122" s="38"/>
      <c r="O122" s="35"/>
      <c r="P122" s="35"/>
    </row>
    <row r="123" spans="1:16" s="31" customFormat="1">
      <c r="A123" s="27"/>
      <c r="B123" s="28"/>
      <c r="C123" s="61"/>
      <c r="D123" s="37"/>
      <c r="F123" s="32">
        <f>VLOOKUP($E123,Atletas!$1:$1048576,7,FALSE)</f>
        <v>0</v>
      </c>
      <c r="G123" s="32">
        <f>VLOOKUP($E123,Atletas!$1:$1048576,9,FALSE)</f>
        <v>0</v>
      </c>
      <c r="H123" s="137">
        <f>VLOOKUP($E123,Atletas!$1:$1048576,5,FALSE)</f>
        <v>0</v>
      </c>
      <c r="I123" s="35"/>
      <c r="J123" s="34"/>
      <c r="K123" s="35"/>
      <c r="L123" s="35"/>
      <c r="M123" s="38"/>
      <c r="O123" s="35"/>
      <c r="P123" s="35"/>
    </row>
    <row r="124" spans="1:16" s="31" customFormat="1">
      <c r="A124" s="27"/>
      <c r="B124" s="28"/>
      <c r="C124" s="61"/>
      <c r="D124" s="37"/>
      <c r="F124" s="32">
        <f>VLOOKUP($E124,Atletas!$1:$1048576,7,FALSE)</f>
        <v>0</v>
      </c>
      <c r="G124" s="32">
        <f>VLOOKUP($E124,Atletas!$1:$1048576,9,FALSE)</f>
        <v>0</v>
      </c>
      <c r="H124" s="137">
        <f>VLOOKUP($E124,Atletas!$1:$1048576,5,FALSE)</f>
        <v>0</v>
      </c>
      <c r="I124" s="35"/>
      <c r="J124" s="34"/>
      <c r="K124" s="35"/>
      <c r="L124" s="35"/>
      <c r="M124" s="38"/>
      <c r="O124" s="35"/>
      <c r="P124" s="35"/>
    </row>
    <row r="125" spans="1:16" s="31" customFormat="1">
      <c r="A125" s="27"/>
      <c r="B125" s="28"/>
      <c r="C125" s="61"/>
      <c r="D125" s="37"/>
      <c r="F125" s="32">
        <f>VLOOKUP($E125,Atletas!$1:$1048576,7,FALSE)</f>
        <v>0</v>
      </c>
      <c r="G125" s="32">
        <f>VLOOKUP($E125,Atletas!$1:$1048576,9,FALSE)</f>
        <v>0</v>
      </c>
      <c r="H125" s="137">
        <f>VLOOKUP($E125,Atletas!$1:$1048576,5,FALSE)</f>
        <v>0</v>
      </c>
      <c r="I125" s="35"/>
      <c r="J125" s="34"/>
      <c r="K125" s="35"/>
      <c r="L125" s="35"/>
      <c r="M125" s="38"/>
      <c r="O125" s="35"/>
      <c r="P125" s="35"/>
    </row>
    <row r="126" spans="1:16" s="31" customFormat="1">
      <c r="A126" s="27"/>
      <c r="B126" s="28"/>
      <c r="C126" s="61"/>
      <c r="D126" s="37"/>
      <c r="F126" s="32">
        <f>VLOOKUP($E126,Atletas!$1:$1048576,7,FALSE)</f>
        <v>0</v>
      </c>
      <c r="G126" s="32">
        <f>VLOOKUP($E126,Atletas!$1:$1048576,9,FALSE)</f>
        <v>0</v>
      </c>
      <c r="H126" s="137">
        <f>VLOOKUP($E126,Atletas!$1:$1048576,5,FALSE)</f>
        <v>0</v>
      </c>
      <c r="I126" s="35"/>
      <c r="J126" s="34"/>
      <c r="K126" s="35"/>
      <c r="L126" s="35"/>
      <c r="M126" s="38"/>
      <c r="O126" s="35"/>
      <c r="P126" s="35"/>
    </row>
    <row r="127" spans="1:16" s="31" customFormat="1">
      <c r="A127" s="27"/>
      <c r="B127" s="28"/>
      <c r="C127" s="61"/>
      <c r="D127" s="37"/>
      <c r="F127" s="32">
        <f>VLOOKUP($E127,Atletas!$1:$1048576,7,FALSE)</f>
        <v>0</v>
      </c>
      <c r="G127" s="32">
        <f>VLOOKUP($E127,Atletas!$1:$1048576,9,FALSE)</f>
        <v>0</v>
      </c>
      <c r="H127" s="137">
        <f>VLOOKUP($E127,Atletas!$1:$1048576,5,FALSE)</f>
        <v>0</v>
      </c>
      <c r="I127" s="35"/>
      <c r="J127" s="34"/>
      <c r="K127" s="35"/>
      <c r="L127" s="35"/>
      <c r="M127" s="38"/>
      <c r="O127" s="35"/>
      <c r="P127" s="35"/>
    </row>
    <row r="128" spans="1:16" s="31" customFormat="1">
      <c r="A128" s="27"/>
      <c r="B128" s="28"/>
      <c r="C128" s="61"/>
      <c r="D128" s="37"/>
      <c r="F128" s="32">
        <f>VLOOKUP($E128,Atletas!$1:$1048576,7,FALSE)</f>
        <v>0</v>
      </c>
      <c r="G128" s="32">
        <f>VLOOKUP($E128,Atletas!$1:$1048576,9,FALSE)</f>
        <v>0</v>
      </c>
      <c r="H128" s="137">
        <f>VLOOKUP($E128,Atletas!$1:$1048576,5,FALSE)</f>
        <v>0</v>
      </c>
      <c r="I128" s="35"/>
      <c r="J128" s="34"/>
      <c r="K128" s="35"/>
      <c r="L128" s="35"/>
      <c r="M128" s="38"/>
      <c r="O128" s="35"/>
      <c r="P128" s="35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  <row r="149" spans="13:13">
      <c r="M149" s="38"/>
    </row>
    <row r="150" spans="13:13">
      <c r="M150" s="38"/>
    </row>
    <row r="151" spans="13:13">
      <c r="M151" s="38"/>
    </row>
    <row r="152" spans="13:13">
      <c r="M152" s="38"/>
    </row>
    <row r="153" spans="13:13">
      <c r="M153" s="38"/>
    </row>
    <row r="154" spans="13:13">
      <c r="M154" s="38"/>
    </row>
    <row r="155" spans="13:13">
      <c r="M155" s="38"/>
    </row>
    <row r="156" spans="13:13">
      <c r="M156" s="38"/>
    </row>
    <row r="157" spans="13:13">
      <c r="M157" s="38"/>
    </row>
    <row r="158" spans="13:13">
      <c r="M158" s="38"/>
    </row>
    <row r="159" spans="13:13">
      <c r="M159" s="38"/>
    </row>
    <row r="160" spans="13:13">
      <c r="M160" s="38"/>
    </row>
    <row r="161" spans="13:13">
      <c r="M161" s="38"/>
    </row>
    <row r="162" spans="13:13">
      <c r="M162" s="38"/>
    </row>
    <row r="163" spans="13:13">
      <c r="M163" s="38"/>
    </row>
    <row r="164" spans="13:13">
      <c r="M164" s="38"/>
    </row>
    <row r="165" spans="13:13">
      <c r="M165" s="38"/>
    </row>
    <row r="166" spans="13:13">
      <c r="M166" s="38"/>
    </row>
    <row r="167" spans="13:13">
      <c r="M167" s="38"/>
    </row>
    <row r="168" spans="13:13">
      <c r="M168" s="38"/>
    </row>
    <row r="169" spans="13:13">
      <c r="M169" s="38"/>
    </row>
    <row r="170" spans="13:13">
      <c r="M170" s="38"/>
    </row>
    <row r="171" spans="13:13">
      <c r="M171" s="38"/>
    </row>
    <row r="172" spans="13:13">
      <c r="M172" s="38"/>
    </row>
    <row r="173" spans="13:13">
      <c r="M173" s="38"/>
    </row>
    <row r="174" spans="13:13">
      <c r="M174" s="38"/>
    </row>
    <row r="175" spans="13:13">
      <c r="M175" s="38"/>
    </row>
    <row r="176" spans="13:13">
      <c r="M176" s="38"/>
    </row>
    <row r="177" spans="13:13">
      <c r="M177" s="38"/>
    </row>
    <row r="178" spans="13:13">
      <c r="M178" s="38"/>
    </row>
    <row r="179" spans="13:13">
      <c r="M179" s="38"/>
    </row>
    <row r="180" spans="13:13">
      <c r="M180" s="38"/>
    </row>
    <row r="181" spans="13:13">
      <c r="M181" s="38"/>
    </row>
    <row r="182" spans="13:13">
      <c r="M182" s="38"/>
    </row>
    <row r="183" spans="13:13">
      <c r="M183" s="38"/>
    </row>
    <row r="184" spans="13:13">
      <c r="M184" s="38"/>
    </row>
    <row r="185" spans="13:13">
      <c r="M185" s="38"/>
    </row>
    <row r="186" spans="13:13">
      <c r="M186" s="38"/>
    </row>
    <row r="187" spans="13:13">
      <c r="M187" s="38"/>
    </row>
    <row r="188" spans="13:13">
      <c r="M188" s="38"/>
    </row>
    <row r="189" spans="13:13">
      <c r="M189" s="38"/>
    </row>
    <row r="190" spans="13:13">
      <c r="M190" s="38"/>
    </row>
    <row r="191" spans="13:13">
      <c r="M191" s="38"/>
    </row>
    <row r="192" spans="13:13">
      <c r="M192" s="38"/>
    </row>
    <row r="193" spans="13:13">
      <c r="M193" s="38"/>
    </row>
    <row r="194" spans="13:13">
      <c r="M194" s="38"/>
    </row>
    <row r="195" spans="13:13">
      <c r="M195" s="38"/>
    </row>
    <row r="196" spans="13:13">
      <c r="M196" s="38"/>
    </row>
    <row r="197" spans="13:13">
      <c r="M197" s="38"/>
    </row>
    <row r="198" spans="13:13">
      <c r="M198" s="38"/>
    </row>
    <row r="199" spans="13:13">
      <c r="M199" s="38"/>
    </row>
    <row r="200" spans="13:13">
      <c r="M200" s="38"/>
    </row>
    <row r="201" spans="13:13">
      <c r="M201" s="38"/>
    </row>
    <row r="202" spans="13:13">
      <c r="M202" s="38"/>
    </row>
    <row r="203" spans="13:13">
      <c r="M203" s="38"/>
    </row>
    <row r="204" spans="13:13">
      <c r="M204" s="38"/>
    </row>
    <row r="205" spans="13:13">
      <c r="M205" s="38"/>
    </row>
    <row r="206" spans="13:13">
      <c r="M206" s="38"/>
    </row>
    <row r="207" spans="13:13">
      <c r="M207" s="38"/>
    </row>
    <row r="208" spans="13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38"/>
    </row>
    <row r="252" spans="13:13">
      <c r="M252" s="38"/>
    </row>
    <row r="253" spans="13:13">
      <c r="M253" s="38"/>
    </row>
    <row r="254" spans="13:13">
      <c r="M254" s="38"/>
    </row>
    <row r="255" spans="13:13">
      <c r="M255" s="38"/>
    </row>
    <row r="256" spans="13:13">
      <c r="M256" s="38"/>
    </row>
    <row r="257" spans="13:13">
      <c r="M257" s="38"/>
    </row>
    <row r="258" spans="13:13">
      <c r="M258" s="38"/>
    </row>
    <row r="259" spans="13:13">
      <c r="M259" s="38"/>
    </row>
    <row r="260" spans="13:13">
      <c r="M260" s="38"/>
    </row>
    <row r="261" spans="13:13">
      <c r="M261" s="38"/>
    </row>
    <row r="262" spans="13:13">
      <c r="M262" s="38"/>
    </row>
    <row r="263" spans="13:13">
      <c r="M263" s="38"/>
    </row>
    <row r="264" spans="13:13">
      <c r="M264" s="38"/>
    </row>
    <row r="265" spans="13:13">
      <c r="M265" s="38"/>
    </row>
    <row r="266" spans="13:13">
      <c r="M266" s="38"/>
    </row>
    <row r="267" spans="13:13">
      <c r="M267" s="38"/>
    </row>
    <row r="268" spans="13:13">
      <c r="M268" s="38"/>
    </row>
    <row r="269" spans="13:13">
      <c r="M269" s="38"/>
    </row>
    <row r="270" spans="13:13">
      <c r="M270" s="38"/>
    </row>
    <row r="271" spans="13:13">
      <c r="M271" s="38"/>
    </row>
    <row r="272" spans="13:13">
      <c r="M272" s="38"/>
    </row>
    <row r="273" spans="13:13">
      <c r="M273" s="38"/>
    </row>
    <row r="274" spans="13:13">
      <c r="M274" s="38"/>
    </row>
    <row r="275" spans="13:13">
      <c r="M275" s="38"/>
    </row>
    <row r="276" spans="13:13">
      <c r="M276" s="38"/>
    </row>
    <row r="277" spans="13:13">
      <c r="M277" s="38"/>
    </row>
    <row r="278" spans="13:13">
      <c r="M278" s="38"/>
    </row>
    <row r="279" spans="13:13">
      <c r="M279" s="38"/>
    </row>
    <row r="280" spans="13:13">
      <c r="M280" s="38"/>
    </row>
    <row r="281" spans="13:13">
      <c r="M281" s="38"/>
    </row>
    <row r="282" spans="13:13">
      <c r="M282" s="38"/>
    </row>
    <row r="283" spans="13:13">
      <c r="M283" s="38"/>
    </row>
    <row r="284" spans="13:13">
      <c r="M284" s="38"/>
    </row>
    <row r="285" spans="13:13">
      <c r="M285" s="38"/>
    </row>
    <row r="286" spans="13:13">
      <c r="M286" s="38"/>
    </row>
    <row r="287" spans="13:13">
      <c r="M287" s="38"/>
    </row>
    <row r="288" spans="13:13">
      <c r="M288" s="38"/>
    </row>
    <row r="289" spans="13:13">
      <c r="M289" s="38"/>
    </row>
    <row r="290" spans="13:13">
      <c r="M290" s="38"/>
    </row>
    <row r="291" spans="13:13">
      <c r="M291" s="68"/>
    </row>
    <row r="292" spans="13:13">
      <c r="M292" s="68"/>
    </row>
    <row r="293" spans="13:13">
      <c r="M293" s="68"/>
    </row>
  </sheetData>
  <autoFilter ref="G5:H95"/>
  <mergeCells count="6">
    <mergeCell ref="A105:L105"/>
    <mergeCell ref="A2:L2"/>
    <mergeCell ref="A1:L1"/>
    <mergeCell ref="A3:L3"/>
    <mergeCell ref="A4:K4"/>
    <mergeCell ref="A98:L98"/>
  </mergeCells>
  <phoneticPr fontId="5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 enableFormatConditionsCalculation="0">
    <pageSetUpPr fitToPage="1"/>
  </sheetPr>
  <dimension ref="A1:O46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B9" sqref="B9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915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870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>
        <v>11.1</v>
      </c>
      <c r="C6" s="29"/>
      <c r="D6" s="30">
        <v>1</v>
      </c>
      <c r="E6" s="31" t="s">
        <v>1765</v>
      </c>
      <c r="F6" s="32">
        <f>VLOOKUP($E6,Atletas!$1:$1048576,7,FALSE)</f>
        <v>36856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1863</v>
      </c>
      <c r="J6" s="34">
        <v>41405</v>
      </c>
      <c r="K6" s="35"/>
      <c r="L6" s="35" t="s">
        <v>765</v>
      </c>
      <c r="N6" s="38"/>
      <c r="O6" s="31" t="str">
        <f>IF(L6="rp",CONCATENATE(B6," - 12"),L6)</f>
        <v>11,1 - 12</v>
      </c>
    </row>
    <row r="7" spans="1:15" s="31" customFormat="1">
      <c r="A7" s="27">
        <v>2</v>
      </c>
      <c r="B7" s="28">
        <v>9.24</v>
      </c>
      <c r="C7" s="29"/>
      <c r="D7" s="30" t="s">
        <v>1891</v>
      </c>
      <c r="E7" s="31" t="s">
        <v>335</v>
      </c>
      <c r="F7" s="32">
        <f>VLOOKUP($E7,Atletas!$1:$1048576,7,FALSE)</f>
        <v>36667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1863</v>
      </c>
      <c r="J7" s="34">
        <v>41300</v>
      </c>
      <c r="K7" s="35"/>
      <c r="L7" s="35" t="s">
        <v>765</v>
      </c>
      <c r="N7" s="38"/>
    </row>
    <row r="8" spans="1:15" s="31" customFormat="1">
      <c r="A8" s="27">
        <v>3</v>
      </c>
      <c r="B8" s="76">
        <v>9.02</v>
      </c>
      <c r="C8" s="29"/>
      <c r="D8" s="30" t="s">
        <v>2025</v>
      </c>
      <c r="E8" s="31" t="s">
        <v>28</v>
      </c>
      <c r="F8" s="32">
        <f>VLOOKUP($E8,Atletas!$1:$1048576,7,FALSE)</f>
        <v>36541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1863</v>
      </c>
      <c r="J8" s="34">
        <v>41384</v>
      </c>
      <c r="K8" s="35"/>
      <c r="L8" s="35" t="s">
        <v>765</v>
      </c>
      <c r="N8" s="38"/>
    </row>
    <row r="9" spans="1:15" s="31" customFormat="1">
      <c r="A9" s="27">
        <v>4</v>
      </c>
      <c r="B9" s="28">
        <v>8.86</v>
      </c>
      <c r="C9" s="29"/>
      <c r="D9" s="30">
        <v>2</v>
      </c>
      <c r="E9" s="31" t="s">
        <v>529</v>
      </c>
      <c r="F9" s="32">
        <f>VLOOKUP($E9,Atletas!$1:$1048576,7,FALSE)</f>
        <v>36542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1863</v>
      </c>
      <c r="J9" s="34">
        <v>41440</v>
      </c>
      <c r="K9" s="35"/>
      <c r="L9" s="35" t="s">
        <v>765</v>
      </c>
      <c r="N9" s="38"/>
    </row>
    <row r="10" spans="1:15" s="31" customFormat="1">
      <c r="A10" s="27">
        <v>5</v>
      </c>
      <c r="B10" s="28">
        <v>8.6999999999999993</v>
      </c>
      <c r="C10" s="29"/>
      <c r="D10" s="30" t="s">
        <v>1891</v>
      </c>
      <c r="E10" s="31" t="s">
        <v>1894</v>
      </c>
      <c r="F10" s="32">
        <f>VLOOKUP($E10,Atletas!$1:$1048576,7,FALSE)</f>
        <v>36957</v>
      </c>
      <c r="G10" s="32" t="str">
        <f>VLOOKUP($E10,Atletas!$1:$1048576,9,FALSE)</f>
        <v>Infantil</v>
      </c>
      <c r="H10" s="137" t="str">
        <f>VLOOKUP($E10,Atletas!$1:$1048576,5,FALSE)</f>
        <v>AJS</v>
      </c>
      <c r="I10" s="35" t="s">
        <v>1863</v>
      </c>
      <c r="J10" s="34">
        <v>41300</v>
      </c>
      <c r="K10" s="35"/>
      <c r="L10" s="35" t="s">
        <v>765</v>
      </c>
      <c r="N10" s="38"/>
    </row>
    <row r="11" spans="1:15" s="31" customFormat="1">
      <c r="A11" s="27">
        <v>6</v>
      </c>
      <c r="B11" s="28">
        <v>7.88</v>
      </c>
      <c r="C11" s="29"/>
      <c r="D11" s="30" t="s">
        <v>2025</v>
      </c>
      <c r="E11" s="31" t="s">
        <v>1028</v>
      </c>
      <c r="F11" s="32">
        <f>VLOOKUP($E11,Atletas!$1:$1048576,7,FALSE)</f>
        <v>36651</v>
      </c>
      <c r="G11" s="32" t="str">
        <f>VLOOKUP($E11,Atletas!$1:$1048576,9,FALSE)</f>
        <v>Infantil</v>
      </c>
      <c r="H11" s="137" t="str">
        <f>VLOOKUP($E11,Atletas!$1:$1048576,5,FALSE)</f>
        <v>CSM</v>
      </c>
      <c r="I11" s="35" t="s">
        <v>1863</v>
      </c>
      <c r="J11" s="34">
        <v>41384</v>
      </c>
      <c r="K11" s="35"/>
      <c r="L11" s="35" t="s">
        <v>765</v>
      </c>
      <c r="N11" s="38"/>
    </row>
    <row r="12" spans="1:15" s="31" customFormat="1">
      <c r="A12" s="27">
        <v>7</v>
      </c>
      <c r="B12" s="76">
        <v>7.41</v>
      </c>
      <c r="C12" s="29"/>
      <c r="D12" s="30" t="s">
        <v>1891</v>
      </c>
      <c r="E12" s="31" t="s">
        <v>1386</v>
      </c>
      <c r="F12" s="32">
        <f>VLOOKUP($E12,Atletas!$1:$1048576,7,FALSE)</f>
        <v>37145</v>
      </c>
      <c r="G12" s="32" t="str">
        <f>VLOOKUP($E12,Atletas!$1:$1048576,9,FALSE)</f>
        <v>Infantil</v>
      </c>
      <c r="H12" s="137" t="str">
        <f>VLOOKUP($E12,Atletas!$1:$1048576,5,FALSE)</f>
        <v>CSM</v>
      </c>
      <c r="I12" s="35" t="s">
        <v>1863</v>
      </c>
      <c r="J12" s="34">
        <v>41300</v>
      </c>
      <c r="K12" s="35"/>
      <c r="L12" s="35" t="s">
        <v>765</v>
      </c>
      <c r="N12" s="38"/>
    </row>
    <row r="13" spans="1:15" s="31" customFormat="1">
      <c r="A13" s="27">
        <v>8</v>
      </c>
      <c r="B13" s="28">
        <v>7.03</v>
      </c>
      <c r="C13" s="29"/>
      <c r="D13" s="30">
        <v>3</v>
      </c>
      <c r="E13" s="31" t="s">
        <v>1877</v>
      </c>
      <c r="F13" s="32">
        <f>VLOOKUP($E13,Atletas!$1:$1048576,7,FALSE)</f>
        <v>37104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1863</v>
      </c>
      <c r="J13" s="34">
        <v>41405</v>
      </c>
      <c r="K13" s="35"/>
      <c r="L13" s="35" t="s">
        <v>765</v>
      </c>
      <c r="N13" s="38"/>
    </row>
    <row r="14" spans="1:15" s="31" customFormat="1">
      <c r="A14" s="27">
        <v>9</v>
      </c>
      <c r="B14" s="76">
        <v>6.99</v>
      </c>
      <c r="C14" s="29"/>
      <c r="D14" s="30" t="s">
        <v>2025</v>
      </c>
      <c r="E14" s="31" t="s">
        <v>1372</v>
      </c>
      <c r="F14" s="32">
        <f>VLOOKUP($E14,Atletas!$1:$1048576,7,FALSE)</f>
        <v>36720</v>
      </c>
      <c r="G14" s="32" t="str">
        <f>VLOOKUP($E14,Atletas!$1:$1048576,9,FALSE)</f>
        <v>Infantil</v>
      </c>
      <c r="H14" s="137" t="str">
        <f>VLOOKUP($E14,Atletas!$1:$1048576,5,FALSE)</f>
        <v>AJS</v>
      </c>
      <c r="I14" s="35" t="s">
        <v>1863</v>
      </c>
      <c r="J14" s="34">
        <v>41384</v>
      </c>
      <c r="K14" s="35"/>
      <c r="L14" s="35" t="s">
        <v>765</v>
      </c>
      <c r="N14" s="38"/>
    </row>
    <row r="15" spans="1:15" s="31" customFormat="1">
      <c r="A15" s="27">
        <v>10</v>
      </c>
      <c r="B15" s="76">
        <v>6.91</v>
      </c>
      <c r="C15" s="29"/>
      <c r="D15" s="30" t="s">
        <v>2025</v>
      </c>
      <c r="E15" s="31" t="s">
        <v>1998</v>
      </c>
      <c r="F15" s="32">
        <f>VLOOKUP($E15,Atletas!$1:$1048576,7,FALSE)</f>
        <v>36983</v>
      </c>
      <c r="G15" s="32" t="str">
        <f>VLOOKUP($E15,Atletas!$1:$1048576,9,FALSE)</f>
        <v>Infantil</v>
      </c>
      <c r="H15" s="137" t="str">
        <f>VLOOKUP($E15,Atletas!$1:$1048576,5,FALSE)</f>
        <v>ADRAP</v>
      </c>
      <c r="I15" s="35" t="s">
        <v>1863</v>
      </c>
      <c r="J15" s="34">
        <v>41384</v>
      </c>
      <c r="K15" s="35"/>
      <c r="L15" s="35" t="s">
        <v>765</v>
      </c>
      <c r="N15" s="38"/>
    </row>
    <row r="16" spans="1:15" s="31" customFormat="1">
      <c r="A16" s="27">
        <v>11</v>
      </c>
      <c r="B16" s="28">
        <v>6.36</v>
      </c>
      <c r="C16" s="29"/>
      <c r="D16" s="30">
        <v>4</v>
      </c>
      <c r="E16" s="31" t="s">
        <v>2027</v>
      </c>
      <c r="F16" s="32">
        <f>VLOOKUP($E16,Atletas!$1:$1048576,7,FALSE)</f>
        <v>36990</v>
      </c>
      <c r="G16" s="32" t="str">
        <f>VLOOKUP($E16,Atletas!$1:$1048576,9,FALSE)</f>
        <v>Infantil</v>
      </c>
      <c r="H16" s="137" t="str">
        <f>VLOOKUP($E16,Atletas!$1:$1048576,5,FALSE)</f>
        <v>AJS</v>
      </c>
      <c r="I16" s="35" t="s">
        <v>1863</v>
      </c>
      <c r="J16" s="34">
        <v>41405</v>
      </c>
      <c r="K16" s="35"/>
      <c r="L16" s="35" t="s">
        <v>765</v>
      </c>
      <c r="N16" s="38"/>
    </row>
    <row r="17" spans="1:14" s="31" customFormat="1">
      <c r="A17" s="27">
        <v>12</v>
      </c>
      <c r="B17" s="28">
        <v>6.19</v>
      </c>
      <c r="C17" s="29"/>
      <c r="D17" s="30">
        <v>5</v>
      </c>
      <c r="E17" s="31" t="s">
        <v>2124</v>
      </c>
      <c r="F17" s="32">
        <f>VLOOKUP($E17,Atletas!$1:$1048576,7,FALSE)</f>
        <v>37315</v>
      </c>
      <c r="G17" s="32" t="str">
        <f>VLOOKUP($E17,Atletas!$1:$1048576,9,FALSE)</f>
        <v>Benjamim-B</v>
      </c>
      <c r="H17" s="137" t="str">
        <f>VLOOKUP($E17,Atletas!$1:$1048576,5,FALSE)</f>
        <v>ADRAP</v>
      </c>
      <c r="I17" s="35" t="s">
        <v>1863</v>
      </c>
      <c r="J17" s="34">
        <v>41405</v>
      </c>
      <c r="K17" s="35"/>
      <c r="L17" s="35" t="s">
        <v>765</v>
      </c>
      <c r="N17" s="38"/>
    </row>
    <row r="18" spans="1:14" s="31" customFormat="1">
      <c r="A18" s="27">
        <v>13</v>
      </c>
      <c r="B18" s="28">
        <v>6.15</v>
      </c>
      <c r="C18" s="29"/>
      <c r="D18" s="30" t="s">
        <v>2025</v>
      </c>
      <c r="E18" s="31" t="s">
        <v>2026</v>
      </c>
      <c r="F18" s="32">
        <f>VLOOKUP($E18,Atletas!$1:$1048576,7,FALSE)</f>
        <v>37179</v>
      </c>
      <c r="G18" s="32" t="str">
        <f>VLOOKUP($E18,Atletas!$1:$1048576,9,FALSE)</f>
        <v>Infantil</v>
      </c>
      <c r="H18" s="137" t="str">
        <f>VLOOKUP($E18,Atletas!$1:$1048576,5,FALSE)</f>
        <v>AJS</v>
      </c>
      <c r="I18" s="35" t="s">
        <v>1863</v>
      </c>
      <c r="J18" s="34">
        <v>41384</v>
      </c>
      <c r="K18" s="35"/>
      <c r="L18" s="35" t="s">
        <v>765</v>
      </c>
      <c r="N18" s="38"/>
    </row>
    <row r="19" spans="1:14" s="31" customFormat="1">
      <c r="A19" s="27">
        <v>14</v>
      </c>
      <c r="B19" s="28">
        <v>5.93</v>
      </c>
      <c r="C19" s="29"/>
      <c r="D19" s="30" t="s">
        <v>1891</v>
      </c>
      <c r="E19" s="31" t="s">
        <v>1895</v>
      </c>
      <c r="F19" s="32">
        <f>VLOOKUP($E19,Atletas!$1:$1048576,7,FALSE)</f>
        <v>36564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 t="s">
        <v>1863</v>
      </c>
      <c r="J19" s="34">
        <v>41300</v>
      </c>
      <c r="K19" s="35"/>
      <c r="L19" s="35" t="s">
        <v>765</v>
      </c>
    </row>
    <row r="20" spans="1:14" s="31" customFormat="1">
      <c r="A20" s="27">
        <v>15</v>
      </c>
      <c r="B20" s="28">
        <v>5.63</v>
      </c>
      <c r="C20" s="29"/>
      <c r="D20" s="30" t="s">
        <v>2025</v>
      </c>
      <c r="E20" s="31" t="s">
        <v>1381</v>
      </c>
      <c r="F20" s="32">
        <f>VLOOKUP($E20,Atletas!$1:$1048576,7,FALSE)</f>
        <v>36957</v>
      </c>
      <c r="G20" s="32" t="str">
        <f>VLOOKUP($E20,Atletas!$1:$1048576,9,FALSE)</f>
        <v>Infantil</v>
      </c>
      <c r="H20" s="137" t="str">
        <f>VLOOKUP($E20,Atletas!$1:$1048576,5,FALSE)</f>
        <v>ACDSJ</v>
      </c>
      <c r="I20" s="35" t="s">
        <v>1863</v>
      </c>
      <c r="J20" s="34">
        <v>41384</v>
      </c>
      <c r="K20" s="35"/>
      <c r="L20" s="35" t="s">
        <v>765</v>
      </c>
      <c r="N20" s="38"/>
    </row>
    <row r="21" spans="1:14" s="31" customFormat="1">
      <c r="A21" s="27">
        <v>16</v>
      </c>
      <c r="B21" s="28">
        <v>5.45</v>
      </c>
      <c r="C21" s="29"/>
      <c r="D21" s="30">
        <v>6</v>
      </c>
      <c r="E21" s="31" t="s">
        <v>2047</v>
      </c>
      <c r="F21" s="32">
        <f>VLOOKUP($E21,Atletas!$1:$1048576,7,FALSE)</f>
        <v>37232</v>
      </c>
      <c r="G21" s="32" t="str">
        <f>VLOOKUP($E21,Atletas!$1:$1048576,9,FALSE)</f>
        <v>Infantil</v>
      </c>
      <c r="H21" s="137" t="str">
        <f>VLOOKUP($E21,Atletas!$1:$1048576,5,FALSE)</f>
        <v>CSM</v>
      </c>
      <c r="I21" s="35" t="s">
        <v>1863</v>
      </c>
      <c r="J21" s="34">
        <v>41405</v>
      </c>
      <c r="K21" s="35"/>
      <c r="L21" s="35" t="s">
        <v>765</v>
      </c>
    </row>
    <row r="22" spans="1:14" s="31" customFormat="1">
      <c r="A22" s="27">
        <v>17</v>
      </c>
      <c r="B22" s="28">
        <v>5.29</v>
      </c>
      <c r="C22" s="29"/>
      <c r="D22" s="30">
        <v>7</v>
      </c>
      <c r="E22" s="31" t="s">
        <v>2125</v>
      </c>
      <c r="F22" s="32">
        <f>VLOOKUP($E22,Atletas!$1:$1048576,7,FALSE)</f>
        <v>36981</v>
      </c>
      <c r="G22" s="32" t="str">
        <f>VLOOKUP($E22,Atletas!$1:$1048576,9,FALSE)</f>
        <v>Infantil</v>
      </c>
      <c r="H22" s="137" t="str">
        <f>VLOOKUP($E22,Atletas!$1:$1048576,5,FALSE)</f>
        <v>ACDSJ</v>
      </c>
      <c r="I22" s="35" t="s">
        <v>1863</v>
      </c>
      <c r="J22" s="34">
        <v>41405</v>
      </c>
      <c r="K22" s="35"/>
      <c r="L22" s="35" t="s">
        <v>765</v>
      </c>
    </row>
    <row r="23" spans="1:14" s="31" customFormat="1">
      <c r="A23" s="27">
        <v>18</v>
      </c>
      <c r="B23" s="28">
        <v>5.01</v>
      </c>
      <c r="C23" s="29"/>
      <c r="D23" s="30">
        <v>8</v>
      </c>
      <c r="E23" s="31" t="s">
        <v>2126</v>
      </c>
      <c r="F23" s="32">
        <f>VLOOKUP($E23,Atletas!$1:$1048576,7,FALSE)</f>
        <v>37056</v>
      </c>
      <c r="G23" s="32" t="str">
        <f>VLOOKUP($E23,Atletas!$1:$1048576,9,FALSE)</f>
        <v>Infantil</v>
      </c>
      <c r="H23" s="137" t="str">
        <f>VLOOKUP($E23,Atletas!$1:$1048576,5,FALSE)</f>
        <v>AJS</v>
      </c>
      <c r="I23" s="35" t="s">
        <v>1863</v>
      </c>
      <c r="J23" s="34">
        <v>41405</v>
      </c>
      <c r="K23" s="35"/>
      <c r="L23" s="35" t="s">
        <v>765</v>
      </c>
    </row>
    <row r="24" spans="1:14" s="31" customFormat="1">
      <c r="A24" s="27">
        <v>19</v>
      </c>
      <c r="B24" s="28">
        <v>5</v>
      </c>
      <c r="C24" s="29"/>
      <c r="D24" s="30" t="s">
        <v>2025</v>
      </c>
      <c r="E24" s="31" t="s">
        <v>1875</v>
      </c>
      <c r="F24" s="32">
        <f>VLOOKUP($E24,Atletas!$1:$1048576,7,FALSE)</f>
        <v>37146</v>
      </c>
      <c r="G24" s="32" t="str">
        <f>VLOOKUP($E24,Atletas!$1:$1048576,9,FALSE)</f>
        <v>Infantil</v>
      </c>
      <c r="H24" s="137" t="str">
        <f>VLOOKUP($E24,Atletas!$1:$1048576,5,FALSE)</f>
        <v>ACDSJ</v>
      </c>
      <c r="I24" s="35" t="s">
        <v>1863</v>
      </c>
      <c r="J24" s="34">
        <v>41384</v>
      </c>
      <c r="K24" s="35"/>
      <c r="L24" s="35" t="s">
        <v>765</v>
      </c>
      <c r="N24" s="38"/>
    </row>
    <row r="25" spans="1:14" s="31" customFormat="1">
      <c r="A25" s="27"/>
      <c r="B25" s="28"/>
      <c r="C25" s="29"/>
      <c r="D25" s="30"/>
      <c r="E25" s="31" t="s">
        <v>1373</v>
      </c>
      <c r="F25" s="32">
        <f>VLOOKUP($E25,Atletas!$1:$1048576,7,FALSE)</f>
        <v>36551</v>
      </c>
      <c r="G25" s="32" t="str">
        <f>VLOOKUP($E25,Atletas!$1:$1048576,9,FALSE)</f>
        <v>Infantil</v>
      </c>
      <c r="H25" s="137" t="str">
        <f>VLOOKUP($E25,Atletas!$1:$1048576,5,FALSE)</f>
        <v>GDE</v>
      </c>
      <c r="I25" s="35"/>
      <c r="J25" s="34"/>
      <c r="K25" s="35"/>
      <c r="L25" s="35" t="s">
        <v>1741</v>
      </c>
      <c r="N25" s="38"/>
    </row>
    <row r="26" spans="1:14" s="31" customFormat="1">
      <c r="A26" s="27"/>
      <c r="B26" s="28"/>
      <c r="C26" s="29"/>
      <c r="D26" s="30"/>
      <c r="F26" s="32">
        <f>VLOOKUP($E26,Atletas!$1:$1048576,7,FALSE)</f>
        <v>0</v>
      </c>
      <c r="G26" s="32">
        <f>VLOOKUP($E26,Atletas!$1:$1048576,9,FALSE)</f>
        <v>0</v>
      </c>
      <c r="H26" s="137">
        <f>VLOOKUP($E26,Atletas!$1:$1048576,5,FALSE)</f>
        <v>0</v>
      </c>
      <c r="I26" s="35"/>
      <c r="J26" s="34"/>
      <c r="K26" s="35"/>
      <c r="L26" s="35" t="s">
        <v>765</v>
      </c>
    </row>
    <row r="27" spans="1:14" s="31" customFormat="1">
      <c r="A27" s="27"/>
      <c r="B27" s="28"/>
      <c r="C27" s="29"/>
      <c r="D27" s="30"/>
      <c r="F27" s="32">
        <f>VLOOKUP($E27,Atletas!$1:$1048576,7,FALSE)</f>
        <v>0</v>
      </c>
      <c r="G27" s="32">
        <f>VLOOKUP($E27,Atletas!$1:$1048576,9,FALSE)</f>
        <v>0</v>
      </c>
      <c r="H27" s="137">
        <f>VLOOKUP($E27,Atletas!$1:$1048576,5,FALSE)</f>
        <v>0</v>
      </c>
      <c r="I27" s="35"/>
      <c r="J27" s="34"/>
      <c r="K27" s="35"/>
      <c r="L27" s="35" t="s">
        <v>765</v>
      </c>
    </row>
    <row r="28" spans="1:14" s="31" customFormat="1">
      <c r="A28" s="27"/>
      <c r="B28" s="28"/>
      <c r="C28" s="29"/>
      <c r="D28" s="30"/>
      <c r="F28" s="32"/>
      <c r="G28" s="32"/>
      <c r="H28" s="137"/>
      <c r="I28" s="35"/>
      <c r="J28" s="34"/>
      <c r="K28" s="35"/>
      <c r="L28" s="35"/>
    </row>
    <row r="29" spans="1:14" s="31" customFormat="1">
      <c r="A29" s="27"/>
      <c r="B29" s="28"/>
      <c r="C29" s="29"/>
      <c r="D29" s="30"/>
      <c r="F29" s="32"/>
      <c r="G29" s="35"/>
      <c r="H29" s="137"/>
      <c r="I29" s="35"/>
      <c r="J29" s="34"/>
      <c r="K29" s="35"/>
      <c r="L29" s="35"/>
    </row>
    <row r="30" spans="1:14" s="31" customFormat="1">
      <c r="A30" s="181" t="s">
        <v>727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38"/>
      <c r="N30" s="39"/>
    </row>
    <row r="31" spans="1:14" s="31" customFormat="1">
      <c r="A31" s="27"/>
      <c r="B31" s="28"/>
      <c r="C31" s="29"/>
      <c r="D31" s="30"/>
      <c r="F31" s="32">
        <f>VLOOKUP($E31,Atletas!$1:$1048576,7,FALSE)</f>
        <v>0</v>
      </c>
      <c r="G31" s="32">
        <f>VLOOKUP($E31,Atletas!$1:$1048576,9,FALSE)</f>
        <v>0</v>
      </c>
      <c r="H31" s="137">
        <f>VLOOKUP($E31,Atletas!$1:$1048576,5,FALSE)</f>
        <v>0</v>
      </c>
      <c r="I31" s="35"/>
      <c r="J31" s="34"/>
      <c r="K31" s="35"/>
      <c r="L31" s="35"/>
    </row>
    <row r="32" spans="1:14" s="31" customFormat="1">
      <c r="A32" s="27"/>
      <c r="B32" s="28"/>
      <c r="C32" s="29"/>
      <c r="D32" s="30"/>
      <c r="F32" s="32"/>
      <c r="G32" s="35"/>
      <c r="H32" s="137"/>
      <c r="I32" s="35"/>
      <c r="J32" s="34"/>
      <c r="K32" s="35"/>
      <c r="L32" s="35"/>
    </row>
    <row r="33" spans="1:12" s="31" customFormat="1">
      <c r="A33" s="27"/>
      <c r="B33" s="28"/>
      <c r="C33" s="29"/>
      <c r="D33" s="30"/>
      <c r="F33" s="32"/>
      <c r="G33" s="35"/>
      <c r="H33" s="137"/>
      <c r="I33" s="35"/>
      <c r="J33" s="34"/>
      <c r="K33" s="35"/>
      <c r="L33" s="35"/>
    </row>
    <row r="34" spans="1:12" s="31" customFormat="1">
      <c r="A34" s="27"/>
      <c r="B34" s="28"/>
      <c r="C34" s="29"/>
      <c r="D34" s="30"/>
      <c r="F34" s="32"/>
      <c r="G34" s="35"/>
      <c r="H34" s="137"/>
      <c r="I34" s="35"/>
      <c r="J34" s="34"/>
      <c r="K34" s="35"/>
      <c r="L34" s="35"/>
    </row>
    <row r="35" spans="1:12" s="31" customFormat="1">
      <c r="A35" s="27"/>
      <c r="B35" s="28"/>
      <c r="C35" s="29"/>
      <c r="D35" s="30"/>
      <c r="F35" s="32"/>
      <c r="G35" s="35"/>
      <c r="H35" s="137"/>
      <c r="I35" s="35"/>
      <c r="J35" s="34"/>
      <c r="K35" s="35"/>
      <c r="L35" s="35"/>
    </row>
    <row r="36" spans="1:12" s="31" customFormat="1">
      <c r="A36" s="27"/>
      <c r="B36" s="28"/>
      <c r="C36" s="29"/>
      <c r="D36" s="30"/>
      <c r="F36" s="32"/>
      <c r="G36" s="35"/>
      <c r="H36" s="137"/>
      <c r="I36" s="35"/>
      <c r="J36" s="34"/>
      <c r="K36" s="35"/>
      <c r="L36" s="35"/>
    </row>
    <row r="37" spans="1:12" s="31" customFormat="1">
      <c r="A37" s="27"/>
      <c r="B37" s="28"/>
      <c r="C37" s="29"/>
      <c r="D37" s="30"/>
      <c r="F37" s="32"/>
      <c r="G37" s="35"/>
      <c r="H37" s="137"/>
      <c r="I37" s="35"/>
      <c r="J37" s="34"/>
      <c r="K37" s="35"/>
      <c r="L37" s="35"/>
    </row>
    <row r="38" spans="1:12" s="31" customFormat="1">
      <c r="A38" s="27"/>
      <c r="B38" s="28"/>
      <c r="C38" s="29"/>
      <c r="D38" s="30"/>
      <c r="F38" s="32"/>
      <c r="G38" s="35"/>
      <c r="H38" s="137"/>
      <c r="I38" s="35"/>
      <c r="J38" s="34"/>
      <c r="K38" s="35"/>
      <c r="L38" s="35"/>
    </row>
    <row r="39" spans="1:12" s="31" customFormat="1">
      <c r="A39" s="27"/>
      <c r="B39" s="28"/>
      <c r="C39" s="29"/>
      <c r="D39" s="30"/>
      <c r="F39" s="32"/>
      <c r="G39" s="35"/>
      <c r="H39" s="137"/>
      <c r="I39" s="35"/>
      <c r="J39" s="34"/>
      <c r="K39" s="35"/>
      <c r="L39" s="35"/>
    </row>
    <row r="40" spans="1:12" s="31" customFormat="1">
      <c r="A40" s="27"/>
      <c r="B40" s="28"/>
      <c r="C40" s="29"/>
      <c r="D40" s="30"/>
      <c r="F40" s="32"/>
      <c r="G40" s="35"/>
      <c r="H40" s="137"/>
      <c r="I40" s="35"/>
      <c r="J40" s="34"/>
      <c r="K40" s="35"/>
      <c r="L40" s="35"/>
    </row>
    <row r="41" spans="1:12" s="31" customFormat="1">
      <c r="A41" s="27"/>
      <c r="B41" s="28"/>
      <c r="C41" s="29"/>
      <c r="D41" s="30"/>
      <c r="F41" s="32"/>
      <c r="G41" s="35"/>
      <c r="H41" s="137"/>
      <c r="I41" s="35"/>
      <c r="J41" s="34"/>
      <c r="K41" s="35"/>
      <c r="L41" s="35"/>
    </row>
    <row r="42" spans="1:12" s="31" customFormat="1">
      <c r="A42" s="27"/>
      <c r="B42" s="28"/>
      <c r="C42" s="29"/>
      <c r="D42" s="30"/>
      <c r="F42" s="32"/>
      <c r="G42" s="35"/>
      <c r="H42" s="137"/>
      <c r="I42" s="35"/>
      <c r="J42" s="34"/>
      <c r="K42" s="35"/>
      <c r="L42" s="35"/>
    </row>
    <row r="43" spans="1:12" s="31" customFormat="1">
      <c r="A43" s="27"/>
      <c r="B43" s="28"/>
      <c r="C43" s="29"/>
      <c r="D43" s="30"/>
      <c r="F43" s="32"/>
      <c r="G43" s="35"/>
      <c r="H43" s="137"/>
      <c r="I43" s="35"/>
      <c r="J43" s="34"/>
      <c r="K43" s="35"/>
      <c r="L43" s="35"/>
    </row>
    <row r="44" spans="1:12" s="31" customFormat="1">
      <c r="A44" s="27"/>
      <c r="B44" s="28"/>
      <c r="C44" s="29"/>
      <c r="D44" s="30"/>
      <c r="F44" s="32"/>
      <c r="G44" s="35"/>
      <c r="H44" s="137"/>
      <c r="I44" s="35"/>
      <c r="J44" s="34"/>
      <c r="K44" s="35"/>
      <c r="L44" s="35"/>
    </row>
    <row r="45" spans="1:12" s="31" customFormat="1">
      <c r="A45" s="27"/>
      <c r="B45" s="28"/>
      <c r="C45" s="29"/>
      <c r="D45" s="30"/>
      <c r="F45" s="32"/>
      <c r="G45" s="35"/>
      <c r="H45" s="137"/>
      <c r="I45" s="35"/>
      <c r="J45" s="34"/>
      <c r="K45" s="35"/>
      <c r="L45" s="35"/>
    </row>
    <row r="46" spans="1:12" s="31" customFormat="1">
      <c r="A46" s="27"/>
      <c r="B46" s="28"/>
      <c r="C46" s="29"/>
      <c r="D46" s="30"/>
      <c r="F46" s="32"/>
      <c r="G46" s="35"/>
      <c r="H46" s="137"/>
      <c r="I46" s="35"/>
      <c r="J46" s="34"/>
      <c r="K46" s="35"/>
      <c r="L46" s="35"/>
    </row>
  </sheetData>
  <mergeCells count="5">
    <mergeCell ref="A30:L30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 enableFormatConditionsCalculation="0">
    <pageSetUpPr fitToPage="1"/>
  </sheetPr>
  <dimension ref="A1:O7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915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871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>
        <v>9.8800000000000008</v>
      </c>
      <c r="C6" s="61"/>
      <c r="D6" s="30">
        <v>4</v>
      </c>
      <c r="E6" s="31" t="s">
        <v>1364</v>
      </c>
      <c r="F6" s="32">
        <f>VLOOKUP($E6,Atletas!$1:$1048576,7,FALSE)</f>
        <v>36312</v>
      </c>
      <c r="G6" s="32" t="str">
        <f>VLOOKUP($E6,Atletas!$1:$1048576,9,FALSE)</f>
        <v>Iniciado</v>
      </c>
      <c r="H6" s="137" t="str">
        <f>VLOOKUP($E6,Atletas!$1:$1048576,5,FALSE)</f>
        <v>ACDSJ</v>
      </c>
      <c r="I6" s="35" t="s">
        <v>2235</v>
      </c>
      <c r="J6" s="34">
        <v>41426</v>
      </c>
      <c r="K6" s="35"/>
      <c r="L6" s="35" t="s">
        <v>765</v>
      </c>
      <c r="N6" s="38"/>
    </row>
    <row r="7" spans="1:15" s="31" customFormat="1">
      <c r="A7" s="27">
        <v>2</v>
      </c>
      <c r="B7" s="28">
        <v>9.58</v>
      </c>
      <c r="C7" s="61"/>
      <c r="D7" s="30">
        <v>1</v>
      </c>
      <c r="E7" s="31" t="s">
        <v>537</v>
      </c>
      <c r="F7" s="32">
        <f>VLOOKUP($E7,Atletas!$1:$1048576,7,FALSE)</f>
        <v>35542</v>
      </c>
      <c r="G7" s="32" t="str">
        <f>VLOOKUP($E7,Atletas!$1:$1048576,9,FALSE)</f>
        <v>Juvenil</v>
      </c>
      <c r="H7" s="137" t="str">
        <f>VLOOKUP($E7,Atletas!$1:$1048576,5,FALSE)</f>
        <v>ACDSJ</v>
      </c>
      <c r="I7" s="35" t="s">
        <v>1863</v>
      </c>
      <c r="J7" s="34">
        <v>41419</v>
      </c>
      <c r="K7" s="35"/>
      <c r="L7" s="35" t="s">
        <v>765</v>
      </c>
      <c r="N7" s="38"/>
    </row>
    <row r="8" spans="1:15" s="31" customFormat="1">
      <c r="A8" s="27">
        <v>3</v>
      </c>
      <c r="B8" s="28">
        <v>9.14</v>
      </c>
      <c r="C8" s="61"/>
      <c r="D8" s="30">
        <v>3</v>
      </c>
      <c r="E8" s="31" t="s">
        <v>930</v>
      </c>
      <c r="F8" s="32">
        <f>VLOOKUP($E8,Atletas!$1:$1048576,7,FALSE)</f>
        <v>35443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1863</v>
      </c>
      <c r="J8" s="34">
        <v>41412</v>
      </c>
      <c r="K8" s="35"/>
      <c r="L8" s="35" t="s">
        <v>1742</v>
      </c>
      <c r="M8" s="38"/>
      <c r="N8" s="38"/>
      <c r="O8" s="31" t="str">
        <f>IF(L8="rp",CONCATENATE(B8," - 12"),L8)</f>
        <v>9,78 - 12</v>
      </c>
    </row>
    <row r="9" spans="1:15" s="31" customFormat="1">
      <c r="A9" s="27">
        <v>4</v>
      </c>
      <c r="B9" s="28">
        <v>9.09</v>
      </c>
      <c r="C9" s="61"/>
      <c r="D9" s="30" t="s">
        <v>2023</v>
      </c>
      <c r="E9" s="31" t="s">
        <v>971</v>
      </c>
      <c r="F9" s="32">
        <f>VLOOKUP($E9,Atletas!$1:$1048576,7,FALSE)</f>
        <v>35516</v>
      </c>
      <c r="G9" s="32" t="str">
        <f>VLOOKUP($E9,Atletas!$1:$1048576,9,FALSE)</f>
        <v>Juvenil</v>
      </c>
      <c r="H9" s="137" t="str">
        <f>VLOOKUP($E9,Atletas!$1:$1048576,5,FALSE)</f>
        <v>AJS</v>
      </c>
      <c r="I9" s="35" t="s">
        <v>2323</v>
      </c>
      <c r="J9" s="34">
        <v>41475</v>
      </c>
      <c r="K9" s="35"/>
      <c r="L9" s="35" t="s">
        <v>765</v>
      </c>
      <c r="N9" s="38"/>
    </row>
    <row r="10" spans="1:15" s="31" customFormat="1">
      <c r="A10" s="27">
        <v>5</v>
      </c>
      <c r="B10" s="28">
        <v>9.01</v>
      </c>
      <c r="C10" s="61"/>
      <c r="D10" s="30">
        <v>1</v>
      </c>
      <c r="E10" s="31" t="s">
        <v>1765</v>
      </c>
      <c r="F10" s="32">
        <f>VLOOKUP($E10,Atletas!$1:$1048576,7,FALSE)</f>
        <v>36856</v>
      </c>
      <c r="G10" s="32" t="str">
        <f>VLOOKUP($E10,Atletas!$1:$1048576,9,FALSE)</f>
        <v>Infantil</v>
      </c>
      <c r="H10" s="137" t="str">
        <f>VLOOKUP($E10,Atletas!$1:$1048576,5,FALSE)</f>
        <v>CSM</v>
      </c>
      <c r="I10" s="35" t="s">
        <v>1863</v>
      </c>
      <c r="J10" s="34">
        <v>41461</v>
      </c>
      <c r="K10" s="35" t="s">
        <v>2271</v>
      </c>
      <c r="L10" s="35" t="s">
        <v>765</v>
      </c>
    </row>
    <row r="11" spans="1:15" s="31" customFormat="1">
      <c r="A11" s="27">
        <v>6</v>
      </c>
      <c r="B11" s="28">
        <v>8.57</v>
      </c>
      <c r="C11" s="61"/>
      <c r="D11" s="30">
        <v>4</v>
      </c>
      <c r="E11" s="31" t="s">
        <v>542</v>
      </c>
      <c r="F11" s="32">
        <f>VLOOKUP($E11,Atletas!$1:$1048576,7,FALSE)</f>
        <v>35571</v>
      </c>
      <c r="G11" s="32" t="str">
        <f>VLOOKUP($E11,Atletas!$1:$1048576,9,FALSE)</f>
        <v>Juvenil</v>
      </c>
      <c r="H11" s="137" t="str">
        <f>VLOOKUP($E11,Atletas!$1:$1048576,5,FALSE)</f>
        <v>GDE</v>
      </c>
      <c r="I11" s="35" t="s">
        <v>1863</v>
      </c>
      <c r="J11" s="34">
        <v>41412</v>
      </c>
      <c r="K11" s="35"/>
      <c r="L11" s="35" t="s">
        <v>765</v>
      </c>
      <c r="M11" s="38"/>
      <c r="N11" s="38"/>
    </row>
    <row r="12" spans="1:15" s="31" customFormat="1">
      <c r="A12" s="27">
        <v>7</v>
      </c>
      <c r="B12" s="28">
        <v>8.5500000000000007</v>
      </c>
      <c r="C12" s="61"/>
      <c r="D12" s="30">
        <v>5</v>
      </c>
      <c r="E12" s="31" t="s">
        <v>353</v>
      </c>
      <c r="F12" s="32">
        <f>VLOOKUP($E12,Atletas!$1:$1048576,7,FALSE)</f>
        <v>35172</v>
      </c>
      <c r="G12" s="32" t="str">
        <f>VLOOKUP($E12,Atletas!$1:$1048576,9,FALSE)</f>
        <v>Juvenil</v>
      </c>
      <c r="H12" s="137" t="str">
        <f>VLOOKUP($E12,Atletas!$1:$1048576,5,FALSE)</f>
        <v>AJS</v>
      </c>
      <c r="I12" s="35" t="s">
        <v>1863</v>
      </c>
      <c r="J12" s="34">
        <v>41412</v>
      </c>
      <c r="K12" s="35"/>
      <c r="L12" s="35" t="s">
        <v>765</v>
      </c>
      <c r="N12" s="38"/>
    </row>
    <row r="13" spans="1:15" s="31" customFormat="1">
      <c r="A13" s="27">
        <v>8</v>
      </c>
      <c r="B13" s="28">
        <v>8.4700000000000006</v>
      </c>
      <c r="C13" s="61"/>
      <c r="D13" s="30">
        <v>2</v>
      </c>
      <c r="E13" s="31" t="s">
        <v>931</v>
      </c>
      <c r="F13" s="32">
        <f>VLOOKUP($E13,Atletas!$1:$1048576,7,FALSE)</f>
        <v>35983</v>
      </c>
      <c r="G13" s="32" t="str">
        <f>VLOOKUP($E13,Atletas!$1:$1048576,9,FALSE)</f>
        <v>Iniciado</v>
      </c>
      <c r="H13" s="137" t="str">
        <f>VLOOKUP($E13,Atletas!$1:$1048576,5,FALSE)</f>
        <v>GDE</v>
      </c>
      <c r="I13" s="35" t="s">
        <v>1863</v>
      </c>
      <c r="J13" s="34">
        <v>41391</v>
      </c>
      <c r="K13" s="35"/>
      <c r="L13" s="35" t="s">
        <v>765</v>
      </c>
      <c r="N13" s="38"/>
    </row>
    <row r="14" spans="1:15" s="31" customFormat="1">
      <c r="A14" s="27">
        <v>9</v>
      </c>
      <c r="B14" s="28">
        <v>8.4600000000000009</v>
      </c>
      <c r="C14" s="61"/>
      <c r="D14" s="30" t="s">
        <v>2025</v>
      </c>
      <c r="E14" s="31" t="s">
        <v>499</v>
      </c>
      <c r="F14" s="32">
        <f>VLOOKUP($E14,Atletas!$1:$1048576,7,FALSE)</f>
        <v>35979</v>
      </c>
      <c r="G14" s="32" t="str">
        <f>VLOOKUP($E14,Atletas!$1:$1048576,9,FALSE)</f>
        <v>Iniciado</v>
      </c>
      <c r="H14" s="137" t="str">
        <f>VLOOKUP($E14,Atletas!$1:$1048576,5,FALSE)</f>
        <v>CSM</v>
      </c>
      <c r="I14" s="35" t="s">
        <v>1863</v>
      </c>
      <c r="J14" s="34">
        <v>41385</v>
      </c>
      <c r="K14" s="35"/>
      <c r="L14" s="35" t="s">
        <v>765</v>
      </c>
      <c r="M14" s="38"/>
      <c r="N14" s="38"/>
    </row>
    <row r="15" spans="1:15" s="31" customFormat="1">
      <c r="A15" s="27">
        <v>10</v>
      </c>
      <c r="B15" s="28">
        <v>8</v>
      </c>
      <c r="C15" s="61" t="s">
        <v>1369</v>
      </c>
      <c r="D15" s="30" t="s">
        <v>1891</v>
      </c>
      <c r="E15" s="31" t="s">
        <v>732</v>
      </c>
      <c r="F15" s="32">
        <f>VLOOKUP($E15,Atletas!$1:$1048576,7,FALSE)</f>
        <v>36375</v>
      </c>
      <c r="G15" s="32" t="str">
        <f>VLOOKUP($E15,Atletas!$1:$1048576,9,FALSE)</f>
        <v>Iniciado</v>
      </c>
      <c r="H15" s="137" t="str">
        <f>VLOOKUP($E15,Atletas!$1:$1048576,5,FALSE)</f>
        <v>CSM</v>
      </c>
      <c r="I15" s="35" t="s">
        <v>1942</v>
      </c>
      <c r="J15" s="34">
        <v>41328</v>
      </c>
      <c r="K15" s="35"/>
      <c r="L15" s="35" t="s">
        <v>765</v>
      </c>
      <c r="N15" s="38"/>
    </row>
    <row r="16" spans="1:15" s="31" customFormat="1">
      <c r="A16" s="27">
        <v>11</v>
      </c>
      <c r="B16" s="28">
        <v>7.8</v>
      </c>
      <c r="C16" s="61"/>
      <c r="D16" s="30">
        <v>3</v>
      </c>
      <c r="E16" s="31" t="s">
        <v>2272</v>
      </c>
      <c r="F16" s="32">
        <f>VLOOKUP($E16,Atletas!$1:$1048576,7,FALSE)</f>
        <v>35844</v>
      </c>
      <c r="G16" s="32" t="str">
        <f>VLOOKUP($E16,Atletas!$1:$1048576,9,FALSE)</f>
        <v>Iniciado</v>
      </c>
      <c r="H16" s="137" t="str">
        <f>VLOOKUP($E16,Atletas!$1:$1048576,5,FALSE)</f>
        <v>ACDSJ</v>
      </c>
      <c r="I16" s="35" t="s">
        <v>1863</v>
      </c>
      <c r="J16" s="34">
        <v>41461</v>
      </c>
      <c r="K16" s="35" t="s">
        <v>2273</v>
      </c>
      <c r="L16" s="35" t="s">
        <v>765</v>
      </c>
      <c r="N16" s="38"/>
    </row>
    <row r="17" spans="1:14" s="31" customFormat="1">
      <c r="A17" s="27">
        <v>12</v>
      </c>
      <c r="B17" s="28">
        <v>7.77</v>
      </c>
      <c r="C17" s="61"/>
      <c r="D17" s="30" t="s">
        <v>1891</v>
      </c>
      <c r="E17" s="31" t="s">
        <v>935</v>
      </c>
      <c r="F17" s="32">
        <f>VLOOKUP($E17,Atletas!$1:$1048576,7,FALSE)</f>
        <v>35599</v>
      </c>
      <c r="G17" s="32" t="str">
        <f>VLOOKUP($E17,Atletas!$1:$1048576,9,FALSE)</f>
        <v>Juvenil</v>
      </c>
      <c r="H17" s="137" t="str">
        <f>VLOOKUP($E17,Atletas!$1:$1048576,5,FALSE)</f>
        <v>GDE</v>
      </c>
      <c r="I17" s="35" t="s">
        <v>1863</v>
      </c>
      <c r="J17" s="34">
        <v>41300</v>
      </c>
      <c r="K17" s="35"/>
      <c r="L17" s="35" t="s">
        <v>1258</v>
      </c>
      <c r="N17" s="38"/>
    </row>
    <row r="18" spans="1:14" s="31" customFormat="1">
      <c r="A18" s="27">
        <v>13</v>
      </c>
      <c r="B18" s="28">
        <v>7.68</v>
      </c>
      <c r="C18" s="61"/>
      <c r="D18" s="30" t="s">
        <v>1891</v>
      </c>
      <c r="E18" s="31" t="s">
        <v>10</v>
      </c>
      <c r="F18" s="32">
        <f>VLOOKUP($E18,Atletas!$1:$1048576,7,FALSE)</f>
        <v>35568</v>
      </c>
      <c r="G18" s="32" t="str">
        <f>VLOOKUP($E18,Atletas!$1:$1048576,9,FALSE)</f>
        <v>Juvenil</v>
      </c>
      <c r="H18" s="137" t="str">
        <f>VLOOKUP($E18,Atletas!$1:$1048576,5,FALSE)</f>
        <v>CSM</v>
      </c>
      <c r="I18" s="35" t="s">
        <v>1863</v>
      </c>
      <c r="J18" s="34">
        <v>41300</v>
      </c>
      <c r="K18" s="35"/>
      <c r="L18" s="35" t="s">
        <v>1745</v>
      </c>
      <c r="N18" s="38"/>
    </row>
    <row r="19" spans="1:14" s="31" customFormat="1">
      <c r="A19" s="27">
        <v>14</v>
      </c>
      <c r="B19" s="28">
        <v>7.67</v>
      </c>
      <c r="C19" s="61"/>
      <c r="D19" s="30">
        <v>4</v>
      </c>
      <c r="E19" s="31" t="s">
        <v>28</v>
      </c>
      <c r="F19" s="32">
        <f>VLOOKUP($E19,Atletas!$1:$1048576,7,FALSE)</f>
        <v>36541</v>
      </c>
      <c r="G19" s="32" t="str">
        <f>VLOOKUP($E19,Atletas!$1:$1048576,9,FALSE)</f>
        <v>Infantil</v>
      </c>
      <c r="H19" s="137" t="str">
        <f>VLOOKUP($E19,Atletas!$1:$1048576,5,FALSE)</f>
        <v>ACDSJ</v>
      </c>
      <c r="I19" s="35" t="s">
        <v>1863</v>
      </c>
      <c r="J19" s="34">
        <v>41461</v>
      </c>
      <c r="K19" s="35"/>
      <c r="L19" s="35" t="s">
        <v>765</v>
      </c>
    </row>
    <row r="20" spans="1:14" s="31" customFormat="1">
      <c r="A20" s="27">
        <v>15</v>
      </c>
      <c r="B20" s="28">
        <v>7.64</v>
      </c>
      <c r="C20" s="61"/>
      <c r="D20" s="30" t="s">
        <v>2025</v>
      </c>
      <c r="E20" s="31" t="s">
        <v>316</v>
      </c>
      <c r="F20" s="32">
        <f>VLOOKUP($E20,Atletas!$1:$1048576,7,FALSE)</f>
        <v>36223</v>
      </c>
      <c r="G20" s="32" t="str">
        <f>VLOOKUP($E20,Atletas!$1:$1048576,9,FALSE)</f>
        <v>Iniciado</v>
      </c>
      <c r="H20" s="137" t="str">
        <f>VLOOKUP($E20,Atletas!$1:$1048576,5,FALSE)</f>
        <v>ACDSJ</v>
      </c>
      <c r="I20" s="35" t="s">
        <v>1863</v>
      </c>
      <c r="J20" s="34">
        <v>41385</v>
      </c>
      <c r="K20" s="35"/>
      <c r="L20" s="35" t="s">
        <v>765</v>
      </c>
      <c r="N20" s="38"/>
    </row>
    <row r="21" spans="1:14" s="31" customFormat="1">
      <c r="A21" s="27">
        <v>16</v>
      </c>
      <c r="B21" s="28">
        <v>7.62</v>
      </c>
      <c r="C21" s="61"/>
      <c r="D21" s="30" t="s">
        <v>2023</v>
      </c>
      <c r="E21" s="31" t="s">
        <v>530</v>
      </c>
      <c r="F21" s="32">
        <f>VLOOKUP($E21,Atletas!$1:$1048576,7,FALSE)</f>
        <v>36231</v>
      </c>
      <c r="G21" s="32" t="str">
        <f>VLOOKUP($E21,Atletas!$1:$1048576,9,FALSE)</f>
        <v>Iniciado</v>
      </c>
      <c r="H21" s="137" t="str">
        <f>VLOOKUP($E21,Atletas!$1:$1048576,5,FALSE)</f>
        <v>ACDSJ</v>
      </c>
      <c r="I21" s="35" t="s">
        <v>2323</v>
      </c>
      <c r="J21" s="34">
        <v>41476</v>
      </c>
      <c r="K21" s="35"/>
      <c r="L21" s="35" t="s">
        <v>765</v>
      </c>
      <c r="N21" s="38"/>
    </row>
    <row r="22" spans="1:14" s="31" customFormat="1">
      <c r="A22" s="27">
        <v>17</v>
      </c>
      <c r="B22" s="28">
        <v>7.54</v>
      </c>
      <c r="C22" s="61"/>
      <c r="D22" s="30">
        <v>3</v>
      </c>
      <c r="E22" s="31" t="s">
        <v>21</v>
      </c>
      <c r="F22" s="32">
        <f>VLOOKUP($E22,Atletas!$1:$1048576,7,FALSE)</f>
        <v>35638</v>
      </c>
      <c r="G22" s="32" t="str">
        <f>VLOOKUP($E22,Atletas!$1:$1048576,9,FALSE)</f>
        <v>Juvenil</v>
      </c>
      <c r="H22" s="137" t="str">
        <f>VLOOKUP($E22,Atletas!$1:$1048576,5,FALSE)</f>
        <v>AJS</v>
      </c>
      <c r="I22" s="35" t="s">
        <v>1863</v>
      </c>
      <c r="J22" s="34">
        <v>41286</v>
      </c>
      <c r="K22" s="35"/>
      <c r="L22" s="35" t="s">
        <v>1744</v>
      </c>
      <c r="N22" s="38"/>
    </row>
    <row r="23" spans="1:14" s="31" customFormat="1">
      <c r="A23" s="27">
        <v>18</v>
      </c>
      <c r="B23" s="28">
        <v>7.44</v>
      </c>
      <c r="C23" s="61"/>
      <c r="D23" s="30">
        <v>3</v>
      </c>
      <c r="E23" s="31" t="s">
        <v>500</v>
      </c>
      <c r="F23" s="32">
        <f>VLOOKUP($E23,Atletas!$1:$1048576,7,FALSE)</f>
        <v>36309</v>
      </c>
      <c r="G23" s="32" t="str">
        <f>VLOOKUP($E23,Atletas!$1:$1048576,9,FALSE)</f>
        <v>Iniciado</v>
      </c>
      <c r="H23" s="137" t="str">
        <f>VLOOKUP($E23,Atletas!$1:$1048576,5,FALSE)</f>
        <v>ACDSJ</v>
      </c>
      <c r="I23" s="35" t="s">
        <v>1863</v>
      </c>
      <c r="J23" s="34">
        <v>41391</v>
      </c>
      <c r="K23" s="35"/>
      <c r="L23" s="35" t="s">
        <v>765</v>
      </c>
      <c r="N23" s="38"/>
    </row>
    <row r="24" spans="1:14" s="31" customFormat="1">
      <c r="A24" s="27">
        <v>19</v>
      </c>
      <c r="B24" s="28">
        <v>7.2</v>
      </c>
      <c r="C24" s="61"/>
      <c r="D24" s="30" t="s">
        <v>2025</v>
      </c>
      <c r="E24" s="31" t="s">
        <v>501</v>
      </c>
      <c r="F24" s="32">
        <f>VLOOKUP($E24,Atletas!$1:$1048576,7,FALSE)</f>
        <v>36286</v>
      </c>
      <c r="G24" s="32" t="str">
        <f>VLOOKUP($E24,Atletas!$1:$1048576,9,FALSE)</f>
        <v>Iniciado</v>
      </c>
      <c r="H24" s="137" t="str">
        <f>VLOOKUP($E24,Atletas!$1:$1048576,5,FALSE)</f>
        <v>ACDSJ</v>
      </c>
      <c r="I24" s="35" t="s">
        <v>1863</v>
      </c>
      <c r="J24" s="34">
        <v>41385</v>
      </c>
      <c r="K24" s="35"/>
      <c r="L24" s="35" t="s">
        <v>765</v>
      </c>
    </row>
    <row r="25" spans="1:14" s="31" customFormat="1">
      <c r="A25" s="27">
        <v>20</v>
      </c>
      <c r="B25" s="28">
        <v>6.97</v>
      </c>
      <c r="C25" s="61"/>
      <c r="D25" s="30">
        <v>3</v>
      </c>
      <c r="E25" s="31" t="s">
        <v>524</v>
      </c>
      <c r="F25" s="32">
        <f>VLOOKUP($E25,Atletas!$1:$1048576,7,FALSE)</f>
        <v>35368</v>
      </c>
      <c r="G25" s="32" t="str">
        <f>VLOOKUP($E25,Atletas!$1:$1048576,9,FALSE)</f>
        <v>Juvenil</v>
      </c>
      <c r="H25" s="137" t="str">
        <f>VLOOKUP($E25,Atletas!$1:$1048576,5,FALSE)</f>
        <v>CSM</v>
      </c>
      <c r="I25" s="35" t="s">
        <v>1863</v>
      </c>
      <c r="J25" s="34">
        <v>41391</v>
      </c>
      <c r="K25" s="35"/>
      <c r="L25" s="35" t="s">
        <v>1747</v>
      </c>
      <c r="M25" s="38"/>
      <c r="N25" s="38"/>
    </row>
    <row r="26" spans="1:14" s="31" customFormat="1">
      <c r="A26" s="27">
        <v>21</v>
      </c>
      <c r="B26" s="28">
        <v>6.66</v>
      </c>
      <c r="C26" s="61"/>
      <c r="D26" s="30">
        <v>6</v>
      </c>
      <c r="E26" s="31" t="s">
        <v>9</v>
      </c>
      <c r="F26" s="32">
        <f>VLOOKUP($E26,Atletas!$1:$1048576,7,FALSE)</f>
        <v>36219</v>
      </c>
      <c r="G26" s="32" t="str">
        <f>VLOOKUP($E26,Atletas!$1:$1048576,9,FALSE)</f>
        <v>Iniciado</v>
      </c>
      <c r="H26" s="137" t="str">
        <f>VLOOKUP($E26,Atletas!$1:$1048576,5,FALSE)</f>
        <v>ADRAP</v>
      </c>
      <c r="I26" s="35" t="s">
        <v>1863</v>
      </c>
      <c r="J26" s="34">
        <v>41412</v>
      </c>
      <c r="K26" s="35"/>
      <c r="L26" s="35" t="s">
        <v>765</v>
      </c>
    </row>
    <row r="27" spans="1:14" s="31" customFormat="1">
      <c r="A27" s="27">
        <v>22</v>
      </c>
      <c r="B27" s="28">
        <v>6.65</v>
      </c>
      <c r="C27" s="61"/>
      <c r="D27" s="30" t="s">
        <v>1891</v>
      </c>
      <c r="E27" s="31" t="s">
        <v>1409</v>
      </c>
      <c r="F27" s="32">
        <f>VLOOKUP($E27,Atletas!$1:$1048576,7,FALSE)</f>
        <v>36084</v>
      </c>
      <c r="G27" s="32" t="str">
        <f>VLOOKUP($E27,Atletas!$1:$1048576,9,FALSE)</f>
        <v>Iniciado</v>
      </c>
      <c r="H27" s="137" t="str">
        <f>VLOOKUP($E27,Atletas!$1:$1048576,5,FALSE)</f>
        <v>ADRAP</v>
      </c>
      <c r="I27" s="35" t="s">
        <v>1863</v>
      </c>
      <c r="J27" s="34">
        <v>41300</v>
      </c>
      <c r="K27" s="35"/>
      <c r="L27" s="35" t="s">
        <v>765</v>
      </c>
      <c r="N27" s="38"/>
    </row>
    <row r="28" spans="1:14" s="31" customFormat="1">
      <c r="A28" s="27">
        <v>23</v>
      </c>
      <c r="B28" s="28">
        <v>6.6</v>
      </c>
      <c r="C28" s="61"/>
      <c r="D28" s="30" t="s">
        <v>2025</v>
      </c>
      <c r="E28" s="31" t="s">
        <v>1392</v>
      </c>
      <c r="F28" s="32">
        <f>VLOOKUP($E28,Atletas!$1:$1048576,7,FALSE)</f>
        <v>36035</v>
      </c>
      <c r="G28" s="32" t="str">
        <f>VLOOKUP($E28,Atletas!$1:$1048576,9,FALSE)</f>
        <v>Iniciado</v>
      </c>
      <c r="H28" s="137" t="str">
        <f>VLOOKUP($E28,Atletas!$1:$1048576,5,FALSE)</f>
        <v>ADRAP</v>
      </c>
      <c r="I28" s="35" t="s">
        <v>1863</v>
      </c>
      <c r="J28" s="34">
        <v>41385</v>
      </c>
      <c r="K28" s="35"/>
      <c r="L28" s="35" t="s">
        <v>765</v>
      </c>
    </row>
    <row r="29" spans="1:14" s="31" customFormat="1">
      <c r="A29" s="27">
        <v>24</v>
      </c>
      <c r="B29" s="28">
        <v>6.59</v>
      </c>
      <c r="C29" s="61"/>
      <c r="D29" s="30" t="s">
        <v>2025</v>
      </c>
      <c r="E29" s="31" t="s">
        <v>1431</v>
      </c>
      <c r="F29" s="32">
        <f>VLOOKUP($E29,Atletas!$1:$1048576,7,FALSE)</f>
        <v>35902</v>
      </c>
      <c r="G29" s="32" t="str">
        <f>VLOOKUP($E29,Atletas!$1:$1048576,9,FALSE)</f>
        <v>Iniciado</v>
      </c>
      <c r="H29" s="137" t="str">
        <f>VLOOKUP($E29,Atletas!$1:$1048576,5,FALSE)</f>
        <v>ADRAP</v>
      </c>
      <c r="I29" s="35" t="s">
        <v>1863</v>
      </c>
      <c r="J29" s="34">
        <v>41385</v>
      </c>
      <c r="K29" s="35"/>
      <c r="L29" s="35" t="s">
        <v>765</v>
      </c>
      <c r="N29" s="38"/>
    </row>
    <row r="30" spans="1:14" s="31" customFormat="1">
      <c r="A30" s="27">
        <v>25</v>
      </c>
      <c r="B30" s="28">
        <v>6.41</v>
      </c>
      <c r="C30" s="61"/>
      <c r="D30" s="30">
        <v>2</v>
      </c>
      <c r="E30" s="31" t="s">
        <v>1416</v>
      </c>
      <c r="F30" s="32">
        <f>VLOOKUP($E30,Atletas!$1:$1048576,7,FALSE)</f>
        <v>35692</v>
      </c>
      <c r="G30" s="32" t="str">
        <f>VLOOKUP($E30,Atletas!$1:$1048576,9,FALSE)</f>
        <v>Juvenil</v>
      </c>
      <c r="H30" s="137" t="str">
        <f>VLOOKUP($E30,Atletas!$1:$1048576,5,FALSE)</f>
        <v>ACDSJ</v>
      </c>
      <c r="I30" s="35" t="s">
        <v>1863</v>
      </c>
      <c r="J30" s="34">
        <v>41405</v>
      </c>
      <c r="K30" s="35"/>
      <c r="L30" s="35" t="s">
        <v>1753</v>
      </c>
    </row>
    <row r="31" spans="1:14" s="31" customFormat="1">
      <c r="A31" s="27">
        <v>26</v>
      </c>
      <c r="B31" s="28">
        <v>6.41</v>
      </c>
      <c r="C31" s="61"/>
      <c r="D31" s="30">
        <v>5</v>
      </c>
      <c r="E31" s="31" t="s">
        <v>1028</v>
      </c>
      <c r="F31" s="32">
        <f>VLOOKUP($E31,Atletas!$1:$1048576,7,FALSE)</f>
        <v>36651</v>
      </c>
      <c r="G31" s="32" t="str">
        <f>VLOOKUP($E31,Atletas!$1:$1048576,9,FALSE)</f>
        <v>Infantil</v>
      </c>
      <c r="H31" s="137" t="str">
        <f>VLOOKUP($E31,Atletas!$1:$1048576,5,FALSE)</f>
        <v>CSM</v>
      </c>
      <c r="I31" s="35" t="s">
        <v>1863</v>
      </c>
      <c r="J31" s="34">
        <v>41461</v>
      </c>
      <c r="K31" s="35"/>
      <c r="L31" s="35" t="s">
        <v>765</v>
      </c>
    </row>
    <row r="32" spans="1:14" s="31" customFormat="1">
      <c r="A32" s="27">
        <v>27</v>
      </c>
      <c r="B32" s="28">
        <v>6.25</v>
      </c>
      <c r="C32" s="61"/>
      <c r="D32" s="30">
        <v>7</v>
      </c>
      <c r="E32" s="31" t="s">
        <v>1365</v>
      </c>
      <c r="F32" s="32">
        <f>VLOOKUP($E32,Atletas!$1:$1048576,7,FALSE)</f>
        <v>35889</v>
      </c>
      <c r="G32" s="32" t="str">
        <f>VLOOKUP($E32,Atletas!$1:$1048576,9,FALSE)</f>
        <v>Iniciado</v>
      </c>
      <c r="H32" s="137" t="str">
        <f>VLOOKUP($E32,Atletas!$1:$1048576,5,FALSE)</f>
        <v>CSM</v>
      </c>
      <c r="I32" s="35" t="s">
        <v>1863</v>
      </c>
      <c r="J32" s="34">
        <v>41412</v>
      </c>
      <c r="K32" s="35"/>
      <c r="L32" s="35" t="s">
        <v>1748</v>
      </c>
      <c r="N32" s="38"/>
    </row>
    <row r="33" spans="1:14" s="31" customFormat="1">
      <c r="A33" s="27">
        <v>28</v>
      </c>
      <c r="B33" s="28">
        <v>6.12</v>
      </c>
      <c r="C33" s="61"/>
      <c r="D33" s="30" t="s">
        <v>1891</v>
      </c>
      <c r="E33" s="31" t="s">
        <v>1040</v>
      </c>
      <c r="F33" s="32">
        <f>VLOOKUP($E33,Atletas!$1:$1048576,7,FALSE)</f>
        <v>35494</v>
      </c>
      <c r="G33" s="32" t="str">
        <f>VLOOKUP($E33,Atletas!$1:$1048576,9,FALSE)</f>
        <v>Juvenil</v>
      </c>
      <c r="H33" s="137" t="str">
        <f>VLOOKUP($E33,Atletas!$1:$1048576,5,FALSE)</f>
        <v>CSM</v>
      </c>
      <c r="I33" s="35" t="s">
        <v>1863</v>
      </c>
      <c r="J33" s="34">
        <v>41300</v>
      </c>
      <c r="K33" s="35"/>
      <c r="L33" s="35" t="s">
        <v>1750</v>
      </c>
      <c r="M33" s="38"/>
      <c r="N33" s="38"/>
    </row>
    <row r="34" spans="1:14" s="31" customFormat="1">
      <c r="A34" s="27">
        <v>29</v>
      </c>
      <c r="B34" s="28">
        <v>6.11</v>
      </c>
      <c r="C34" s="61"/>
      <c r="D34" s="30">
        <v>4</v>
      </c>
      <c r="E34" s="31" t="s">
        <v>588</v>
      </c>
      <c r="F34" s="32">
        <f>VLOOKUP($E34,Atletas!$1:$1048576,7,FALSE)</f>
        <v>36523</v>
      </c>
      <c r="G34" s="32" t="str">
        <f>VLOOKUP($E34,Atletas!$1:$1048576,9,FALSE)</f>
        <v>Iniciado</v>
      </c>
      <c r="H34" s="137" t="str">
        <f>VLOOKUP($E34,Atletas!$1:$1048576,5,FALSE)</f>
        <v>AJS</v>
      </c>
      <c r="I34" s="35" t="s">
        <v>1863</v>
      </c>
      <c r="J34" s="34">
        <v>41391</v>
      </c>
      <c r="K34" s="35"/>
      <c r="L34" s="35" t="s">
        <v>765</v>
      </c>
    </row>
    <row r="35" spans="1:14" s="31" customFormat="1">
      <c r="A35" s="27">
        <v>30</v>
      </c>
      <c r="B35" s="28">
        <v>6.1</v>
      </c>
      <c r="C35" s="61"/>
      <c r="D35" s="30" t="s">
        <v>2023</v>
      </c>
      <c r="E35" s="31" t="s">
        <v>1430</v>
      </c>
      <c r="F35" s="32">
        <f>VLOOKUP($E35,Atletas!$1:$1048576,7,FALSE)</f>
        <v>35370</v>
      </c>
      <c r="G35" s="32" t="str">
        <f>VLOOKUP($E35,Atletas!$1:$1048576,9,FALSE)</f>
        <v>Juvenil</v>
      </c>
      <c r="H35" s="137" t="str">
        <f>VLOOKUP($E35,Atletas!$1:$1048576,5,FALSE)</f>
        <v>CSM</v>
      </c>
      <c r="I35" s="35" t="s">
        <v>1863</v>
      </c>
      <c r="J35" s="34">
        <v>41398</v>
      </c>
      <c r="K35" s="35"/>
      <c r="L35" s="35" t="s">
        <v>765</v>
      </c>
      <c r="N35" s="38"/>
    </row>
    <row r="36" spans="1:14" s="31" customFormat="1">
      <c r="A36" s="27">
        <v>31</v>
      </c>
      <c r="B36" s="28">
        <v>6.07</v>
      </c>
      <c r="C36" s="61"/>
      <c r="D36" s="30" t="s">
        <v>2023</v>
      </c>
      <c r="E36" s="31" t="s">
        <v>1975</v>
      </c>
      <c r="F36" s="32">
        <f>VLOOKUP($E36,Atletas!$1:$1048576,7,FALSE)</f>
        <v>35172</v>
      </c>
      <c r="G36" s="32" t="str">
        <f>VLOOKUP($E36,Atletas!$1:$1048576,9,FALSE)</f>
        <v>Juvenil</v>
      </c>
      <c r="H36" s="137" t="str">
        <f>VLOOKUP($E36,Atletas!$1:$1048576,5,FALSE)</f>
        <v>CSM</v>
      </c>
      <c r="I36" s="35" t="s">
        <v>1863</v>
      </c>
      <c r="J36" s="34">
        <v>41398</v>
      </c>
      <c r="K36" s="35"/>
      <c r="L36" s="35" t="s">
        <v>765</v>
      </c>
      <c r="N36" s="38"/>
    </row>
    <row r="37" spans="1:14" s="31" customFormat="1">
      <c r="A37" s="27">
        <v>32</v>
      </c>
      <c r="B37" s="28">
        <v>6.03</v>
      </c>
      <c r="C37" s="61"/>
      <c r="D37" s="30">
        <v>7</v>
      </c>
      <c r="E37" s="31" t="s">
        <v>1405</v>
      </c>
      <c r="F37" s="32">
        <f>VLOOKUP($E37,Atletas!$1:$1048576,7,FALSE)</f>
        <v>35819</v>
      </c>
      <c r="G37" s="32" t="str">
        <f>VLOOKUP($E37,Atletas!$1:$1048576,9,FALSE)</f>
        <v>Iniciado</v>
      </c>
      <c r="H37" s="137" t="str">
        <f>VLOOKUP($E37,Atletas!$1:$1048576,5,FALSE)</f>
        <v>ADRAP</v>
      </c>
      <c r="I37" s="35" t="s">
        <v>1863</v>
      </c>
      <c r="J37" s="34">
        <v>41461</v>
      </c>
      <c r="K37" s="35"/>
      <c r="L37" s="35" t="s">
        <v>765</v>
      </c>
    </row>
    <row r="38" spans="1:14" s="31" customFormat="1">
      <c r="A38" s="27">
        <v>33</v>
      </c>
      <c r="B38" s="28">
        <v>5.96</v>
      </c>
      <c r="C38" s="61"/>
      <c r="D38" s="30">
        <v>6</v>
      </c>
      <c r="E38" s="31" t="s">
        <v>1030</v>
      </c>
      <c r="F38" s="32">
        <f>VLOOKUP($E38,Atletas!$1:$1048576,7,FALSE)</f>
        <v>36176</v>
      </c>
      <c r="G38" s="32" t="str">
        <f>VLOOKUP($E38,Atletas!$1:$1048576,9,FALSE)</f>
        <v>Iniciado</v>
      </c>
      <c r="H38" s="137" t="str">
        <f>VLOOKUP($E38,Atletas!$1:$1048576,5,FALSE)</f>
        <v>AJS</v>
      </c>
      <c r="I38" s="35" t="s">
        <v>1863</v>
      </c>
      <c r="J38" s="34">
        <v>41391</v>
      </c>
      <c r="K38" s="35"/>
      <c r="L38" s="35" t="s">
        <v>765</v>
      </c>
    </row>
    <row r="39" spans="1:14" s="31" customFormat="1">
      <c r="A39" s="27">
        <v>34</v>
      </c>
      <c r="B39" s="28">
        <v>5.88</v>
      </c>
      <c r="C39" s="61"/>
      <c r="D39" s="30" t="s">
        <v>2025</v>
      </c>
      <c r="E39" s="31" t="s">
        <v>362</v>
      </c>
      <c r="F39" s="32">
        <f>VLOOKUP($E39,Atletas!$1:$1048576,7,FALSE)</f>
        <v>36354</v>
      </c>
      <c r="G39" s="32" t="str">
        <f>VLOOKUP($E39,Atletas!$1:$1048576,9,FALSE)</f>
        <v>Iniciado</v>
      </c>
      <c r="H39" s="137" t="str">
        <f>VLOOKUP($E39,Atletas!$1:$1048576,5,FALSE)</f>
        <v>CSM</v>
      </c>
      <c r="I39" s="35" t="s">
        <v>1863</v>
      </c>
      <c r="J39" s="34">
        <v>41385</v>
      </c>
      <c r="K39" s="35"/>
      <c r="L39" s="35" t="s">
        <v>765</v>
      </c>
      <c r="N39" s="38"/>
    </row>
    <row r="40" spans="1:14" s="31" customFormat="1">
      <c r="A40" s="27">
        <v>35</v>
      </c>
      <c r="B40" s="28">
        <v>5.85</v>
      </c>
      <c r="C40" s="61"/>
      <c r="D40" s="30" t="s">
        <v>1891</v>
      </c>
      <c r="E40" s="31" t="s">
        <v>339</v>
      </c>
      <c r="F40" s="32">
        <f>VLOOKUP($E40,Atletas!$1:$1048576,7,FALSE)</f>
        <v>36477</v>
      </c>
      <c r="G40" s="32" t="str">
        <f>VLOOKUP($E40,Atletas!$1:$1048576,9,FALSE)</f>
        <v>Iniciado</v>
      </c>
      <c r="H40" s="137" t="str">
        <f>VLOOKUP($E40,Atletas!$1:$1048576,5,FALSE)</f>
        <v>GDE</v>
      </c>
      <c r="I40" s="35" t="s">
        <v>1863</v>
      </c>
      <c r="J40" s="34">
        <v>41300</v>
      </c>
      <c r="K40" s="35"/>
      <c r="L40" s="35" t="s">
        <v>765</v>
      </c>
      <c r="N40" s="38"/>
    </row>
    <row r="41" spans="1:14" s="31" customFormat="1">
      <c r="A41" s="27">
        <v>36</v>
      </c>
      <c r="B41" s="28">
        <v>5.74</v>
      </c>
      <c r="C41" s="61"/>
      <c r="D41" s="30" t="s">
        <v>1891</v>
      </c>
      <c r="E41" s="31" t="s">
        <v>513</v>
      </c>
      <c r="F41" s="32">
        <f>VLOOKUP($E41,Atletas!$1:$1048576,7,FALSE)</f>
        <v>35428</v>
      </c>
      <c r="G41" s="32" t="str">
        <f>VLOOKUP($E41,Atletas!$1:$1048576,9,FALSE)</f>
        <v>Juvenil</v>
      </c>
      <c r="H41" s="137" t="str">
        <f>VLOOKUP($E41,Atletas!$1:$1048576,5,FALSE)</f>
        <v>AJS</v>
      </c>
      <c r="I41" s="35" t="s">
        <v>1863</v>
      </c>
      <c r="J41" s="34">
        <v>41300</v>
      </c>
      <c r="K41" s="35"/>
      <c r="L41" s="35" t="s">
        <v>1265</v>
      </c>
      <c r="M41" s="38"/>
      <c r="N41" s="38"/>
    </row>
    <row r="42" spans="1:14" s="31" customFormat="1">
      <c r="A42" s="27">
        <v>37</v>
      </c>
      <c r="B42" s="28">
        <v>5.44</v>
      </c>
      <c r="C42" s="61"/>
      <c r="D42" s="30">
        <v>9</v>
      </c>
      <c r="E42" s="31" t="s">
        <v>2125</v>
      </c>
      <c r="F42" s="32">
        <f>VLOOKUP($E42,Atletas!$1:$1048576,7,FALSE)</f>
        <v>36981</v>
      </c>
      <c r="G42" s="32" t="str">
        <f>VLOOKUP($E42,Atletas!$1:$1048576,9,FALSE)</f>
        <v>Infantil</v>
      </c>
      <c r="H42" s="137" t="str">
        <f>VLOOKUP($E42,Atletas!$1:$1048576,5,FALSE)</f>
        <v>ACDSJ</v>
      </c>
      <c r="I42" s="35" t="s">
        <v>1863</v>
      </c>
      <c r="J42" s="34">
        <v>41461</v>
      </c>
      <c r="K42" s="35"/>
      <c r="L42" s="35" t="s">
        <v>765</v>
      </c>
      <c r="N42" s="38"/>
    </row>
    <row r="43" spans="1:14" s="31" customFormat="1">
      <c r="A43" s="27">
        <v>38</v>
      </c>
      <c r="B43" s="28">
        <v>5.3</v>
      </c>
      <c r="C43" s="61"/>
      <c r="D43" s="30" t="s">
        <v>2025</v>
      </c>
      <c r="E43" s="31" t="s">
        <v>546</v>
      </c>
      <c r="F43" s="32">
        <f>VLOOKUP($E43,Atletas!$1:$1048576,7,FALSE)</f>
        <v>36227</v>
      </c>
      <c r="G43" s="32" t="str">
        <f>VLOOKUP($E43,Atletas!$1:$1048576,9,FALSE)</f>
        <v>Iniciado</v>
      </c>
      <c r="H43" s="137" t="str">
        <f>VLOOKUP($E43,Atletas!$1:$1048576,5,FALSE)</f>
        <v>AJS</v>
      </c>
      <c r="I43" s="35" t="s">
        <v>1863</v>
      </c>
      <c r="J43" s="34">
        <v>41385</v>
      </c>
      <c r="K43" s="35"/>
      <c r="L43" s="35" t="s">
        <v>765</v>
      </c>
      <c r="N43" s="38"/>
    </row>
    <row r="44" spans="1:14" s="31" customFormat="1">
      <c r="A44" s="27">
        <v>39</v>
      </c>
      <c r="B44" s="28">
        <v>5.18</v>
      </c>
      <c r="C44" s="61"/>
      <c r="D44" s="30" t="s">
        <v>2025</v>
      </c>
      <c r="E44" s="31" t="s">
        <v>586</v>
      </c>
      <c r="F44" s="32">
        <f>VLOOKUP($E44,Atletas!$1:$1048576,7,FALSE)</f>
        <v>36003</v>
      </c>
      <c r="G44" s="32" t="str">
        <f>VLOOKUP($E44,Atletas!$1:$1048576,9,FALSE)</f>
        <v>Iniciado</v>
      </c>
      <c r="H44" s="137" t="str">
        <f>VLOOKUP($E44,Atletas!$1:$1048576,5,FALSE)</f>
        <v>AJS</v>
      </c>
      <c r="I44" s="35" t="s">
        <v>1863</v>
      </c>
      <c r="J44" s="34">
        <v>41385</v>
      </c>
      <c r="K44" s="35"/>
      <c r="L44" s="35" t="s">
        <v>765</v>
      </c>
    </row>
    <row r="45" spans="1:14" s="31" customFormat="1">
      <c r="A45" s="27">
        <v>40</v>
      </c>
      <c r="B45" s="28">
        <v>5.17</v>
      </c>
      <c r="C45" s="61"/>
      <c r="D45" s="30" t="s">
        <v>2025</v>
      </c>
      <c r="E45" s="31" t="s">
        <v>23</v>
      </c>
      <c r="F45" s="32">
        <f>VLOOKUP($E45,Atletas!$1:$1048576,7,FALSE)</f>
        <v>36315</v>
      </c>
      <c r="G45" s="32" t="str">
        <f>VLOOKUP($E45,Atletas!$1:$1048576,9,FALSE)</f>
        <v>Iniciado</v>
      </c>
      <c r="H45" s="137" t="str">
        <f>VLOOKUP($E45,Atletas!$1:$1048576,5,FALSE)</f>
        <v>AJS</v>
      </c>
      <c r="I45" s="35" t="s">
        <v>1863</v>
      </c>
      <c r="J45" s="34">
        <v>41385</v>
      </c>
      <c r="K45" s="35"/>
      <c r="L45" s="35" t="s">
        <v>765</v>
      </c>
      <c r="N45" s="38"/>
    </row>
    <row r="46" spans="1:14" s="31" customFormat="1">
      <c r="A46" s="27">
        <v>41</v>
      </c>
      <c r="B46" s="28">
        <v>5.09</v>
      </c>
      <c r="C46" s="61"/>
      <c r="D46" s="30" t="s">
        <v>1891</v>
      </c>
      <c r="E46" s="31" t="s">
        <v>1031</v>
      </c>
      <c r="F46" s="32">
        <f>VLOOKUP($E46,Atletas!$1:$1048576,7,FALSE)</f>
        <v>36491</v>
      </c>
      <c r="G46" s="32" t="str">
        <f>VLOOKUP($E46,Atletas!$1:$1048576,9,FALSE)</f>
        <v>Iniciado</v>
      </c>
      <c r="H46" s="137" t="str">
        <f>VLOOKUP($E46,Atletas!$1:$1048576,5,FALSE)</f>
        <v>AJS</v>
      </c>
      <c r="I46" s="35" t="s">
        <v>1863</v>
      </c>
      <c r="J46" s="34">
        <v>41300</v>
      </c>
      <c r="K46" s="35"/>
      <c r="L46" s="35" t="s">
        <v>765</v>
      </c>
      <c r="N46" s="38"/>
    </row>
    <row r="47" spans="1:14" s="31" customFormat="1">
      <c r="A47" s="27">
        <v>42</v>
      </c>
      <c r="B47" s="28">
        <v>5.08</v>
      </c>
      <c r="C47" s="61"/>
      <c r="D47" s="30">
        <v>10</v>
      </c>
      <c r="E47" s="31" t="s">
        <v>2027</v>
      </c>
      <c r="F47" s="32">
        <f>VLOOKUP($E47,Atletas!$1:$1048576,7,FALSE)</f>
        <v>36990</v>
      </c>
      <c r="G47" s="32" t="str">
        <f>VLOOKUP($E47,Atletas!$1:$1048576,9,FALSE)</f>
        <v>Infantil</v>
      </c>
      <c r="H47" s="137" t="str">
        <f>VLOOKUP($E47,Atletas!$1:$1048576,5,FALSE)</f>
        <v>AJS</v>
      </c>
      <c r="I47" s="35" t="s">
        <v>1863</v>
      </c>
      <c r="J47" s="34">
        <v>41461</v>
      </c>
      <c r="K47" s="35"/>
      <c r="L47" s="35" t="s">
        <v>765</v>
      </c>
    </row>
    <row r="48" spans="1:14" s="31" customFormat="1">
      <c r="A48" s="27">
        <v>43</v>
      </c>
      <c r="B48" s="28">
        <v>5.08</v>
      </c>
      <c r="C48" s="61"/>
      <c r="D48" s="30">
        <v>11</v>
      </c>
      <c r="E48" s="31" t="s">
        <v>2196</v>
      </c>
      <c r="F48" s="32">
        <f>VLOOKUP($E48,Atletas!$1:$1048576,7,FALSE)</f>
        <v>36507</v>
      </c>
      <c r="G48" s="32" t="str">
        <f>VLOOKUP($E48,Atletas!$1:$1048576,9,FALSE)</f>
        <v>Iniciado</v>
      </c>
      <c r="H48" s="137" t="str">
        <f>VLOOKUP($E48,Atletas!$1:$1048576,5,FALSE)</f>
        <v>GDE</v>
      </c>
      <c r="I48" s="35" t="s">
        <v>1863</v>
      </c>
      <c r="J48" s="34">
        <v>41461</v>
      </c>
      <c r="K48" s="35"/>
      <c r="L48" s="35" t="s">
        <v>765</v>
      </c>
      <c r="N48" s="38"/>
    </row>
    <row r="49" spans="1:14" s="31" customFormat="1">
      <c r="A49" s="27"/>
      <c r="B49" s="28"/>
      <c r="C49" s="61"/>
      <c r="D49" s="30"/>
      <c r="E49" s="31" t="s">
        <v>366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36</v>
      </c>
      <c r="N49" s="38"/>
    </row>
    <row r="50" spans="1:14" s="31" customFormat="1">
      <c r="A50" s="27"/>
      <c r="B50" s="28"/>
      <c r="C50" s="61"/>
      <c r="D50" s="30"/>
      <c r="E50" s="31" t="s">
        <v>514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1743</v>
      </c>
      <c r="N50" s="38"/>
    </row>
    <row r="51" spans="1:14" s="31" customFormat="1">
      <c r="A51" s="27"/>
      <c r="B51" s="28"/>
      <c r="C51" s="61"/>
      <c r="D51" s="30"/>
      <c r="E51" s="31" t="s">
        <v>600</v>
      </c>
      <c r="F51" s="32">
        <f>VLOOKUP($E51,Atletas!$1:$1048576,7,FALSE)</f>
        <v>35548</v>
      </c>
      <c r="G51" s="32" t="str">
        <f>VLOOKUP($E51,Atletas!$1:$1048576,9,FALSE)</f>
        <v>Juvenil</v>
      </c>
      <c r="H51" s="137" t="str">
        <f>VLOOKUP($E51,Atletas!$1:$1048576,5,FALSE)</f>
        <v>ACDSJ</v>
      </c>
      <c r="I51" s="35"/>
      <c r="J51" s="34"/>
      <c r="K51" s="35"/>
      <c r="L51" s="35" t="s">
        <v>1257</v>
      </c>
      <c r="M51" s="38"/>
      <c r="N51" s="38"/>
    </row>
    <row r="52" spans="1:14" s="31" customFormat="1">
      <c r="A52" s="27"/>
      <c r="B52" s="28"/>
      <c r="C52" s="61"/>
      <c r="D52" s="30"/>
      <c r="E52" s="31" t="s">
        <v>1408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1746</v>
      </c>
    </row>
    <row r="53" spans="1:14" s="31" customFormat="1">
      <c r="A53" s="27"/>
      <c r="B53" s="28"/>
      <c r="C53" s="61"/>
      <c r="D53" s="30"/>
      <c r="E53" s="31" t="s">
        <v>717</v>
      </c>
      <c r="F53" s="32">
        <f>VLOOKUP($E53,Atletas!$1:$1048576,7,FALSE)</f>
        <v>35185</v>
      </c>
      <c r="G53" s="32" t="str">
        <f>VLOOKUP($E53,Atletas!$1:$1048576,9,FALSE)</f>
        <v>Juvenil</v>
      </c>
      <c r="H53" s="137" t="str">
        <f>VLOOKUP($E53,Atletas!$1:$1048576,5,FALSE)</f>
        <v>AJS</v>
      </c>
      <c r="I53" s="35"/>
      <c r="J53" s="34"/>
      <c r="K53" s="35"/>
      <c r="L53" s="35" t="s">
        <v>1259</v>
      </c>
      <c r="N53" s="38"/>
    </row>
    <row r="54" spans="1:14" s="31" customFormat="1">
      <c r="A54" s="27"/>
      <c r="B54" s="28"/>
      <c r="C54" s="61"/>
      <c r="D54" s="30"/>
      <c r="E54" s="31" t="s">
        <v>639</v>
      </c>
      <c r="F54" s="32" t="e">
        <f>VLOOKUP($E54,Atletas!$1:$1048576,7,FALSE)</f>
        <v>#N/A</v>
      </c>
      <c r="G54" s="32" t="e">
        <f>VLOOKUP($E54,Atletas!$1:$1048576,9,FALSE)</f>
        <v>#N/A</v>
      </c>
      <c r="H54" s="137" t="e">
        <f>VLOOKUP($E54,Atletas!$1:$1048576,5,FALSE)</f>
        <v>#N/A</v>
      </c>
      <c r="I54" s="35"/>
      <c r="J54" s="34"/>
      <c r="K54" s="35"/>
      <c r="L54" s="35" t="s">
        <v>1260</v>
      </c>
      <c r="N54" s="38"/>
    </row>
    <row r="55" spans="1:14" s="31" customFormat="1">
      <c r="A55" s="27"/>
      <c r="B55" s="28"/>
      <c r="C55" s="61"/>
      <c r="D55" s="30"/>
      <c r="E55" s="31" t="s">
        <v>516</v>
      </c>
      <c r="F55" s="32">
        <f>VLOOKUP($E55,Atletas!$1:$1048576,7,FALSE)</f>
        <v>35439</v>
      </c>
      <c r="G55" s="32" t="str">
        <f>VLOOKUP($E55,Atletas!$1:$1048576,9,FALSE)</f>
        <v>Juvenil</v>
      </c>
      <c r="H55" s="137" t="str">
        <f>VLOOKUP($E55,Atletas!$1:$1048576,5,FALSE)</f>
        <v>CSM</v>
      </c>
      <c r="I55" s="35"/>
      <c r="J55" s="34"/>
      <c r="K55" s="35"/>
      <c r="L55" s="35" t="s">
        <v>1749</v>
      </c>
      <c r="N55" s="38"/>
    </row>
    <row r="56" spans="1:14" s="31" customFormat="1">
      <c r="A56" s="27"/>
      <c r="B56" s="28"/>
      <c r="C56" s="61"/>
      <c r="D56" s="30"/>
      <c r="E56" s="31" t="s">
        <v>346</v>
      </c>
      <c r="F56" s="32" t="e">
        <f>VLOOKUP($E56,Atletas!$1:$1048576,7,FALSE)</f>
        <v>#N/A</v>
      </c>
      <c r="G56" s="32" t="e">
        <f>VLOOKUP($E56,Atletas!$1:$1048576,9,FALSE)</f>
        <v>#N/A</v>
      </c>
      <c r="H56" s="137" t="e">
        <f>VLOOKUP($E56,Atletas!$1:$1048576,5,FALSE)</f>
        <v>#N/A</v>
      </c>
      <c r="I56" s="35"/>
      <c r="J56" s="34"/>
      <c r="K56" s="35"/>
      <c r="L56" s="35" t="s">
        <v>1261</v>
      </c>
      <c r="M56" s="38"/>
      <c r="N56" s="38"/>
    </row>
    <row r="57" spans="1:14" s="31" customFormat="1">
      <c r="A57" s="27"/>
      <c r="B57" s="28"/>
      <c r="C57" s="61"/>
      <c r="D57" s="30"/>
      <c r="E57" s="31" t="s">
        <v>507</v>
      </c>
      <c r="F57" s="32" t="e">
        <f>VLOOKUP($E57,Atletas!$1:$1048576,7,FALSE)</f>
        <v>#N/A</v>
      </c>
      <c r="G57" s="32" t="e">
        <f>VLOOKUP($E57,Atletas!$1:$1048576,9,FALSE)</f>
        <v>#N/A</v>
      </c>
      <c r="H57" s="137" t="e">
        <f>VLOOKUP($E57,Atletas!$1:$1048576,5,FALSE)</f>
        <v>#N/A</v>
      </c>
      <c r="I57" s="35"/>
      <c r="J57" s="34"/>
      <c r="K57" s="35"/>
      <c r="L57" s="35" t="s">
        <v>1267</v>
      </c>
      <c r="M57" s="38"/>
      <c r="N57" s="38"/>
    </row>
    <row r="58" spans="1:14" s="31" customFormat="1">
      <c r="A58" s="27"/>
      <c r="B58" s="28"/>
      <c r="C58" s="61"/>
      <c r="D58" s="30"/>
      <c r="E58" s="31" t="s">
        <v>523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1256</v>
      </c>
      <c r="N58" s="38"/>
    </row>
    <row r="59" spans="1:14" s="31" customFormat="1">
      <c r="A59" s="27"/>
      <c r="B59" s="28"/>
      <c r="C59" s="61"/>
      <c r="D59" s="30"/>
      <c r="E59" s="31" t="s">
        <v>271</v>
      </c>
      <c r="F59" s="32" t="e">
        <f>VLOOKUP($E59,Atletas!$1:$1048576,7,FALSE)</f>
        <v>#N/A</v>
      </c>
      <c r="G59" s="32" t="e">
        <f>VLOOKUP($E59,Atletas!$1:$1048576,9,FALSE)</f>
        <v>#N/A</v>
      </c>
      <c r="H59" s="137" t="e">
        <f>VLOOKUP($E59,Atletas!$1:$1048576,5,FALSE)</f>
        <v>#N/A</v>
      </c>
      <c r="I59" s="35"/>
      <c r="J59" s="34"/>
      <c r="K59" s="35"/>
      <c r="L59" s="35" t="s">
        <v>1262</v>
      </c>
      <c r="N59" s="38"/>
    </row>
    <row r="60" spans="1:14" s="31" customFormat="1">
      <c r="A60" s="27"/>
      <c r="B60" s="28"/>
      <c r="C60" s="61"/>
      <c r="D60" s="30"/>
      <c r="E60" s="31" t="s">
        <v>347</v>
      </c>
      <c r="F60" s="32">
        <f>VLOOKUP($E60,Atletas!$1:$1048576,7,FALSE)</f>
        <v>36124</v>
      </c>
      <c r="G60" s="32" t="str">
        <f>VLOOKUP($E60,Atletas!$1:$1048576,9,FALSE)</f>
        <v>Iniciado</v>
      </c>
      <c r="H60" s="137" t="str">
        <f>VLOOKUP($E60,Atletas!$1:$1048576,5,FALSE)</f>
        <v>AJS</v>
      </c>
      <c r="I60" s="35"/>
      <c r="J60" s="34"/>
      <c r="K60" s="35"/>
      <c r="L60" s="35" t="s">
        <v>1752</v>
      </c>
      <c r="M60" s="38"/>
    </row>
    <row r="61" spans="1:14" s="31" customFormat="1">
      <c r="A61" s="27"/>
      <c r="B61" s="28"/>
      <c r="C61" s="61"/>
      <c r="D61" s="30"/>
      <c r="E61" s="31" t="s">
        <v>1399</v>
      </c>
      <c r="F61" s="32" t="e">
        <f>VLOOKUP($E61,Atletas!$1:$1048576,7,FALSE)</f>
        <v>#N/A</v>
      </c>
      <c r="G61" s="32" t="e">
        <f>VLOOKUP($E61,Atletas!$1:$1048576,9,FALSE)</f>
        <v>#N/A</v>
      </c>
      <c r="H61" s="137" t="e">
        <f>VLOOKUP($E61,Atletas!$1:$1048576,5,FALSE)</f>
        <v>#N/A</v>
      </c>
      <c r="I61" s="35"/>
      <c r="J61" s="34"/>
      <c r="K61" s="35"/>
      <c r="L61" s="35" t="s">
        <v>1752</v>
      </c>
    </row>
    <row r="62" spans="1:14" s="31" customFormat="1">
      <c r="A62" s="27"/>
      <c r="B62" s="28"/>
      <c r="C62" s="61"/>
      <c r="D62" s="30"/>
      <c r="E62" s="31" t="s">
        <v>333</v>
      </c>
      <c r="F62" s="32" t="e">
        <f>VLOOKUP($E62,Atletas!$1:$1048576,7,FALSE)</f>
        <v>#N/A</v>
      </c>
      <c r="G62" s="32" t="e">
        <f>VLOOKUP($E62,Atletas!$1:$1048576,9,FALSE)</f>
        <v>#N/A</v>
      </c>
      <c r="H62" s="137" t="e">
        <f>VLOOKUP($E62,Atletas!$1:$1048576,5,FALSE)</f>
        <v>#N/A</v>
      </c>
      <c r="I62" s="35"/>
      <c r="J62" s="34"/>
      <c r="K62" s="35"/>
      <c r="L62" s="35" t="s">
        <v>1263</v>
      </c>
      <c r="N62" s="38"/>
    </row>
    <row r="63" spans="1:14" s="31" customFormat="1">
      <c r="A63" s="27"/>
      <c r="B63" s="28"/>
      <c r="C63" s="61"/>
      <c r="D63" s="30"/>
      <c r="E63" s="31" t="s">
        <v>517</v>
      </c>
      <c r="F63" s="32" t="e">
        <f>VLOOKUP($E63,Atletas!$1:$1048576,7,FALSE)</f>
        <v>#N/A</v>
      </c>
      <c r="G63" s="32" t="e">
        <f>VLOOKUP($E63,Atletas!$1:$1048576,9,FALSE)</f>
        <v>#N/A</v>
      </c>
      <c r="H63" s="137" t="e">
        <f>VLOOKUP($E63,Atletas!$1:$1048576,5,FALSE)</f>
        <v>#N/A</v>
      </c>
      <c r="I63" s="35"/>
      <c r="J63" s="34"/>
      <c r="K63" s="35"/>
      <c r="L63" s="35" t="s">
        <v>1264</v>
      </c>
      <c r="N63" s="38"/>
    </row>
    <row r="64" spans="1:14" s="31" customFormat="1">
      <c r="A64" s="27"/>
      <c r="B64" s="28"/>
      <c r="C64" s="61"/>
      <c r="D64" s="30"/>
      <c r="E64" s="31" t="s">
        <v>1363</v>
      </c>
      <c r="F64" s="32" t="e">
        <f>VLOOKUP($E64,Atletas!$1:$1048576,7,FALSE)</f>
        <v>#N/A</v>
      </c>
      <c r="G64" s="32" t="e">
        <f>VLOOKUP($E64,Atletas!$1:$1048576,9,FALSE)</f>
        <v>#N/A</v>
      </c>
      <c r="H64" s="137" t="e">
        <f>VLOOKUP($E64,Atletas!$1:$1048576,5,FALSE)</f>
        <v>#N/A</v>
      </c>
      <c r="I64" s="35"/>
      <c r="J64" s="34"/>
      <c r="K64" s="35"/>
      <c r="L64" s="35" t="s">
        <v>1756</v>
      </c>
      <c r="N64" s="38"/>
    </row>
    <row r="65" spans="1:14" s="31" customFormat="1">
      <c r="A65" s="27"/>
      <c r="B65" s="28"/>
      <c r="C65" s="61"/>
      <c r="D65" s="30"/>
      <c r="E65" s="31" t="s">
        <v>1411</v>
      </c>
      <c r="F65" s="32">
        <f>VLOOKUP($E65,Atletas!$1:$1048576,7,FALSE)</f>
        <v>35157</v>
      </c>
      <c r="G65" s="32" t="str">
        <f>VLOOKUP($E65,Atletas!$1:$1048576,9,FALSE)</f>
        <v>Juvenil</v>
      </c>
      <c r="H65" s="137" t="str">
        <f>VLOOKUP($E65,Atletas!$1:$1048576,5,FALSE)</f>
        <v>ACDSJ</v>
      </c>
      <c r="I65" s="35"/>
      <c r="J65" s="34"/>
      <c r="K65" s="35"/>
      <c r="L65" s="35" t="s">
        <v>1754</v>
      </c>
    </row>
    <row r="66" spans="1:14" s="31" customFormat="1">
      <c r="A66" s="27"/>
      <c r="B66" s="28"/>
      <c r="C66" s="61"/>
      <c r="D66" s="30"/>
      <c r="E66" s="31" t="s">
        <v>18</v>
      </c>
      <c r="F66" s="32">
        <f>VLOOKUP($E66,Atletas!$1:$1048576,7,FALSE)</f>
        <v>35958</v>
      </c>
      <c r="G66" s="32" t="str">
        <f>VLOOKUP($E66,Atletas!$1:$1048576,9,FALSE)</f>
        <v>Iniciado</v>
      </c>
      <c r="H66" s="137" t="str">
        <f>VLOOKUP($E66,Atletas!$1:$1048576,5,FALSE)</f>
        <v>ADRAP</v>
      </c>
      <c r="I66" s="35"/>
      <c r="J66" s="34"/>
      <c r="K66" s="35"/>
      <c r="L66" s="35" t="s">
        <v>1755</v>
      </c>
    </row>
    <row r="67" spans="1:14" s="31" customFormat="1">
      <c r="A67" s="27"/>
      <c r="B67" s="28"/>
      <c r="C67" s="61"/>
      <c r="D67" s="30"/>
      <c r="E67" s="31" t="s">
        <v>274</v>
      </c>
      <c r="F67" s="32" t="e">
        <f>VLOOKUP($E67,Atletas!$1:$1048576,7,FALSE)</f>
        <v>#N/A</v>
      </c>
      <c r="G67" s="32" t="e">
        <f>VLOOKUP($E67,Atletas!$1:$1048576,9,FALSE)</f>
        <v>#N/A</v>
      </c>
      <c r="H67" s="137" t="e">
        <f>VLOOKUP($E67,Atletas!$1:$1048576,5,FALSE)</f>
        <v>#N/A</v>
      </c>
      <c r="I67" s="35"/>
      <c r="J67" s="34"/>
      <c r="K67" s="35"/>
      <c r="L67" s="35" t="s">
        <v>1266</v>
      </c>
      <c r="N67" s="38"/>
    </row>
    <row r="68" spans="1:14" s="31" customFormat="1">
      <c r="A68" s="27"/>
      <c r="B68" s="28"/>
      <c r="C68" s="61"/>
      <c r="D68" s="30"/>
      <c r="E68" s="31" t="s">
        <v>272</v>
      </c>
      <c r="F68" s="32" t="e">
        <f>VLOOKUP($E68,Atletas!$1:$1048576,7,FALSE)</f>
        <v>#N/A</v>
      </c>
      <c r="G68" s="32" t="e">
        <f>VLOOKUP($E68,Atletas!$1:$1048576,9,FALSE)</f>
        <v>#N/A</v>
      </c>
      <c r="H68" s="137" t="e">
        <f>VLOOKUP($E68,Atletas!$1:$1048576,5,FALSE)</f>
        <v>#N/A</v>
      </c>
      <c r="I68" s="35"/>
      <c r="J68" s="34"/>
      <c r="K68" s="35"/>
      <c r="L68" s="35" t="s">
        <v>1757</v>
      </c>
      <c r="N68" s="38"/>
    </row>
    <row r="69" spans="1:14" s="31" customFormat="1">
      <c r="A69" s="27"/>
      <c r="B69" s="28"/>
      <c r="C69" s="61"/>
      <c r="D69" s="30"/>
      <c r="E69" s="31" t="s">
        <v>278</v>
      </c>
      <c r="F69" s="32" t="e">
        <f>VLOOKUP($E69,Atletas!$1:$1048576,7,FALSE)</f>
        <v>#N/A</v>
      </c>
      <c r="G69" s="32" t="e">
        <f>VLOOKUP($E69,Atletas!$1:$1048576,9,FALSE)</f>
        <v>#N/A</v>
      </c>
      <c r="H69" s="137" t="e">
        <f>VLOOKUP($E69,Atletas!$1:$1048576,5,FALSE)</f>
        <v>#N/A</v>
      </c>
      <c r="I69" s="35"/>
      <c r="J69" s="34"/>
      <c r="K69" s="35"/>
      <c r="L69" s="35" t="s">
        <v>144</v>
      </c>
      <c r="N69" s="38"/>
    </row>
    <row r="70" spans="1:14" s="31" customFormat="1">
      <c r="A70" s="27"/>
      <c r="B70" s="28"/>
      <c r="C70" s="61"/>
      <c r="D70" s="30"/>
      <c r="E70" s="31" t="s">
        <v>354</v>
      </c>
      <c r="F70" s="32" t="e">
        <f>VLOOKUP($E70,Atletas!$1:$1048576,7,FALSE)</f>
        <v>#N/A</v>
      </c>
      <c r="G70" s="32" t="e">
        <f>VLOOKUP($E70,Atletas!$1:$1048576,9,FALSE)</f>
        <v>#N/A</v>
      </c>
      <c r="H70" s="137" t="e">
        <f>VLOOKUP($E70,Atletas!$1:$1048576,5,FALSE)</f>
        <v>#N/A</v>
      </c>
      <c r="I70" s="35"/>
      <c r="J70" s="34"/>
      <c r="K70" s="35"/>
      <c r="L70" s="35" t="s">
        <v>145</v>
      </c>
      <c r="N70" s="38"/>
    </row>
    <row r="71" spans="1:14" s="31" customFormat="1">
      <c r="A71" s="27"/>
      <c r="B71" s="28"/>
      <c r="C71" s="61"/>
      <c r="D71" s="30"/>
      <c r="F71" s="32">
        <f>VLOOKUP($E71,Atletas!$1:$1048576,7,FALSE)</f>
        <v>0</v>
      </c>
      <c r="G71" s="32">
        <f>VLOOKUP($E71,Atletas!$1:$1048576,9,FALSE)</f>
        <v>0</v>
      </c>
      <c r="H71" s="137">
        <f>VLOOKUP($E71,Atletas!$1:$1048576,5,FALSE)</f>
        <v>0</v>
      </c>
      <c r="I71" s="35"/>
      <c r="J71" s="34"/>
      <c r="K71" s="35"/>
      <c r="L71" s="35" t="s">
        <v>765</v>
      </c>
    </row>
    <row r="72" spans="1:14" s="31" customFormat="1">
      <c r="A72" s="27"/>
      <c r="B72" s="28"/>
      <c r="C72" s="61"/>
      <c r="D72" s="30"/>
      <c r="F72" s="32"/>
      <c r="G72" s="32"/>
      <c r="H72" s="137"/>
      <c r="I72" s="35"/>
      <c r="J72" s="34"/>
      <c r="K72" s="35"/>
      <c r="L72" s="35"/>
    </row>
    <row r="73" spans="1:14" s="31" customFormat="1">
      <c r="A73" s="27"/>
      <c r="B73" s="28"/>
      <c r="C73" s="61"/>
      <c r="D73" s="30"/>
      <c r="F73" s="32"/>
      <c r="G73" s="35"/>
      <c r="H73" s="137"/>
      <c r="I73" s="35"/>
      <c r="J73" s="34"/>
      <c r="K73" s="35"/>
      <c r="L73" s="35"/>
    </row>
    <row r="74" spans="1:14" s="31" customFormat="1">
      <c r="A74" s="181" t="s">
        <v>727</v>
      </c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39"/>
    </row>
    <row r="75" spans="1:14" s="31" customFormat="1">
      <c r="A75" s="27"/>
      <c r="B75" s="28">
        <v>8.2100000000000009</v>
      </c>
      <c r="C75" s="61" t="s">
        <v>1369</v>
      </c>
      <c r="D75" s="30" t="s">
        <v>1891</v>
      </c>
      <c r="E75" s="31" t="s">
        <v>499</v>
      </c>
      <c r="F75" s="32">
        <f>VLOOKUP($E75,Atletas!$1:$1048576,7,FALSE)</f>
        <v>35979</v>
      </c>
      <c r="G75" s="32" t="str">
        <f>VLOOKUP($E75,Atletas!$1:$1048576,9,FALSE)</f>
        <v>Iniciado</v>
      </c>
      <c r="H75" s="137" t="str">
        <f>VLOOKUP($E75,Atletas!$1:$1048576,5,FALSE)</f>
        <v>CSM</v>
      </c>
      <c r="I75" s="35" t="s">
        <v>1942</v>
      </c>
      <c r="J75" s="34">
        <v>41328</v>
      </c>
      <c r="K75" s="35"/>
      <c r="L75" s="35"/>
      <c r="M75" s="38"/>
      <c r="N75" s="38"/>
    </row>
    <row r="76" spans="1:14" s="31" customFormat="1">
      <c r="A76" s="27"/>
      <c r="B76" s="28">
        <v>8.1199999999999992</v>
      </c>
      <c r="C76" s="61" t="s">
        <v>1369</v>
      </c>
      <c r="D76" s="30" t="s">
        <v>1891</v>
      </c>
      <c r="E76" s="31" t="s">
        <v>971</v>
      </c>
      <c r="F76" s="32">
        <f>VLOOKUP($E76,Atletas!$1:$1048576,7,FALSE)</f>
        <v>35516</v>
      </c>
      <c r="G76" s="32" t="str">
        <f>VLOOKUP($E76,Atletas!$1:$1048576,9,FALSE)</f>
        <v>Juvenil</v>
      </c>
      <c r="H76" s="137" t="str">
        <f>VLOOKUP($E76,Atletas!$1:$1048576,5,FALSE)</f>
        <v>AJS</v>
      </c>
      <c r="I76" s="35" t="s">
        <v>1942</v>
      </c>
      <c r="J76" s="34">
        <v>41328</v>
      </c>
      <c r="K76" s="35"/>
      <c r="L76" s="35"/>
    </row>
    <row r="77" spans="1:14" s="31" customFormat="1">
      <c r="A77" s="27"/>
      <c r="B77" s="28">
        <v>8</v>
      </c>
      <c r="C77" s="61" t="s">
        <v>1369</v>
      </c>
      <c r="D77" s="30" t="s">
        <v>1891</v>
      </c>
      <c r="E77" s="31" t="s">
        <v>732</v>
      </c>
      <c r="F77" s="32">
        <f>VLOOKUP($E77,Atletas!$1:$1048576,7,FALSE)</f>
        <v>36375</v>
      </c>
      <c r="G77" s="32" t="str">
        <f>VLOOKUP($E77,Atletas!$1:$1048576,9,FALSE)</f>
        <v>Iniciado</v>
      </c>
      <c r="H77" s="137" t="str">
        <f>VLOOKUP($E77,Atletas!$1:$1048576,5,FALSE)</f>
        <v>CSM</v>
      </c>
      <c r="I77" s="35" t="s">
        <v>1942</v>
      </c>
      <c r="J77" s="34">
        <v>41328</v>
      </c>
      <c r="K77" s="35"/>
      <c r="L77" s="35"/>
      <c r="N77" s="38"/>
    </row>
    <row r="78" spans="1:14" s="31" customFormat="1">
      <c r="A78" s="27"/>
      <c r="B78" s="28"/>
      <c r="C78" s="61"/>
      <c r="D78" s="30"/>
      <c r="F78" s="32">
        <f>VLOOKUP($E78,Atletas!$1:$1048576,7,FALSE)</f>
        <v>0</v>
      </c>
      <c r="G78" s="32">
        <f>VLOOKUP($E78,Atletas!$1:$1048576,9,FALSE)</f>
        <v>0</v>
      </c>
      <c r="H78" s="137">
        <f>VLOOKUP($E78,Atletas!$1:$1048576,5,FALSE)</f>
        <v>0</v>
      </c>
      <c r="I78" s="35"/>
      <c r="J78" s="34"/>
      <c r="K78" s="35"/>
      <c r="L78" s="35"/>
    </row>
    <row r="79" spans="1:14" s="31" customFormat="1">
      <c r="A79" s="27"/>
      <c r="B79" s="28"/>
      <c r="C79" s="61"/>
      <c r="D79" s="30"/>
      <c r="F79" s="32"/>
      <c r="G79" s="32"/>
      <c r="H79" s="137"/>
      <c r="I79" s="35"/>
      <c r="J79" s="34"/>
      <c r="K79" s="35"/>
      <c r="L79" s="35"/>
    </row>
  </sheetData>
  <autoFilter ref="G5:H71"/>
  <sortState ref="A6:O54">
    <sortCondition descending="1" ref="L6:L54"/>
  </sortState>
  <mergeCells count="5">
    <mergeCell ref="A74:L74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 enableFormatConditionsCalculation="0">
    <pageSetUpPr fitToPage="1"/>
  </sheetPr>
  <dimension ref="A1:O7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B6" sqref="B6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915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872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s="60" customFormat="1" ht="15.25" customHeight="1">
      <c r="A5" s="3" t="s">
        <v>879</v>
      </c>
      <c r="B5" s="5" t="s">
        <v>880</v>
      </c>
      <c r="C5" s="59" t="s">
        <v>996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>
        <v>12.25</v>
      </c>
      <c r="C6" s="29"/>
      <c r="D6" s="30">
        <v>3</v>
      </c>
      <c r="E6" s="31" t="s">
        <v>593</v>
      </c>
      <c r="F6" s="32">
        <f>VLOOKUP($E6,Atletas!$1:$1048576,7,FALSE)</f>
        <v>33386</v>
      </c>
      <c r="G6" s="32" t="str">
        <f>VLOOKUP($E6,Atletas!$1:$1048576,9,FALSE)</f>
        <v>S/Sub-23</v>
      </c>
      <c r="H6" s="137" t="str">
        <f>VLOOKUP($E6,Atletas!$1:$1048576,5,FALSE)</f>
        <v>GDE</v>
      </c>
      <c r="I6" s="35" t="s">
        <v>2359</v>
      </c>
      <c r="J6" s="34">
        <v>41483</v>
      </c>
      <c r="K6" s="35"/>
      <c r="L6" s="35" t="s">
        <v>765</v>
      </c>
      <c r="M6" s="38"/>
      <c r="N6" s="38"/>
    </row>
    <row r="7" spans="1:14" s="31" customFormat="1">
      <c r="A7" s="27">
        <v>2</v>
      </c>
      <c r="B7" s="28">
        <v>10.99</v>
      </c>
      <c r="C7" s="29"/>
      <c r="D7" s="30">
        <v>2</v>
      </c>
      <c r="E7" s="31" t="s">
        <v>365</v>
      </c>
      <c r="F7" s="32">
        <f>VLOOKUP($E7,Atletas!$1:$1048576,7,FALSE)</f>
        <v>29181</v>
      </c>
      <c r="G7" s="32" t="str">
        <f>VLOOKUP($E7,Atletas!$1:$1048576,9,FALSE)</f>
        <v>Sénior</v>
      </c>
      <c r="H7" s="137" t="str">
        <f>VLOOKUP($E7,Atletas!$1:$1048576,5,FALSE)</f>
        <v>AJS</v>
      </c>
      <c r="I7" s="35" t="s">
        <v>1863</v>
      </c>
      <c r="J7" s="34">
        <v>41419</v>
      </c>
      <c r="K7" s="35"/>
      <c r="L7" s="35" t="s">
        <v>1898</v>
      </c>
      <c r="M7" s="28"/>
      <c r="N7" s="38"/>
    </row>
    <row r="8" spans="1:14" s="31" customFormat="1">
      <c r="A8" s="27">
        <v>3</v>
      </c>
      <c r="B8" s="28">
        <v>10.029999999999999</v>
      </c>
      <c r="C8" s="29"/>
      <c r="D8" s="30">
        <v>3</v>
      </c>
      <c r="E8" s="31" t="s">
        <v>832</v>
      </c>
      <c r="F8" s="32">
        <f>VLOOKUP($E8,Atletas!$1:$1048576,7,FALSE)</f>
        <v>32114</v>
      </c>
      <c r="G8" s="32" t="str">
        <f>VLOOKUP($E8,Atletas!$1:$1048576,9,FALSE)</f>
        <v>Sénior</v>
      </c>
      <c r="H8" s="137" t="str">
        <f>VLOOKUP($E8,Atletas!$1:$1048576,5,FALSE)</f>
        <v>CSM</v>
      </c>
      <c r="I8" s="35" t="s">
        <v>1863</v>
      </c>
      <c r="J8" s="34">
        <v>41419</v>
      </c>
      <c r="K8" s="35"/>
      <c r="L8" s="35" t="s">
        <v>1175</v>
      </c>
      <c r="M8" s="38"/>
      <c r="N8" s="38"/>
    </row>
    <row r="9" spans="1:14" s="31" customFormat="1">
      <c r="A9" s="27">
        <v>4</v>
      </c>
      <c r="B9" s="28">
        <v>9.98</v>
      </c>
      <c r="C9" s="29"/>
      <c r="D9" s="30">
        <v>3</v>
      </c>
      <c r="E9" s="31" t="s">
        <v>360</v>
      </c>
      <c r="F9" s="32">
        <f>VLOOKUP($E9,Atletas!$1:$1048576,7,FALSE)</f>
        <v>33416</v>
      </c>
      <c r="G9" s="32" t="str">
        <f>VLOOKUP($E9,Atletas!$1:$1048576,9,FALSE)</f>
        <v>S/Sub-23</v>
      </c>
      <c r="H9" s="137" t="str">
        <f>VLOOKUP($E9,Atletas!$1:$1048576,5,FALSE)</f>
        <v>AJS</v>
      </c>
      <c r="I9" s="35" t="s">
        <v>1863</v>
      </c>
      <c r="J9" s="34">
        <v>41314</v>
      </c>
      <c r="K9" s="35"/>
      <c r="L9" s="35" t="s">
        <v>1758</v>
      </c>
      <c r="M9" s="28"/>
      <c r="N9" s="38"/>
    </row>
    <row r="10" spans="1:14" s="31" customFormat="1">
      <c r="A10" s="27">
        <v>5</v>
      </c>
      <c r="B10" s="28">
        <v>9.8800000000000008</v>
      </c>
      <c r="C10" s="29"/>
      <c r="D10" s="30">
        <v>1</v>
      </c>
      <c r="E10" s="31" t="s">
        <v>532</v>
      </c>
      <c r="F10" s="32">
        <f>VLOOKUP($E10,Atletas!$1:$1048576,7,FALSE)</f>
        <v>34569</v>
      </c>
      <c r="G10" s="32" t="str">
        <f>VLOOKUP($E10,Atletas!$1:$1048576,9,FALSE)</f>
        <v>Júnior</v>
      </c>
      <c r="H10" s="137" t="str">
        <f>VLOOKUP($E10,Atletas!$1:$1048576,5,FALSE)</f>
        <v>GDE</v>
      </c>
      <c r="I10" s="35" t="s">
        <v>1863</v>
      </c>
      <c r="J10" s="34">
        <v>41440</v>
      </c>
      <c r="K10" s="35"/>
      <c r="L10" s="35" t="s">
        <v>1274</v>
      </c>
      <c r="M10" s="28"/>
      <c r="N10" s="38"/>
    </row>
    <row r="11" spans="1:14" s="31" customFormat="1">
      <c r="A11" s="27">
        <v>6</v>
      </c>
      <c r="B11" s="28">
        <v>9.26</v>
      </c>
      <c r="C11" s="29"/>
      <c r="D11" s="30">
        <v>4</v>
      </c>
      <c r="E11" s="31" t="s">
        <v>811</v>
      </c>
      <c r="F11" s="32">
        <f>VLOOKUP($E11,Atletas!$1:$1048576,7,FALSE)</f>
        <v>30723</v>
      </c>
      <c r="G11" s="32" t="str">
        <f>VLOOKUP($E11,Atletas!$1:$1048576,9,FALSE)</f>
        <v>Sénior</v>
      </c>
      <c r="H11" s="137" t="str">
        <f>VLOOKUP($E11,Atletas!$1:$1048576,5,FALSE)</f>
        <v>CSM</v>
      </c>
      <c r="I11" s="35" t="s">
        <v>1863</v>
      </c>
      <c r="J11" s="34">
        <v>41314</v>
      </c>
      <c r="K11" s="35"/>
      <c r="L11" s="35" t="s">
        <v>985</v>
      </c>
      <c r="M11" s="38"/>
    </row>
    <row r="12" spans="1:14" s="31" customFormat="1">
      <c r="A12" s="27">
        <v>7</v>
      </c>
      <c r="B12" s="28">
        <v>9.06</v>
      </c>
      <c r="C12" s="29"/>
      <c r="D12" s="30">
        <v>5</v>
      </c>
      <c r="E12" s="31" t="s">
        <v>865</v>
      </c>
      <c r="F12" s="32">
        <f>VLOOKUP($E12,Atletas!$1:$1048576,7,FALSE)</f>
        <v>33278</v>
      </c>
      <c r="G12" s="32" t="str">
        <f>VLOOKUP($E12,Atletas!$1:$1048576,9,FALSE)</f>
        <v>S/Sub-23</v>
      </c>
      <c r="H12" s="137" t="str">
        <f>VLOOKUP($E12,Atletas!$1:$1048576,5,FALSE)</f>
        <v>ADRAP</v>
      </c>
      <c r="I12" s="35" t="s">
        <v>1863</v>
      </c>
      <c r="J12" s="34">
        <v>41314</v>
      </c>
      <c r="K12" s="35"/>
      <c r="L12" s="35" t="s">
        <v>1759</v>
      </c>
      <c r="M12" s="38"/>
      <c r="N12" s="38"/>
    </row>
    <row r="13" spans="1:14" s="31" customFormat="1">
      <c r="A13" s="27">
        <v>8</v>
      </c>
      <c r="B13" s="28">
        <v>8.74</v>
      </c>
      <c r="C13" s="29"/>
      <c r="D13" s="30" t="s">
        <v>2023</v>
      </c>
      <c r="E13" s="31" t="s">
        <v>721</v>
      </c>
      <c r="F13" s="32">
        <f>VLOOKUP($E13,Atletas!$1:$1048576,7,FALSE)</f>
        <v>33246</v>
      </c>
      <c r="G13" s="32" t="str">
        <f>VLOOKUP($E13,Atletas!$1:$1048576,9,FALSE)</f>
        <v>S/Sub-23</v>
      </c>
      <c r="H13" s="137" t="str">
        <f>VLOOKUP($E13,Atletas!$1:$1048576,5,FALSE)</f>
        <v>AJS</v>
      </c>
      <c r="I13" s="35" t="s">
        <v>1863</v>
      </c>
      <c r="J13" s="34">
        <v>41398</v>
      </c>
      <c r="K13" s="35"/>
      <c r="L13" s="35" t="s">
        <v>765</v>
      </c>
      <c r="M13" s="38"/>
      <c r="N13" s="38"/>
    </row>
    <row r="14" spans="1:14" s="31" customFormat="1">
      <c r="A14" s="27">
        <v>9</v>
      </c>
      <c r="B14" s="28">
        <v>8.31</v>
      </c>
      <c r="C14" s="29"/>
      <c r="D14" s="30">
        <v>2</v>
      </c>
      <c r="E14" s="31" t="s">
        <v>930</v>
      </c>
      <c r="F14" s="32">
        <f>VLOOKUP($E14,Atletas!$1:$1048576,7,FALSE)</f>
        <v>35443</v>
      </c>
      <c r="G14" s="32" t="str">
        <f>VLOOKUP($E14,Atletas!$1:$1048576,9,FALSE)</f>
        <v>Juvenil</v>
      </c>
      <c r="H14" s="137" t="str">
        <f>VLOOKUP($E14,Atletas!$1:$1048576,5,FALSE)</f>
        <v>AJS</v>
      </c>
      <c r="I14" s="35" t="s">
        <v>1863</v>
      </c>
      <c r="J14" s="34">
        <v>41440</v>
      </c>
      <c r="K14" s="35"/>
      <c r="L14" s="35" t="s">
        <v>765</v>
      </c>
      <c r="M14" s="28"/>
    </row>
    <row r="15" spans="1:14" s="31" customFormat="1">
      <c r="A15" s="27">
        <v>10</v>
      </c>
      <c r="B15" s="28">
        <v>7.9</v>
      </c>
      <c r="C15" s="29"/>
      <c r="D15" s="30" t="s">
        <v>2023</v>
      </c>
      <c r="E15" s="31" t="s">
        <v>512</v>
      </c>
      <c r="F15" s="32">
        <f>VLOOKUP($E15,Atletas!$1:$1048576,7,FALSE)</f>
        <v>33841</v>
      </c>
      <c r="G15" s="32" t="str">
        <f>VLOOKUP($E15,Atletas!$1:$1048576,9,FALSE)</f>
        <v>S/Sub-23</v>
      </c>
      <c r="H15" s="137" t="str">
        <f>VLOOKUP($E15,Atletas!$1:$1048576,5,FALSE)</f>
        <v>AJS</v>
      </c>
      <c r="I15" s="35" t="s">
        <v>1863</v>
      </c>
      <c r="J15" s="34">
        <v>41398</v>
      </c>
      <c r="K15" s="35"/>
      <c r="L15" s="35" t="s">
        <v>765</v>
      </c>
      <c r="M15" s="28"/>
      <c r="N15" s="38"/>
    </row>
    <row r="16" spans="1:14" s="31" customFormat="1">
      <c r="A16" s="27">
        <v>11</v>
      </c>
      <c r="B16" s="28">
        <v>7.18</v>
      </c>
      <c r="C16" s="29"/>
      <c r="D16" s="30">
        <v>5</v>
      </c>
      <c r="E16" s="31" t="s">
        <v>1899</v>
      </c>
      <c r="F16" s="32">
        <f>VLOOKUP($E16,Atletas!$1:$1048576,7,FALSE)</f>
        <v>26713</v>
      </c>
      <c r="G16" s="32" t="str">
        <f>VLOOKUP($E16,Atletas!$1:$1048576,9,FALSE)</f>
        <v>S/Veterano</v>
      </c>
      <c r="H16" s="137" t="str">
        <f>VLOOKUP($E16,Atletas!$1:$1048576,5,FALSE)</f>
        <v>CAFH</v>
      </c>
      <c r="I16" s="35" t="s">
        <v>1012</v>
      </c>
      <c r="J16" s="34">
        <v>41468</v>
      </c>
      <c r="K16" s="35"/>
      <c r="L16" s="35" t="s">
        <v>765</v>
      </c>
      <c r="M16" s="28"/>
    </row>
    <row r="17" spans="1:15" s="31" customFormat="1">
      <c r="A17" s="27">
        <v>12</v>
      </c>
      <c r="B17" s="28">
        <v>7.12</v>
      </c>
      <c r="C17" s="29"/>
      <c r="D17" s="30">
        <v>3</v>
      </c>
      <c r="E17" s="31" t="s">
        <v>542</v>
      </c>
      <c r="F17" s="32">
        <f>VLOOKUP($E17,Atletas!$1:$1048576,7,FALSE)</f>
        <v>35571</v>
      </c>
      <c r="G17" s="32" t="str">
        <f>VLOOKUP($E17,Atletas!$1:$1048576,9,FALSE)</f>
        <v>Juvenil</v>
      </c>
      <c r="H17" s="137" t="str">
        <f>VLOOKUP($E17,Atletas!$1:$1048576,5,FALSE)</f>
        <v>GDE</v>
      </c>
      <c r="I17" s="35" t="s">
        <v>1863</v>
      </c>
      <c r="J17" s="34">
        <v>41440</v>
      </c>
      <c r="K17" s="35"/>
      <c r="L17" s="35" t="s">
        <v>765</v>
      </c>
      <c r="M17" s="28"/>
    </row>
    <row r="18" spans="1:15" s="31" customFormat="1">
      <c r="A18" s="27">
        <v>13</v>
      </c>
      <c r="B18" s="28">
        <v>7.08</v>
      </c>
      <c r="C18" s="29"/>
      <c r="D18" s="30" t="s">
        <v>2023</v>
      </c>
      <c r="E18" s="31" t="s">
        <v>15</v>
      </c>
      <c r="F18" s="32">
        <f>VLOOKUP($E18,Atletas!$1:$1048576,7,FALSE)</f>
        <v>35023</v>
      </c>
      <c r="G18" s="32" t="str">
        <f>VLOOKUP($E18,Atletas!$1:$1048576,9,FALSE)</f>
        <v>Júnior</v>
      </c>
      <c r="H18" s="137" t="str">
        <f>VLOOKUP($E18,Atletas!$1:$1048576,5,FALSE)</f>
        <v>ADRAP</v>
      </c>
      <c r="I18" s="35" t="s">
        <v>1863</v>
      </c>
      <c r="J18" s="34">
        <v>41398</v>
      </c>
      <c r="K18" s="35"/>
      <c r="L18" s="35" t="s">
        <v>765</v>
      </c>
      <c r="M18" s="38"/>
    </row>
    <row r="19" spans="1:15" s="31" customFormat="1">
      <c r="A19" s="27">
        <v>14</v>
      </c>
      <c r="B19" s="28">
        <v>6.62</v>
      </c>
      <c r="C19" s="29"/>
      <c r="D19" s="30" t="s">
        <v>2023</v>
      </c>
      <c r="E19" s="31" t="s">
        <v>1904</v>
      </c>
      <c r="F19" s="32">
        <f>VLOOKUP($E19,Atletas!$1:$1048576,7,FALSE)</f>
        <v>33828</v>
      </c>
      <c r="G19" s="32" t="str">
        <f>VLOOKUP($E19,Atletas!$1:$1048576,9,FALSE)</f>
        <v>S/Sub-23</v>
      </c>
      <c r="H19" s="137" t="str">
        <f>VLOOKUP($E19,Atletas!$1:$1048576,5,FALSE)</f>
        <v>CSM</v>
      </c>
      <c r="I19" s="35" t="s">
        <v>1863</v>
      </c>
      <c r="J19" s="34">
        <v>41398</v>
      </c>
      <c r="K19" s="35"/>
      <c r="L19" s="35" t="s">
        <v>765</v>
      </c>
      <c r="M19" s="28"/>
    </row>
    <row r="20" spans="1:15" s="31" customFormat="1">
      <c r="A20" s="27">
        <v>15</v>
      </c>
      <c r="B20" s="28">
        <v>6.29</v>
      </c>
      <c r="C20" s="29"/>
      <c r="D20" s="30">
        <v>4</v>
      </c>
      <c r="E20" s="31" t="s">
        <v>1416</v>
      </c>
      <c r="F20" s="32">
        <f>VLOOKUP($E20,Atletas!$1:$1048576,7,FALSE)</f>
        <v>35692</v>
      </c>
      <c r="G20" s="32" t="str">
        <f>VLOOKUP($E20,Atletas!$1:$1048576,9,FALSE)</f>
        <v>Juvenil</v>
      </c>
      <c r="H20" s="137" t="str">
        <f>VLOOKUP($E20,Atletas!$1:$1048576,5,FALSE)</f>
        <v>ACDSJ</v>
      </c>
      <c r="I20" s="35" t="s">
        <v>1863</v>
      </c>
      <c r="J20" s="34">
        <v>41440</v>
      </c>
      <c r="K20" s="35"/>
      <c r="L20" s="35" t="s">
        <v>765</v>
      </c>
      <c r="M20" s="28"/>
    </row>
    <row r="21" spans="1:15" s="31" customFormat="1">
      <c r="A21" s="27">
        <v>16</v>
      </c>
      <c r="B21" s="28">
        <v>6.21</v>
      </c>
      <c r="C21" s="29"/>
      <c r="D21" s="30" t="s">
        <v>2023</v>
      </c>
      <c r="E21" s="31" t="s">
        <v>1400</v>
      </c>
      <c r="F21" s="32">
        <f>VLOOKUP($E21,Atletas!$1:$1048576,7,FALSE)</f>
        <v>35012</v>
      </c>
      <c r="G21" s="32" t="str">
        <f>VLOOKUP($E21,Atletas!$1:$1048576,9,FALSE)</f>
        <v>Júnior</v>
      </c>
      <c r="H21" s="137" t="str">
        <f>VLOOKUP($E21,Atletas!$1:$1048576,5,FALSE)</f>
        <v>CSM</v>
      </c>
      <c r="I21" s="35" t="s">
        <v>1863</v>
      </c>
      <c r="J21" s="34">
        <v>41398</v>
      </c>
      <c r="K21" s="35"/>
      <c r="L21" s="35" t="s">
        <v>765</v>
      </c>
      <c r="M21" s="38"/>
    </row>
    <row r="22" spans="1:15" s="31" customFormat="1">
      <c r="A22" s="27">
        <v>17</v>
      </c>
      <c r="B22" s="28">
        <v>6.16</v>
      </c>
      <c r="C22" s="29"/>
      <c r="D22" s="30">
        <v>5</v>
      </c>
      <c r="E22" s="31" t="s">
        <v>10</v>
      </c>
      <c r="F22" s="32">
        <f>VLOOKUP($E22,Atletas!$1:$1048576,7,FALSE)</f>
        <v>35568</v>
      </c>
      <c r="G22" s="32" t="str">
        <f>VLOOKUP($E22,Atletas!$1:$1048576,9,FALSE)</f>
        <v>Juvenil</v>
      </c>
      <c r="H22" s="137" t="str">
        <f>VLOOKUP($E22,Atletas!$1:$1048576,5,FALSE)</f>
        <v>CSM</v>
      </c>
      <c r="I22" s="35" t="s">
        <v>1863</v>
      </c>
      <c r="J22" s="34">
        <v>41440</v>
      </c>
      <c r="K22" s="35"/>
      <c r="L22" s="35" t="s">
        <v>765</v>
      </c>
      <c r="M22" s="28"/>
    </row>
    <row r="23" spans="1:15" s="31" customFormat="1">
      <c r="A23" s="27">
        <v>18</v>
      </c>
      <c r="B23" s="28">
        <v>5.88</v>
      </c>
      <c r="C23" s="29"/>
      <c r="D23" s="30">
        <v>7</v>
      </c>
      <c r="E23" s="31" t="s">
        <v>353</v>
      </c>
      <c r="F23" s="32">
        <f>VLOOKUP($E23,Atletas!$1:$1048576,7,FALSE)</f>
        <v>35172</v>
      </c>
      <c r="G23" s="32" t="str">
        <f>VLOOKUP($E23,Atletas!$1:$1048576,9,FALSE)</f>
        <v>Juvenil</v>
      </c>
      <c r="H23" s="137" t="str">
        <f>VLOOKUP($E23,Atletas!$1:$1048576,5,FALSE)</f>
        <v>AJS</v>
      </c>
      <c r="I23" s="35" t="s">
        <v>1863</v>
      </c>
      <c r="J23" s="34">
        <v>41314</v>
      </c>
      <c r="K23" s="35"/>
      <c r="L23" s="35" t="s">
        <v>1762</v>
      </c>
      <c r="M23" s="28"/>
    </row>
    <row r="24" spans="1:15" s="31" customFormat="1">
      <c r="A24" s="27">
        <v>19</v>
      </c>
      <c r="B24" s="28">
        <v>5.72</v>
      </c>
      <c r="C24" s="29"/>
      <c r="D24" s="30" t="s">
        <v>2023</v>
      </c>
      <c r="E24" s="31" t="s">
        <v>653</v>
      </c>
      <c r="F24" s="32">
        <f>VLOOKUP($E24,Atletas!$1:$1048576,7,FALSE)</f>
        <v>34929</v>
      </c>
      <c r="G24" s="32" t="str">
        <f>VLOOKUP($E24,Atletas!$1:$1048576,9,FALSE)</f>
        <v>Júnior</v>
      </c>
      <c r="H24" s="137" t="str">
        <f>VLOOKUP($E24,Atletas!$1:$1048576,5,FALSE)</f>
        <v>CSM</v>
      </c>
      <c r="I24" s="35" t="s">
        <v>1863</v>
      </c>
      <c r="J24" s="34">
        <v>41398</v>
      </c>
      <c r="K24" s="35"/>
      <c r="L24" s="35" t="s">
        <v>765</v>
      </c>
      <c r="M24" s="28"/>
    </row>
    <row r="25" spans="1:15" s="31" customFormat="1">
      <c r="A25" s="27">
        <v>20</v>
      </c>
      <c r="B25" s="28">
        <v>5.0199999999999996</v>
      </c>
      <c r="C25" s="29"/>
      <c r="D25" s="30">
        <v>6</v>
      </c>
      <c r="E25" s="31" t="s">
        <v>1430</v>
      </c>
      <c r="F25" s="32">
        <f>VLOOKUP($E25,Atletas!$1:$1048576,7,FALSE)</f>
        <v>35370</v>
      </c>
      <c r="G25" s="32" t="str">
        <f>VLOOKUP($E25,Atletas!$1:$1048576,9,FALSE)</f>
        <v>Juvenil</v>
      </c>
      <c r="H25" s="137" t="str">
        <f>VLOOKUP($E25,Atletas!$1:$1048576,5,FALSE)</f>
        <v>CSM</v>
      </c>
      <c r="I25" s="35" t="s">
        <v>1012</v>
      </c>
      <c r="J25" s="34">
        <v>41468</v>
      </c>
      <c r="K25" s="35"/>
      <c r="L25" s="35" t="s">
        <v>765</v>
      </c>
      <c r="M25" s="38"/>
    </row>
    <row r="26" spans="1:15" s="31" customFormat="1">
      <c r="A26" s="27"/>
      <c r="B26" s="28"/>
      <c r="C26" s="29"/>
      <c r="D26" s="30"/>
      <c r="E26" s="31" t="s">
        <v>810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42</v>
      </c>
      <c r="M26" s="38"/>
      <c r="N26" s="38"/>
      <c r="O26" s="31" t="str">
        <f>IF(L26="rp",CONCATENATE(B26," - 12"),L26)</f>
        <v>13,08 - 10</v>
      </c>
    </row>
    <row r="27" spans="1:15" s="31" customFormat="1">
      <c r="A27" s="27"/>
      <c r="B27" s="28"/>
      <c r="C27" s="29"/>
      <c r="D27" s="30"/>
      <c r="E27" s="31" t="s">
        <v>834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I27" s="35"/>
      <c r="J27" s="34"/>
      <c r="K27" s="35"/>
      <c r="L27" s="35" t="s">
        <v>1268</v>
      </c>
      <c r="M27" s="28"/>
      <c r="N27" s="38"/>
    </row>
    <row r="28" spans="1:15" s="31" customFormat="1">
      <c r="A28" s="27"/>
      <c r="B28" s="28"/>
      <c r="C28" s="29"/>
      <c r="D28" s="30"/>
      <c r="E28" s="31" t="s">
        <v>723</v>
      </c>
      <c r="F28" s="32">
        <f>VLOOKUP($E28,Atletas!$1:$1048576,7,FALSE)</f>
        <v>32166</v>
      </c>
      <c r="G28" s="32" t="str">
        <f>VLOOKUP($E28,Atletas!$1:$1048576,9,FALSE)</f>
        <v>Sénior</v>
      </c>
      <c r="H28" s="137" t="str">
        <f>VLOOKUP($E28,Atletas!$1:$1048576,5,FALSE)</f>
        <v>AJS</v>
      </c>
      <c r="I28" s="35"/>
      <c r="J28" s="34"/>
      <c r="K28" s="35"/>
      <c r="L28" s="35" t="s">
        <v>1269</v>
      </c>
      <c r="M28" s="38"/>
      <c r="N28" s="38"/>
    </row>
    <row r="29" spans="1:15" s="31" customFormat="1">
      <c r="A29" s="27"/>
      <c r="B29" s="28"/>
      <c r="C29" s="29"/>
      <c r="D29" s="30"/>
      <c r="E29" s="31" t="s">
        <v>940</v>
      </c>
      <c r="F29" s="32">
        <f>VLOOKUP($E29,Atletas!$1:$1048576,7,FALSE)</f>
        <v>34553</v>
      </c>
      <c r="G29" s="32" t="str">
        <f>VLOOKUP($E29,Atletas!$1:$1048576,9,FALSE)</f>
        <v>Júnior</v>
      </c>
      <c r="H29" s="137" t="str">
        <f>VLOOKUP($E29,Atletas!$1:$1048576,5,FALSE)</f>
        <v>GDE</v>
      </c>
      <c r="I29" s="35"/>
      <c r="J29" s="34"/>
      <c r="K29" s="35"/>
      <c r="L29" s="35" t="s">
        <v>1760</v>
      </c>
      <c r="M29" s="38"/>
    </row>
    <row r="30" spans="1:15" s="31" customFormat="1">
      <c r="A30" s="27"/>
      <c r="B30" s="28"/>
      <c r="C30" s="29"/>
      <c r="D30" s="30"/>
      <c r="E30" s="31" t="s">
        <v>651</v>
      </c>
      <c r="F30" s="32">
        <f>VLOOKUP($E30,Atletas!$1:$1048576,7,FALSE)</f>
        <v>34195</v>
      </c>
      <c r="G30" s="32" t="str">
        <f>VLOOKUP($E30,Atletas!$1:$1048576,9,FALSE)</f>
        <v>S/Sub-23</v>
      </c>
      <c r="H30" s="137" t="str">
        <f>VLOOKUP($E30,Atletas!$1:$1048576,5,FALSE)</f>
        <v>CSM</v>
      </c>
      <c r="I30" s="35"/>
      <c r="J30" s="34"/>
      <c r="K30" s="35"/>
      <c r="L30" s="35" t="s">
        <v>1270</v>
      </c>
      <c r="M30" s="28"/>
      <c r="N30" s="38"/>
    </row>
    <row r="31" spans="1:15" s="31" customFormat="1">
      <c r="A31" s="27"/>
      <c r="B31" s="28"/>
      <c r="C31" s="29"/>
      <c r="D31" s="30"/>
      <c r="E31" s="31" t="s">
        <v>650</v>
      </c>
      <c r="F31" s="32">
        <f>VLOOKUP($E31,Atletas!$1:$1048576,7,FALSE)</f>
        <v>34858</v>
      </c>
      <c r="G31" s="32" t="str">
        <f>VLOOKUP($E31,Atletas!$1:$1048576,9,FALSE)</f>
        <v>Júnior</v>
      </c>
      <c r="H31" s="137" t="str">
        <f>VLOOKUP($E31,Atletas!$1:$1048576,5,FALSE)</f>
        <v>ACDSJ</v>
      </c>
      <c r="I31" s="35"/>
      <c r="J31" s="34"/>
      <c r="K31" s="35"/>
      <c r="L31" s="35" t="s">
        <v>1764</v>
      </c>
      <c r="M31" s="38"/>
    </row>
    <row r="32" spans="1:15" s="31" customFormat="1">
      <c r="A32" s="27"/>
      <c r="B32" s="28"/>
      <c r="C32" s="29"/>
      <c r="D32" s="30"/>
      <c r="E32" s="31" t="s">
        <v>980</v>
      </c>
      <c r="F32" s="32">
        <f>VLOOKUP($E32,Atletas!$1:$1048576,7,FALSE)</f>
        <v>34220</v>
      </c>
      <c r="G32" s="32" t="str">
        <f>VLOOKUP($E32,Atletas!$1:$1048576,9,FALSE)</f>
        <v>S/Sub-23</v>
      </c>
      <c r="H32" s="137" t="str">
        <f>VLOOKUP($E32,Atletas!$1:$1048576,5,FALSE)</f>
        <v>AJS</v>
      </c>
      <c r="I32" s="35"/>
      <c r="J32" s="34"/>
      <c r="K32" s="35"/>
      <c r="L32" s="35" t="s">
        <v>1761</v>
      </c>
      <c r="M32" s="28"/>
      <c r="N32" s="38"/>
    </row>
    <row r="33" spans="1:14" s="31" customFormat="1">
      <c r="A33" s="27"/>
      <c r="B33" s="28"/>
      <c r="C33" s="29"/>
      <c r="D33" s="30"/>
      <c r="E33" s="31" t="s">
        <v>710</v>
      </c>
      <c r="F33" s="32">
        <f>VLOOKUP($E33,Atletas!$1:$1048576,7,FALSE)</f>
        <v>33532</v>
      </c>
      <c r="G33" s="32" t="str">
        <f>VLOOKUP($E33,Atletas!$1:$1048576,9,FALSE)</f>
        <v>S/Sub-23</v>
      </c>
      <c r="H33" s="137" t="str">
        <f>VLOOKUP($E33,Atletas!$1:$1048576,5,FALSE)</f>
        <v>CSM</v>
      </c>
      <c r="I33" s="35"/>
      <c r="J33" s="34"/>
      <c r="K33" s="35"/>
      <c r="L33" s="35" t="s">
        <v>417</v>
      </c>
      <c r="M33" s="38"/>
      <c r="N33" s="38"/>
    </row>
    <row r="34" spans="1:14" s="31" customFormat="1">
      <c r="A34" s="27"/>
      <c r="B34" s="28"/>
      <c r="C34" s="29"/>
      <c r="D34" s="30"/>
      <c r="E34" s="31" t="s">
        <v>514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1740</v>
      </c>
      <c r="M34" s="28"/>
      <c r="N34" s="38"/>
    </row>
    <row r="35" spans="1:14" s="31" customFormat="1">
      <c r="A35" s="27"/>
      <c r="B35" s="28"/>
      <c r="C35" s="29"/>
      <c r="D35" s="30"/>
      <c r="E35" s="31" t="s">
        <v>928</v>
      </c>
      <c r="F35" s="32">
        <f>VLOOKUP($E35,Atletas!$1:$1048576,7,FALSE)</f>
        <v>34644</v>
      </c>
      <c r="G35" s="32" t="str">
        <f>VLOOKUP($E35,Atletas!$1:$1048576,9,FALSE)</f>
        <v>Júnior</v>
      </c>
      <c r="H35" s="137" t="str">
        <f>VLOOKUP($E35,Atletas!$1:$1048576,5,FALSE)</f>
        <v>GDE</v>
      </c>
      <c r="I35" s="35"/>
      <c r="J35" s="34"/>
      <c r="K35" s="35"/>
      <c r="L35" s="35" t="s">
        <v>1751</v>
      </c>
      <c r="M35" s="28"/>
    </row>
    <row r="36" spans="1:14" s="31" customFormat="1">
      <c r="A36" s="27"/>
      <c r="B36" s="28"/>
      <c r="C36" s="29"/>
      <c r="D36" s="30"/>
      <c r="E36" s="31" t="s">
        <v>1414</v>
      </c>
      <c r="F36" s="32" t="e">
        <f>VLOOKUP($E36,Atletas!$1:$1048576,7,FALSE)</f>
        <v>#N/A</v>
      </c>
      <c r="G36" s="32" t="e">
        <f>VLOOKUP($E36,Atletas!$1:$1048576,9,FALSE)</f>
        <v>#N/A</v>
      </c>
      <c r="H36" s="137" t="e">
        <f>VLOOKUP($E36,Atletas!$1:$1048576,5,FALSE)</f>
        <v>#N/A</v>
      </c>
      <c r="I36" s="35"/>
      <c r="J36" s="34"/>
      <c r="K36" s="35"/>
      <c r="L36" s="35" t="s">
        <v>1763</v>
      </c>
      <c r="M36" s="28"/>
    </row>
    <row r="37" spans="1:14" s="31" customFormat="1">
      <c r="A37" s="27"/>
      <c r="B37" s="28"/>
      <c r="C37" s="29"/>
      <c r="D37" s="30"/>
      <c r="E37" s="31" t="s">
        <v>320</v>
      </c>
      <c r="F37" s="32">
        <f>VLOOKUP($E37,Atletas!$1:$1048576,7,FALSE)</f>
        <v>34197</v>
      </c>
      <c r="G37" s="32" t="str">
        <f>VLOOKUP($E37,Atletas!$1:$1048576,9,FALSE)</f>
        <v>S/Sub-23</v>
      </c>
      <c r="H37" s="137" t="str">
        <f>VLOOKUP($E37,Atletas!$1:$1048576,5,FALSE)</f>
        <v>ADRAP</v>
      </c>
      <c r="I37" s="35"/>
      <c r="J37" s="34"/>
      <c r="K37" s="35"/>
      <c r="L37" s="35" t="s">
        <v>1273</v>
      </c>
      <c r="M37" s="28"/>
      <c r="N37" s="38"/>
    </row>
    <row r="38" spans="1:14" s="31" customFormat="1">
      <c r="A38" s="27"/>
      <c r="B38" s="28"/>
      <c r="C38" s="29"/>
      <c r="D38" s="30"/>
      <c r="E38" s="31" t="s">
        <v>1014</v>
      </c>
      <c r="F38" s="32">
        <f>VLOOKUP($E38,Atletas!$1:$1048576,7,FALSE)</f>
        <v>33433</v>
      </c>
      <c r="G38" s="32" t="str">
        <f>VLOOKUP($E38,Atletas!$1:$1048576,9,FALSE)</f>
        <v>S/Sub-23</v>
      </c>
      <c r="H38" s="137" t="str">
        <f>VLOOKUP($E38,Atletas!$1:$1048576,5,FALSE)</f>
        <v>GDE</v>
      </c>
      <c r="I38" s="35"/>
      <c r="J38" s="34"/>
      <c r="K38" s="35"/>
      <c r="L38" s="35" t="s">
        <v>419</v>
      </c>
      <c r="M38" s="38"/>
      <c r="N38" s="38"/>
    </row>
    <row r="39" spans="1:14" s="31" customFormat="1">
      <c r="A39" s="27"/>
      <c r="B39" s="28"/>
      <c r="C39" s="29"/>
      <c r="D39" s="30"/>
      <c r="E39" s="31" t="s">
        <v>829</v>
      </c>
      <c r="F39" s="32">
        <f>VLOOKUP($E39,Atletas!$1:$1048576,7,FALSE)</f>
        <v>31188</v>
      </c>
      <c r="G39" s="32" t="str">
        <f>VLOOKUP($E39,Atletas!$1:$1048576,9,FALSE)</f>
        <v>Sénior</v>
      </c>
      <c r="H39" s="137" t="str">
        <f>VLOOKUP($E39,Atletas!$1:$1048576,5,FALSE)</f>
        <v>GDE</v>
      </c>
      <c r="I39" s="35"/>
      <c r="J39" s="34"/>
      <c r="K39" s="35"/>
      <c r="L39" s="35" t="s">
        <v>421</v>
      </c>
      <c r="M39" s="38"/>
      <c r="N39" s="38"/>
    </row>
    <row r="40" spans="1:14" s="31" customFormat="1">
      <c r="A40" s="27"/>
      <c r="B40" s="28"/>
      <c r="C40" s="29"/>
      <c r="D40" s="30"/>
      <c r="E40" s="31" t="s">
        <v>967</v>
      </c>
      <c r="F40" s="32">
        <f>VLOOKUP($E40,Atletas!$1:$1048576,7,FALSE)</f>
        <v>29219</v>
      </c>
      <c r="G40" s="32" t="str">
        <f>VLOOKUP($E40,Atletas!$1:$1048576,9,FALSE)</f>
        <v>Sénior</v>
      </c>
      <c r="H40" s="137" t="str">
        <f>VLOOKUP($E40,Atletas!$1:$1048576,5,FALSE)</f>
        <v>CSM</v>
      </c>
      <c r="I40" s="35"/>
      <c r="J40" s="34"/>
      <c r="K40" s="35"/>
      <c r="L40" s="35" t="s">
        <v>1009</v>
      </c>
      <c r="M40" s="38"/>
      <c r="N40" s="38"/>
    </row>
    <row r="41" spans="1:14" s="31" customFormat="1">
      <c r="A41" s="27"/>
      <c r="B41" s="28"/>
      <c r="C41" s="29"/>
      <c r="D41" s="30"/>
      <c r="E41" s="31" t="s">
        <v>949</v>
      </c>
      <c r="F41" s="32">
        <f>VLOOKUP($E41,Atletas!$1:$1048576,7,FALSE)</f>
        <v>33714</v>
      </c>
      <c r="G41" s="32" t="str">
        <f>VLOOKUP($E41,Atletas!$1:$1048576,9,FALSE)</f>
        <v>S/Sub-23</v>
      </c>
      <c r="H41" s="137" t="str">
        <f>VLOOKUP($E41,Atletas!$1:$1048576,5,FALSE)</f>
        <v>ADRAP</v>
      </c>
      <c r="I41" s="35"/>
      <c r="J41" s="34"/>
      <c r="K41" s="35"/>
      <c r="L41" s="35" t="s">
        <v>41</v>
      </c>
      <c r="M41" s="38"/>
      <c r="N41" s="38"/>
    </row>
    <row r="42" spans="1:14" s="31" customFormat="1">
      <c r="A42" s="27"/>
      <c r="B42" s="28"/>
      <c r="C42" s="29"/>
      <c r="D42" s="30"/>
      <c r="E42" s="31" t="s">
        <v>777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37</v>
      </c>
      <c r="M42" s="28"/>
      <c r="N42" s="38"/>
    </row>
    <row r="43" spans="1:14" s="31" customFormat="1">
      <c r="A43" s="27"/>
      <c r="B43" s="28"/>
      <c r="C43" s="29"/>
      <c r="D43" s="30"/>
      <c r="E43" s="31" t="s">
        <v>502</v>
      </c>
      <c r="F43" s="32" t="e">
        <f>VLOOKUP($E43,Atletas!$1:$1048576,7,FALSE)</f>
        <v>#N/A</v>
      </c>
      <c r="G43" s="32" t="e">
        <f>VLOOKUP($E43,Atletas!$1:$1048576,9,FALSE)</f>
        <v>#N/A</v>
      </c>
      <c r="H43" s="137" t="e">
        <f>VLOOKUP($E43,Atletas!$1:$1048576,5,FALSE)</f>
        <v>#N/A</v>
      </c>
      <c r="I43" s="35"/>
      <c r="J43" s="34"/>
      <c r="K43" s="35"/>
      <c r="L43" s="35" t="s">
        <v>451</v>
      </c>
      <c r="M43" s="38"/>
      <c r="N43" s="38"/>
    </row>
    <row r="44" spans="1:14" s="31" customFormat="1">
      <c r="A44" s="27"/>
      <c r="B44" s="28"/>
      <c r="C44" s="29"/>
      <c r="D44" s="30"/>
      <c r="E44" s="31" t="s">
        <v>720</v>
      </c>
      <c r="F44" s="32">
        <f>VLOOKUP($E44,Atletas!$1:$1048576,7,FALSE)</f>
        <v>33005</v>
      </c>
      <c r="G44" s="32" t="str">
        <f>VLOOKUP($E44,Atletas!$1:$1048576,9,FALSE)</f>
        <v>Sénior</v>
      </c>
      <c r="H44" s="137" t="str">
        <f>VLOOKUP($E44,Atletas!$1:$1048576,5,FALSE)</f>
        <v>AJS</v>
      </c>
      <c r="I44" s="35"/>
      <c r="J44" s="34"/>
      <c r="K44" s="35"/>
      <c r="L44" s="35" t="s">
        <v>1271</v>
      </c>
      <c r="M44" s="28"/>
      <c r="N44" s="38"/>
    </row>
    <row r="45" spans="1:14" s="31" customFormat="1">
      <c r="A45" s="27"/>
      <c r="B45" s="28"/>
      <c r="C45" s="29"/>
      <c r="D45" s="30"/>
      <c r="E45" s="31" t="s">
        <v>640</v>
      </c>
      <c r="F45" s="32">
        <f>VLOOKUP($E45,Atletas!$1:$1048576,7,FALSE)</f>
        <v>33414</v>
      </c>
      <c r="G45" s="32" t="str">
        <f>VLOOKUP($E45,Atletas!$1:$1048576,9,FALSE)</f>
        <v>S/Sub-23</v>
      </c>
      <c r="H45" s="137" t="str">
        <f>VLOOKUP($E45,Atletas!$1:$1048576,5,FALSE)</f>
        <v>AJS</v>
      </c>
      <c r="I45" s="35"/>
      <c r="J45" s="34"/>
      <c r="K45" s="35"/>
      <c r="L45" s="35" t="s">
        <v>538</v>
      </c>
      <c r="M45" s="38"/>
      <c r="N45" s="38"/>
    </row>
    <row r="46" spans="1:14" s="31" customFormat="1">
      <c r="A46" s="27"/>
      <c r="B46" s="28"/>
      <c r="C46" s="29"/>
      <c r="D46" s="30"/>
      <c r="E46" s="31" t="s">
        <v>950</v>
      </c>
      <c r="F46" s="32" t="e">
        <f>VLOOKUP($E46,Atletas!$1:$1048576,7,FALSE)</f>
        <v>#N/A</v>
      </c>
      <c r="G46" s="32" t="e">
        <f>VLOOKUP($E46,Atletas!$1:$1048576,9,FALSE)</f>
        <v>#N/A</v>
      </c>
      <c r="H46" s="137" t="e">
        <f>VLOOKUP($E46,Atletas!$1:$1048576,5,FALSE)</f>
        <v>#N/A</v>
      </c>
      <c r="I46" s="35"/>
      <c r="J46" s="34"/>
      <c r="K46" s="35"/>
      <c r="L46" s="35" t="s">
        <v>1275</v>
      </c>
      <c r="M46" s="38"/>
      <c r="N46" s="38"/>
    </row>
    <row r="47" spans="1:14" s="31" customFormat="1">
      <c r="A47" s="27"/>
      <c r="B47" s="28"/>
      <c r="C47" s="29"/>
      <c r="D47" s="30"/>
      <c r="E47" s="31" t="s">
        <v>1032</v>
      </c>
      <c r="F47" s="32" t="e">
        <f>VLOOKUP($E47,Atletas!$1:$1048576,7,FALSE)</f>
        <v>#N/A</v>
      </c>
      <c r="G47" s="32" t="e">
        <f>VLOOKUP($E47,Atletas!$1:$1048576,9,FALSE)</f>
        <v>#N/A</v>
      </c>
      <c r="H47" s="137" t="e">
        <f>VLOOKUP($E47,Atletas!$1:$1048576,5,FALSE)</f>
        <v>#N/A</v>
      </c>
      <c r="I47" s="35"/>
      <c r="J47" s="34"/>
      <c r="K47" s="35"/>
      <c r="L47" s="35" t="s">
        <v>1272</v>
      </c>
      <c r="M47" s="28"/>
      <c r="N47" s="38"/>
    </row>
    <row r="48" spans="1:14" s="31" customFormat="1">
      <c r="A48" s="27"/>
      <c r="B48" s="28"/>
      <c r="C48" s="29"/>
      <c r="D48" s="30"/>
      <c r="E48" s="31" t="s">
        <v>324</v>
      </c>
      <c r="F48" s="32" t="e">
        <f>VLOOKUP($E48,Atletas!$1:$1048576,7,FALSE)</f>
        <v>#N/A</v>
      </c>
      <c r="G48" s="32" t="e">
        <f>VLOOKUP($E48,Atletas!$1:$1048576,9,FALSE)</f>
        <v>#N/A</v>
      </c>
      <c r="H48" s="137" t="e">
        <f>VLOOKUP($E48,Atletas!$1:$1048576,5,FALSE)</f>
        <v>#N/A</v>
      </c>
      <c r="I48" s="35"/>
      <c r="J48" s="34"/>
      <c r="K48" s="35"/>
      <c r="L48" s="35" t="s">
        <v>38</v>
      </c>
      <c r="M48" s="28"/>
      <c r="N48" s="38"/>
    </row>
    <row r="49" spans="1:14" s="31" customFormat="1">
      <c r="A49" s="27"/>
      <c r="B49" s="28"/>
      <c r="C49" s="29"/>
      <c r="D49" s="30"/>
      <c r="E49" s="31" t="s">
        <v>775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349</v>
      </c>
      <c r="M49" s="28"/>
      <c r="N49" s="38"/>
    </row>
    <row r="50" spans="1:14" s="31" customFormat="1">
      <c r="A50" s="27"/>
      <c r="B50" s="28"/>
      <c r="C50" s="29"/>
      <c r="D50" s="30"/>
      <c r="E50" s="31" t="s">
        <v>934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444</v>
      </c>
      <c r="M50" s="38"/>
      <c r="N50" s="38"/>
    </row>
    <row r="51" spans="1:14" s="31" customFormat="1">
      <c r="A51" s="27"/>
      <c r="B51" s="28"/>
      <c r="C51" s="29"/>
      <c r="D51" s="30"/>
      <c r="E51" s="31" t="s">
        <v>812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959</v>
      </c>
      <c r="M51" s="28"/>
    </row>
    <row r="52" spans="1:14" s="31" customFormat="1">
      <c r="A52" s="27"/>
      <c r="B52" s="28"/>
      <c r="C52" s="29"/>
      <c r="D52" s="30"/>
      <c r="E52" s="31" t="s">
        <v>920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561</v>
      </c>
      <c r="M52" s="38"/>
    </row>
    <row r="53" spans="1:14" s="31" customFormat="1">
      <c r="A53" s="27"/>
      <c r="B53" s="28"/>
      <c r="C53" s="29"/>
      <c r="D53" s="30"/>
      <c r="E53" s="31" t="s">
        <v>587</v>
      </c>
      <c r="F53" s="32" t="e">
        <f>VLOOKUP($E53,Atletas!$1:$1048576,7,FALSE)</f>
        <v>#N/A</v>
      </c>
      <c r="G53" s="32" t="e">
        <f>VLOOKUP($E53,Atletas!$1:$1048576,9,FALSE)</f>
        <v>#N/A</v>
      </c>
      <c r="H53" s="137" t="e">
        <f>VLOOKUP($E53,Atletas!$1:$1048576,5,FALSE)</f>
        <v>#N/A</v>
      </c>
      <c r="I53" s="35"/>
      <c r="J53" s="34"/>
      <c r="K53" s="35"/>
      <c r="L53" s="35" t="s">
        <v>420</v>
      </c>
      <c r="M53" s="38"/>
      <c r="N53" s="38"/>
    </row>
    <row r="54" spans="1:14" s="31" customFormat="1">
      <c r="A54" s="27"/>
      <c r="B54" s="28"/>
      <c r="C54" s="29"/>
      <c r="D54" s="30"/>
      <c r="E54" s="31" t="s">
        <v>1013</v>
      </c>
      <c r="F54" s="32">
        <f>VLOOKUP($E54,Atletas!$1:$1048576,7,FALSE)</f>
        <v>33119</v>
      </c>
      <c r="G54" s="32" t="str">
        <f>VLOOKUP($E54,Atletas!$1:$1048576,9,FALSE)</f>
        <v>Sénior</v>
      </c>
      <c r="H54" s="137" t="str">
        <f>VLOOKUP($E54,Atletas!$1:$1048576,5,FALSE)</f>
        <v>GDE</v>
      </c>
      <c r="I54" s="35"/>
      <c r="J54" s="34"/>
      <c r="K54" s="35"/>
      <c r="L54" s="35" t="s">
        <v>847</v>
      </c>
      <c r="M54" s="38"/>
    </row>
    <row r="55" spans="1:14" s="31" customFormat="1">
      <c r="A55" s="27"/>
      <c r="B55" s="28"/>
      <c r="C55" s="29"/>
      <c r="D55" s="30"/>
      <c r="E55" s="31" t="s">
        <v>725</v>
      </c>
      <c r="F55" s="32">
        <f>VLOOKUP($E55,Atletas!$1:$1048576,7,FALSE)</f>
        <v>27343</v>
      </c>
      <c r="G55" s="32" t="str">
        <f>VLOOKUP($E55,Atletas!$1:$1048576,9,FALSE)</f>
        <v>S/Veterano</v>
      </c>
      <c r="H55" s="137" t="str">
        <f>VLOOKUP($E55,Atletas!$1:$1048576,5,FALSE)</f>
        <v>AJS</v>
      </c>
      <c r="I55" s="35"/>
      <c r="J55" s="34"/>
      <c r="K55" s="35"/>
      <c r="L55" s="35" t="s">
        <v>416</v>
      </c>
      <c r="M55" s="38"/>
    </row>
    <row r="56" spans="1:14" s="31" customFormat="1">
      <c r="A56" s="27"/>
      <c r="B56" s="28"/>
      <c r="C56" s="29"/>
      <c r="D56" s="30"/>
      <c r="E56" s="31" t="s">
        <v>709</v>
      </c>
      <c r="F56" s="32" t="e">
        <f>VLOOKUP($E56,Atletas!$1:$1048576,7,FALSE)</f>
        <v>#N/A</v>
      </c>
      <c r="G56" s="32" t="e">
        <f>VLOOKUP($E56,Atletas!$1:$1048576,9,FALSE)</f>
        <v>#N/A</v>
      </c>
      <c r="H56" s="137" t="e">
        <f>VLOOKUP($E56,Atletas!$1:$1048576,5,FALSE)</f>
        <v>#N/A</v>
      </c>
      <c r="I56" s="35"/>
      <c r="J56" s="34"/>
      <c r="K56" s="35"/>
      <c r="L56" s="35" t="s">
        <v>848</v>
      </c>
      <c r="M56" s="38"/>
    </row>
    <row r="57" spans="1:14" s="31" customFormat="1">
      <c r="A57" s="27"/>
      <c r="B57" s="28"/>
      <c r="C57" s="29"/>
      <c r="D57" s="30"/>
      <c r="E57" s="31" t="s">
        <v>824</v>
      </c>
      <c r="F57" s="32">
        <f>VLOOKUP($E57,Atletas!$1:$1048576,7,FALSE)</f>
        <v>32845</v>
      </c>
      <c r="G57" s="32" t="str">
        <f>VLOOKUP($E57,Atletas!$1:$1048576,9,FALSE)</f>
        <v>Sénior</v>
      </c>
      <c r="H57" s="137" t="str">
        <f>VLOOKUP($E57,Atletas!$1:$1048576,5,FALSE)</f>
        <v>AJS</v>
      </c>
      <c r="I57" s="35"/>
      <c r="J57" s="34"/>
      <c r="K57" s="35"/>
      <c r="L57" s="35" t="s">
        <v>849</v>
      </c>
      <c r="M57" s="28"/>
    </row>
    <row r="58" spans="1:14" s="31" customFormat="1">
      <c r="A58" s="27"/>
      <c r="B58" s="28"/>
      <c r="C58" s="29"/>
      <c r="D58" s="30"/>
      <c r="E58" s="31" t="s">
        <v>597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40</v>
      </c>
      <c r="M58" s="38"/>
      <c r="N58" s="38"/>
    </row>
    <row r="59" spans="1:14" s="31" customFormat="1">
      <c r="A59" s="27"/>
      <c r="B59" s="28"/>
      <c r="C59" s="29"/>
      <c r="D59" s="30"/>
      <c r="E59" s="31" t="s">
        <v>991</v>
      </c>
      <c r="F59" s="32" t="e">
        <f>VLOOKUP($E59,Atletas!$1:$1048576,7,FALSE)</f>
        <v>#N/A</v>
      </c>
      <c r="G59" s="32" t="e">
        <f>VLOOKUP($E59,Atletas!$1:$1048576,9,FALSE)</f>
        <v>#N/A</v>
      </c>
      <c r="H59" s="137" t="e">
        <f>VLOOKUP($E59,Atletas!$1:$1048576,5,FALSE)</f>
        <v>#N/A</v>
      </c>
      <c r="I59" s="35"/>
      <c r="J59" s="34"/>
      <c r="K59" s="35"/>
      <c r="L59" s="35" t="s">
        <v>39</v>
      </c>
      <c r="M59" s="28"/>
      <c r="N59" s="38"/>
    </row>
    <row r="60" spans="1:14" s="31" customFormat="1">
      <c r="A60" s="27"/>
      <c r="B60" s="28"/>
      <c r="C60" s="29"/>
      <c r="D60" s="30"/>
      <c r="E60" s="31" t="s">
        <v>665</v>
      </c>
      <c r="F60" s="32">
        <f>VLOOKUP($E60,Atletas!$1:$1048576,7,FALSE)</f>
        <v>33168</v>
      </c>
      <c r="G60" s="32" t="str">
        <f>VLOOKUP($E60,Atletas!$1:$1048576,9,FALSE)</f>
        <v>Sénior</v>
      </c>
      <c r="H60" s="137" t="str">
        <f>VLOOKUP($E60,Atletas!$1:$1048576,5,FALSE)</f>
        <v>GDE</v>
      </c>
      <c r="I60" s="35"/>
      <c r="J60" s="34"/>
      <c r="K60" s="35"/>
      <c r="L60" s="35" t="s">
        <v>418</v>
      </c>
      <c r="M60" s="38"/>
      <c r="N60" s="38"/>
    </row>
    <row r="61" spans="1:14" s="31" customFormat="1">
      <c r="A61" s="27"/>
      <c r="B61" s="28"/>
      <c r="C61" s="29"/>
      <c r="D61" s="30"/>
      <c r="F61" s="32">
        <f>VLOOKUP($E61,Atletas!$1:$1048576,7,FALSE)</f>
        <v>0</v>
      </c>
      <c r="G61" s="32">
        <f>VLOOKUP($E61,Atletas!$1:$1048576,9,FALSE)</f>
        <v>0</v>
      </c>
      <c r="H61" s="137">
        <f>VLOOKUP($E61,Atletas!$1:$1048576,5,FALSE)</f>
        <v>0</v>
      </c>
      <c r="I61" s="35"/>
      <c r="J61" s="34"/>
      <c r="K61" s="35"/>
      <c r="L61" s="35" t="s">
        <v>765</v>
      </c>
      <c r="M61" s="28"/>
    </row>
    <row r="62" spans="1:14" s="31" customFormat="1">
      <c r="A62" s="27"/>
      <c r="B62" s="28"/>
      <c r="C62" s="29"/>
      <c r="D62" s="30"/>
      <c r="F62" s="32"/>
      <c r="G62" s="35"/>
      <c r="H62" s="137"/>
      <c r="I62" s="35"/>
      <c r="J62" s="34"/>
      <c r="K62" s="35"/>
      <c r="L62" s="35"/>
    </row>
    <row r="63" spans="1:14" s="31" customFormat="1">
      <c r="A63" s="27"/>
      <c r="B63" s="28"/>
      <c r="C63" s="29"/>
      <c r="D63" s="30"/>
      <c r="F63" s="32"/>
      <c r="G63" s="35"/>
      <c r="H63" s="137"/>
      <c r="I63" s="35"/>
      <c r="J63" s="34"/>
      <c r="K63" s="35"/>
      <c r="L63" s="35"/>
    </row>
    <row r="64" spans="1:14" s="31" customFormat="1">
      <c r="A64" s="181" t="s">
        <v>727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38"/>
      <c r="N64" s="39"/>
    </row>
    <row r="65" spans="1:14" s="31" customFormat="1">
      <c r="A65" s="27"/>
      <c r="B65" s="28"/>
      <c r="C65" s="29"/>
      <c r="D65" s="30"/>
      <c r="F65" s="32">
        <f>VLOOKUP($E65,Atletas!$1:$1048576,7,FALSE)</f>
        <v>0</v>
      </c>
      <c r="G65" s="32">
        <f>VLOOKUP($E65,Atletas!$1:$1048576,9,FALSE)</f>
        <v>0</v>
      </c>
      <c r="H65" s="137">
        <f>VLOOKUP($E65,Atletas!$1:$1048576,5,FALSE)</f>
        <v>0</v>
      </c>
      <c r="I65" s="35"/>
      <c r="J65" s="34"/>
      <c r="K65" s="35"/>
      <c r="L65" s="35"/>
      <c r="M65" s="38"/>
      <c r="N65" s="38"/>
    </row>
    <row r="66" spans="1:14" s="31" customFormat="1">
      <c r="A66" s="27"/>
      <c r="B66" s="28"/>
      <c r="C66" s="29"/>
      <c r="D66" s="30"/>
      <c r="F66" s="32">
        <f>VLOOKUP($E66,Atletas!$1:$1048576,7,FALSE)</f>
        <v>0</v>
      </c>
      <c r="G66" s="32">
        <f>VLOOKUP($E66,Atletas!$1:$1048576,9,FALSE)</f>
        <v>0</v>
      </c>
      <c r="H66" s="137">
        <f>VLOOKUP($E66,Atletas!$1:$1048576,5,FALSE)</f>
        <v>0</v>
      </c>
      <c r="I66" s="35"/>
      <c r="J66" s="34"/>
      <c r="K66" s="35"/>
      <c r="L66" s="35"/>
      <c r="M66" s="28"/>
    </row>
    <row r="67" spans="1:14" s="31" customFormat="1">
      <c r="A67" s="27"/>
      <c r="B67" s="28"/>
      <c r="C67" s="29"/>
      <c r="D67" s="30"/>
      <c r="F67" s="32">
        <f>VLOOKUP($E67,Atletas!$1:$1048576,7,FALSE)</f>
        <v>0</v>
      </c>
      <c r="G67" s="32">
        <f>VLOOKUP($E67,Atletas!$1:$1048576,9,FALSE)</f>
        <v>0</v>
      </c>
      <c r="H67" s="137">
        <f>VLOOKUP($E67,Atletas!$1:$1048576,5,FALSE)</f>
        <v>0</v>
      </c>
      <c r="I67" s="35"/>
      <c r="J67" s="34"/>
      <c r="K67" s="35"/>
      <c r="L67" s="35"/>
      <c r="M67" s="38"/>
      <c r="N67" s="38"/>
    </row>
    <row r="68" spans="1:14" s="31" customFormat="1">
      <c r="A68" s="27"/>
      <c r="B68" s="28"/>
      <c r="C68" s="29"/>
      <c r="D68" s="30"/>
      <c r="F68" s="32">
        <f>VLOOKUP($E68,Atletas!$1:$1048576,7,FALSE)</f>
        <v>0</v>
      </c>
      <c r="G68" s="32">
        <f>VLOOKUP($E68,Atletas!$1:$1048576,9,FALSE)</f>
        <v>0</v>
      </c>
      <c r="H68" s="137">
        <f>VLOOKUP($E68,Atletas!$1:$1048576,5,FALSE)</f>
        <v>0</v>
      </c>
      <c r="I68" s="35"/>
      <c r="J68" s="34"/>
      <c r="K68" s="35"/>
      <c r="L68" s="35"/>
      <c r="M68" s="38"/>
      <c r="N68" s="38"/>
    </row>
    <row r="69" spans="1:14" s="31" customFormat="1">
      <c r="A69" s="27"/>
      <c r="B69" s="28"/>
      <c r="C69" s="29"/>
      <c r="D69" s="30"/>
      <c r="F69" s="32">
        <f>VLOOKUP($E69,Atletas!$1:$1048576,7,FALSE)</f>
        <v>0</v>
      </c>
      <c r="G69" s="32">
        <f>VLOOKUP($E69,Atletas!$1:$1048576,9,FALSE)</f>
        <v>0</v>
      </c>
      <c r="H69" s="137">
        <f>VLOOKUP($E69,Atletas!$1:$1048576,5,FALSE)</f>
        <v>0</v>
      </c>
      <c r="I69" s="35"/>
      <c r="J69" s="34"/>
      <c r="K69" s="35"/>
      <c r="L69" s="35"/>
      <c r="M69" s="38"/>
    </row>
    <row r="70" spans="1:14" s="31" customFormat="1">
      <c r="A70" s="27"/>
      <c r="B70" s="28"/>
      <c r="C70" s="29"/>
      <c r="D70" s="30"/>
      <c r="F70" s="32">
        <f>VLOOKUP($E70,Atletas!$1:$1048576,7,FALSE)</f>
        <v>0</v>
      </c>
      <c r="G70" s="32">
        <f>VLOOKUP($E70,Atletas!$1:$1048576,9,FALSE)</f>
        <v>0</v>
      </c>
      <c r="H70" s="137">
        <f>VLOOKUP($E70,Atletas!$1:$1048576,5,FALSE)</f>
        <v>0</v>
      </c>
      <c r="I70" s="35"/>
      <c r="J70" s="34"/>
      <c r="K70" s="35"/>
      <c r="L70" s="35"/>
      <c r="M70" s="28"/>
    </row>
    <row r="71" spans="1:14" s="31" customFormat="1">
      <c r="A71" s="27"/>
      <c r="B71" s="28"/>
      <c r="C71" s="29"/>
      <c r="D71" s="30"/>
      <c r="F71" s="32">
        <f>VLOOKUP($E71,Atletas!$1:$1048576,7,FALSE)</f>
        <v>0</v>
      </c>
      <c r="G71" s="32">
        <f>VLOOKUP($E71,Atletas!$1:$1048576,9,FALSE)</f>
        <v>0</v>
      </c>
      <c r="H71" s="137">
        <f>VLOOKUP($E71,Atletas!$1:$1048576,5,FALSE)</f>
        <v>0</v>
      </c>
      <c r="I71" s="35"/>
      <c r="J71" s="34"/>
      <c r="K71" s="35"/>
      <c r="L71" s="35"/>
      <c r="M71" s="38"/>
    </row>
    <row r="72" spans="1:14" s="31" customFormat="1">
      <c r="A72" s="27"/>
      <c r="B72" s="28"/>
      <c r="C72" s="29"/>
      <c r="D72" s="30"/>
      <c r="F72" s="32">
        <f>VLOOKUP($E72,Atletas!$1:$1048576,7,FALSE)</f>
        <v>0</v>
      </c>
      <c r="G72" s="32">
        <f>VLOOKUP($E72,Atletas!$1:$1048576,9,FALSE)</f>
        <v>0</v>
      </c>
      <c r="H72" s="137">
        <f>VLOOKUP($E72,Atletas!$1:$1048576,5,FALSE)</f>
        <v>0</v>
      </c>
      <c r="I72" s="35"/>
      <c r="J72" s="34"/>
      <c r="K72" s="35"/>
      <c r="L72" s="35"/>
      <c r="M72" s="28"/>
    </row>
    <row r="73" spans="1:14" s="31" customFormat="1">
      <c r="A73" s="27"/>
      <c r="B73" s="28"/>
      <c r="C73" s="29"/>
      <c r="D73" s="30"/>
      <c r="F73" s="32">
        <f>VLOOKUP($E73,Atletas!$1:$1048576,7,FALSE)</f>
        <v>0</v>
      </c>
      <c r="G73" s="32">
        <f>VLOOKUP($E73,Atletas!$1:$1048576,9,FALSE)</f>
        <v>0</v>
      </c>
      <c r="H73" s="137">
        <f>VLOOKUP($E73,Atletas!$1:$1048576,5,FALSE)</f>
        <v>0</v>
      </c>
      <c r="I73" s="35"/>
      <c r="J73" s="34"/>
      <c r="K73" s="35"/>
      <c r="L73" s="35"/>
      <c r="M73" s="28"/>
    </row>
    <row r="74" spans="1:14" s="31" customFormat="1">
      <c r="A74" s="27"/>
      <c r="B74" s="28"/>
      <c r="C74" s="29"/>
      <c r="D74" s="30"/>
      <c r="F74" s="32">
        <f>VLOOKUP($E74,Atletas!$1:$1048576,7,FALSE)</f>
        <v>0</v>
      </c>
      <c r="G74" s="32">
        <f>VLOOKUP($E74,Atletas!$1:$1048576,9,FALSE)</f>
        <v>0</v>
      </c>
      <c r="H74" s="137">
        <f>VLOOKUP($E74,Atletas!$1:$1048576,5,FALSE)</f>
        <v>0</v>
      </c>
      <c r="I74" s="35"/>
      <c r="J74" s="34"/>
      <c r="K74" s="35"/>
      <c r="L74" s="35"/>
    </row>
    <row r="75" spans="1:14" s="31" customFormat="1">
      <c r="A75" s="27"/>
      <c r="B75" s="28"/>
      <c r="C75" s="29"/>
      <c r="D75" s="30"/>
      <c r="F75" s="32"/>
      <c r="G75" s="32"/>
      <c r="H75" s="137"/>
      <c r="I75" s="35"/>
      <c r="J75" s="34"/>
      <c r="K75" s="35"/>
      <c r="L75" s="35"/>
    </row>
  </sheetData>
  <autoFilter ref="G5:H61"/>
  <sortState ref="A6:N42">
    <sortCondition descending="1" ref="L6:L42"/>
  </sortState>
  <mergeCells count="5">
    <mergeCell ref="A64:L64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2" enableFormatConditionsCalculation="0">
    <pageSetUpPr fitToPage="1"/>
  </sheetPr>
  <dimension ref="A1:N2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11" sqref="A11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916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917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>
        <v>23.48</v>
      </c>
      <c r="C6" s="29"/>
      <c r="D6" s="30">
        <v>1</v>
      </c>
      <c r="E6" s="31" t="s">
        <v>1765</v>
      </c>
      <c r="F6" s="32">
        <f>VLOOKUP($E6,Atletas!$1:$1048576,7,FALSE)</f>
        <v>36856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1012</v>
      </c>
      <c r="J6" s="34">
        <v>41405</v>
      </c>
      <c r="K6" s="35"/>
      <c r="L6" s="35" t="s">
        <v>765</v>
      </c>
      <c r="N6" s="38"/>
    </row>
    <row r="7" spans="1:14" s="31" customFormat="1">
      <c r="A7" s="27">
        <v>2</v>
      </c>
      <c r="B7" s="28">
        <v>17.399999999999999</v>
      </c>
      <c r="C7" s="29"/>
      <c r="D7" s="30">
        <v>2</v>
      </c>
      <c r="E7" s="31" t="s">
        <v>327</v>
      </c>
      <c r="F7" s="32">
        <f>VLOOKUP($E7,Atletas!$1:$1048576,7,FALSE)</f>
        <v>36810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1012</v>
      </c>
      <c r="J7" s="34">
        <v>41440</v>
      </c>
      <c r="K7" s="35"/>
      <c r="L7" s="35" t="s">
        <v>765</v>
      </c>
      <c r="N7" s="38"/>
    </row>
    <row r="8" spans="1:14" s="31" customFormat="1">
      <c r="A8" s="27">
        <v>3</v>
      </c>
      <c r="B8" s="28">
        <v>16.04</v>
      </c>
      <c r="C8" s="29"/>
      <c r="D8" s="30">
        <v>2</v>
      </c>
      <c r="E8" s="31" t="s">
        <v>28</v>
      </c>
      <c r="F8" s="32">
        <f>VLOOKUP($E8,Atletas!$1:$1048576,7,FALSE)</f>
        <v>36541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1012</v>
      </c>
      <c r="J8" s="34">
        <v>41392</v>
      </c>
      <c r="K8" s="35"/>
      <c r="L8" s="35" t="s">
        <v>765</v>
      </c>
      <c r="N8" s="38"/>
    </row>
    <row r="9" spans="1:14" s="31" customFormat="1">
      <c r="A9" s="27">
        <v>4</v>
      </c>
      <c r="B9" s="28">
        <v>14.22</v>
      </c>
      <c r="C9" s="29"/>
      <c r="D9" s="30">
        <v>3</v>
      </c>
      <c r="E9" s="31" t="s">
        <v>1875</v>
      </c>
      <c r="F9" s="32">
        <f>VLOOKUP($E9,Atletas!$1:$1048576,7,FALSE)</f>
        <v>37146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1012</v>
      </c>
      <c r="J9" s="34">
        <v>41392</v>
      </c>
      <c r="K9" s="35"/>
      <c r="L9" s="35" t="s">
        <v>765</v>
      </c>
      <c r="N9" s="38"/>
    </row>
    <row r="10" spans="1:14" s="31" customFormat="1">
      <c r="A10" s="27">
        <v>5</v>
      </c>
      <c r="B10" s="28">
        <v>13.62</v>
      </c>
      <c r="C10" s="29"/>
      <c r="D10" s="30">
        <v>4</v>
      </c>
      <c r="E10" s="31" t="s">
        <v>1028</v>
      </c>
      <c r="F10" s="32">
        <f>VLOOKUP($E10,Atletas!$1:$1048576,7,FALSE)</f>
        <v>36651</v>
      </c>
      <c r="G10" s="32" t="str">
        <f>VLOOKUP($E10,Atletas!$1:$1048576,9,FALSE)</f>
        <v>Infantil</v>
      </c>
      <c r="H10" s="137" t="str">
        <f>VLOOKUP($E10,Atletas!$1:$1048576,5,FALSE)</f>
        <v>CSM</v>
      </c>
      <c r="I10" s="35" t="s">
        <v>1012</v>
      </c>
      <c r="J10" s="34">
        <v>41392</v>
      </c>
      <c r="K10" s="35"/>
      <c r="L10" s="35" t="s">
        <v>765</v>
      </c>
      <c r="N10" s="38"/>
    </row>
    <row r="11" spans="1:14" s="31" customFormat="1">
      <c r="A11" s="27">
        <v>6</v>
      </c>
      <c r="B11" s="28">
        <v>10.28</v>
      </c>
      <c r="C11" s="29"/>
      <c r="D11" s="30">
        <v>4</v>
      </c>
      <c r="E11" s="31" t="s">
        <v>2026</v>
      </c>
      <c r="F11" s="32">
        <f>VLOOKUP($E11,Atletas!$1:$1048576,7,FALSE)</f>
        <v>37179</v>
      </c>
      <c r="G11" s="32" t="str">
        <f>VLOOKUP($E11,Atletas!$1:$1048576,9,FALSE)</f>
        <v>Infantil</v>
      </c>
      <c r="H11" s="137" t="str">
        <f>VLOOKUP($E11,Atletas!$1:$1048576,5,FALSE)</f>
        <v>AJS</v>
      </c>
      <c r="I11" s="35" t="s">
        <v>1012</v>
      </c>
      <c r="J11" s="34">
        <v>41405</v>
      </c>
      <c r="K11" s="35"/>
      <c r="L11" s="35" t="s">
        <v>765</v>
      </c>
    </row>
    <row r="12" spans="1:14" s="31" customFormat="1">
      <c r="A12" s="27">
        <v>7</v>
      </c>
      <c r="B12" s="28">
        <v>10.09</v>
      </c>
      <c r="C12" s="29"/>
      <c r="D12" s="30">
        <v>3</v>
      </c>
      <c r="E12" s="31" t="s">
        <v>1877</v>
      </c>
      <c r="F12" s="32">
        <f>VLOOKUP($E12,Atletas!$1:$1048576,7,FALSE)</f>
        <v>37104</v>
      </c>
      <c r="G12" s="32" t="str">
        <f>VLOOKUP($E12,Atletas!$1:$1048576,9,FALSE)</f>
        <v>Infantil</v>
      </c>
      <c r="H12" s="137" t="str">
        <f>VLOOKUP($E12,Atletas!$1:$1048576,5,FALSE)</f>
        <v>ACDSJ</v>
      </c>
      <c r="I12" s="35" t="s">
        <v>1012</v>
      </c>
      <c r="J12" s="34">
        <v>41314</v>
      </c>
      <c r="K12" s="35"/>
      <c r="L12" s="35" t="s">
        <v>765</v>
      </c>
      <c r="M12" s="38"/>
      <c r="N12" s="38"/>
    </row>
    <row r="13" spans="1:14" s="31" customFormat="1">
      <c r="A13" s="27"/>
      <c r="B13" s="28"/>
      <c r="C13" s="29"/>
      <c r="D13" s="30"/>
      <c r="E13" s="31" t="s">
        <v>335</v>
      </c>
      <c r="F13" s="32">
        <f>VLOOKUP($E13,Atletas!$1:$1048576,7,FALSE)</f>
        <v>36667</v>
      </c>
      <c r="G13" s="32" t="str">
        <f>VLOOKUP($E13,Atletas!$1:$1048576,9,FALSE)</f>
        <v>Infantil</v>
      </c>
      <c r="H13" s="137" t="str">
        <f>VLOOKUP($E13,Atletas!$1:$1048576,5,FALSE)</f>
        <v>CSM</v>
      </c>
      <c r="I13" s="35"/>
      <c r="J13" s="34"/>
      <c r="K13" s="35"/>
      <c r="L13" s="35" t="s">
        <v>1433</v>
      </c>
      <c r="N13" s="38"/>
    </row>
    <row r="14" spans="1:14" s="31" customFormat="1">
      <c r="A14" s="27"/>
      <c r="B14" s="28"/>
      <c r="C14" s="29"/>
      <c r="D14" s="30"/>
      <c r="E14" s="31" t="s">
        <v>370</v>
      </c>
      <c r="F14" s="32" t="e">
        <f>VLOOKUP($E14,Atletas!$1:$1048576,7,FALSE)</f>
        <v>#N/A</v>
      </c>
      <c r="G14" s="32" t="e">
        <f>VLOOKUP($E14,Atletas!$1:$1048576,9,FALSE)</f>
        <v>#N/A</v>
      </c>
      <c r="H14" s="137" t="e">
        <f>VLOOKUP($E14,Atletas!$1:$1048576,5,FALSE)</f>
        <v>#N/A</v>
      </c>
      <c r="I14" s="35"/>
      <c r="J14" s="34"/>
      <c r="K14" s="35"/>
      <c r="L14" s="35" t="s">
        <v>1276</v>
      </c>
      <c r="N14" s="38"/>
    </row>
    <row r="15" spans="1:14" s="31" customFormat="1">
      <c r="A15" s="27"/>
      <c r="B15" s="28"/>
      <c r="C15" s="29"/>
      <c r="D15" s="30"/>
      <c r="F15" s="32">
        <f>VLOOKUP($E15,Atletas!$1:$1048576,7,FALSE)</f>
        <v>0</v>
      </c>
      <c r="G15" s="32">
        <f>VLOOKUP($E15,Atletas!$1:$1048576,9,FALSE)</f>
        <v>0</v>
      </c>
      <c r="H15" s="137">
        <f>VLOOKUP($E15,Atletas!$1:$1048576,5,FALSE)</f>
        <v>0</v>
      </c>
      <c r="I15" s="35"/>
      <c r="J15" s="34"/>
      <c r="K15" s="35"/>
      <c r="L15" s="35" t="s">
        <v>765</v>
      </c>
    </row>
    <row r="16" spans="1:14" s="31" customFormat="1">
      <c r="A16" s="27"/>
      <c r="B16" s="28"/>
      <c r="C16" s="29"/>
      <c r="D16" s="30"/>
      <c r="F16" s="32">
        <f>VLOOKUP($E16,Atletas!$1:$1048576,7,FALSE)</f>
        <v>0</v>
      </c>
      <c r="G16" s="32">
        <f>VLOOKUP($E16,Atletas!$1:$1048576,9,FALSE)</f>
        <v>0</v>
      </c>
      <c r="H16" s="137">
        <f>VLOOKUP($E16,Atletas!$1:$1048576,5,FALSE)</f>
        <v>0</v>
      </c>
      <c r="I16" s="35"/>
      <c r="J16" s="34"/>
      <c r="K16" s="35"/>
      <c r="L16" s="35" t="s">
        <v>765</v>
      </c>
      <c r="N16" s="38"/>
    </row>
    <row r="17" spans="1:14" s="31" customFormat="1">
      <c r="A17" s="27"/>
      <c r="B17" s="28"/>
      <c r="C17" s="29"/>
      <c r="D17" s="30"/>
      <c r="F17" s="32">
        <f>VLOOKUP($E17,Atletas!$1:$1048576,7,FALSE)</f>
        <v>0</v>
      </c>
      <c r="G17" s="32">
        <f>VLOOKUP($E17,Atletas!$1:$1048576,9,FALSE)</f>
        <v>0</v>
      </c>
      <c r="H17" s="137">
        <f>VLOOKUP($E17,Atletas!$1:$1048576,5,FALSE)</f>
        <v>0</v>
      </c>
      <c r="I17" s="35"/>
      <c r="J17" s="34"/>
      <c r="K17" s="35"/>
      <c r="L17" s="35" t="s">
        <v>765</v>
      </c>
      <c r="N17" s="38"/>
    </row>
    <row r="18" spans="1:14" s="31" customFormat="1">
      <c r="A18" s="27"/>
      <c r="B18" s="28"/>
      <c r="C18" s="29"/>
      <c r="D18" s="30"/>
      <c r="F18" s="32">
        <f>VLOOKUP($E18,Atletas!$1:$1048576,7,FALSE)</f>
        <v>0</v>
      </c>
      <c r="G18" s="32">
        <f>VLOOKUP($E18,Atletas!$1:$1048576,9,FALSE)</f>
        <v>0</v>
      </c>
      <c r="H18" s="137">
        <f>VLOOKUP($E18,Atletas!$1:$1048576,5,FALSE)</f>
        <v>0</v>
      </c>
      <c r="I18" s="35"/>
      <c r="J18" s="34"/>
      <c r="K18" s="35"/>
      <c r="L18" s="35" t="s">
        <v>765</v>
      </c>
      <c r="N18" s="38"/>
    </row>
    <row r="19" spans="1:14" s="31" customFormat="1">
      <c r="A19" s="27"/>
      <c r="B19" s="28"/>
      <c r="C19" s="29"/>
      <c r="D19" s="30"/>
      <c r="F19" s="32">
        <f>VLOOKUP($E19,Atletas!$1:$1048576,7,FALSE)</f>
        <v>0</v>
      </c>
      <c r="G19" s="32">
        <f>VLOOKUP($E19,Atletas!$1:$1048576,9,FALSE)</f>
        <v>0</v>
      </c>
      <c r="H19" s="137">
        <f>VLOOKUP($E19,Atletas!$1:$1048576,5,FALSE)</f>
        <v>0</v>
      </c>
      <c r="I19" s="35"/>
      <c r="J19" s="34"/>
      <c r="K19" s="35"/>
      <c r="L19" s="35" t="s">
        <v>765</v>
      </c>
      <c r="N19" s="38"/>
    </row>
    <row r="20" spans="1:14" s="31" customFormat="1">
      <c r="A20" s="27"/>
      <c r="B20" s="28"/>
      <c r="C20" s="29"/>
      <c r="D20" s="30"/>
      <c r="F20" s="32">
        <f>VLOOKUP($E20,Atletas!$1:$1048576,7,FALSE)</f>
        <v>0</v>
      </c>
      <c r="G20" s="32">
        <f>VLOOKUP($E20,Atletas!$1:$1048576,9,FALSE)</f>
        <v>0</v>
      </c>
      <c r="H20" s="137">
        <f>VLOOKUP($E20,Atletas!$1:$1048576,5,FALSE)</f>
        <v>0</v>
      </c>
      <c r="I20" s="35"/>
      <c r="J20" s="34"/>
      <c r="K20" s="35"/>
      <c r="L20" s="35" t="s">
        <v>765</v>
      </c>
    </row>
    <row r="21" spans="1:14" s="31" customFormat="1">
      <c r="A21" s="27"/>
      <c r="B21" s="28"/>
      <c r="C21" s="29"/>
      <c r="D21" s="30"/>
      <c r="F21" s="32">
        <f>VLOOKUP($E21,Atletas!$1:$1048576,7,FALSE)</f>
        <v>0</v>
      </c>
      <c r="G21" s="32">
        <f>VLOOKUP($E21,Atletas!$1:$1048576,9,FALSE)</f>
        <v>0</v>
      </c>
      <c r="H21" s="137">
        <f>VLOOKUP($E21,Atletas!$1:$1048576,5,FALSE)</f>
        <v>0</v>
      </c>
      <c r="I21" s="35"/>
      <c r="J21" s="34"/>
      <c r="K21" s="35"/>
      <c r="L21" s="35" t="s">
        <v>765</v>
      </c>
    </row>
    <row r="22" spans="1:14" s="31" customFormat="1">
      <c r="A22" s="27"/>
      <c r="B22" s="28"/>
      <c r="C22" s="29"/>
      <c r="D22" s="30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5"/>
      <c r="L22" s="35" t="s">
        <v>765</v>
      </c>
    </row>
  </sheetData>
  <sortState ref="A6:O20">
    <sortCondition ref="A6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3" enableFormatConditionsCalculation="0">
    <pageSetUpPr fitToPage="1"/>
  </sheetPr>
  <dimension ref="A1:O5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43" customWidth="1"/>
    <col min="3" max="3" width="6.6640625" style="23" customWidth="1"/>
    <col min="4" max="4" width="5.6640625" style="20" customWidth="1"/>
    <col min="5" max="5" width="22.33203125" style="55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4.832031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916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1412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9" customFormat="1">
      <c r="A6" s="27">
        <v>1</v>
      </c>
      <c r="B6" s="38">
        <v>29.5</v>
      </c>
      <c r="C6" s="29"/>
      <c r="D6" s="30">
        <v>1</v>
      </c>
      <c r="E6" s="31" t="s">
        <v>931</v>
      </c>
      <c r="F6" s="32">
        <f>VLOOKUP($E6,Atletas!$1:$1048576,7,FALSE)</f>
        <v>35983</v>
      </c>
      <c r="G6" s="32" t="str">
        <f>VLOOKUP($E6,Atletas!$1:$1048576,9,FALSE)</f>
        <v>Iniciado</v>
      </c>
      <c r="H6" s="137" t="str">
        <f>VLOOKUP($E6,Atletas!$1:$1048576,5,FALSE)</f>
        <v>GDE</v>
      </c>
      <c r="I6" s="35" t="s">
        <v>1012</v>
      </c>
      <c r="J6" s="34">
        <v>41461</v>
      </c>
      <c r="K6" s="35"/>
      <c r="L6" s="35" t="s">
        <v>765</v>
      </c>
      <c r="N6" s="38"/>
      <c r="O6" s="31"/>
    </row>
    <row r="7" spans="1:15" s="39" customFormat="1">
      <c r="A7" s="27">
        <v>2</v>
      </c>
      <c r="B7" s="38">
        <v>27.05</v>
      </c>
      <c r="C7" s="29"/>
      <c r="D7" s="30">
        <v>2</v>
      </c>
      <c r="E7" s="31" t="s">
        <v>316</v>
      </c>
      <c r="F7" s="32">
        <f>VLOOKUP($E7,Atletas!$1:$1048576,7,FALSE)</f>
        <v>36223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1012</v>
      </c>
      <c r="J7" s="34">
        <v>41461</v>
      </c>
      <c r="K7" s="35"/>
      <c r="L7" s="35" t="s">
        <v>765</v>
      </c>
      <c r="O7" s="31"/>
    </row>
    <row r="8" spans="1:15" s="39" customFormat="1">
      <c r="A8" s="27">
        <v>3</v>
      </c>
      <c r="B8" s="38">
        <v>25.68</v>
      </c>
      <c r="C8" s="29"/>
      <c r="D8" s="30" t="s">
        <v>2023</v>
      </c>
      <c r="E8" s="31" t="s">
        <v>499</v>
      </c>
      <c r="F8" s="32">
        <f>VLOOKUP($E8,Atletas!$1:$1048576,7,FALSE)</f>
        <v>35979</v>
      </c>
      <c r="G8" s="32" t="str">
        <f>VLOOKUP($E8,Atletas!$1:$1048576,9,FALSE)</f>
        <v>Iniciado</v>
      </c>
      <c r="H8" s="137" t="str">
        <f>VLOOKUP($E8,Atletas!$1:$1048576,5,FALSE)</f>
        <v>CSM</v>
      </c>
      <c r="I8" s="35" t="s">
        <v>1012</v>
      </c>
      <c r="J8" s="34">
        <v>41384</v>
      </c>
      <c r="K8" s="35"/>
      <c r="L8" s="35" t="s">
        <v>765</v>
      </c>
      <c r="O8" s="31"/>
    </row>
    <row r="9" spans="1:15" s="39" customFormat="1">
      <c r="A9" s="27">
        <v>4</v>
      </c>
      <c r="B9" s="38">
        <v>24.81</v>
      </c>
      <c r="C9" s="29"/>
      <c r="D9" s="30">
        <v>2</v>
      </c>
      <c r="E9" s="31" t="s">
        <v>530</v>
      </c>
      <c r="F9" s="32">
        <f>VLOOKUP($E9,Atletas!$1:$1048576,7,FALSE)</f>
        <v>36231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5" t="s">
        <v>1012</v>
      </c>
      <c r="J9" s="34">
        <v>41440</v>
      </c>
      <c r="K9" s="35"/>
      <c r="L9" s="35" t="s">
        <v>765</v>
      </c>
      <c r="O9" s="31"/>
    </row>
    <row r="10" spans="1:15" s="39" customFormat="1">
      <c r="A10" s="27">
        <v>5</v>
      </c>
      <c r="B10" s="38">
        <v>23.78</v>
      </c>
      <c r="C10" s="29"/>
      <c r="D10" s="30" t="s">
        <v>2023</v>
      </c>
      <c r="E10" s="31" t="s">
        <v>971</v>
      </c>
      <c r="F10" s="32">
        <f>VLOOKUP($E10,Atletas!$1:$1048576,7,FALSE)</f>
        <v>35516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1012</v>
      </c>
      <c r="J10" s="34">
        <v>41399</v>
      </c>
      <c r="K10" s="35"/>
      <c r="L10" s="35" t="s">
        <v>765</v>
      </c>
      <c r="M10" s="38"/>
      <c r="N10" s="38"/>
      <c r="O10" s="31"/>
    </row>
    <row r="11" spans="1:15" s="39" customFormat="1">
      <c r="A11" s="27">
        <v>6</v>
      </c>
      <c r="B11" s="38">
        <v>23.36</v>
      </c>
      <c r="C11" s="29"/>
      <c r="D11" s="30">
        <v>3</v>
      </c>
      <c r="E11" s="31" t="s">
        <v>500</v>
      </c>
      <c r="F11" s="32">
        <f>VLOOKUP($E11,Atletas!$1:$1048576,7,FALSE)</f>
        <v>36309</v>
      </c>
      <c r="G11" s="32" t="str">
        <f>VLOOKUP($E11,Atletas!$1:$1048576,9,FALSE)</f>
        <v>Iniciado</v>
      </c>
      <c r="H11" s="137" t="str">
        <f>VLOOKUP($E11,Atletas!$1:$1048576,5,FALSE)</f>
        <v>ACDSJ</v>
      </c>
      <c r="I11" s="35" t="s">
        <v>1012</v>
      </c>
      <c r="J11" s="34">
        <v>41391</v>
      </c>
      <c r="K11" s="35"/>
      <c r="L11" s="35" t="s">
        <v>765</v>
      </c>
      <c r="N11" s="38"/>
      <c r="O11" s="31"/>
    </row>
    <row r="12" spans="1:15" s="39" customFormat="1">
      <c r="A12" s="27">
        <v>7</v>
      </c>
      <c r="B12" s="38">
        <v>22.66</v>
      </c>
      <c r="C12" s="29"/>
      <c r="D12" s="30">
        <v>3</v>
      </c>
      <c r="E12" s="31" t="s">
        <v>1875</v>
      </c>
      <c r="F12" s="32">
        <f>VLOOKUP($E12,Atletas!$1:$1048576,7,FALSE)</f>
        <v>37146</v>
      </c>
      <c r="G12" s="32" t="str">
        <f>VLOOKUP($E12,Atletas!$1:$1048576,9,FALSE)</f>
        <v>Infantil</v>
      </c>
      <c r="H12" s="137" t="str">
        <f>VLOOKUP($E12,Atletas!$1:$1048576,5,FALSE)</f>
        <v>ACDSJ</v>
      </c>
      <c r="I12" s="35" t="s">
        <v>1012</v>
      </c>
      <c r="J12" s="34">
        <v>41461</v>
      </c>
      <c r="K12" s="35" t="s">
        <v>2271</v>
      </c>
      <c r="L12" s="35" t="s">
        <v>765</v>
      </c>
      <c r="O12" s="31"/>
    </row>
    <row r="13" spans="1:15" s="39" customFormat="1">
      <c r="A13" s="27">
        <v>8</v>
      </c>
      <c r="B13" s="38">
        <v>22.62</v>
      </c>
      <c r="C13" s="29"/>
      <c r="D13" s="30">
        <v>1</v>
      </c>
      <c r="E13" s="31" t="s">
        <v>935</v>
      </c>
      <c r="F13" s="32">
        <f>VLOOKUP($E13,Atletas!$1:$1048576,7,FALSE)</f>
        <v>35599</v>
      </c>
      <c r="G13" s="32" t="str">
        <f>VLOOKUP($E13,Atletas!$1:$1048576,9,FALSE)</f>
        <v>Juvenil</v>
      </c>
      <c r="H13" s="137" t="str">
        <f>VLOOKUP($E13,Atletas!$1:$1048576,5,FALSE)</f>
        <v>GDE</v>
      </c>
      <c r="I13" s="35" t="s">
        <v>1012</v>
      </c>
      <c r="J13" s="34">
        <v>41286</v>
      </c>
      <c r="K13" s="35"/>
      <c r="L13" s="35" t="s">
        <v>1766</v>
      </c>
      <c r="M13" s="38"/>
      <c r="N13" s="38"/>
      <c r="O13" s="31" t="str">
        <f>IF(L13="rp",CONCATENATE(B13," - 12"),L13)</f>
        <v>29,33 - 12</v>
      </c>
    </row>
    <row r="14" spans="1:15" s="39" customFormat="1">
      <c r="A14" s="27">
        <v>9</v>
      </c>
      <c r="B14" s="38">
        <v>21.94</v>
      </c>
      <c r="C14" s="29"/>
      <c r="D14" s="30">
        <v>2</v>
      </c>
      <c r="E14" s="31" t="s">
        <v>1364</v>
      </c>
      <c r="F14" s="32">
        <f>VLOOKUP($E14,Atletas!$1:$1048576,7,FALSE)</f>
        <v>36312</v>
      </c>
      <c r="G14" s="32" t="str">
        <f>VLOOKUP($E14,Atletas!$1:$1048576,9,FALSE)</f>
        <v>Iniciado</v>
      </c>
      <c r="H14" s="137" t="str">
        <f>VLOOKUP($E14,Atletas!$1:$1048576,5,FALSE)</f>
        <v>ACDSJ</v>
      </c>
      <c r="I14" s="35" t="s">
        <v>1012</v>
      </c>
      <c r="J14" s="34">
        <v>41419</v>
      </c>
      <c r="K14" s="35"/>
      <c r="L14" s="35" t="s">
        <v>765</v>
      </c>
      <c r="M14" s="38"/>
      <c r="N14" s="38"/>
      <c r="O14" s="31"/>
    </row>
    <row r="15" spans="1:15" s="39" customFormat="1">
      <c r="A15" s="27">
        <v>10</v>
      </c>
      <c r="B15" s="38">
        <v>21.71</v>
      </c>
      <c r="C15" s="29"/>
      <c r="D15" s="30">
        <v>1</v>
      </c>
      <c r="E15" s="31" t="s">
        <v>1040</v>
      </c>
      <c r="F15" s="32">
        <f>VLOOKUP($E15,Atletas!$1:$1048576,7,FALSE)</f>
        <v>35494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5" t="s">
        <v>1012</v>
      </c>
      <c r="J15" s="34">
        <v>41391</v>
      </c>
      <c r="K15" s="35"/>
      <c r="L15" s="35" t="s">
        <v>765</v>
      </c>
      <c r="N15" s="38"/>
      <c r="O15" s="31"/>
    </row>
    <row r="16" spans="1:15" s="39" customFormat="1">
      <c r="A16" s="27">
        <v>11</v>
      </c>
      <c r="B16" s="38">
        <v>20.45</v>
      </c>
      <c r="C16" s="29"/>
      <c r="D16" s="30">
        <v>1</v>
      </c>
      <c r="E16" s="31" t="s">
        <v>2068</v>
      </c>
      <c r="F16" s="172">
        <v>35328</v>
      </c>
      <c r="G16" s="32" t="e">
        <f>VLOOKUP($E16,Atletas!$1:$1048576,9,FALSE)</f>
        <v>#N/A</v>
      </c>
      <c r="H16" s="137" t="s">
        <v>866</v>
      </c>
      <c r="I16" s="35" t="s">
        <v>1012</v>
      </c>
      <c r="J16" s="34">
        <v>41391</v>
      </c>
      <c r="K16" s="35" t="s">
        <v>2049</v>
      </c>
      <c r="L16" s="35" t="s">
        <v>765</v>
      </c>
      <c r="O16" s="31"/>
    </row>
    <row r="17" spans="1:15" s="39" customFormat="1">
      <c r="A17" s="27">
        <v>12</v>
      </c>
      <c r="B17" s="38">
        <v>19.03</v>
      </c>
      <c r="C17" s="29"/>
      <c r="D17" s="30">
        <v>3</v>
      </c>
      <c r="E17" s="31" t="s">
        <v>1765</v>
      </c>
      <c r="F17" s="32">
        <f>VLOOKUP($E17,Atletas!$1:$1048576,7,FALSE)</f>
        <v>36856</v>
      </c>
      <c r="G17" s="32" t="str">
        <f>VLOOKUP($E17,Atletas!$1:$1048576,9,FALSE)</f>
        <v>Infantil</v>
      </c>
      <c r="H17" s="137" t="str">
        <f>VLOOKUP($E17,Atletas!$1:$1048576,5,FALSE)</f>
        <v>CSM</v>
      </c>
      <c r="I17" s="35" t="s">
        <v>1012</v>
      </c>
      <c r="J17" s="34">
        <v>41419</v>
      </c>
      <c r="K17" s="35"/>
      <c r="L17" s="35" t="s">
        <v>765</v>
      </c>
      <c r="M17" s="38"/>
      <c r="N17" s="38"/>
      <c r="O17" s="31"/>
    </row>
    <row r="18" spans="1:15" s="39" customFormat="1">
      <c r="A18" s="27">
        <v>13</v>
      </c>
      <c r="B18" s="38">
        <v>18.3</v>
      </c>
      <c r="C18" s="29"/>
      <c r="D18" s="30">
        <v>2</v>
      </c>
      <c r="E18" s="31" t="s">
        <v>930</v>
      </c>
      <c r="F18" s="32">
        <f>VLOOKUP($E18,Atletas!$1:$1048576,7,FALSE)</f>
        <v>35443</v>
      </c>
      <c r="G18" s="32" t="str">
        <f>VLOOKUP($E18,Atletas!$1:$1048576,9,FALSE)</f>
        <v>Juvenil</v>
      </c>
      <c r="H18" s="137" t="str">
        <f>VLOOKUP($E18,Atletas!$1:$1048576,5,FALSE)</f>
        <v>AJS</v>
      </c>
      <c r="I18" s="35" t="s">
        <v>1012</v>
      </c>
      <c r="J18" s="34">
        <v>41286</v>
      </c>
      <c r="K18" s="35"/>
      <c r="L18" s="35" t="s">
        <v>1767</v>
      </c>
      <c r="N18" s="38"/>
      <c r="O18" s="31"/>
    </row>
    <row r="19" spans="1:15" s="39" customFormat="1">
      <c r="A19" s="27">
        <v>14</v>
      </c>
      <c r="B19" s="38">
        <v>18.23</v>
      </c>
      <c r="C19" s="29"/>
      <c r="D19" s="30">
        <v>3</v>
      </c>
      <c r="E19" s="31" t="s">
        <v>717</v>
      </c>
      <c r="F19" s="32">
        <f>VLOOKUP($E19,Atletas!$1:$1048576,7,FALSE)</f>
        <v>35185</v>
      </c>
      <c r="G19" s="32" t="str">
        <f>VLOOKUP($E19,Atletas!$1:$1048576,9,FALSE)</f>
        <v>Juvenil</v>
      </c>
      <c r="H19" s="137" t="str">
        <f>VLOOKUP($E19,Atletas!$1:$1048576,5,FALSE)</f>
        <v>AJS</v>
      </c>
      <c r="I19" s="35" t="s">
        <v>1012</v>
      </c>
      <c r="J19" s="34">
        <v>41391</v>
      </c>
      <c r="K19" s="35"/>
      <c r="L19" s="35" t="s">
        <v>1413</v>
      </c>
      <c r="O19" s="31"/>
    </row>
    <row r="20" spans="1:15" s="39" customFormat="1">
      <c r="A20" s="27">
        <v>15</v>
      </c>
      <c r="B20" s="38">
        <v>17.27</v>
      </c>
      <c r="C20" s="29"/>
      <c r="D20" s="30">
        <v>4</v>
      </c>
      <c r="E20" s="31" t="s">
        <v>732</v>
      </c>
      <c r="F20" s="32">
        <f>VLOOKUP($E20,Atletas!$1:$1048576,7,FALSE)</f>
        <v>36375</v>
      </c>
      <c r="G20" s="32" t="str">
        <f>VLOOKUP($E20,Atletas!$1:$1048576,9,FALSE)</f>
        <v>Iniciado</v>
      </c>
      <c r="H20" s="137" t="str">
        <f>VLOOKUP($E20,Atletas!$1:$1048576,5,FALSE)</f>
        <v>CSM</v>
      </c>
      <c r="I20" s="35" t="s">
        <v>1012</v>
      </c>
      <c r="J20" s="34">
        <v>41398</v>
      </c>
      <c r="K20" s="35"/>
      <c r="L20" s="35" t="s">
        <v>765</v>
      </c>
      <c r="O20" s="31"/>
    </row>
    <row r="21" spans="1:15" s="39" customFormat="1">
      <c r="A21" s="27">
        <v>16</v>
      </c>
      <c r="B21" s="38">
        <v>16.47</v>
      </c>
      <c r="C21" s="29"/>
      <c r="D21" s="30">
        <v>5</v>
      </c>
      <c r="E21" s="31" t="s">
        <v>529</v>
      </c>
      <c r="F21" s="32">
        <f>VLOOKUP($E21,Atletas!$1:$1048576,7,FALSE)</f>
        <v>36542</v>
      </c>
      <c r="G21" s="32" t="str">
        <f>VLOOKUP($E21,Atletas!$1:$1048576,9,FALSE)</f>
        <v>Infantil</v>
      </c>
      <c r="H21" s="137" t="str">
        <f>VLOOKUP($E21,Atletas!$1:$1048576,5,FALSE)</f>
        <v>ACDSJ</v>
      </c>
      <c r="I21" s="35" t="s">
        <v>1012</v>
      </c>
      <c r="J21" s="34">
        <v>41419</v>
      </c>
      <c r="K21" s="35"/>
      <c r="L21" s="35" t="s">
        <v>765</v>
      </c>
      <c r="O21" s="31"/>
    </row>
    <row r="22" spans="1:15" s="39" customFormat="1">
      <c r="A22" s="27">
        <v>17</v>
      </c>
      <c r="B22" s="38">
        <v>16.29</v>
      </c>
      <c r="C22" s="29"/>
      <c r="D22" s="30" t="s">
        <v>2023</v>
      </c>
      <c r="E22" s="31" t="s">
        <v>23</v>
      </c>
      <c r="F22" s="32">
        <f>VLOOKUP($E22,Atletas!$1:$1048576,7,FALSE)</f>
        <v>36315</v>
      </c>
      <c r="G22" s="32" t="str">
        <f>VLOOKUP($E22,Atletas!$1:$1048576,9,FALSE)</f>
        <v>Iniciado</v>
      </c>
      <c r="H22" s="137" t="str">
        <f>VLOOKUP($E22,Atletas!$1:$1048576,5,FALSE)</f>
        <v>AJS</v>
      </c>
      <c r="I22" s="35" t="s">
        <v>1012</v>
      </c>
      <c r="J22" s="34">
        <v>41384</v>
      </c>
      <c r="K22" s="35"/>
      <c r="L22" s="35" t="s">
        <v>765</v>
      </c>
      <c r="M22" s="38"/>
      <c r="N22" s="38"/>
      <c r="O22" s="31"/>
    </row>
    <row r="23" spans="1:15" s="39" customFormat="1">
      <c r="A23" s="27">
        <v>18</v>
      </c>
      <c r="B23" s="38">
        <v>16.260000000000002</v>
      </c>
      <c r="C23" s="29"/>
      <c r="D23" s="30">
        <v>5</v>
      </c>
      <c r="E23" s="31" t="s">
        <v>501</v>
      </c>
      <c r="F23" s="32">
        <f>VLOOKUP($E23,Atletas!$1:$1048576,7,FALSE)</f>
        <v>36286</v>
      </c>
      <c r="G23" s="32" t="str">
        <f>VLOOKUP($E23,Atletas!$1:$1048576,9,FALSE)</f>
        <v>Iniciado</v>
      </c>
      <c r="H23" s="137" t="str">
        <f>VLOOKUP($E23,Atletas!$1:$1048576,5,FALSE)</f>
        <v>ACDSJ</v>
      </c>
      <c r="I23" s="35" t="s">
        <v>1012</v>
      </c>
      <c r="J23" s="34">
        <v>41398</v>
      </c>
      <c r="K23" s="35"/>
      <c r="L23" s="35" t="s">
        <v>765</v>
      </c>
      <c r="O23" s="31"/>
    </row>
    <row r="24" spans="1:15" s="39" customFormat="1">
      <c r="A24" s="27">
        <v>19</v>
      </c>
      <c r="B24" s="38">
        <v>16.11</v>
      </c>
      <c r="C24" s="29"/>
      <c r="D24" s="30">
        <v>6</v>
      </c>
      <c r="E24" s="31" t="s">
        <v>362</v>
      </c>
      <c r="F24" s="32">
        <f>VLOOKUP($E24,Atletas!$1:$1048576,7,FALSE)</f>
        <v>36354</v>
      </c>
      <c r="G24" s="32" t="str">
        <f>VLOOKUP($E24,Atletas!$1:$1048576,9,FALSE)</f>
        <v>Iniciado</v>
      </c>
      <c r="H24" s="137" t="str">
        <f>VLOOKUP($E24,Atletas!$1:$1048576,5,FALSE)</f>
        <v>CSM</v>
      </c>
      <c r="I24" s="35" t="s">
        <v>1012</v>
      </c>
      <c r="J24" s="34">
        <v>41398</v>
      </c>
      <c r="K24" s="35"/>
      <c r="L24" s="35" t="s">
        <v>765</v>
      </c>
      <c r="O24" s="31"/>
    </row>
    <row r="25" spans="1:15" s="39" customFormat="1">
      <c r="A25" s="27">
        <v>20</v>
      </c>
      <c r="B25" s="38">
        <v>15.94</v>
      </c>
      <c r="C25" s="29"/>
      <c r="D25" s="30" t="s">
        <v>2023</v>
      </c>
      <c r="E25" s="31" t="s">
        <v>524</v>
      </c>
      <c r="F25" s="32">
        <f>VLOOKUP($E25,Atletas!$1:$1048576,7,FALSE)</f>
        <v>35368</v>
      </c>
      <c r="G25" s="32" t="str">
        <f>VLOOKUP($E25,Atletas!$1:$1048576,9,FALSE)</f>
        <v>Juvenil</v>
      </c>
      <c r="H25" s="137" t="str">
        <f>VLOOKUP($E25,Atletas!$1:$1048576,5,FALSE)</f>
        <v>CSM</v>
      </c>
      <c r="I25" s="35" t="s">
        <v>1012</v>
      </c>
      <c r="J25" s="34">
        <v>41399</v>
      </c>
      <c r="K25" s="35"/>
      <c r="L25" s="35" t="s">
        <v>1770</v>
      </c>
      <c r="O25" s="31"/>
    </row>
    <row r="26" spans="1:15" s="39" customFormat="1">
      <c r="A26" s="27">
        <v>21</v>
      </c>
      <c r="B26" s="38">
        <v>15.38</v>
      </c>
      <c r="C26" s="29"/>
      <c r="D26" s="30" t="s">
        <v>2023</v>
      </c>
      <c r="E26" s="31" t="s">
        <v>1031</v>
      </c>
      <c r="F26" s="32">
        <f>VLOOKUP($E26,Atletas!$1:$1048576,7,FALSE)</f>
        <v>36491</v>
      </c>
      <c r="G26" s="32" t="str">
        <f>VLOOKUP($E26,Atletas!$1:$1048576,9,FALSE)</f>
        <v>Iniciado</v>
      </c>
      <c r="H26" s="137" t="str">
        <f>VLOOKUP($E26,Atletas!$1:$1048576,5,FALSE)</f>
        <v>AJS</v>
      </c>
      <c r="I26" s="35" t="s">
        <v>1012</v>
      </c>
      <c r="J26" s="34">
        <v>41384</v>
      </c>
      <c r="K26" s="35"/>
      <c r="L26" s="35" t="s">
        <v>765</v>
      </c>
      <c r="M26" s="38"/>
      <c r="N26" s="38"/>
      <c r="O26" s="31"/>
    </row>
    <row r="27" spans="1:15" s="39" customFormat="1">
      <c r="A27" s="27">
        <v>22</v>
      </c>
      <c r="B27" s="38">
        <v>15.21</v>
      </c>
      <c r="C27" s="29"/>
      <c r="D27" s="30">
        <v>5</v>
      </c>
      <c r="E27" s="31" t="s">
        <v>28</v>
      </c>
      <c r="F27" s="32">
        <f>VLOOKUP($E27,Atletas!$1:$1048576,7,FALSE)</f>
        <v>36541</v>
      </c>
      <c r="G27" s="32" t="str">
        <f>VLOOKUP($E27,Atletas!$1:$1048576,9,FALSE)</f>
        <v>Infantil</v>
      </c>
      <c r="H27" s="137" t="str">
        <f>VLOOKUP($E27,Atletas!$1:$1048576,5,FALSE)</f>
        <v>ACDSJ</v>
      </c>
      <c r="I27" s="35" t="s">
        <v>1012</v>
      </c>
      <c r="J27" s="34">
        <v>41461</v>
      </c>
      <c r="K27" s="35"/>
      <c r="L27" s="35" t="s">
        <v>765</v>
      </c>
      <c r="O27" s="31"/>
    </row>
    <row r="28" spans="1:15" s="39" customFormat="1">
      <c r="A28" s="27">
        <v>23</v>
      </c>
      <c r="B28" s="38">
        <v>15.04</v>
      </c>
      <c r="C28" s="29"/>
      <c r="D28" s="30" t="s">
        <v>2023</v>
      </c>
      <c r="E28" s="31" t="s">
        <v>10</v>
      </c>
      <c r="F28" s="32">
        <f>VLOOKUP($E28,Atletas!$1:$1048576,7,FALSE)</f>
        <v>35568</v>
      </c>
      <c r="G28" s="32" t="str">
        <f>VLOOKUP($E28,Atletas!$1:$1048576,9,FALSE)</f>
        <v>Juvenil</v>
      </c>
      <c r="H28" s="137" t="str">
        <f>VLOOKUP($E28,Atletas!$1:$1048576,5,FALSE)</f>
        <v>CSM</v>
      </c>
      <c r="I28" s="35" t="s">
        <v>1012</v>
      </c>
      <c r="J28" s="34">
        <v>41399</v>
      </c>
      <c r="K28" s="35"/>
      <c r="L28" s="35" t="s">
        <v>1769</v>
      </c>
      <c r="N28" s="38"/>
      <c r="O28" s="31"/>
    </row>
    <row r="29" spans="1:15" s="39" customFormat="1">
      <c r="A29" s="27">
        <v>24</v>
      </c>
      <c r="B29" s="38">
        <v>14.37</v>
      </c>
      <c r="C29" s="29"/>
      <c r="D29" s="30">
        <v>1</v>
      </c>
      <c r="E29" s="31" t="s">
        <v>1430</v>
      </c>
      <c r="F29" s="32">
        <f>VLOOKUP($E29,Atletas!$1:$1048576,7,FALSE)</f>
        <v>35370</v>
      </c>
      <c r="G29" s="32" t="str">
        <f>VLOOKUP($E29,Atletas!$1:$1048576,9,FALSE)</f>
        <v>Juvenil</v>
      </c>
      <c r="H29" s="137" t="str">
        <f>VLOOKUP($E29,Atletas!$1:$1048576,5,FALSE)</f>
        <v>CSM</v>
      </c>
      <c r="I29" s="35" t="s">
        <v>1012</v>
      </c>
      <c r="J29" s="34">
        <v>41385</v>
      </c>
      <c r="K29" s="35"/>
      <c r="L29" s="35" t="s">
        <v>765</v>
      </c>
      <c r="O29" s="31"/>
    </row>
    <row r="30" spans="1:15" s="39" customFormat="1">
      <c r="A30" s="27">
        <v>25</v>
      </c>
      <c r="B30" s="38">
        <v>13.82</v>
      </c>
      <c r="C30" s="29"/>
      <c r="D30" s="30" t="s">
        <v>2023</v>
      </c>
      <c r="E30" s="31" t="s">
        <v>9</v>
      </c>
      <c r="F30" s="32">
        <f>VLOOKUP($E30,Atletas!$1:$1048576,7,FALSE)</f>
        <v>36219</v>
      </c>
      <c r="G30" s="32" t="str">
        <f>VLOOKUP($E30,Atletas!$1:$1048576,9,FALSE)</f>
        <v>Iniciado</v>
      </c>
      <c r="H30" s="137" t="str">
        <f>VLOOKUP($E30,Atletas!$1:$1048576,5,FALSE)</f>
        <v>ADRAP</v>
      </c>
      <c r="I30" s="35" t="s">
        <v>1012</v>
      </c>
      <c r="J30" s="34">
        <v>41384</v>
      </c>
      <c r="K30" s="35"/>
      <c r="L30" s="35" t="s">
        <v>765</v>
      </c>
      <c r="O30" s="31"/>
    </row>
    <row r="31" spans="1:15" s="39" customFormat="1">
      <c r="A31" s="27">
        <v>26</v>
      </c>
      <c r="B31" s="38">
        <v>13.56</v>
      </c>
      <c r="C31" s="29"/>
      <c r="D31" s="30">
        <v>7</v>
      </c>
      <c r="E31" s="31" t="s">
        <v>1030</v>
      </c>
      <c r="F31" s="32">
        <f>VLOOKUP($E31,Atletas!$1:$1048576,7,FALSE)</f>
        <v>36176</v>
      </c>
      <c r="G31" s="32" t="str">
        <f>VLOOKUP($E31,Atletas!$1:$1048576,9,FALSE)</f>
        <v>Iniciado</v>
      </c>
      <c r="H31" s="137" t="str">
        <f>VLOOKUP($E31,Atletas!$1:$1048576,5,FALSE)</f>
        <v>AJS</v>
      </c>
      <c r="I31" s="35" t="s">
        <v>1012</v>
      </c>
      <c r="J31" s="34">
        <v>41412</v>
      </c>
      <c r="K31" s="35"/>
      <c r="L31" s="35" t="s">
        <v>765</v>
      </c>
      <c r="O31" s="31"/>
    </row>
    <row r="32" spans="1:15" s="39" customFormat="1">
      <c r="A32" s="27">
        <v>27</v>
      </c>
      <c r="B32" s="38">
        <v>13.4</v>
      </c>
      <c r="C32" s="29"/>
      <c r="D32" s="30" t="s">
        <v>2023</v>
      </c>
      <c r="E32" s="31" t="s">
        <v>1975</v>
      </c>
      <c r="F32" s="32">
        <f>VLOOKUP($E32,Atletas!$1:$1048576,7,FALSE)</f>
        <v>35172</v>
      </c>
      <c r="G32" s="32" t="str">
        <f>VLOOKUP($E32,Atletas!$1:$1048576,9,FALSE)</f>
        <v>Juvenil</v>
      </c>
      <c r="H32" s="137" t="str">
        <f>VLOOKUP($E32,Atletas!$1:$1048576,5,FALSE)</f>
        <v>CSM</v>
      </c>
      <c r="I32" s="35" t="s">
        <v>1012</v>
      </c>
      <c r="J32" s="34">
        <v>41399</v>
      </c>
      <c r="K32" s="35"/>
      <c r="L32" s="35" t="s">
        <v>765</v>
      </c>
      <c r="O32" s="31"/>
    </row>
    <row r="33" spans="1:15" s="39" customFormat="1">
      <c r="A33" s="27">
        <v>28</v>
      </c>
      <c r="B33" s="38">
        <v>13.16</v>
      </c>
      <c r="C33" s="29"/>
      <c r="D33" s="30">
        <v>8</v>
      </c>
      <c r="E33" s="31" t="s">
        <v>1031</v>
      </c>
      <c r="F33" s="32">
        <f>VLOOKUP($E33,Atletas!$1:$1048576,7,FALSE)</f>
        <v>36491</v>
      </c>
      <c r="G33" s="32" t="str">
        <f>VLOOKUP($E33,Atletas!$1:$1048576,9,FALSE)</f>
        <v>Iniciado</v>
      </c>
      <c r="H33" s="137" t="str">
        <f>VLOOKUP($E33,Atletas!$1:$1048576,5,FALSE)</f>
        <v>AJS</v>
      </c>
      <c r="I33" s="35" t="s">
        <v>1012</v>
      </c>
      <c r="J33" s="34">
        <v>41412</v>
      </c>
      <c r="K33" s="35"/>
      <c r="L33" s="35" t="s">
        <v>765</v>
      </c>
      <c r="O33" s="31"/>
    </row>
    <row r="34" spans="1:15" s="39" customFormat="1">
      <c r="A34" s="27">
        <v>29</v>
      </c>
      <c r="B34" s="38">
        <v>13.02</v>
      </c>
      <c r="C34" s="29"/>
      <c r="D34" s="30">
        <v>6</v>
      </c>
      <c r="E34" s="31" t="s">
        <v>1431</v>
      </c>
      <c r="F34" s="32">
        <f>VLOOKUP($E34,Atletas!$1:$1048576,7,FALSE)</f>
        <v>35902</v>
      </c>
      <c r="G34" s="32" t="str">
        <f>VLOOKUP($E34,Atletas!$1:$1048576,9,FALSE)</f>
        <v>Iniciado</v>
      </c>
      <c r="H34" s="137" t="str">
        <f>VLOOKUP($E34,Atletas!$1:$1048576,5,FALSE)</f>
        <v>ADRAP</v>
      </c>
      <c r="I34" s="35" t="s">
        <v>1012</v>
      </c>
      <c r="J34" s="34">
        <v>41461</v>
      </c>
      <c r="K34" s="35"/>
      <c r="L34" s="35" t="s">
        <v>765</v>
      </c>
      <c r="O34" s="31"/>
    </row>
    <row r="35" spans="1:15" s="39" customFormat="1">
      <c r="A35" s="27">
        <v>30</v>
      </c>
      <c r="B35" s="38">
        <v>12.98</v>
      </c>
      <c r="C35" s="29"/>
      <c r="D35" s="30">
        <v>8</v>
      </c>
      <c r="E35" s="31" t="s">
        <v>1028</v>
      </c>
      <c r="F35" s="32">
        <f>VLOOKUP($E35,Atletas!$1:$1048576,7,FALSE)</f>
        <v>36651</v>
      </c>
      <c r="G35" s="32" t="str">
        <f>VLOOKUP($E35,Atletas!$1:$1048576,9,FALSE)</f>
        <v>Infantil</v>
      </c>
      <c r="H35" s="137" t="str">
        <f>VLOOKUP($E35,Atletas!$1:$1048576,5,FALSE)</f>
        <v>CSM</v>
      </c>
      <c r="I35" s="35" t="s">
        <v>1012</v>
      </c>
      <c r="J35" s="34">
        <v>41419</v>
      </c>
      <c r="K35" s="35"/>
      <c r="L35" s="35" t="s">
        <v>765</v>
      </c>
      <c r="O35" s="31"/>
    </row>
    <row r="36" spans="1:15" s="39" customFormat="1">
      <c r="A36" s="27">
        <v>31</v>
      </c>
      <c r="B36" s="38">
        <v>11.82</v>
      </c>
      <c r="C36" s="29"/>
      <c r="D36" s="30">
        <v>7</v>
      </c>
      <c r="E36" s="31" t="s">
        <v>586</v>
      </c>
      <c r="F36" s="32">
        <f>VLOOKUP($E36,Atletas!$1:$1048576,7,FALSE)</f>
        <v>36003</v>
      </c>
      <c r="G36" s="32" t="str">
        <f>VLOOKUP($E36,Atletas!$1:$1048576,9,FALSE)</f>
        <v>Iniciado</v>
      </c>
      <c r="H36" s="137" t="str">
        <f>VLOOKUP($E36,Atletas!$1:$1048576,5,FALSE)</f>
        <v>AJS</v>
      </c>
      <c r="I36" s="35" t="s">
        <v>1012</v>
      </c>
      <c r="J36" s="34">
        <v>41461</v>
      </c>
      <c r="K36" s="35"/>
      <c r="L36" s="35" t="s">
        <v>765</v>
      </c>
      <c r="O36" s="31"/>
    </row>
    <row r="37" spans="1:15" s="39" customFormat="1">
      <c r="A37" s="27">
        <v>32</v>
      </c>
      <c r="B37" s="38">
        <v>11.35</v>
      </c>
      <c r="C37" s="29"/>
      <c r="D37" s="30" t="s">
        <v>2023</v>
      </c>
      <c r="E37" s="31" t="s">
        <v>1365</v>
      </c>
      <c r="F37" s="32">
        <f>VLOOKUP($E37,Atletas!$1:$1048576,7,FALSE)</f>
        <v>35889</v>
      </c>
      <c r="G37" s="32" t="str">
        <f>VLOOKUP($E37,Atletas!$1:$1048576,9,FALSE)</f>
        <v>Iniciado</v>
      </c>
      <c r="H37" s="137" t="str">
        <f>VLOOKUP($E37,Atletas!$1:$1048576,5,FALSE)</f>
        <v>CSM</v>
      </c>
      <c r="I37" s="35" t="s">
        <v>1012</v>
      </c>
      <c r="J37" s="34">
        <v>41384</v>
      </c>
      <c r="K37" s="35"/>
      <c r="L37" s="35" t="s">
        <v>1775</v>
      </c>
      <c r="O37" s="31"/>
    </row>
    <row r="38" spans="1:15" s="39" customFormat="1">
      <c r="A38" s="27">
        <v>33</v>
      </c>
      <c r="B38" s="38">
        <v>10.98</v>
      </c>
      <c r="C38" s="29"/>
      <c r="D38" s="30" t="s">
        <v>2023</v>
      </c>
      <c r="E38" s="31" t="s">
        <v>546</v>
      </c>
      <c r="F38" s="32">
        <f>VLOOKUP($E38,Atletas!$1:$1048576,7,FALSE)</f>
        <v>36227</v>
      </c>
      <c r="G38" s="32" t="str">
        <f>VLOOKUP($E38,Atletas!$1:$1048576,9,FALSE)</f>
        <v>Iniciado</v>
      </c>
      <c r="H38" s="137" t="str">
        <f>VLOOKUP($E38,Atletas!$1:$1048576,5,FALSE)</f>
        <v>AJS</v>
      </c>
      <c r="I38" s="35" t="s">
        <v>1012</v>
      </c>
      <c r="J38" s="34">
        <v>41384</v>
      </c>
      <c r="K38" s="35"/>
      <c r="L38" s="35" t="s">
        <v>765</v>
      </c>
      <c r="O38" s="31"/>
    </row>
    <row r="39" spans="1:15" s="39" customFormat="1">
      <c r="A39" s="27">
        <v>34</v>
      </c>
      <c r="B39" s="38">
        <v>10.81</v>
      </c>
      <c r="C39" s="29"/>
      <c r="D39" s="30" t="s">
        <v>2023</v>
      </c>
      <c r="E39" s="31" t="s">
        <v>1405</v>
      </c>
      <c r="F39" s="32">
        <f>VLOOKUP($E39,Atletas!$1:$1048576,7,FALSE)</f>
        <v>35819</v>
      </c>
      <c r="G39" s="32" t="str">
        <f>VLOOKUP($E39,Atletas!$1:$1048576,9,FALSE)</f>
        <v>Iniciado</v>
      </c>
      <c r="H39" s="137" t="str">
        <f>VLOOKUP($E39,Atletas!$1:$1048576,5,FALSE)</f>
        <v>ADRAP</v>
      </c>
      <c r="I39" s="35" t="s">
        <v>1012</v>
      </c>
      <c r="J39" s="34">
        <v>41384</v>
      </c>
      <c r="K39" s="35"/>
      <c r="L39" s="35" t="s">
        <v>765</v>
      </c>
      <c r="O39" s="31"/>
    </row>
    <row r="40" spans="1:15" s="39" customFormat="1">
      <c r="A40" s="27">
        <v>35</v>
      </c>
      <c r="B40" s="38">
        <v>10.54</v>
      </c>
      <c r="C40" s="29"/>
      <c r="D40" s="30" t="s">
        <v>2023</v>
      </c>
      <c r="E40" s="31" t="s">
        <v>1392</v>
      </c>
      <c r="F40" s="32">
        <f>VLOOKUP($E40,Atletas!$1:$1048576,7,FALSE)</f>
        <v>36035</v>
      </c>
      <c r="G40" s="32" t="str">
        <f>VLOOKUP($E40,Atletas!$1:$1048576,9,FALSE)</f>
        <v>Iniciado</v>
      </c>
      <c r="H40" s="137" t="str">
        <f>VLOOKUP($E40,Atletas!$1:$1048576,5,FALSE)</f>
        <v>ADRAP</v>
      </c>
      <c r="I40" s="35" t="s">
        <v>1012</v>
      </c>
      <c r="J40" s="34">
        <v>41384</v>
      </c>
      <c r="K40" s="35"/>
      <c r="L40" s="35" t="s">
        <v>765</v>
      </c>
      <c r="O40" s="31"/>
    </row>
    <row r="41" spans="1:15" s="39" customFormat="1">
      <c r="A41" s="27"/>
      <c r="B41" s="38"/>
      <c r="C41" s="29"/>
      <c r="D41" s="30"/>
      <c r="E41" s="31" t="s">
        <v>542</v>
      </c>
      <c r="F41" s="32">
        <f>VLOOKUP($E41,Atletas!$1:$1048576,7,FALSE)</f>
        <v>35571</v>
      </c>
      <c r="G41" s="32" t="str">
        <f>VLOOKUP($E41,Atletas!$1:$1048576,9,FALSE)</f>
        <v>Juvenil</v>
      </c>
      <c r="H41" s="137" t="str">
        <f>VLOOKUP($E41,Atletas!$1:$1048576,5,FALSE)</f>
        <v>GDE</v>
      </c>
      <c r="I41" s="35"/>
      <c r="J41" s="34"/>
      <c r="K41" s="35"/>
      <c r="L41" s="35" t="s">
        <v>1277</v>
      </c>
      <c r="M41" s="38"/>
      <c r="N41" s="38" t="str">
        <f>CONCATENATE(B41," - 11")</f>
        <v xml:space="preserve"> - 11</v>
      </c>
      <c r="O41" s="31"/>
    </row>
    <row r="42" spans="1:15" s="39" customFormat="1">
      <c r="A42" s="27"/>
      <c r="B42" s="38"/>
      <c r="C42" s="29"/>
      <c r="D42" s="30"/>
      <c r="E42" s="31" t="s">
        <v>514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1768</v>
      </c>
      <c r="O42" s="31"/>
    </row>
    <row r="43" spans="1:15" s="39" customFormat="1">
      <c r="A43" s="27"/>
      <c r="B43" s="38"/>
      <c r="C43" s="29"/>
      <c r="D43" s="30"/>
      <c r="E43" s="31" t="s">
        <v>596</v>
      </c>
      <c r="F43" s="32" t="e">
        <f>VLOOKUP($E43,Atletas!$1:$1048576,7,FALSE)</f>
        <v>#N/A</v>
      </c>
      <c r="G43" s="32" t="e">
        <f>VLOOKUP($E43,Atletas!$1:$1048576,9,FALSE)</f>
        <v>#N/A</v>
      </c>
      <c r="H43" s="137" t="e">
        <f>VLOOKUP($E43,Atletas!$1:$1048576,5,FALSE)</f>
        <v>#N/A</v>
      </c>
      <c r="I43" s="35"/>
      <c r="J43" s="34"/>
      <c r="K43" s="35"/>
      <c r="L43" s="35" t="s">
        <v>1278</v>
      </c>
      <c r="N43" s="38"/>
      <c r="O43" s="31"/>
    </row>
    <row r="44" spans="1:15" s="39" customFormat="1">
      <c r="A44" s="27"/>
      <c r="B44" s="38"/>
      <c r="C44" s="29"/>
      <c r="D44" s="30"/>
      <c r="E44" s="31" t="s">
        <v>21</v>
      </c>
      <c r="F44" s="32">
        <f>VLOOKUP($E44,Atletas!$1:$1048576,7,FALSE)</f>
        <v>35638</v>
      </c>
      <c r="G44" s="32" t="str">
        <f>VLOOKUP($E44,Atletas!$1:$1048576,9,FALSE)</f>
        <v>Juvenil</v>
      </c>
      <c r="H44" s="137" t="str">
        <f>VLOOKUP($E44,Atletas!$1:$1048576,5,FALSE)</f>
        <v>AJS</v>
      </c>
      <c r="I44" s="35"/>
      <c r="J44" s="34"/>
      <c r="K44" s="35"/>
      <c r="L44" s="35" t="s">
        <v>1771</v>
      </c>
      <c r="N44" s="38"/>
      <c r="O44" s="31"/>
    </row>
    <row r="45" spans="1:15" s="39" customFormat="1">
      <c r="A45" s="27"/>
      <c r="B45" s="38"/>
      <c r="C45" s="29"/>
      <c r="D45" s="30"/>
      <c r="E45" s="31" t="s">
        <v>347</v>
      </c>
      <c r="F45" s="32">
        <f>VLOOKUP($E45,Atletas!$1:$1048576,7,FALSE)</f>
        <v>36124</v>
      </c>
      <c r="G45" s="32" t="str">
        <f>VLOOKUP($E45,Atletas!$1:$1048576,9,FALSE)</f>
        <v>Iniciado</v>
      </c>
      <c r="H45" s="137" t="str">
        <f>VLOOKUP($E45,Atletas!$1:$1048576,5,FALSE)</f>
        <v>AJS</v>
      </c>
      <c r="I45" s="35"/>
      <c r="J45" s="34"/>
      <c r="K45" s="35"/>
      <c r="L45" s="35" t="s">
        <v>1772</v>
      </c>
      <c r="M45" s="38"/>
      <c r="O45" s="31"/>
    </row>
    <row r="46" spans="1:15" s="39" customFormat="1">
      <c r="A46" s="27"/>
      <c r="B46" s="38"/>
      <c r="C46" s="29"/>
      <c r="D46" s="30"/>
      <c r="E46" s="31" t="s">
        <v>516</v>
      </c>
      <c r="F46" s="32">
        <f>VLOOKUP($E46,Atletas!$1:$1048576,7,FALSE)</f>
        <v>35439</v>
      </c>
      <c r="G46" s="32" t="str">
        <f>VLOOKUP($E46,Atletas!$1:$1048576,9,FALSE)</f>
        <v>Juvenil</v>
      </c>
      <c r="H46" s="137" t="str">
        <f>VLOOKUP($E46,Atletas!$1:$1048576,5,FALSE)</f>
        <v>CSM</v>
      </c>
      <c r="I46" s="35"/>
      <c r="J46" s="34"/>
      <c r="K46" s="35"/>
      <c r="L46" s="35" t="s">
        <v>1773</v>
      </c>
      <c r="N46" s="38"/>
      <c r="O46" s="31"/>
    </row>
    <row r="47" spans="1:15" s="39" customFormat="1">
      <c r="A47" s="27"/>
      <c r="B47" s="38"/>
      <c r="C47" s="29"/>
      <c r="D47" s="30"/>
      <c r="E47" s="31" t="s">
        <v>600</v>
      </c>
      <c r="F47" s="32">
        <f>VLOOKUP($E47,Atletas!$1:$1048576,7,FALSE)</f>
        <v>35548</v>
      </c>
      <c r="G47" s="32" t="str">
        <f>VLOOKUP($E47,Atletas!$1:$1048576,9,FALSE)</f>
        <v>Juvenil</v>
      </c>
      <c r="H47" s="137" t="str">
        <f>VLOOKUP($E47,Atletas!$1:$1048576,5,FALSE)</f>
        <v>ACDSJ</v>
      </c>
      <c r="I47" s="35"/>
      <c r="J47" s="34"/>
      <c r="K47" s="35"/>
      <c r="L47" s="35" t="s">
        <v>1778</v>
      </c>
      <c r="N47" s="38"/>
      <c r="O47" s="31"/>
    </row>
    <row r="48" spans="1:15" s="39" customFormat="1">
      <c r="A48" s="27"/>
      <c r="B48" s="38"/>
      <c r="C48" s="29"/>
      <c r="D48" s="30"/>
      <c r="E48" s="31" t="s">
        <v>537</v>
      </c>
      <c r="F48" s="32">
        <f>VLOOKUP($E48,Atletas!$1:$1048576,7,FALSE)</f>
        <v>35542</v>
      </c>
      <c r="G48" s="32" t="str">
        <f>VLOOKUP($E48,Atletas!$1:$1048576,9,FALSE)</f>
        <v>Juvenil</v>
      </c>
      <c r="H48" s="137" t="str">
        <f>VLOOKUP($E48,Atletas!$1:$1048576,5,FALSE)</f>
        <v>ACDSJ</v>
      </c>
      <c r="I48" s="35"/>
      <c r="J48" s="34"/>
      <c r="K48" s="35"/>
      <c r="L48" s="35" t="s">
        <v>1774</v>
      </c>
      <c r="M48" s="38"/>
      <c r="N48" s="38"/>
      <c r="O48" s="31"/>
    </row>
    <row r="49" spans="1:15" s="39" customFormat="1">
      <c r="A49" s="37"/>
      <c r="B49" s="38"/>
      <c r="C49" s="29"/>
      <c r="D49" s="30"/>
      <c r="E49" s="31"/>
      <c r="F49" s="32">
        <f>VLOOKUP($E49,Atletas!$1:$1048576,7,FALSE)</f>
        <v>0</v>
      </c>
      <c r="G49" s="32">
        <f>VLOOKUP($E49,Atletas!$1:$1048576,9,FALSE)</f>
        <v>0</v>
      </c>
      <c r="H49" s="137">
        <f>VLOOKUP($E49,Atletas!$1:$1048576,5,FALSE)</f>
        <v>0</v>
      </c>
      <c r="I49" s="35"/>
      <c r="J49" s="34"/>
      <c r="K49" s="35"/>
      <c r="L49" s="35" t="s">
        <v>765</v>
      </c>
      <c r="O49" s="31"/>
    </row>
    <row r="50" spans="1:15" s="39" customFormat="1">
      <c r="A50" s="37"/>
      <c r="B50" s="38"/>
      <c r="C50" s="29"/>
      <c r="D50" s="30"/>
      <c r="E50" s="31"/>
      <c r="F50" s="32">
        <f>VLOOKUP($E50,Atletas!$1:$1048576,7,FALSE)</f>
        <v>0</v>
      </c>
      <c r="G50" s="32">
        <f>VLOOKUP($E50,Atletas!$1:$1048576,9,FALSE)</f>
        <v>0</v>
      </c>
      <c r="H50" s="137">
        <f>VLOOKUP($E50,Atletas!$1:$1048576,5,FALSE)</f>
        <v>0</v>
      </c>
      <c r="I50" s="35"/>
      <c r="J50" s="34"/>
      <c r="K50" s="35"/>
      <c r="L50" s="35" t="s">
        <v>765</v>
      </c>
      <c r="O50" s="31"/>
    </row>
  </sheetData>
  <autoFilter ref="G5:H48"/>
  <sortState ref="A10:O39">
    <sortCondition descending="1" ref="L10:L39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69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4" enableFormatConditionsCalculation="0">
    <pageSetUpPr fitToPage="1"/>
  </sheetPr>
  <dimension ref="A1:O6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916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873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>
        <v>43.33</v>
      </c>
      <c r="C6" s="29"/>
      <c r="D6" s="30">
        <v>3</v>
      </c>
      <c r="E6" s="31" t="s">
        <v>829</v>
      </c>
      <c r="F6" s="32">
        <f>VLOOKUP($E6,Atletas!$1:$1048576,7,FALSE)</f>
        <v>31188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2239</v>
      </c>
      <c r="J6" s="34">
        <v>41434</v>
      </c>
      <c r="K6" s="35"/>
      <c r="L6" s="35" t="s">
        <v>861</v>
      </c>
      <c r="N6" s="38"/>
      <c r="O6" s="31" t="str">
        <f>IF(L6="rp",CONCATENATE(B6," - 12"),L6)</f>
        <v>52,96 - 07</v>
      </c>
    </row>
    <row r="7" spans="1:15" s="31" customFormat="1">
      <c r="A7" s="27">
        <v>2</v>
      </c>
      <c r="B7" s="28">
        <v>40.61</v>
      </c>
      <c r="C7" s="29"/>
      <c r="D7" s="30">
        <v>1</v>
      </c>
      <c r="E7" s="31" t="s">
        <v>365</v>
      </c>
      <c r="F7" s="32">
        <f>VLOOKUP($E7,Atletas!$1:$1048576,7,FALSE)</f>
        <v>29181</v>
      </c>
      <c r="G7" s="32" t="str">
        <f>VLOOKUP($E7,Atletas!$1:$1048576,9,FALSE)</f>
        <v>Sénior</v>
      </c>
      <c r="H7" s="137" t="str">
        <f>VLOOKUP($E7,Atletas!$1:$1048576,5,FALSE)</f>
        <v>AJS</v>
      </c>
      <c r="I7" s="35" t="s">
        <v>2239</v>
      </c>
      <c r="J7" s="34">
        <v>41434</v>
      </c>
      <c r="K7" s="35"/>
      <c r="L7" s="35" t="s">
        <v>336</v>
      </c>
      <c r="M7" s="38"/>
      <c r="N7" s="38"/>
    </row>
    <row r="8" spans="1:15" s="31" customFormat="1">
      <c r="A8" s="27">
        <v>3</v>
      </c>
      <c r="B8" s="28">
        <v>32.78</v>
      </c>
      <c r="C8" s="29"/>
      <c r="D8" s="30">
        <v>2</v>
      </c>
      <c r="E8" s="31" t="s">
        <v>811</v>
      </c>
      <c r="F8" s="32">
        <f>VLOOKUP($E8,Atletas!$1:$1048576,7,FALSE)</f>
        <v>30723</v>
      </c>
      <c r="G8" s="32" t="str">
        <f>VLOOKUP($E8,Atletas!$1:$1048576,9,FALSE)</f>
        <v>Sénior</v>
      </c>
      <c r="H8" s="137" t="str">
        <f>VLOOKUP($E8,Atletas!$1:$1048576,5,FALSE)</f>
        <v>CSM</v>
      </c>
      <c r="I8" s="35" t="s">
        <v>1012</v>
      </c>
      <c r="J8" s="34">
        <v>41467</v>
      </c>
      <c r="K8" s="35"/>
      <c r="L8" s="35" t="s">
        <v>744</v>
      </c>
      <c r="N8" s="38"/>
    </row>
    <row r="9" spans="1:15" s="31" customFormat="1">
      <c r="A9" s="27">
        <v>4</v>
      </c>
      <c r="B9" s="28">
        <v>32.57</v>
      </c>
      <c r="C9" s="29"/>
      <c r="D9" s="30">
        <v>3</v>
      </c>
      <c r="E9" s="31" t="s">
        <v>665</v>
      </c>
      <c r="F9" s="32">
        <f>VLOOKUP($E9,Atletas!$1:$1048576,7,FALSE)</f>
        <v>33168</v>
      </c>
      <c r="G9" s="32" t="str">
        <f>VLOOKUP($E9,Atletas!$1:$1048576,9,FALSE)</f>
        <v>Sénior</v>
      </c>
      <c r="H9" s="137" t="s">
        <v>952</v>
      </c>
      <c r="I9" s="35" t="s">
        <v>1012</v>
      </c>
      <c r="J9" s="34">
        <v>41467</v>
      </c>
      <c r="K9" s="35"/>
      <c r="L9" s="35" t="s">
        <v>565</v>
      </c>
      <c r="N9" s="38"/>
    </row>
    <row r="10" spans="1:15" s="31" customFormat="1">
      <c r="A10" s="27">
        <v>5</v>
      </c>
      <c r="B10" s="28">
        <v>24.87</v>
      </c>
      <c r="C10" s="29"/>
      <c r="D10" s="30">
        <v>4</v>
      </c>
      <c r="E10" s="31" t="s">
        <v>15</v>
      </c>
      <c r="F10" s="32">
        <f>VLOOKUP($E10,Atletas!$1:$1048576,7,FALSE)</f>
        <v>35023</v>
      </c>
      <c r="G10" s="32" t="str">
        <f>VLOOKUP($E10,Atletas!$1:$1048576,9,FALSE)</f>
        <v>Júnior</v>
      </c>
      <c r="H10" s="137" t="str">
        <f>VLOOKUP($E10,Atletas!$1:$1048576,5,FALSE)</f>
        <v>ADRAP</v>
      </c>
      <c r="I10" s="35" t="s">
        <v>1012</v>
      </c>
      <c r="J10" s="34">
        <v>41314</v>
      </c>
      <c r="K10" s="35"/>
      <c r="L10" s="35" t="s">
        <v>765</v>
      </c>
      <c r="N10" s="38"/>
    </row>
    <row r="11" spans="1:15" s="31" customFormat="1">
      <c r="A11" s="27">
        <v>6</v>
      </c>
      <c r="B11" s="28">
        <v>20.78</v>
      </c>
      <c r="C11" s="29"/>
      <c r="D11" s="30">
        <v>1</v>
      </c>
      <c r="E11" s="31" t="s">
        <v>542</v>
      </c>
      <c r="F11" s="32">
        <f>VLOOKUP($E11,Atletas!$1:$1048576,7,FALSE)</f>
        <v>35571</v>
      </c>
      <c r="G11" s="32" t="str">
        <f>VLOOKUP($E11,Atletas!$1:$1048576,9,FALSE)</f>
        <v>Juvenil</v>
      </c>
      <c r="H11" s="137" t="str">
        <f>VLOOKUP($E11,Atletas!$1:$1048576,5,FALSE)</f>
        <v>GDE</v>
      </c>
      <c r="I11" s="35" t="s">
        <v>1012</v>
      </c>
      <c r="J11" s="34">
        <v>41440</v>
      </c>
      <c r="K11" s="35"/>
      <c r="L11" s="35" t="s">
        <v>765</v>
      </c>
      <c r="M11" s="38"/>
      <c r="N11" s="38"/>
    </row>
    <row r="12" spans="1:15" s="31" customFormat="1">
      <c r="A12" s="27">
        <v>7</v>
      </c>
      <c r="B12" s="28">
        <v>19.11</v>
      </c>
      <c r="C12" s="29"/>
      <c r="D12" s="30">
        <v>2</v>
      </c>
      <c r="E12" s="31" t="s">
        <v>653</v>
      </c>
      <c r="F12" s="32">
        <f>VLOOKUP($E12,Atletas!$1:$1048576,7,FALSE)</f>
        <v>34929</v>
      </c>
      <c r="G12" s="32" t="str">
        <f>VLOOKUP($E12,Atletas!$1:$1048576,9,FALSE)</f>
        <v>Júnior</v>
      </c>
      <c r="H12" s="137" t="str">
        <f>VLOOKUP($E12,Atletas!$1:$1048576,5,FALSE)</f>
        <v>CSM</v>
      </c>
      <c r="I12" s="35" t="s">
        <v>1012</v>
      </c>
      <c r="J12" s="34">
        <v>41440</v>
      </c>
      <c r="K12" s="35"/>
      <c r="L12" s="35" t="s">
        <v>765</v>
      </c>
      <c r="N12" s="38"/>
    </row>
    <row r="13" spans="1:15" s="31" customFormat="1">
      <c r="A13" s="27">
        <v>8</v>
      </c>
      <c r="B13" s="28">
        <v>18.82</v>
      </c>
      <c r="C13" s="29"/>
      <c r="D13" s="30">
        <v>4</v>
      </c>
      <c r="E13" s="31" t="s">
        <v>930</v>
      </c>
      <c r="F13" s="32">
        <f>VLOOKUP($E13,Atletas!$1:$1048576,7,FALSE)</f>
        <v>35443</v>
      </c>
      <c r="G13" s="32" t="str">
        <f>VLOOKUP($E13,Atletas!$1:$1048576,9,FALSE)</f>
        <v>Juvenil</v>
      </c>
      <c r="H13" s="137" t="str">
        <f>VLOOKUP($E13,Atletas!$1:$1048576,5,FALSE)</f>
        <v>AJS</v>
      </c>
      <c r="I13" s="35" t="s">
        <v>1012</v>
      </c>
      <c r="J13" s="34">
        <v>41467</v>
      </c>
      <c r="K13" s="35"/>
      <c r="L13" s="35" t="s">
        <v>765</v>
      </c>
      <c r="N13" s="38"/>
    </row>
    <row r="14" spans="1:15" s="31" customFormat="1">
      <c r="A14" s="27">
        <v>9</v>
      </c>
      <c r="B14" s="28">
        <v>18.68</v>
      </c>
      <c r="C14" s="29"/>
      <c r="D14" s="30">
        <v>5</v>
      </c>
      <c r="E14" s="31" t="s">
        <v>21</v>
      </c>
      <c r="F14" s="32">
        <f>VLOOKUP($E14,Atletas!$1:$1048576,7,FALSE)</f>
        <v>35638</v>
      </c>
      <c r="G14" s="32" t="str">
        <f>VLOOKUP($E14,Atletas!$1:$1048576,9,FALSE)</f>
        <v>Juvenil</v>
      </c>
      <c r="H14" s="137" t="str">
        <f>VLOOKUP($E14,Atletas!$1:$1048576,5,FALSE)</f>
        <v>AJS</v>
      </c>
      <c r="I14" s="35" t="s">
        <v>1012</v>
      </c>
      <c r="J14" s="34">
        <v>41314</v>
      </c>
      <c r="K14" s="35"/>
      <c r="L14" s="35" t="s">
        <v>765</v>
      </c>
      <c r="N14" s="38"/>
    </row>
    <row r="15" spans="1:15" s="31" customFormat="1">
      <c r="A15" s="27">
        <v>10</v>
      </c>
      <c r="B15" s="28">
        <v>17.73</v>
      </c>
      <c r="C15" s="29"/>
      <c r="D15" s="30">
        <v>3</v>
      </c>
      <c r="E15" s="31" t="s">
        <v>506</v>
      </c>
      <c r="F15" s="32">
        <f>VLOOKUP($E15,Atletas!$1:$1048576,7,FALSE)</f>
        <v>35001</v>
      </c>
      <c r="G15" s="32" t="str">
        <f>VLOOKUP($E15,Atletas!$1:$1048576,9,FALSE)</f>
        <v>Júnior</v>
      </c>
      <c r="H15" s="137" t="str">
        <f>VLOOKUP($E15,Atletas!$1:$1048576,5,FALSE)</f>
        <v>AJS</v>
      </c>
      <c r="I15" s="35" t="s">
        <v>1012</v>
      </c>
      <c r="J15" s="34">
        <v>41440</v>
      </c>
      <c r="K15" s="35"/>
      <c r="L15" s="35" t="s">
        <v>765</v>
      </c>
      <c r="N15" s="38"/>
    </row>
    <row r="16" spans="1:15" s="31" customFormat="1">
      <c r="A16" s="27">
        <v>11</v>
      </c>
      <c r="B16" s="28">
        <v>16.96</v>
      </c>
      <c r="C16" s="29"/>
      <c r="D16" s="30" t="s">
        <v>2023</v>
      </c>
      <c r="E16" s="31" t="s">
        <v>653</v>
      </c>
      <c r="F16" s="32">
        <f>VLOOKUP($E16,Atletas!$1:$1048576,7,FALSE)</f>
        <v>34929</v>
      </c>
      <c r="G16" s="32" t="str">
        <f>VLOOKUP($E16,Atletas!$1:$1048576,9,FALSE)</f>
        <v>Júnior</v>
      </c>
      <c r="H16" s="137" t="str">
        <f>VLOOKUP($E16,Atletas!$1:$1048576,5,FALSE)</f>
        <v>CSM</v>
      </c>
      <c r="I16" s="35" t="s">
        <v>1012</v>
      </c>
      <c r="J16" s="34">
        <v>41399</v>
      </c>
      <c r="K16" s="35"/>
      <c r="L16" s="35" t="s">
        <v>765</v>
      </c>
      <c r="N16" s="38"/>
    </row>
    <row r="17" spans="1:14" s="31" customFormat="1">
      <c r="A17" s="27">
        <v>12</v>
      </c>
      <c r="B17" s="28">
        <v>16.62</v>
      </c>
      <c r="C17" s="29"/>
      <c r="D17" s="30" t="s">
        <v>2023</v>
      </c>
      <c r="E17" s="31" t="s">
        <v>721</v>
      </c>
      <c r="F17" s="32">
        <f>VLOOKUP($E17,Atletas!$1:$1048576,7,FALSE)</f>
        <v>33246</v>
      </c>
      <c r="G17" s="32" t="str">
        <f>VLOOKUP($E17,Atletas!$1:$1048576,9,FALSE)</f>
        <v>S/Sub-23</v>
      </c>
      <c r="H17" s="137" t="str">
        <f>VLOOKUP($E17,Atletas!$1:$1048576,5,FALSE)</f>
        <v>AJS</v>
      </c>
      <c r="I17" s="35" t="s">
        <v>1012</v>
      </c>
      <c r="J17" s="34">
        <v>41399</v>
      </c>
      <c r="K17" s="35"/>
      <c r="L17" s="35" t="s">
        <v>563</v>
      </c>
      <c r="N17" s="38"/>
    </row>
    <row r="18" spans="1:14" s="31" customFormat="1">
      <c r="A18" s="27">
        <v>13</v>
      </c>
      <c r="B18" s="28">
        <v>16.45</v>
      </c>
      <c r="C18" s="29"/>
      <c r="D18" s="30">
        <v>6</v>
      </c>
      <c r="E18" s="31" t="s">
        <v>512</v>
      </c>
      <c r="F18" s="32">
        <f>VLOOKUP($E18,Atletas!$1:$1048576,7,FALSE)</f>
        <v>33841</v>
      </c>
      <c r="G18" s="32" t="str">
        <f>VLOOKUP($E18,Atletas!$1:$1048576,9,FALSE)</f>
        <v>S/Sub-23</v>
      </c>
      <c r="H18" s="137" t="str">
        <f>VLOOKUP($E18,Atletas!$1:$1048576,5,FALSE)</f>
        <v>AJS</v>
      </c>
      <c r="I18" s="35" t="s">
        <v>1012</v>
      </c>
      <c r="J18" s="34">
        <v>41314</v>
      </c>
      <c r="K18" s="35"/>
      <c r="L18" s="35" t="s">
        <v>1649</v>
      </c>
      <c r="N18" s="38"/>
    </row>
    <row r="19" spans="1:14" s="31" customFormat="1">
      <c r="A19" s="27">
        <v>14</v>
      </c>
      <c r="B19" s="28">
        <v>14.79</v>
      </c>
      <c r="C19" s="29"/>
      <c r="D19" s="30">
        <v>1</v>
      </c>
      <c r="E19" s="31" t="s">
        <v>1904</v>
      </c>
      <c r="F19" s="32">
        <f>VLOOKUP($E19,Atletas!$1:$1048576,7,FALSE)</f>
        <v>33828</v>
      </c>
      <c r="G19" s="32" t="str">
        <f>VLOOKUP($E19,Atletas!$1:$1048576,9,FALSE)</f>
        <v>S/Sub-23</v>
      </c>
      <c r="H19" s="137" t="str">
        <f>VLOOKUP($E19,Atletas!$1:$1048576,5,FALSE)</f>
        <v>CSM</v>
      </c>
      <c r="I19" s="35" t="s">
        <v>1012</v>
      </c>
      <c r="J19" s="34">
        <v>41385</v>
      </c>
      <c r="K19" s="35"/>
      <c r="L19" s="35" t="s">
        <v>765</v>
      </c>
      <c r="M19" s="38"/>
      <c r="N19" s="38"/>
    </row>
    <row r="20" spans="1:14" s="31" customFormat="1">
      <c r="A20" s="27">
        <v>15</v>
      </c>
      <c r="B20" s="28">
        <v>13.22</v>
      </c>
      <c r="C20" s="29"/>
      <c r="D20" s="30">
        <v>6</v>
      </c>
      <c r="E20" s="31" t="s">
        <v>1899</v>
      </c>
      <c r="F20" s="32">
        <f>VLOOKUP($E20,Atletas!$1:$1048576,7,FALSE)</f>
        <v>26713</v>
      </c>
      <c r="G20" s="32" t="str">
        <f>VLOOKUP($E20,Atletas!$1:$1048576,9,FALSE)</f>
        <v>S/Veterano</v>
      </c>
      <c r="H20" s="137" t="str">
        <f>VLOOKUP($E20,Atletas!$1:$1048576,5,FALSE)</f>
        <v>CAFH</v>
      </c>
      <c r="I20" s="35" t="s">
        <v>1012</v>
      </c>
      <c r="J20" s="34">
        <v>41467</v>
      </c>
      <c r="K20" s="35"/>
      <c r="L20" s="35" t="s">
        <v>765</v>
      </c>
      <c r="N20" s="38"/>
    </row>
    <row r="21" spans="1:14" s="31" customFormat="1">
      <c r="A21" s="27"/>
      <c r="B21" s="28"/>
      <c r="C21" s="29"/>
      <c r="D21" s="30"/>
      <c r="E21" s="31" t="s">
        <v>812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1290</v>
      </c>
      <c r="N21" s="38"/>
    </row>
    <row r="22" spans="1:14" s="31" customFormat="1">
      <c r="A22" s="27"/>
      <c r="B22" s="28"/>
      <c r="C22" s="29"/>
      <c r="D22" s="30"/>
      <c r="E22" s="31" t="s">
        <v>934</v>
      </c>
      <c r="F22" s="32" t="e">
        <f>VLOOKUP($E22,Atletas!$1:$1048576,7,FALSE)</f>
        <v>#N/A</v>
      </c>
      <c r="G22" s="32" t="e">
        <f>VLOOKUP($E22,Atletas!$1:$1048576,9,FALSE)</f>
        <v>#N/A</v>
      </c>
      <c r="H22" s="137" t="e">
        <f>VLOOKUP($E22,Atletas!$1:$1048576,5,FALSE)</f>
        <v>#N/A</v>
      </c>
      <c r="I22" s="35"/>
      <c r="J22" s="34"/>
      <c r="K22" s="35"/>
      <c r="L22" s="35" t="s">
        <v>567</v>
      </c>
      <c r="N22" s="38"/>
    </row>
    <row r="23" spans="1:14" s="31" customFormat="1">
      <c r="A23" s="27"/>
      <c r="B23" s="28"/>
      <c r="C23" s="29"/>
      <c r="D23" s="30"/>
      <c r="E23" s="31" t="s">
        <v>865</v>
      </c>
      <c r="F23" s="32">
        <f>VLOOKUP($E23,Atletas!$1:$1048576,7,FALSE)</f>
        <v>33278</v>
      </c>
      <c r="G23" s="32" t="str">
        <f>VLOOKUP($E23,Atletas!$1:$1048576,9,FALSE)</f>
        <v>S/Sub-23</v>
      </c>
      <c r="H23" s="137" t="str">
        <f>VLOOKUP($E23,Atletas!$1:$1048576,5,FALSE)</f>
        <v>ADRAP</v>
      </c>
      <c r="I23" s="35"/>
      <c r="J23" s="34"/>
      <c r="K23" s="35"/>
      <c r="L23" s="35" t="s">
        <v>566</v>
      </c>
      <c r="N23" s="38"/>
    </row>
    <row r="24" spans="1:14" s="31" customFormat="1">
      <c r="A24" s="27"/>
      <c r="B24" s="28"/>
      <c r="C24" s="29"/>
      <c r="D24" s="30"/>
      <c r="E24" s="31" t="s">
        <v>967</v>
      </c>
      <c r="F24" s="32">
        <f>VLOOKUP($E24,Atletas!$1:$1048576,7,FALSE)</f>
        <v>29219</v>
      </c>
      <c r="G24" s="32" t="str">
        <f>VLOOKUP($E24,Atletas!$1:$1048576,9,FALSE)</f>
        <v>Sénior</v>
      </c>
      <c r="H24" s="137" t="str">
        <f>VLOOKUP($E24,Atletas!$1:$1048576,5,FALSE)</f>
        <v>CSM</v>
      </c>
      <c r="I24" s="35"/>
      <c r="J24" s="34"/>
      <c r="K24" s="35"/>
      <c r="L24" s="35" t="s">
        <v>652</v>
      </c>
      <c r="N24" s="38"/>
    </row>
    <row r="25" spans="1:14" s="31" customFormat="1">
      <c r="A25" s="27"/>
      <c r="B25" s="28"/>
      <c r="C25" s="29"/>
      <c r="D25" s="30"/>
      <c r="E25" s="31" t="s">
        <v>777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5"/>
      <c r="L25" s="35" t="s">
        <v>1279</v>
      </c>
      <c r="M25" s="38"/>
      <c r="N25" s="38"/>
    </row>
    <row r="26" spans="1:14" s="31" customFormat="1">
      <c r="A26" s="27"/>
      <c r="B26" s="28"/>
      <c r="C26" s="29"/>
      <c r="D26" s="30"/>
      <c r="E26" s="31" t="s">
        <v>723</v>
      </c>
      <c r="F26" s="32">
        <f>VLOOKUP($E26,Atletas!$1:$1048576,7,FALSE)</f>
        <v>32166</v>
      </c>
      <c r="G26" s="32" t="str">
        <f>VLOOKUP($E26,Atletas!$1:$1048576,9,FALSE)</f>
        <v>Sénior</v>
      </c>
      <c r="H26" s="137" t="str">
        <f>VLOOKUP($E26,Atletas!$1:$1048576,5,FALSE)</f>
        <v>AJS</v>
      </c>
      <c r="I26" s="35"/>
      <c r="J26" s="34"/>
      <c r="K26" s="35"/>
      <c r="L26" s="35" t="s">
        <v>809</v>
      </c>
      <c r="N26" s="38"/>
    </row>
    <row r="27" spans="1:14" s="31" customFormat="1">
      <c r="A27" s="27"/>
      <c r="B27" s="28"/>
      <c r="C27" s="29"/>
      <c r="D27" s="30"/>
      <c r="E27" s="31" t="s">
        <v>832</v>
      </c>
      <c r="F27" s="32">
        <f>VLOOKUP($E27,Atletas!$1:$1048576,7,FALSE)</f>
        <v>32114</v>
      </c>
      <c r="G27" s="32" t="str">
        <f>VLOOKUP($E27,Atletas!$1:$1048576,9,FALSE)</f>
        <v>Sénior</v>
      </c>
      <c r="H27" s="137" t="str">
        <f>VLOOKUP($E27,Atletas!$1:$1048576,5,FALSE)</f>
        <v>CSM</v>
      </c>
      <c r="I27" s="35"/>
      <c r="J27" s="34"/>
      <c r="K27" s="35"/>
      <c r="L27" s="35" t="s">
        <v>1289</v>
      </c>
      <c r="M27" s="38"/>
      <c r="N27" s="38"/>
    </row>
    <row r="28" spans="1:14" s="31" customFormat="1">
      <c r="A28" s="27"/>
      <c r="B28" s="28"/>
      <c r="C28" s="29"/>
      <c r="D28" s="30"/>
      <c r="E28" s="31" t="s">
        <v>597</v>
      </c>
      <c r="F28" s="32" t="e">
        <f>VLOOKUP($E28,Atletas!$1:$1048576,7,FALSE)</f>
        <v>#N/A</v>
      </c>
      <c r="G28" s="32" t="e">
        <f>VLOOKUP($E28,Atletas!$1:$1048576,9,FALSE)</f>
        <v>#N/A</v>
      </c>
      <c r="H28" s="137" t="e">
        <f>VLOOKUP($E28,Atletas!$1:$1048576,5,FALSE)</f>
        <v>#N/A</v>
      </c>
      <c r="I28" s="35"/>
      <c r="J28" s="34"/>
      <c r="K28" s="35"/>
      <c r="L28" s="35" t="s">
        <v>50</v>
      </c>
      <c r="M28" s="38"/>
      <c r="N28" s="38"/>
    </row>
    <row r="29" spans="1:14" s="31" customFormat="1">
      <c r="A29" s="27"/>
      <c r="B29" s="28"/>
      <c r="C29" s="29"/>
      <c r="D29" s="30"/>
      <c r="E29" s="31" t="s">
        <v>950</v>
      </c>
      <c r="F29" s="32" t="e">
        <f>VLOOKUP($E29,Atletas!$1:$1048576,7,FALSE)</f>
        <v>#N/A</v>
      </c>
      <c r="G29" s="32" t="e">
        <f>VLOOKUP($E29,Atletas!$1:$1048576,9,FALSE)</f>
        <v>#N/A</v>
      </c>
      <c r="H29" s="137" t="e">
        <f>VLOOKUP($E29,Atletas!$1:$1048576,5,FALSE)</f>
        <v>#N/A</v>
      </c>
      <c r="I29" s="35"/>
      <c r="J29" s="34"/>
      <c r="K29" s="35"/>
      <c r="L29" s="35" t="s">
        <v>49</v>
      </c>
      <c r="M29" s="38"/>
      <c r="N29" s="38"/>
    </row>
    <row r="30" spans="1:14" s="31" customFormat="1">
      <c r="A30" s="27"/>
      <c r="B30" s="28"/>
      <c r="C30" s="29"/>
      <c r="D30" s="30"/>
      <c r="E30" s="31" t="s">
        <v>722</v>
      </c>
      <c r="F30" s="32">
        <f>VLOOKUP($E30,Atletas!$1:$1048576,7,FALSE)</f>
        <v>34584</v>
      </c>
      <c r="G30" s="32" t="str">
        <f>VLOOKUP($E30,Atletas!$1:$1048576,9,FALSE)</f>
        <v>Júnior</v>
      </c>
      <c r="H30" s="137" t="str">
        <f>VLOOKUP($E30,Atletas!$1:$1048576,5,FALSE)</f>
        <v>AJS</v>
      </c>
      <c r="I30" s="35"/>
      <c r="J30" s="34"/>
      <c r="K30" s="35"/>
      <c r="L30" s="35" t="s">
        <v>1280</v>
      </c>
      <c r="M30" s="38"/>
      <c r="N30" s="38"/>
    </row>
    <row r="31" spans="1:14" s="31" customFormat="1">
      <c r="A31" s="27"/>
      <c r="B31" s="28"/>
      <c r="C31" s="29"/>
      <c r="D31" s="30"/>
      <c r="E31" s="31" t="s">
        <v>711</v>
      </c>
      <c r="F31" s="32">
        <f>VLOOKUP($E31,Atletas!$1:$1048576,7,FALSE)</f>
        <v>28955</v>
      </c>
      <c r="G31" s="32" t="str">
        <f>VLOOKUP($E31,Atletas!$1:$1048576,9,FALSE)</f>
        <v>Sénior</v>
      </c>
      <c r="H31" s="137" t="str">
        <f>VLOOKUP($E31,Atletas!$1:$1048576,5,FALSE)</f>
        <v>AJS</v>
      </c>
      <c r="I31" s="35"/>
      <c r="J31" s="34"/>
      <c r="K31" s="35"/>
      <c r="L31" s="35" t="s">
        <v>269</v>
      </c>
      <c r="N31" s="38"/>
    </row>
    <row r="32" spans="1:14" s="31" customFormat="1">
      <c r="A32" s="27"/>
      <c r="B32" s="28"/>
      <c r="C32" s="29"/>
      <c r="D32" s="30"/>
      <c r="E32" s="31" t="s">
        <v>725</v>
      </c>
      <c r="F32" s="32">
        <f>VLOOKUP($E32,Atletas!$1:$1048576,7,FALSE)</f>
        <v>27343</v>
      </c>
      <c r="G32" s="32" t="str">
        <f>VLOOKUP($E32,Atletas!$1:$1048576,9,FALSE)</f>
        <v>S/Veterano</v>
      </c>
      <c r="H32" s="137" t="str">
        <f>VLOOKUP($E32,Atletas!$1:$1048576,5,FALSE)</f>
        <v>AJS</v>
      </c>
      <c r="I32" s="35"/>
      <c r="J32" s="34"/>
      <c r="K32" s="35"/>
      <c r="L32" s="35" t="s">
        <v>562</v>
      </c>
      <c r="N32" s="38"/>
    </row>
    <row r="33" spans="1:14" s="31" customFormat="1">
      <c r="A33" s="27"/>
      <c r="B33" s="28"/>
      <c r="C33" s="29"/>
      <c r="D33" s="30"/>
      <c r="E33" s="31" t="s">
        <v>980</v>
      </c>
      <c r="F33" s="32">
        <f>VLOOKUP($E33,Atletas!$1:$1048576,7,FALSE)</f>
        <v>34220</v>
      </c>
      <c r="G33" s="32" t="str">
        <f>VLOOKUP($E33,Atletas!$1:$1048576,9,FALSE)</f>
        <v>S/Sub-23</v>
      </c>
      <c r="H33" s="137" t="str">
        <f>VLOOKUP($E33,Atletas!$1:$1048576,5,FALSE)</f>
        <v>AJS</v>
      </c>
      <c r="I33" s="35"/>
      <c r="J33" s="34"/>
      <c r="K33" s="35"/>
      <c r="L33" s="35" t="s">
        <v>1779</v>
      </c>
      <c r="N33" s="38"/>
    </row>
    <row r="34" spans="1:14" s="31" customFormat="1">
      <c r="A34" s="27"/>
      <c r="B34" s="28"/>
      <c r="C34" s="29"/>
      <c r="D34" s="30"/>
      <c r="E34" s="31" t="s">
        <v>991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478</v>
      </c>
      <c r="M34" s="38"/>
      <c r="N34" s="38"/>
    </row>
    <row r="35" spans="1:14" s="31" customFormat="1">
      <c r="A35" s="27"/>
      <c r="B35" s="28"/>
      <c r="C35" s="29"/>
      <c r="D35" s="30"/>
      <c r="E35" s="31" t="s">
        <v>834</v>
      </c>
      <c r="F35" s="32" t="e">
        <f>VLOOKUP($E35,Atletas!$1:$1048576,7,FALSE)</f>
        <v>#N/A</v>
      </c>
      <c r="G35" s="32" t="e">
        <f>VLOOKUP($E35,Atletas!$1:$1048576,9,FALSE)</f>
        <v>#N/A</v>
      </c>
      <c r="H35" s="137" t="e">
        <f>VLOOKUP($E35,Atletas!$1:$1048576,5,FALSE)</f>
        <v>#N/A</v>
      </c>
      <c r="I35" s="35"/>
      <c r="J35" s="34"/>
      <c r="K35" s="35"/>
      <c r="L35" s="35" t="s">
        <v>47</v>
      </c>
      <c r="M35" s="38"/>
      <c r="N35" s="38"/>
    </row>
    <row r="36" spans="1:14" s="31" customFormat="1">
      <c r="A36" s="27"/>
      <c r="B36" s="28"/>
      <c r="C36" s="29"/>
      <c r="D36" s="30"/>
      <c r="E36" s="31" t="s">
        <v>949</v>
      </c>
      <c r="F36" s="32">
        <f>VLOOKUP($E36,Atletas!$1:$1048576,7,FALSE)</f>
        <v>33714</v>
      </c>
      <c r="G36" s="32" t="str">
        <f>VLOOKUP($E36,Atletas!$1:$1048576,9,FALSE)</f>
        <v>S/Sub-23</v>
      </c>
      <c r="H36" s="137" t="str">
        <f>VLOOKUP($E36,Atletas!$1:$1048576,5,FALSE)</f>
        <v>ADRAP</v>
      </c>
      <c r="I36" s="35"/>
      <c r="J36" s="34"/>
      <c r="K36" s="35"/>
      <c r="L36" s="35" t="s">
        <v>422</v>
      </c>
      <c r="M36" s="38"/>
      <c r="N36" s="38"/>
    </row>
    <row r="37" spans="1:14" s="31" customFormat="1">
      <c r="A37" s="27"/>
      <c r="B37" s="28"/>
      <c r="C37" s="29"/>
      <c r="D37" s="30"/>
      <c r="E37" s="31" t="s">
        <v>710</v>
      </c>
      <c r="F37" s="32">
        <f>VLOOKUP($E37,Atletas!$1:$1048576,7,FALSE)</f>
        <v>33532</v>
      </c>
      <c r="G37" s="32" t="str">
        <f>VLOOKUP($E37,Atletas!$1:$1048576,9,FALSE)</f>
        <v>S/Sub-23</v>
      </c>
      <c r="H37" s="137" t="str">
        <f>VLOOKUP($E37,Atletas!$1:$1048576,5,FALSE)</f>
        <v>CSM</v>
      </c>
      <c r="I37" s="35"/>
      <c r="J37" s="34"/>
      <c r="K37" s="35"/>
      <c r="L37" s="35" t="s">
        <v>1281</v>
      </c>
      <c r="M37" s="38"/>
      <c r="N37" s="38"/>
    </row>
    <row r="38" spans="1:14" s="31" customFormat="1">
      <c r="A38" s="27"/>
      <c r="B38" s="28"/>
      <c r="C38" s="29"/>
      <c r="D38" s="30"/>
      <c r="E38" s="31" t="s">
        <v>720</v>
      </c>
      <c r="F38" s="32">
        <f>VLOOKUP($E38,Atletas!$1:$1048576,7,FALSE)</f>
        <v>33005</v>
      </c>
      <c r="G38" s="32" t="str">
        <f>VLOOKUP($E38,Atletas!$1:$1048576,9,FALSE)</f>
        <v>Sénior</v>
      </c>
      <c r="H38" s="137" t="str">
        <f>VLOOKUP($E38,Atletas!$1:$1048576,5,FALSE)</f>
        <v>AJS</v>
      </c>
      <c r="I38" s="35"/>
      <c r="J38" s="34"/>
      <c r="K38" s="35"/>
      <c r="L38" s="35" t="s">
        <v>1282</v>
      </c>
      <c r="N38" s="38"/>
    </row>
    <row r="39" spans="1:14" s="31" customFormat="1">
      <c r="A39" s="27"/>
      <c r="B39" s="28"/>
      <c r="C39" s="29"/>
      <c r="D39" s="30"/>
      <c r="E39" s="31" t="s">
        <v>824</v>
      </c>
      <c r="F39" s="32">
        <f>VLOOKUP($E39,Atletas!$1:$1048576,7,FALSE)</f>
        <v>32845</v>
      </c>
      <c r="G39" s="32" t="str">
        <f>VLOOKUP($E39,Atletas!$1:$1048576,9,FALSE)</f>
        <v>Sénior</v>
      </c>
      <c r="H39" s="137" t="str">
        <f>VLOOKUP($E39,Atletas!$1:$1048576,5,FALSE)</f>
        <v>AJS</v>
      </c>
      <c r="I39" s="35"/>
      <c r="J39" s="34"/>
      <c r="K39" s="35"/>
      <c r="L39" s="35" t="s">
        <v>862</v>
      </c>
      <c r="N39" s="38"/>
    </row>
    <row r="40" spans="1:14" s="31" customFormat="1">
      <c r="A40" s="27"/>
      <c r="B40" s="28"/>
      <c r="C40" s="29"/>
      <c r="D40" s="30"/>
      <c r="E40" s="31" t="s">
        <v>969</v>
      </c>
      <c r="F40" s="32" t="e">
        <f>VLOOKUP($E40,Atletas!$1:$1048576,7,FALSE)</f>
        <v>#N/A</v>
      </c>
      <c r="G40" s="32" t="e">
        <f>VLOOKUP($E40,Atletas!$1:$1048576,9,FALSE)</f>
        <v>#N/A</v>
      </c>
      <c r="H40" s="137" t="e">
        <f>VLOOKUP($E40,Atletas!$1:$1048576,5,FALSE)</f>
        <v>#N/A</v>
      </c>
      <c r="I40" s="35"/>
      <c r="J40" s="34"/>
      <c r="K40" s="35"/>
      <c r="L40" s="35" t="s">
        <v>1780</v>
      </c>
      <c r="N40" s="38"/>
    </row>
    <row r="41" spans="1:14" s="31" customFormat="1">
      <c r="A41" s="27"/>
      <c r="B41" s="28"/>
      <c r="C41" s="29"/>
      <c r="D41" s="30"/>
      <c r="E41" s="31" t="s">
        <v>940</v>
      </c>
      <c r="F41" s="32">
        <f>VLOOKUP($E41,Atletas!$1:$1048576,7,FALSE)</f>
        <v>34553</v>
      </c>
      <c r="G41" s="32" t="str">
        <f>VLOOKUP($E41,Atletas!$1:$1048576,9,FALSE)</f>
        <v>Júnior</v>
      </c>
      <c r="H41" s="137" t="str">
        <f>VLOOKUP($E41,Atletas!$1:$1048576,5,FALSE)</f>
        <v>GDE</v>
      </c>
      <c r="I41" s="35"/>
      <c r="J41" s="34"/>
      <c r="K41" s="35"/>
      <c r="L41" s="35" t="s">
        <v>1283</v>
      </c>
      <c r="M41" s="38"/>
      <c r="N41" s="38"/>
    </row>
    <row r="42" spans="1:14" s="31" customFormat="1">
      <c r="A42" s="27"/>
      <c r="B42" s="28"/>
      <c r="C42" s="29"/>
      <c r="D42" s="30"/>
      <c r="E42" s="31" t="s">
        <v>979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564</v>
      </c>
      <c r="N42" s="38"/>
    </row>
    <row r="43" spans="1:14" s="31" customFormat="1">
      <c r="A43" s="27"/>
      <c r="B43" s="28"/>
      <c r="C43" s="29"/>
      <c r="D43" s="30"/>
      <c r="E43" s="31" t="s">
        <v>521</v>
      </c>
      <c r="F43" s="32" t="e">
        <f>VLOOKUP($E43,Atletas!$1:$1048576,7,FALSE)</f>
        <v>#N/A</v>
      </c>
      <c r="G43" s="32" t="e">
        <f>VLOOKUP($E43,Atletas!$1:$1048576,9,FALSE)</f>
        <v>#N/A</v>
      </c>
      <c r="H43" s="137" t="e">
        <f>VLOOKUP($E43,Atletas!$1:$1048576,5,FALSE)</f>
        <v>#N/A</v>
      </c>
      <c r="I43" s="35"/>
      <c r="J43" s="34"/>
      <c r="K43" s="35"/>
      <c r="L43" s="35" t="s">
        <v>43</v>
      </c>
      <c r="M43" s="38"/>
      <c r="N43" s="38"/>
    </row>
    <row r="44" spans="1:14" s="31" customFormat="1">
      <c r="A44" s="27"/>
      <c r="B44" s="28"/>
      <c r="C44" s="29"/>
      <c r="D44" s="30"/>
      <c r="E44" s="31" t="s">
        <v>514</v>
      </c>
      <c r="F44" s="32" t="e">
        <f>VLOOKUP($E44,Atletas!$1:$1048576,7,FALSE)</f>
        <v>#N/A</v>
      </c>
      <c r="G44" s="32" t="e">
        <f>VLOOKUP($E44,Atletas!$1:$1048576,9,FALSE)</f>
        <v>#N/A</v>
      </c>
      <c r="H44" s="137" t="e">
        <f>VLOOKUP($E44,Atletas!$1:$1048576,5,FALSE)</f>
        <v>#N/A</v>
      </c>
      <c r="I44" s="35"/>
      <c r="J44" s="34"/>
      <c r="K44" s="35"/>
      <c r="L44" s="35" t="s">
        <v>1288</v>
      </c>
      <c r="M44" s="38"/>
      <c r="N44" s="38"/>
    </row>
    <row r="45" spans="1:14" s="31" customFormat="1">
      <c r="A45" s="27"/>
      <c r="B45" s="28"/>
      <c r="C45" s="29"/>
      <c r="D45" s="30"/>
      <c r="E45" s="31" t="s">
        <v>532</v>
      </c>
      <c r="F45" s="32">
        <f>VLOOKUP($E45,Atletas!$1:$1048576,7,FALSE)</f>
        <v>34569</v>
      </c>
      <c r="G45" s="32" t="str">
        <f>VLOOKUP($E45,Atletas!$1:$1048576,9,FALSE)</f>
        <v>Júnior</v>
      </c>
      <c r="H45" s="137" t="str">
        <f>VLOOKUP($E45,Atletas!$1:$1048576,5,FALSE)</f>
        <v>GDE</v>
      </c>
      <c r="I45" s="35"/>
      <c r="J45" s="34"/>
      <c r="K45" s="35"/>
      <c r="L45" s="35" t="s">
        <v>44</v>
      </c>
      <c r="M45" s="38"/>
      <c r="N45" s="38"/>
    </row>
    <row r="46" spans="1:14" s="31" customFormat="1">
      <c r="A46" s="27"/>
      <c r="B46" s="28"/>
      <c r="C46" s="29"/>
      <c r="D46" s="30"/>
      <c r="E46" s="31" t="s">
        <v>928</v>
      </c>
      <c r="F46" s="32">
        <f>VLOOKUP($E46,Atletas!$1:$1048576,7,FALSE)</f>
        <v>34644</v>
      </c>
      <c r="G46" s="32" t="str">
        <f>VLOOKUP($E46,Atletas!$1:$1048576,9,FALSE)</f>
        <v>Júnior</v>
      </c>
      <c r="H46" s="137" t="str">
        <f>VLOOKUP($E46,Atletas!$1:$1048576,5,FALSE)</f>
        <v>GDE</v>
      </c>
      <c r="I46" s="35"/>
      <c r="J46" s="34"/>
      <c r="K46" s="35"/>
      <c r="L46" s="35" t="s">
        <v>1781</v>
      </c>
      <c r="M46" s="38"/>
      <c r="N46" s="38"/>
    </row>
    <row r="47" spans="1:14" s="31" customFormat="1">
      <c r="A47" s="27"/>
      <c r="B47" s="28"/>
      <c r="C47" s="29"/>
      <c r="D47" s="30"/>
      <c r="E47" s="31" t="s">
        <v>324</v>
      </c>
      <c r="F47" s="32" t="e">
        <f>VLOOKUP($E47,Atletas!$1:$1048576,7,FALSE)</f>
        <v>#N/A</v>
      </c>
      <c r="G47" s="32" t="e">
        <f>VLOOKUP($E47,Atletas!$1:$1048576,9,FALSE)</f>
        <v>#N/A</v>
      </c>
      <c r="H47" s="137" t="e">
        <f>VLOOKUP($E47,Atletas!$1:$1048576,5,FALSE)</f>
        <v>#N/A</v>
      </c>
      <c r="I47" s="35"/>
      <c r="J47" s="34"/>
      <c r="K47" s="35"/>
      <c r="L47" s="35" t="s">
        <v>45</v>
      </c>
      <c r="M47" s="38"/>
      <c r="N47" s="38"/>
    </row>
    <row r="48" spans="1:14" s="31" customFormat="1">
      <c r="A48" s="27"/>
      <c r="B48" s="28"/>
      <c r="C48" s="29"/>
      <c r="D48" s="30"/>
      <c r="E48" s="31" t="s">
        <v>1415</v>
      </c>
      <c r="F48" s="32" t="e">
        <f>VLOOKUP($E48,Atletas!$1:$1048576,7,FALSE)</f>
        <v>#N/A</v>
      </c>
      <c r="G48" s="32" t="e">
        <f>VLOOKUP($E48,Atletas!$1:$1048576,9,FALSE)</f>
        <v>#N/A</v>
      </c>
      <c r="H48" s="137" t="e">
        <f>VLOOKUP($E48,Atletas!$1:$1048576,5,FALSE)</f>
        <v>#N/A</v>
      </c>
      <c r="I48" s="35"/>
      <c r="J48" s="34"/>
      <c r="K48" s="35"/>
      <c r="L48" s="35" t="s">
        <v>1782</v>
      </c>
      <c r="N48" s="38"/>
    </row>
    <row r="49" spans="1:14" s="31" customFormat="1">
      <c r="A49" s="27"/>
      <c r="B49" s="28"/>
      <c r="C49" s="29"/>
      <c r="D49" s="30"/>
      <c r="E49" s="31" t="s">
        <v>660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424</v>
      </c>
      <c r="M49" s="38"/>
      <c r="N49" s="38"/>
    </row>
    <row r="50" spans="1:14" s="31" customFormat="1">
      <c r="A50" s="27"/>
      <c r="B50" s="28"/>
      <c r="C50" s="29"/>
      <c r="D50" s="30"/>
      <c r="E50" s="31" t="s">
        <v>746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425</v>
      </c>
      <c r="M50" s="38"/>
      <c r="N50" s="38"/>
    </row>
    <row r="51" spans="1:14" s="31" customFormat="1">
      <c r="A51" s="27"/>
      <c r="B51" s="28"/>
      <c r="C51" s="29"/>
      <c r="D51" s="30"/>
      <c r="E51" s="31" t="s">
        <v>320</v>
      </c>
      <c r="F51" s="32">
        <f>VLOOKUP($E51,Atletas!$1:$1048576,7,FALSE)</f>
        <v>34197</v>
      </c>
      <c r="G51" s="32" t="str">
        <f>VLOOKUP($E51,Atletas!$1:$1048576,9,FALSE)</f>
        <v>S/Sub-23</v>
      </c>
      <c r="H51" s="137" t="str">
        <f>VLOOKUP($E51,Atletas!$1:$1048576,5,FALSE)</f>
        <v>ADRAP</v>
      </c>
      <c r="I51" s="35"/>
      <c r="J51" s="34"/>
      <c r="K51" s="35"/>
      <c r="L51" s="35" t="s">
        <v>1783</v>
      </c>
      <c r="N51" s="38"/>
    </row>
    <row r="52" spans="1:14" s="31" customFormat="1">
      <c r="A52" s="27"/>
      <c r="B52" s="28"/>
      <c r="C52" s="29"/>
      <c r="D52" s="30"/>
      <c r="E52" s="31" t="s">
        <v>366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1284</v>
      </c>
      <c r="N52" s="38"/>
    </row>
    <row r="53" spans="1:14" s="31" customFormat="1">
      <c r="A53" s="27"/>
      <c r="B53" s="28"/>
      <c r="C53" s="29"/>
      <c r="D53" s="30"/>
      <c r="E53" s="31" t="s">
        <v>596</v>
      </c>
      <c r="F53" s="32" t="e">
        <f>VLOOKUP($E53,Atletas!$1:$1048576,7,FALSE)</f>
        <v>#N/A</v>
      </c>
      <c r="G53" s="32" t="e">
        <f>VLOOKUP($E53,Atletas!$1:$1048576,9,FALSE)</f>
        <v>#N/A</v>
      </c>
      <c r="H53" s="137" t="e">
        <f>VLOOKUP($E53,Atletas!$1:$1048576,5,FALSE)</f>
        <v>#N/A</v>
      </c>
      <c r="I53" s="35"/>
      <c r="J53" s="34"/>
      <c r="K53" s="35"/>
      <c r="L53" s="35" t="s">
        <v>1285</v>
      </c>
      <c r="M53" s="38"/>
      <c r="N53" s="38"/>
    </row>
    <row r="54" spans="1:14" s="31" customFormat="1">
      <c r="A54" s="27"/>
      <c r="B54" s="28"/>
      <c r="C54" s="29"/>
      <c r="D54" s="30"/>
      <c r="E54" s="31" t="s">
        <v>651</v>
      </c>
      <c r="F54" s="32">
        <f>VLOOKUP($E54,Atletas!$1:$1048576,7,FALSE)</f>
        <v>34195</v>
      </c>
      <c r="G54" s="32" t="str">
        <f>VLOOKUP($E54,Atletas!$1:$1048576,9,FALSE)</f>
        <v>S/Sub-23</v>
      </c>
      <c r="H54" s="137" t="str">
        <f>VLOOKUP($E54,Atletas!$1:$1048576,5,FALSE)</f>
        <v>CSM</v>
      </c>
      <c r="I54" s="35"/>
      <c r="J54" s="34"/>
      <c r="K54" s="35"/>
      <c r="L54" s="35" t="s">
        <v>426</v>
      </c>
      <c r="M54" s="38"/>
      <c r="N54" s="38"/>
    </row>
    <row r="55" spans="1:14" s="31" customFormat="1">
      <c r="A55" s="27"/>
      <c r="B55" s="28"/>
      <c r="C55" s="29"/>
      <c r="D55" s="30"/>
      <c r="E55" s="31" t="s">
        <v>978</v>
      </c>
      <c r="F55" s="32">
        <f>VLOOKUP($E55,Atletas!$1:$1048576,7,FALSE)</f>
        <v>34487</v>
      </c>
      <c r="G55" s="32" t="str">
        <f>VLOOKUP($E55,Atletas!$1:$1048576,9,FALSE)</f>
        <v>Júnior</v>
      </c>
      <c r="H55" s="137" t="str">
        <f>VLOOKUP($E55,Atletas!$1:$1048576,5,FALSE)</f>
        <v>AJS</v>
      </c>
      <c r="I55" s="35"/>
      <c r="J55" s="34"/>
      <c r="K55" s="35"/>
      <c r="L55" s="35" t="s">
        <v>427</v>
      </c>
      <c r="M55" s="38"/>
      <c r="N55" s="38"/>
    </row>
    <row r="56" spans="1:14" s="31" customFormat="1">
      <c r="A56" s="27"/>
      <c r="B56" s="28"/>
      <c r="C56" s="29"/>
      <c r="D56" s="30"/>
      <c r="E56" s="31" t="s">
        <v>717</v>
      </c>
      <c r="F56" s="32">
        <f>VLOOKUP($E56,Atletas!$1:$1048576,7,FALSE)</f>
        <v>35185</v>
      </c>
      <c r="G56" s="32" t="str">
        <f>VLOOKUP($E56,Atletas!$1:$1048576,9,FALSE)</f>
        <v>Juvenil</v>
      </c>
      <c r="H56" s="137" t="str">
        <f>VLOOKUP($E56,Atletas!$1:$1048576,5,FALSE)</f>
        <v>AJS</v>
      </c>
      <c r="I56" s="35"/>
      <c r="J56" s="34"/>
      <c r="K56" s="35"/>
      <c r="L56" s="35" t="s">
        <v>46</v>
      </c>
      <c r="M56" s="38"/>
      <c r="N56" s="38"/>
    </row>
    <row r="57" spans="1:14" s="31" customFormat="1">
      <c r="A57" s="27"/>
      <c r="B57" s="28"/>
      <c r="C57" s="29"/>
      <c r="D57" s="30"/>
      <c r="E57" s="31" t="s">
        <v>1023</v>
      </c>
      <c r="F57" s="32" t="e">
        <f>VLOOKUP($E57,Atletas!$1:$1048576,7,FALSE)</f>
        <v>#N/A</v>
      </c>
      <c r="G57" s="32" t="e">
        <f>VLOOKUP($E57,Atletas!$1:$1048576,9,FALSE)</f>
        <v>#N/A</v>
      </c>
      <c r="H57" s="137" t="e">
        <f>VLOOKUP($E57,Atletas!$1:$1048576,5,FALSE)</f>
        <v>#N/A</v>
      </c>
      <c r="I57" s="35"/>
      <c r="J57" s="34"/>
      <c r="K57" s="35"/>
      <c r="L57" s="35" t="s">
        <v>48</v>
      </c>
      <c r="M57" s="38"/>
      <c r="N57" s="38"/>
    </row>
    <row r="58" spans="1:14" s="31" customFormat="1">
      <c r="A58" s="27"/>
      <c r="B58" s="28"/>
      <c r="C58" s="29"/>
      <c r="D58" s="30"/>
      <c r="E58" s="31" t="s">
        <v>650</v>
      </c>
      <c r="F58" s="32">
        <f>VLOOKUP($E58,Atletas!$1:$1048576,7,FALSE)</f>
        <v>34858</v>
      </c>
      <c r="G58" s="32" t="str">
        <f>VLOOKUP($E58,Atletas!$1:$1048576,9,FALSE)</f>
        <v>Júnior</v>
      </c>
      <c r="H58" s="137" t="str">
        <f>VLOOKUP($E58,Atletas!$1:$1048576,5,FALSE)</f>
        <v>ACDSJ</v>
      </c>
      <c r="I58" s="35"/>
      <c r="J58" s="34"/>
      <c r="K58" s="35"/>
      <c r="L58" s="35" t="s">
        <v>1287</v>
      </c>
      <c r="N58" s="38"/>
    </row>
    <row r="59" spans="1:14" s="31" customFormat="1">
      <c r="A59" s="27"/>
      <c r="B59" s="28"/>
      <c r="C59" s="29"/>
      <c r="D59" s="30"/>
      <c r="E59" s="31" t="s">
        <v>524</v>
      </c>
      <c r="F59" s="32">
        <f>VLOOKUP($E59,Atletas!$1:$1048576,7,FALSE)</f>
        <v>35368</v>
      </c>
      <c r="G59" s="32" t="str">
        <f>VLOOKUP($E59,Atletas!$1:$1048576,9,FALSE)</f>
        <v>Juvenil</v>
      </c>
      <c r="H59" s="137" t="str">
        <f>VLOOKUP($E59,Atletas!$1:$1048576,5,FALSE)</f>
        <v>CSM</v>
      </c>
      <c r="I59" s="35"/>
      <c r="J59" s="34"/>
      <c r="K59" s="35"/>
      <c r="L59" s="35" t="s">
        <v>1784</v>
      </c>
      <c r="N59" s="38"/>
    </row>
    <row r="60" spans="1:14" s="31" customFormat="1">
      <c r="A60" s="27"/>
      <c r="B60" s="28"/>
      <c r="C60" s="29"/>
      <c r="D60" s="30"/>
      <c r="F60" s="32">
        <f>VLOOKUP($E60,Atletas!$1:$1048576,7,FALSE)</f>
        <v>0</v>
      </c>
      <c r="G60" s="32">
        <f>VLOOKUP($E60,Atletas!$1:$1048576,9,FALSE)</f>
        <v>0</v>
      </c>
      <c r="H60" s="137">
        <f>VLOOKUP($E60,Atletas!$1:$1048576,5,FALSE)</f>
        <v>0</v>
      </c>
      <c r="I60" s="35"/>
      <c r="J60" s="34"/>
      <c r="K60" s="35"/>
      <c r="L60" s="35" t="s">
        <v>765</v>
      </c>
      <c r="N60" s="38"/>
    </row>
  </sheetData>
  <autoFilter ref="G5:H59"/>
  <sortState ref="A6:O56">
    <sortCondition descending="1" ref="L6:L56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5" enableFormatConditionsCalculation="0">
    <pageSetUpPr fitToPage="1"/>
  </sheetPr>
  <dimension ref="A1:N1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B7" sqref="B7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100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918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874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99"/>
    </row>
    <row r="5" spans="1:14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06" t="s">
        <v>889</v>
      </c>
    </row>
    <row r="6" spans="1:14" s="31" customFormat="1">
      <c r="A6" s="27">
        <v>1</v>
      </c>
      <c r="B6" s="28">
        <v>18.75</v>
      </c>
      <c r="C6" s="29"/>
      <c r="D6" s="30">
        <v>1</v>
      </c>
      <c r="E6" s="31" t="s">
        <v>1028</v>
      </c>
      <c r="F6" s="32">
        <f>VLOOKUP($E6,Atletas!$1:$1048576,7,FALSE)</f>
        <v>36651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1012</v>
      </c>
      <c r="J6" s="34">
        <v>41452</v>
      </c>
      <c r="K6" s="35"/>
      <c r="L6" s="93" t="s">
        <v>1787</v>
      </c>
      <c r="N6" s="38"/>
    </row>
    <row r="7" spans="1:14" s="31" customFormat="1">
      <c r="A7" s="27">
        <v>2</v>
      </c>
      <c r="B7" s="28">
        <v>17.61</v>
      </c>
      <c r="C7" s="29"/>
      <c r="D7" s="30">
        <v>2</v>
      </c>
      <c r="E7" s="31" t="s">
        <v>1765</v>
      </c>
      <c r="F7" s="32">
        <f>VLOOKUP($E7,Atletas!$1:$1048576,7,FALSE)</f>
        <v>36856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1012</v>
      </c>
      <c r="J7" s="34">
        <v>41452</v>
      </c>
      <c r="K7" s="35"/>
      <c r="L7" s="93" t="s">
        <v>765</v>
      </c>
    </row>
    <row r="8" spans="1:14" s="31" customFormat="1">
      <c r="A8" s="27">
        <v>3</v>
      </c>
      <c r="B8" s="28">
        <v>17.170000000000002</v>
      </c>
      <c r="C8" s="29"/>
      <c r="D8" s="30">
        <v>1</v>
      </c>
      <c r="E8" s="31" t="s">
        <v>28</v>
      </c>
      <c r="F8" s="32">
        <f>VLOOKUP($E8,Atletas!$1:$1048576,7,FALSE)</f>
        <v>36541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1012</v>
      </c>
      <c r="J8" s="34">
        <v>41406</v>
      </c>
      <c r="K8" s="35"/>
      <c r="L8" s="93" t="s">
        <v>765</v>
      </c>
    </row>
    <row r="9" spans="1:14" s="31" customFormat="1">
      <c r="A9" s="27">
        <v>4</v>
      </c>
      <c r="B9" s="28">
        <v>16.03</v>
      </c>
      <c r="C9" s="29"/>
      <c r="D9" s="30">
        <v>1</v>
      </c>
      <c r="E9" s="31" t="s">
        <v>529</v>
      </c>
      <c r="F9" s="32">
        <f>VLOOKUP($E9,Atletas!$1:$1048576,7,FALSE)</f>
        <v>36542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1012</v>
      </c>
      <c r="J9" s="34">
        <v>41287</v>
      </c>
      <c r="K9" s="35"/>
      <c r="L9" s="93" t="s">
        <v>765</v>
      </c>
    </row>
    <row r="10" spans="1:14" s="31" customFormat="1">
      <c r="A10" s="27">
        <v>5</v>
      </c>
      <c r="B10" s="28">
        <v>15.16</v>
      </c>
      <c r="C10" s="29"/>
      <c r="D10" s="30">
        <v>3</v>
      </c>
      <c r="E10" s="31" t="s">
        <v>1877</v>
      </c>
      <c r="F10" s="32">
        <f>VLOOKUP($E10,Atletas!$1:$1048576,7,FALSE)</f>
        <v>37104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1012</v>
      </c>
      <c r="J10" s="34">
        <v>41406</v>
      </c>
      <c r="K10" s="35"/>
      <c r="L10" s="93" t="s">
        <v>765</v>
      </c>
    </row>
    <row r="11" spans="1:14" s="31" customFormat="1">
      <c r="A11" s="27">
        <v>6</v>
      </c>
      <c r="B11" s="28">
        <v>13.24</v>
      </c>
      <c r="C11" s="29"/>
      <c r="D11" s="30">
        <v>4</v>
      </c>
      <c r="E11" s="31" t="s">
        <v>2047</v>
      </c>
      <c r="F11" s="32">
        <f>VLOOKUP($E11,Atletas!$1:$1048576,7,FALSE)</f>
        <v>37232</v>
      </c>
      <c r="G11" s="32" t="str">
        <f>VLOOKUP($E11,Atletas!$1:$1048576,9,FALSE)</f>
        <v>Infantil</v>
      </c>
      <c r="H11" s="137" t="str">
        <f>VLOOKUP($E11,Atletas!$1:$1048576,5,FALSE)</f>
        <v>CSM</v>
      </c>
      <c r="I11" s="35" t="s">
        <v>1012</v>
      </c>
      <c r="J11" s="34">
        <v>41406</v>
      </c>
      <c r="K11" s="35"/>
      <c r="L11" s="93" t="s">
        <v>765</v>
      </c>
    </row>
    <row r="12" spans="1:14" s="31" customFormat="1">
      <c r="A12" s="27">
        <v>7</v>
      </c>
      <c r="B12" s="28">
        <v>11.12</v>
      </c>
      <c r="C12" s="29"/>
      <c r="D12" s="30">
        <v>5</v>
      </c>
      <c r="E12" s="31" t="s">
        <v>2125</v>
      </c>
      <c r="F12" s="32">
        <f>VLOOKUP($E12,Atletas!$1:$1048576,7,FALSE)</f>
        <v>36981</v>
      </c>
      <c r="G12" s="32" t="str">
        <f>VLOOKUP($E12,Atletas!$1:$1048576,9,FALSE)</f>
        <v>Infantil</v>
      </c>
      <c r="H12" s="137" t="str">
        <f>VLOOKUP($E12,Atletas!$1:$1048576,5,FALSE)</f>
        <v>ACDSJ</v>
      </c>
      <c r="I12" s="35" t="s">
        <v>1012</v>
      </c>
      <c r="J12" s="34">
        <v>41406</v>
      </c>
      <c r="K12" s="35"/>
      <c r="L12" s="93" t="s">
        <v>765</v>
      </c>
    </row>
    <row r="13" spans="1:14" s="31" customFormat="1">
      <c r="A13" s="27">
        <v>8</v>
      </c>
      <c r="B13" s="28">
        <v>10.039999999999999</v>
      </c>
      <c r="C13" s="29"/>
      <c r="D13" s="30">
        <v>6</v>
      </c>
      <c r="E13" s="31" t="s">
        <v>2046</v>
      </c>
      <c r="F13" s="32">
        <f>VLOOKUP($E13,Atletas!$1:$1048576,7,FALSE)</f>
        <v>37217</v>
      </c>
      <c r="G13" s="32" t="str">
        <f>VLOOKUP($E13,Atletas!$1:$1048576,9,FALSE)</f>
        <v>Infantil</v>
      </c>
      <c r="H13" s="137" t="str">
        <f>VLOOKUP($E13,Atletas!$1:$1048576,5,FALSE)</f>
        <v>AJS</v>
      </c>
      <c r="I13" s="35" t="s">
        <v>1012</v>
      </c>
      <c r="J13" s="34">
        <v>41406</v>
      </c>
      <c r="K13" s="35"/>
      <c r="L13" s="93" t="s">
        <v>765</v>
      </c>
    </row>
    <row r="14" spans="1:14" s="31" customFormat="1">
      <c r="A14" s="27"/>
      <c r="B14" s="28"/>
      <c r="C14" s="29"/>
      <c r="D14" s="30"/>
      <c r="E14" s="31" t="s">
        <v>1421</v>
      </c>
      <c r="F14" s="32" t="e">
        <f>VLOOKUP($E14,Atletas!$1:$1048576,7,FALSE)</f>
        <v>#N/A</v>
      </c>
      <c r="G14" s="32" t="e">
        <f>VLOOKUP($E14,Atletas!$1:$1048576,9,FALSE)</f>
        <v>#N/A</v>
      </c>
      <c r="H14" s="137" t="e">
        <f>VLOOKUP($E14,Atletas!$1:$1048576,5,FALSE)</f>
        <v>#N/A</v>
      </c>
      <c r="I14" s="35"/>
      <c r="J14" s="34"/>
      <c r="K14" s="35"/>
      <c r="L14" s="93" t="s">
        <v>1785</v>
      </c>
    </row>
    <row r="15" spans="1:14" s="31" customFormat="1">
      <c r="A15" s="27"/>
      <c r="B15" s="28"/>
      <c r="C15" s="29"/>
      <c r="D15" s="30"/>
      <c r="E15" s="31" t="s">
        <v>1422</v>
      </c>
      <c r="F15" s="32" t="e">
        <f>VLOOKUP($E15,Atletas!$1:$1048576,7,FALSE)</f>
        <v>#N/A</v>
      </c>
      <c r="G15" s="32" t="e">
        <f>VLOOKUP($E15,Atletas!$1:$1048576,9,FALSE)</f>
        <v>#N/A</v>
      </c>
      <c r="H15" s="137" t="e">
        <f>VLOOKUP($E15,Atletas!$1:$1048576,5,FALSE)</f>
        <v>#N/A</v>
      </c>
      <c r="I15" s="35"/>
      <c r="J15" s="34"/>
      <c r="K15" s="35"/>
      <c r="L15" s="93" t="s">
        <v>1786</v>
      </c>
    </row>
    <row r="16" spans="1:14" s="31" customFormat="1">
      <c r="A16" s="27"/>
      <c r="B16" s="28"/>
      <c r="C16" s="29"/>
      <c r="D16" s="30"/>
      <c r="E16" s="31" t="s">
        <v>1027</v>
      </c>
      <c r="F16" s="32" t="e">
        <f>VLOOKUP($E16,Atletas!$1:$1048576,7,FALSE)</f>
        <v>#N/A</v>
      </c>
      <c r="G16" s="32" t="e">
        <f>VLOOKUP($E16,Atletas!$1:$1048576,9,FALSE)</f>
        <v>#N/A</v>
      </c>
      <c r="H16" s="137" t="e">
        <f>VLOOKUP($E16,Atletas!$1:$1048576,5,FALSE)</f>
        <v>#N/A</v>
      </c>
      <c r="I16" s="35"/>
      <c r="J16" s="34"/>
      <c r="K16" s="35"/>
      <c r="L16" s="93" t="s">
        <v>1174</v>
      </c>
      <c r="N16" s="38"/>
    </row>
    <row r="17" spans="1:12" s="31" customFormat="1">
      <c r="A17" s="27"/>
      <c r="B17" s="28"/>
      <c r="C17" s="29"/>
      <c r="D17" s="30"/>
      <c r="F17" s="32">
        <f>VLOOKUP($E17,Atletas!$1:$1048576,7,FALSE)</f>
        <v>0</v>
      </c>
      <c r="G17" s="32">
        <f>VLOOKUP($E17,Atletas!$1:$1048576,9,FALSE)</f>
        <v>0</v>
      </c>
      <c r="H17" s="137">
        <f>VLOOKUP($E17,Atletas!$1:$1048576,5,FALSE)</f>
        <v>0</v>
      </c>
      <c r="I17" s="35"/>
      <c r="J17" s="34"/>
      <c r="K17" s="35"/>
      <c r="L17" s="93" t="s">
        <v>765</v>
      </c>
    </row>
    <row r="18" spans="1:12" s="31" customFormat="1">
      <c r="A18" s="27"/>
      <c r="B18" s="28"/>
      <c r="C18" s="29"/>
      <c r="D18" s="30"/>
      <c r="F18" s="32">
        <f>VLOOKUP($E18,Atletas!$1:$1048576,7,FALSE)</f>
        <v>0</v>
      </c>
      <c r="G18" s="32">
        <f>VLOOKUP($E18,Atletas!$1:$1048576,9,FALSE)</f>
        <v>0</v>
      </c>
      <c r="H18" s="137">
        <f>VLOOKUP($E18,Atletas!$1:$1048576,5,FALSE)</f>
        <v>0</v>
      </c>
      <c r="I18" s="35"/>
      <c r="J18" s="34"/>
      <c r="K18" s="35"/>
      <c r="L18" s="93" t="s">
        <v>765</v>
      </c>
    </row>
  </sheetData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6" enableFormatConditionsCalculation="0">
    <pageSetUpPr fitToPage="1"/>
  </sheetPr>
  <dimension ref="A1:N2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116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918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778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s="60" customFormat="1" ht="15.25" customHeight="1">
      <c r="A5" s="3" t="s">
        <v>879</v>
      </c>
      <c r="B5" s="5" t="s">
        <v>880</v>
      </c>
      <c r="C5" s="59"/>
      <c r="D5" s="114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>
        <v>29.7</v>
      </c>
      <c r="C6" s="29"/>
      <c r="D6" s="30">
        <v>1</v>
      </c>
      <c r="E6" s="31" t="s">
        <v>1364</v>
      </c>
      <c r="F6" s="32">
        <f>VLOOKUP($E6,Atletas!$1:$1048576,7,FALSE)</f>
        <v>36312</v>
      </c>
      <c r="G6" s="32" t="str">
        <f>VLOOKUP($E6,Atletas!$1:$1048576,9,FALSE)</f>
        <v>Iniciado</v>
      </c>
      <c r="H6" s="137" t="str">
        <f>VLOOKUP($E6,Atletas!$1:$1048576,5,FALSE)</f>
        <v>ACDSJ</v>
      </c>
      <c r="I6" s="35" t="s">
        <v>1012</v>
      </c>
      <c r="J6" s="34">
        <v>41452</v>
      </c>
      <c r="K6" s="35"/>
      <c r="L6" s="35" t="s">
        <v>765</v>
      </c>
      <c r="N6" s="38" t="str">
        <f t="shared" ref="N6" si="0">CONCATENATE(B6," - 11")</f>
        <v>29,7 - 11</v>
      </c>
    </row>
    <row r="7" spans="1:14" s="31" customFormat="1">
      <c r="A7" s="27">
        <v>2</v>
      </c>
      <c r="B7" s="28">
        <v>22</v>
      </c>
      <c r="C7" s="29"/>
      <c r="D7" s="115">
        <v>2</v>
      </c>
      <c r="E7" s="31" t="s">
        <v>1028</v>
      </c>
      <c r="F7" s="32">
        <f>VLOOKUP($E7,Atletas!$1:$1048576,7,FALSE)</f>
        <v>36651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1012</v>
      </c>
      <c r="J7" s="34">
        <v>41462</v>
      </c>
      <c r="K7" s="35"/>
      <c r="L7" s="35" t="s">
        <v>765</v>
      </c>
    </row>
    <row r="8" spans="1:14" s="31" customFormat="1">
      <c r="A8" s="27">
        <v>3</v>
      </c>
      <c r="B8" s="28">
        <v>21.35</v>
      </c>
      <c r="C8" s="29"/>
      <c r="D8" s="115">
        <v>3</v>
      </c>
      <c r="E8" s="31" t="s">
        <v>1405</v>
      </c>
      <c r="F8" s="32">
        <f>VLOOKUP($E8,Atletas!$1:$1048576,7,FALSE)</f>
        <v>35819</v>
      </c>
      <c r="G8" s="32" t="str">
        <f>VLOOKUP($E8,Atletas!$1:$1048576,9,FALSE)</f>
        <v>Iniciado</v>
      </c>
      <c r="H8" s="137" t="str">
        <f>VLOOKUP($E8,Atletas!$1:$1048576,5,FALSE)</f>
        <v>ADRAP</v>
      </c>
      <c r="I8" s="35" t="s">
        <v>1012</v>
      </c>
      <c r="J8" s="34">
        <v>41462</v>
      </c>
      <c r="K8" s="35"/>
      <c r="L8" s="35" t="s">
        <v>765</v>
      </c>
    </row>
    <row r="9" spans="1:14" s="31" customFormat="1">
      <c r="A9" s="27">
        <v>4</v>
      </c>
      <c r="B9" s="28">
        <v>19.54</v>
      </c>
      <c r="C9" s="29"/>
      <c r="D9" s="115">
        <v>2</v>
      </c>
      <c r="E9" s="31" t="s">
        <v>732</v>
      </c>
      <c r="F9" s="32">
        <f>VLOOKUP($E9,Atletas!$1:$1048576,7,FALSE)</f>
        <v>36375</v>
      </c>
      <c r="G9" s="32" t="str">
        <f>VLOOKUP($E9,Atletas!$1:$1048576,9,FALSE)</f>
        <v>Iniciado</v>
      </c>
      <c r="H9" s="137" t="str">
        <f>VLOOKUP($E9,Atletas!$1:$1048576,5,FALSE)</f>
        <v>CSM</v>
      </c>
      <c r="I9" s="35" t="s">
        <v>1012</v>
      </c>
      <c r="J9" s="34">
        <v>41452</v>
      </c>
      <c r="K9" s="35"/>
      <c r="L9" s="35" t="s">
        <v>765</v>
      </c>
    </row>
    <row r="10" spans="1:14" s="31" customFormat="1">
      <c r="A10" s="27">
        <v>5</v>
      </c>
      <c r="B10" s="28">
        <v>19.27</v>
      </c>
      <c r="C10" s="29"/>
      <c r="D10" s="115">
        <v>3</v>
      </c>
      <c r="E10" s="31" t="s">
        <v>499</v>
      </c>
      <c r="F10" s="32">
        <f>VLOOKUP($E10,Atletas!$1:$1048576,7,FALSE)</f>
        <v>35979</v>
      </c>
      <c r="G10" s="32" t="str">
        <f>VLOOKUP($E10,Atletas!$1:$1048576,9,FALSE)</f>
        <v>Iniciado</v>
      </c>
      <c r="H10" s="137" t="str">
        <f>VLOOKUP($E10,Atletas!$1:$1048576,5,FALSE)</f>
        <v>CSM</v>
      </c>
      <c r="I10" s="35" t="s">
        <v>1012</v>
      </c>
      <c r="J10" s="34">
        <v>41452</v>
      </c>
      <c r="K10" s="35"/>
      <c r="L10" s="35" t="s">
        <v>765</v>
      </c>
    </row>
    <row r="11" spans="1:14" s="31" customFormat="1">
      <c r="A11" s="27">
        <v>6</v>
      </c>
      <c r="B11" s="28">
        <v>16.8</v>
      </c>
      <c r="C11" s="29"/>
      <c r="D11" s="115">
        <v>4</v>
      </c>
      <c r="E11" s="31" t="s">
        <v>931</v>
      </c>
      <c r="F11" s="32">
        <f>VLOOKUP($E11,Atletas!$1:$1048576,7,FALSE)</f>
        <v>35983</v>
      </c>
      <c r="G11" s="32" t="str">
        <f>VLOOKUP($E11,Atletas!$1:$1048576,9,FALSE)</f>
        <v>Iniciado</v>
      </c>
      <c r="H11" s="137" t="str">
        <f>VLOOKUP($E11,Atletas!$1:$1048576,5,FALSE)</f>
        <v>GDE</v>
      </c>
      <c r="I11" s="35" t="s">
        <v>1012</v>
      </c>
      <c r="J11" s="34">
        <v>41462</v>
      </c>
      <c r="K11" s="35"/>
      <c r="L11" s="35" t="s">
        <v>765</v>
      </c>
    </row>
    <row r="12" spans="1:14" s="31" customFormat="1">
      <c r="A12" s="27">
        <v>7</v>
      </c>
      <c r="B12" s="28">
        <v>16.739999999999998</v>
      </c>
      <c r="C12" s="29"/>
      <c r="D12" s="115">
        <v>5</v>
      </c>
      <c r="E12" s="31" t="s">
        <v>9</v>
      </c>
      <c r="F12" s="32">
        <f>VLOOKUP($E12,Atletas!$1:$1048576,7,FALSE)</f>
        <v>36219</v>
      </c>
      <c r="G12" s="32" t="str">
        <f>VLOOKUP($E12,Atletas!$1:$1048576,9,FALSE)</f>
        <v>Iniciado</v>
      </c>
      <c r="H12" s="137" t="str">
        <f>VLOOKUP($E12,Atletas!$1:$1048576,5,FALSE)</f>
        <v>ADRAP</v>
      </c>
      <c r="I12" s="35" t="s">
        <v>1012</v>
      </c>
      <c r="J12" s="34">
        <v>41462</v>
      </c>
      <c r="K12" s="35"/>
      <c r="L12" s="35" t="s">
        <v>1790</v>
      </c>
    </row>
    <row r="13" spans="1:14" s="31" customFormat="1">
      <c r="A13" s="27">
        <v>8</v>
      </c>
      <c r="B13" s="28">
        <v>15.7</v>
      </c>
      <c r="C13" s="29"/>
      <c r="D13" s="115">
        <v>6</v>
      </c>
      <c r="E13" s="31" t="s">
        <v>1031</v>
      </c>
      <c r="F13" s="32">
        <f>VLOOKUP($E13,Atletas!$1:$1048576,7,FALSE)</f>
        <v>36491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5" t="s">
        <v>1012</v>
      </c>
      <c r="J13" s="34">
        <v>41462</v>
      </c>
      <c r="K13" s="35"/>
      <c r="L13" s="35" t="s">
        <v>765</v>
      </c>
    </row>
    <row r="14" spans="1:14" s="31" customFormat="1">
      <c r="A14" s="27">
        <v>9</v>
      </c>
      <c r="B14" s="28">
        <v>15.18</v>
      </c>
      <c r="C14" s="29"/>
      <c r="D14" s="115">
        <v>7</v>
      </c>
      <c r="E14" s="31" t="s">
        <v>1030</v>
      </c>
      <c r="F14" s="32">
        <f>VLOOKUP($E14,Atletas!$1:$1048576,7,FALSE)</f>
        <v>36176</v>
      </c>
      <c r="G14" s="32" t="str">
        <f>VLOOKUP($E14,Atletas!$1:$1048576,9,FALSE)</f>
        <v>Iniciado</v>
      </c>
      <c r="H14" s="137" t="str">
        <f>VLOOKUP($E14,Atletas!$1:$1048576,5,FALSE)</f>
        <v>AJS</v>
      </c>
      <c r="I14" s="35" t="s">
        <v>1012</v>
      </c>
      <c r="J14" s="34">
        <v>41462</v>
      </c>
      <c r="K14" s="35"/>
      <c r="L14" s="35" t="s">
        <v>765</v>
      </c>
      <c r="N14" s="38"/>
    </row>
    <row r="15" spans="1:14" s="31" customFormat="1">
      <c r="A15" s="27">
        <v>10</v>
      </c>
      <c r="B15" s="28">
        <v>13.75</v>
      </c>
      <c r="C15" s="29"/>
      <c r="D15" s="115">
        <v>8</v>
      </c>
      <c r="E15" s="31" t="s">
        <v>1877</v>
      </c>
      <c r="F15" s="32">
        <f>VLOOKUP($E15,Atletas!$1:$1048576,7,FALSE)</f>
        <v>37104</v>
      </c>
      <c r="G15" s="32" t="str">
        <f>VLOOKUP($E15,Atletas!$1:$1048576,9,FALSE)</f>
        <v>Infantil</v>
      </c>
      <c r="H15" s="137" t="str">
        <f>VLOOKUP($E15,Atletas!$1:$1048576,5,FALSE)</f>
        <v>ACDSJ</v>
      </c>
      <c r="I15" s="35" t="s">
        <v>1012</v>
      </c>
      <c r="J15" s="34">
        <v>41462</v>
      </c>
      <c r="K15" s="35"/>
      <c r="L15" s="35" t="s">
        <v>765</v>
      </c>
    </row>
    <row r="16" spans="1:14" s="31" customFormat="1">
      <c r="A16" s="27">
        <v>11</v>
      </c>
      <c r="B16" s="28">
        <v>12.79</v>
      </c>
      <c r="C16" s="29"/>
      <c r="D16" s="115">
        <v>9</v>
      </c>
      <c r="E16" s="31" t="s">
        <v>28</v>
      </c>
      <c r="F16" s="32">
        <f>VLOOKUP($E16,Atletas!$1:$1048576,7,FALSE)</f>
        <v>36541</v>
      </c>
      <c r="G16" s="32" t="str">
        <f>VLOOKUP($E16,Atletas!$1:$1048576,9,FALSE)</f>
        <v>Infantil</v>
      </c>
      <c r="H16" s="137" t="str">
        <f>VLOOKUP($E16,Atletas!$1:$1048576,5,FALSE)</f>
        <v>ACDSJ</v>
      </c>
      <c r="I16" s="35" t="s">
        <v>1012</v>
      </c>
      <c r="J16" s="34">
        <v>41462</v>
      </c>
      <c r="K16" s="35"/>
      <c r="L16" s="35" t="s">
        <v>765</v>
      </c>
    </row>
    <row r="17" spans="1:14" s="31" customFormat="1">
      <c r="A17" s="27">
        <v>12</v>
      </c>
      <c r="B17" s="28">
        <v>12.16</v>
      </c>
      <c r="C17" s="29"/>
      <c r="D17" s="115">
        <v>10</v>
      </c>
      <c r="E17" s="31" t="s">
        <v>2125</v>
      </c>
      <c r="F17" s="32">
        <f>VLOOKUP($E17,Atletas!$1:$1048576,7,FALSE)</f>
        <v>36981</v>
      </c>
      <c r="G17" s="32" t="str">
        <f>VLOOKUP($E17,Atletas!$1:$1048576,9,FALSE)</f>
        <v>Infantil</v>
      </c>
      <c r="H17" s="137" t="str">
        <f>VLOOKUP($E17,Atletas!$1:$1048576,5,FALSE)</f>
        <v>ACDSJ</v>
      </c>
      <c r="I17" s="35" t="s">
        <v>1012</v>
      </c>
      <c r="J17" s="34">
        <v>41462</v>
      </c>
      <c r="K17" s="35"/>
      <c r="L17" s="35" t="s">
        <v>765</v>
      </c>
    </row>
    <row r="18" spans="1:14" s="31" customFormat="1">
      <c r="A18" s="27">
        <v>13</v>
      </c>
      <c r="B18" s="28">
        <v>11.63</v>
      </c>
      <c r="C18" s="29"/>
      <c r="D18" s="115">
        <v>11</v>
      </c>
      <c r="E18" s="31" t="s">
        <v>2196</v>
      </c>
      <c r="F18" s="32">
        <f>VLOOKUP($E18,Atletas!$1:$1048576,7,FALSE)</f>
        <v>36507</v>
      </c>
      <c r="G18" s="32" t="str">
        <f>VLOOKUP($E18,Atletas!$1:$1048576,9,FALSE)</f>
        <v>Iniciado</v>
      </c>
      <c r="H18" s="137" t="str">
        <f>VLOOKUP($E18,Atletas!$1:$1048576,5,FALSE)</f>
        <v>GDE</v>
      </c>
      <c r="I18" s="35" t="s">
        <v>1012</v>
      </c>
      <c r="J18" s="34">
        <v>41462</v>
      </c>
      <c r="K18" s="35"/>
      <c r="L18" s="35" t="s">
        <v>765</v>
      </c>
    </row>
    <row r="19" spans="1:14" s="31" customFormat="1">
      <c r="A19" s="27">
        <v>14</v>
      </c>
      <c r="B19" s="28">
        <v>11.08</v>
      </c>
      <c r="C19" s="29"/>
      <c r="D19" s="115">
        <v>12</v>
      </c>
      <c r="E19" s="31" t="s">
        <v>2027</v>
      </c>
      <c r="F19" s="32">
        <f>VLOOKUP($E19,Atletas!$1:$1048576,7,FALSE)</f>
        <v>36990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5" t="s">
        <v>1012</v>
      </c>
      <c r="J19" s="34">
        <v>41462</v>
      </c>
      <c r="K19" s="35"/>
      <c r="L19" s="35" t="s">
        <v>765</v>
      </c>
    </row>
    <row r="20" spans="1:14" s="31" customFormat="1">
      <c r="A20" s="27"/>
      <c r="B20" s="28"/>
      <c r="C20" s="29"/>
      <c r="D20" s="115"/>
      <c r="E20" s="31" t="s">
        <v>18</v>
      </c>
      <c r="F20" s="32">
        <f>VLOOKUP($E20,Atletas!$1:$1048576,7,FALSE)</f>
        <v>35958</v>
      </c>
      <c r="G20" s="32" t="str">
        <f>VLOOKUP($E20,Atletas!$1:$1048576,9,FALSE)</f>
        <v>Iniciado</v>
      </c>
      <c r="H20" s="137" t="str">
        <f>VLOOKUP($E20,Atletas!$1:$1048576,5,FALSE)</f>
        <v>ADRAP</v>
      </c>
      <c r="I20" s="35"/>
      <c r="J20" s="34"/>
      <c r="K20" s="35"/>
      <c r="L20" s="35" t="s">
        <v>1788</v>
      </c>
      <c r="N20" s="38"/>
    </row>
    <row r="21" spans="1:14" s="31" customFormat="1">
      <c r="A21" s="27"/>
      <c r="B21" s="28"/>
      <c r="C21" s="29"/>
      <c r="D21" s="115"/>
      <c r="E21" s="31" t="s">
        <v>500</v>
      </c>
      <c r="F21" s="32">
        <f>VLOOKUP($E21,Atletas!$1:$1048576,7,FALSE)</f>
        <v>36309</v>
      </c>
      <c r="G21" s="32" t="str">
        <f>VLOOKUP($E21,Atletas!$1:$1048576,9,FALSE)</f>
        <v>Iniciado</v>
      </c>
      <c r="H21" s="137" t="str">
        <f>VLOOKUP($E21,Atletas!$1:$1048576,5,FALSE)</f>
        <v>ACDSJ</v>
      </c>
      <c r="I21" s="35"/>
      <c r="J21" s="34"/>
      <c r="K21" s="35"/>
      <c r="L21" s="35" t="s">
        <v>1789</v>
      </c>
    </row>
    <row r="22" spans="1:14" s="31" customFormat="1">
      <c r="A22" s="27"/>
      <c r="B22" s="28"/>
      <c r="C22" s="29"/>
      <c r="D22" s="115"/>
      <c r="E22" s="31" t="s">
        <v>1365</v>
      </c>
      <c r="F22" s="32">
        <f>VLOOKUP($E22,Atletas!$1:$1048576,7,FALSE)</f>
        <v>35889</v>
      </c>
      <c r="G22" s="32" t="str">
        <f>VLOOKUP($E22,Atletas!$1:$1048576,9,FALSE)</f>
        <v>Iniciado</v>
      </c>
      <c r="H22" s="137" t="str">
        <f>VLOOKUP($E22,Atletas!$1:$1048576,5,FALSE)</f>
        <v>CSM</v>
      </c>
      <c r="I22" s="35"/>
      <c r="J22" s="34"/>
      <c r="K22" s="35"/>
      <c r="L22" s="35" t="s">
        <v>1434</v>
      </c>
      <c r="N22" s="38"/>
    </row>
    <row r="23" spans="1:14" s="31" customFormat="1">
      <c r="A23" s="27"/>
      <c r="B23" s="28"/>
      <c r="C23" s="29"/>
      <c r="D23" s="115"/>
      <c r="E23" s="31" t="s">
        <v>588</v>
      </c>
      <c r="F23" s="32">
        <f>VLOOKUP($E23,Atletas!$1:$1048576,7,FALSE)</f>
        <v>36523</v>
      </c>
      <c r="G23" s="32" t="str">
        <f>VLOOKUP($E23,Atletas!$1:$1048576,9,FALSE)</f>
        <v>Iniciado</v>
      </c>
      <c r="H23" s="137" t="str">
        <f>VLOOKUP($E23,Atletas!$1:$1048576,5,FALSE)</f>
        <v>AJS</v>
      </c>
      <c r="I23" s="35"/>
      <c r="J23" s="34"/>
      <c r="K23" s="35"/>
      <c r="L23" s="35" t="s">
        <v>1776</v>
      </c>
    </row>
    <row r="24" spans="1:14" s="31" customFormat="1">
      <c r="A24" s="27"/>
      <c r="B24" s="28"/>
      <c r="C24" s="29"/>
      <c r="D24" s="115"/>
      <c r="E24" s="31" t="s">
        <v>362</v>
      </c>
      <c r="F24" s="32">
        <f>VLOOKUP($E24,Atletas!$1:$1048576,7,FALSE)</f>
        <v>36354</v>
      </c>
      <c r="G24" s="32" t="str">
        <f>VLOOKUP($E24,Atletas!$1:$1048576,9,FALSE)</f>
        <v>Iniciado</v>
      </c>
      <c r="H24" s="137" t="str">
        <f>VLOOKUP($E24,Atletas!$1:$1048576,5,FALSE)</f>
        <v>CSM</v>
      </c>
      <c r="I24" s="35"/>
      <c r="J24" s="34"/>
      <c r="K24" s="35"/>
      <c r="L24" s="35" t="s">
        <v>1178</v>
      </c>
      <c r="N24" s="38"/>
    </row>
    <row r="25" spans="1:14" s="31" customFormat="1">
      <c r="A25" s="27"/>
      <c r="B25" s="28"/>
      <c r="C25" s="29"/>
      <c r="D25" s="115"/>
      <c r="F25" s="32">
        <f>VLOOKUP($E25,Atletas!$1:$1048576,7,FALSE)</f>
        <v>0</v>
      </c>
      <c r="G25" s="32">
        <f>VLOOKUP($E25,Atletas!$1:$1048576,9,FALSE)</f>
        <v>0</v>
      </c>
      <c r="H25" s="137">
        <f>VLOOKUP($E25,Atletas!$1:$1048576,5,FALSE)</f>
        <v>0</v>
      </c>
      <c r="I25" s="35"/>
      <c r="J25" s="34"/>
      <c r="K25" s="35"/>
      <c r="L25" s="35" t="s">
        <v>765</v>
      </c>
    </row>
  </sheetData>
  <autoFilter ref="G5:H5"/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7" enableFormatConditionsCalculation="0">
    <pageSetUpPr fitToPage="1"/>
  </sheetPr>
  <dimension ref="A1:O6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918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779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>
        <v>36.08</v>
      </c>
      <c r="C6" s="29"/>
      <c r="D6" s="30">
        <v>1</v>
      </c>
      <c r="E6" s="31" t="s">
        <v>360</v>
      </c>
      <c r="F6" s="32">
        <f>VLOOKUP($E6,Atletas!$1:$1048576,7,FALSE)</f>
        <v>33416</v>
      </c>
      <c r="G6" s="32" t="str">
        <f>VLOOKUP($E6,Atletas!$1:$1048576,9,FALSE)</f>
        <v>S/Sub-23</v>
      </c>
      <c r="H6" s="137" t="str">
        <f>VLOOKUP($E6,Atletas!$1:$1048576,5,FALSE)</f>
        <v>AJS</v>
      </c>
      <c r="I6" s="35" t="s">
        <v>1012</v>
      </c>
      <c r="J6" s="34">
        <v>41420</v>
      </c>
      <c r="K6" s="35"/>
      <c r="L6" s="35" t="s">
        <v>765</v>
      </c>
      <c r="M6" s="38"/>
      <c r="N6" s="38"/>
    </row>
    <row r="7" spans="1:14" s="31" customFormat="1">
      <c r="A7" s="27">
        <v>2</v>
      </c>
      <c r="B7" s="28">
        <v>33.520000000000003</v>
      </c>
      <c r="C7" s="29"/>
      <c r="D7" s="30">
        <v>2</v>
      </c>
      <c r="E7" s="31" t="s">
        <v>593</v>
      </c>
      <c r="F7" s="32">
        <f>VLOOKUP($E7,Atletas!$1:$1048576,7,FALSE)</f>
        <v>33386</v>
      </c>
      <c r="G7" s="32" t="str">
        <f>VLOOKUP($E7,Atletas!$1:$1048576,9,FALSE)</f>
        <v>S/Sub-23</v>
      </c>
      <c r="H7" s="137" t="str">
        <f>VLOOKUP($E7,Atletas!$1:$1048576,5,FALSE)</f>
        <v>GDE</v>
      </c>
      <c r="I7" s="35" t="s">
        <v>1012</v>
      </c>
      <c r="J7" s="34">
        <v>41413</v>
      </c>
      <c r="K7" s="35"/>
      <c r="L7" s="35" t="s">
        <v>765</v>
      </c>
      <c r="M7" s="38"/>
      <c r="N7" s="38"/>
    </row>
    <row r="8" spans="1:14" s="31" customFormat="1">
      <c r="A8" s="27">
        <v>3</v>
      </c>
      <c r="B8" s="28">
        <v>28.92</v>
      </c>
      <c r="C8" s="29"/>
      <c r="D8" s="30">
        <v>2</v>
      </c>
      <c r="E8" s="31" t="s">
        <v>723</v>
      </c>
      <c r="F8" s="32">
        <f>VLOOKUP($E8,Atletas!$1:$1048576,7,FALSE)</f>
        <v>32166</v>
      </c>
      <c r="G8" s="32" t="str">
        <f>VLOOKUP($E8,Atletas!$1:$1048576,9,FALSE)</f>
        <v>Sénior</v>
      </c>
      <c r="H8" s="137" t="str">
        <f>VLOOKUP($E8,Atletas!$1:$1048576,5,FALSE)</f>
        <v>AJS</v>
      </c>
      <c r="I8" s="35" t="s">
        <v>1012</v>
      </c>
      <c r="J8" s="34">
        <v>41315</v>
      </c>
      <c r="K8" s="35"/>
      <c r="L8" s="35" t="s">
        <v>1293</v>
      </c>
      <c r="M8" s="38"/>
      <c r="N8" s="38"/>
    </row>
    <row r="9" spans="1:14" s="31" customFormat="1">
      <c r="A9" s="27">
        <v>4</v>
      </c>
      <c r="B9" s="28">
        <v>27.86</v>
      </c>
      <c r="C9" s="29"/>
      <c r="D9" s="30">
        <v>4</v>
      </c>
      <c r="E9" s="31" t="s">
        <v>865</v>
      </c>
      <c r="F9" s="32">
        <f>VLOOKUP($E9,Atletas!$1:$1048576,7,FALSE)</f>
        <v>33278</v>
      </c>
      <c r="G9" s="32" t="str">
        <f>VLOOKUP($E9,Atletas!$1:$1048576,9,FALSE)</f>
        <v>S/Sub-23</v>
      </c>
      <c r="H9" s="137" t="str">
        <f>VLOOKUP($E9,Atletas!$1:$1048576,5,FALSE)</f>
        <v>ADRAP</v>
      </c>
      <c r="I9" s="35" t="s">
        <v>1012</v>
      </c>
      <c r="J9" s="34">
        <v>41315</v>
      </c>
      <c r="K9" s="35"/>
      <c r="L9" s="35" t="s">
        <v>1292</v>
      </c>
      <c r="M9" s="38"/>
      <c r="N9" s="38"/>
    </row>
    <row r="10" spans="1:14" s="31" customFormat="1">
      <c r="A10" s="27">
        <v>5</v>
      </c>
      <c r="B10" s="28">
        <v>27.57</v>
      </c>
      <c r="C10" s="29"/>
      <c r="D10" s="30">
        <v>3</v>
      </c>
      <c r="E10" s="31" t="s">
        <v>811</v>
      </c>
      <c r="F10" s="32">
        <f>VLOOKUP($E10,Atletas!$1:$1048576,7,FALSE)</f>
        <v>30723</v>
      </c>
      <c r="G10" s="32" t="str">
        <f>VLOOKUP($E10,Atletas!$1:$1048576,9,FALSE)</f>
        <v>Sénior</v>
      </c>
      <c r="H10" s="137" t="str">
        <f>VLOOKUP($E10,Atletas!$1:$1048576,5,FALSE)</f>
        <v>CSM</v>
      </c>
      <c r="I10" s="35" t="s">
        <v>1012</v>
      </c>
      <c r="J10" s="34">
        <v>41420</v>
      </c>
      <c r="K10" s="35"/>
      <c r="L10" s="35" t="s">
        <v>765</v>
      </c>
    </row>
    <row r="11" spans="1:14" s="31" customFormat="1">
      <c r="A11" s="27">
        <v>6</v>
      </c>
      <c r="B11" s="28">
        <v>26.9</v>
      </c>
      <c r="C11" s="29"/>
      <c r="D11" s="30">
        <v>1</v>
      </c>
      <c r="E11" s="31" t="s">
        <v>930</v>
      </c>
      <c r="F11" s="32">
        <f>VLOOKUP($E11,Atletas!$1:$1048576,7,FALSE)</f>
        <v>35443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 t="s">
        <v>1012</v>
      </c>
      <c r="J11" s="34">
        <v>41441</v>
      </c>
      <c r="K11" s="35"/>
      <c r="L11" s="35" t="s">
        <v>765</v>
      </c>
    </row>
    <row r="12" spans="1:14" s="31" customFormat="1">
      <c r="A12" s="27">
        <v>7</v>
      </c>
      <c r="B12" s="28">
        <v>24.42</v>
      </c>
      <c r="C12" s="29"/>
      <c r="D12" s="30">
        <v>2</v>
      </c>
      <c r="E12" s="31" t="s">
        <v>532</v>
      </c>
      <c r="F12" s="32">
        <f>VLOOKUP($E12,Atletas!$1:$1048576,7,FALSE)</f>
        <v>34569</v>
      </c>
      <c r="G12" s="32" t="str">
        <f>VLOOKUP($E12,Atletas!$1:$1048576,9,FALSE)</f>
        <v>Júnior</v>
      </c>
      <c r="H12" s="137" t="str">
        <f>VLOOKUP($E12,Atletas!$1:$1048576,5,FALSE)</f>
        <v>GDE</v>
      </c>
      <c r="I12" s="35" t="s">
        <v>1012</v>
      </c>
      <c r="J12" s="34">
        <v>41441</v>
      </c>
      <c r="K12" s="35"/>
      <c r="L12" s="35" t="s">
        <v>1295</v>
      </c>
      <c r="M12" s="38"/>
      <c r="N12" s="38"/>
    </row>
    <row r="13" spans="1:14" s="31" customFormat="1">
      <c r="A13" s="27">
        <v>8</v>
      </c>
      <c r="B13" s="28">
        <v>22.83</v>
      </c>
      <c r="C13" s="29"/>
      <c r="D13" s="30">
        <v>3</v>
      </c>
      <c r="E13" s="31" t="s">
        <v>1364</v>
      </c>
      <c r="F13" s="32">
        <f>VLOOKUP($E13,Atletas!$1:$1048576,7,FALSE)</f>
        <v>36312</v>
      </c>
      <c r="G13" s="32" t="str">
        <f>VLOOKUP($E13,Atletas!$1:$1048576,9,FALSE)</f>
        <v>Iniciado</v>
      </c>
      <c r="H13" s="137" t="str">
        <f>VLOOKUP($E13,Atletas!$1:$1048576,5,FALSE)</f>
        <v>ACDSJ</v>
      </c>
      <c r="I13" s="35" t="s">
        <v>1012</v>
      </c>
      <c r="J13" s="34">
        <v>41413</v>
      </c>
      <c r="K13" s="35"/>
      <c r="L13" s="35" t="s">
        <v>765</v>
      </c>
    </row>
    <row r="14" spans="1:14" s="31" customFormat="1">
      <c r="A14" s="27">
        <v>9</v>
      </c>
      <c r="B14" s="28">
        <v>21.52</v>
      </c>
      <c r="C14" s="29"/>
      <c r="D14" s="30">
        <v>5</v>
      </c>
      <c r="E14" s="31" t="s">
        <v>650</v>
      </c>
      <c r="F14" s="32">
        <f>VLOOKUP($E14,Atletas!$1:$1048576,7,FALSE)</f>
        <v>34858</v>
      </c>
      <c r="G14" s="32" t="str">
        <f>VLOOKUP($E14,Atletas!$1:$1048576,9,FALSE)</f>
        <v>Júnior</v>
      </c>
      <c r="H14" s="137" t="str">
        <f>VLOOKUP($E14,Atletas!$1:$1048576,5,FALSE)</f>
        <v>ACDSJ</v>
      </c>
      <c r="I14" s="35" t="s">
        <v>1012</v>
      </c>
      <c r="J14" s="34">
        <v>41315</v>
      </c>
      <c r="K14" s="35"/>
      <c r="L14" s="35" t="s">
        <v>1791</v>
      </c>
      <c r="M14" s="38"/>
      <c r="N14" s="38"/>
    </row>
    <row r="15" spans="1:14" s="31" customFormat="1">
      <c r="A15" s="27">
        <v>10</v>
      </c>
      <c r="B15" s="28">
        <v>18.48</v>
      </c>
      <c r="C15" s="29"/>
      <c r="D15" s="30">
        <v>2</v>
      </c>
      <c r="E15" s="31" t="s">
        <v>1430</v>
      </c>
      <c r="F15" s="32">
        <f>VLOOKUP($E15,Atletas!$1:$1048576,7,FALSE)</f>
        <v>35370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5" t="s">
        <v>1012</v>
      </c>
      <c r="J15" s="34">
        <v>41452</v>
      </c>
      <c r="K15" s="35"/>
      <c r="L15" s="35" t="s">
        <v>765</v>
      </c>
    </row>
    <row r="16" spans="1:14" s="31" customFormat="1">
      <c r="A16" s="27">
        <v>11</v>
      </c>
      <c r="B16" s="28">
        <v>18.47</v>
      </c>
      <c r="C16" s="29"/>
      <c r="D16" s="30">
        <v>4</v>
      </c>
      <c r="E16" s="31" t="s">
        <v>1899</v>
      </c>
      <c r="F16" s="32">
        <f>VLOOKUP($E16,Atletas!$1:$1048576,7,FALSE)</f>
        <v>26713</v>
      </c>
      <c r="G16" s="32" t="str">
        <f>VLOOKUP($E16,Atletas!$1:$1048576,9,FALSE)</f>
        <v>S/Veterano</v>
      </c>
      <c r="H16" s="137" t="str">
        <f>VLOOKUP($E16,Atletas!$1:$1048576,5,FALSE)</f>
        <v>CAFH</v>
      </c>
      <c r="I16" s="35" t="s">
        <v>1012</v>
      </c>
      <c r="J16" s="34">
        <v>41468</v>
      </c>
      <c r="K16" s="35"/>
      <c r="L16" s="35" t="s">
        <v>765</v>
      </c>
    </row>
    <row r="17" spans="1:15" s="31" customFormat="1">
      <c r="A17" s="27">
        <v>12</v>
      </c>
      <c r="B17" s="28">
        <v>18.46</v>
      </c>
      <c r="C17" s="29"/>
      <c r="D17" s="30">
        <v>2</v>
      </c>
      <c r="E17" s="31" t="s">
        <v>353</v>
      </c>
      <c r="F17" s="32">
        <f>VLOOKUP($E17,Atletas!$1:$1048576,7,FALSE)</f>
        <v>35172</v>
      </c>
      <c r="G17" s="32" t="str">
        <f>VLOOKUP($E17,Atletas!$1:$1048576,9,FALSE)</f>
        <v>Juvenil</v>
      </c>
      <c r="H17" s="137" t="str">
        <f>VLOOKUP($E17,Atletas!$1:$1048576,5,FALSE)</f>
        <v>AJS</v>
      </c>
      <c r="I17" s="35" t="s">
        <v>1012</v>
      </c>
      <c r="J17" s="34">
        <v>41287</v>
      </c>
      <c r="K17" s="35"/>
      <c r="L17" s="35" t="s">
        <v>1792</v>
      </c>
      <c r="M17" s="38"/>
      <c r="N17" s="38"/>
    </row>
    <row r="18" spans="1:15" s="31" customFormat="1">
      <c r="A18" s="27">
        <v>13</v>
      </c>
      <c r="B18" s="28">
        <v>17.55</v>
      </c>
      <c r="C18" s="29"/>
      <c r="D18" s="30">
        <v>5</v>
      </c>
      <c r="E18" s="31" t="s">
        <v>512</v>
      </c>
      <c r="F18" s="32">
        <f>VLOOKUP($E18,Atletas!$1:$1048576,7,FALSE)</f>
        <v>33841</v>
      </c>
      <c r="G18" s="32" t="str">
        <f>VLOOKUP($E18,Atletas!$1:$1048576,9,FALSE)</f>
        <v>S/Sub-23</v>
      </c>
      <c r="H18" s="137" t="str">
        <f>VLOOKUP($E18,Atletas!$1:$1048576,5,FALSE)</f>
        <v>AJS</v>
      </c>
      <c r="I18" s="35" t="s">
        <v>1012</v>
      </c>
      <c r="J18" s="34">
        <v>41468</v>
      </c>
      <c r="K18" s="35"/>
      <c r="L18" s="35" t="s">
        <v>765</v>
      </c>
    </row>
    <row r="19" spans="1:15" s="31" customFormat="1">
      <c r="A19" s="27">
        <v>14</v>
      </c>
      <c r="B19" s="28">
        <v>17.510000000000002</v>
      </c>
      <c r="C19" s="29"/>
      <c r="D19" s="30">
        <v>4</v>
      </c>
      <c r="E19" s="31" t="s">
        <v>600</v>
      </c>
      <c r="F19" s="32">
        <f>VLOOKUP($E19,Atletas!$1:$1048576,7,FALSE)</f>
        <v>35548</v>
      </c>
      <c r="G19" s="32" t="str">
        <f>VLOOKUP($E19,Atletas!$1:$1048576,9,FALSE)</f>
        <v>Juvenil</v>
      </c>
      <c r="H19" s="137" t="str">
        <f>VLOOKUP($E19,Atletas!$1:$1048576,5,FALSE)</f>
        <v>ACDSJ</v>
      </c>
      <c r="I19" s="35" t="s">
        <v>1012</v>
      </c>
      <c r="J19" s="34">
        <v>41413</v>
      </c>
      <c r="K19" s="35"/>
      <c r="L19" s="35" t="s">
        <v>765</v>
      </c>
    </row>
    <row r="20" spans="1:15" s="31" customFormat="1">
      <c r="A20" s="27">
        <v>15</v>
      </c>
      <c r="B20" s="28">
        <v>16.600000000000001</v>
      </c>
      <c r="C20" s="29"/>
      <c r="D20" s="30">
        <v>5</v>
      </c>
      <c r="E20" s="31" t="s">
        <v>542</v>
      </c>
      <c r="F20" s="32">
        <f>VLOOKUP($E20,Atletas!$1:$1048576,7,FALSE)</f>
        <v>35571</v>
      </c>
      <c r="G20" s="32" t="str">
        <f>VLOOKUP($E20,Atletas!$1:$1048576,9,FALSE)</f>
        <v>Juvenil</v>
      </c>
      <c r="H20" s="137" t="str">
        <f>VLOOKUP($E20,Atletas!$1:$1048576,5,FALSE)</f>
        <v>GDE</v>
      </c>
      <c r="I20" s="35" t="s">
        <v>1012</v>
      </c>
      <c r="J20" s="34">
        <v>41413</v>
      </c>
      <c r="K20" s="35"/>
      <c r="L20" s="35" t="s">
        <v>765</v>
      </c>
    </row>
    <row r="21" spans="1:15" s="31" customFormat="1">
      <c r="A21" s="27">
        <v>16</v>
      </c>
      <c r="B21" s="28">
        <v>16.18</v>
      </c>
      <c r="C21" s="29"/>
      <c r="D21" s="30">
        <v>6</v>
      </c>
      <c r="E21" s="31" t="s">
        <v>1040</v>
      </c>
      <c r="F21" s="32">
        <f>VLOOKUP($E21,Atletas!$1:$1048576,7,FALSE)</f>
        <v>35494</v>
      </c>
      <c r="G21" s="32" t="str">
        <f>VLOOKUP($E21,Atletas!$1:$1048576,9,FALSE)</f>
        <v>Juvenil</v>
      </c>
      <c r="H21" s="137" t="str">
        <f>VLOOKUP($E21,Atletas!$1:$1048576,5,FALSE)</f>
        <v>CSM</v>
      </c>
      <c r="I21" s="35" t="s">
        <v>1012</v>
      </c>
      <c r="J21" s="34">
        <v>41315</v>
      </c>
      <c r="K21" s="35"/>
      <c r="L21" s="35" t="s">
        <v>765</v>
      </c>
    </row>
    <row r="22" spans="1:15" s="31" customFormat="1">
      <c r="A22" s="27">
        <v>17</v>
      </c>
      <c r="B22" s="28">
        <v>15.92</v>
      </c>
      <c r="C22" s="29"/>
      <c r="D22" s="115">
        <v>7</v>
      </c>
      <c r="E22" s="31" t="s">
        <v>21</v>
      </c>
      <c r="F22" s="32">
        <f>VLOOKUP($E22,Atletas!$1:$1048576,7,FALSE)</f>
        <v>35638</v>
      </c>
      <c r="G22" s="32" t="str">
        <f>VLOOKUP($E22,Atletas!$1:$1048576,9,FALSE)</f>
        <v>Juvenil</v>
      </c>
      <c r="H22" s="137" t="str">
        <f>VLOOKUP($E22,Atletas!$1:$1048576,5,FALSE)</f>
        <v>AJS</v>
      </c>
      <c r="I22" s="35" t="s">
        <v>1012</v>
      </c>
      <c r="J22" s="34">
        <v>41315</v>
      </c>
      <c r="K22" s="35"/>
      <c r="L22" s="35" t="s">
        <v>1794</v>
      </c>
      <c r="N22" s="38"/>
    </row>
    <row r="23" spans="1:15" s="31" customFormat="1">
      <c r="A23" s="27">
        <v>18</v>
      </c>
      <c r="B23" s="28">
        <v>14.46</v>
      </c>
      <c r="C23" s="29"/>
      <c r="D23" s="30">
        <v>4</v>
      </c>
      <c r="E23" s="31" t="s">
        <v>717</v>
      </c>
      <c r="F23" s="32">
        <f>VLOOKUP($E23,Atletas!$1:$1048576,7,FALSE)</f>
        <v>35185</v>
      </c>
      <c r="G23" s="32" t="str">
        <f>VLOOKUP($E23,Atletas!$1:$1048576,9,FALSE)</f>
        <v>Juvenil</v>
      </c>
      <c r="H23" s="137" t="str">
        <f>VLOOKUP($E23,Atletas!$1:$1048576,5,FALSE)</f>
        <v>AJS</v>
      </c>
      <c r="I23" s="35" t="s">
        <v>1012</v>
      </c>
      <c r="J23" s="34">
        <v>41441</v>
      </c>
      <c r="K23" s="35"/>
      <c r="L23" s="35" t="s">
        <v>765</v>
      </c>
    </row>
    <row r="24" spans="1:15" s="31" customFormat="1">
      <c r="A24" s="27">
        <v>19</v>
      </c>
      <c r="B24" s="28">
        <v>14.28</v>
      </c>
      <c r="C24" s="29"/>
      <c r="D24" s="30">
        <v>6</v>
      </c>
      <c r="E24" s="31" t="s">
        <v>2196</v>
      </c>
      <c r="F24" s="32">
        <f>VLOOKUP($E24,Atletas!$1:$1048576,7,FALSE)</f>
        <v>36507</v>
      </c>
      <c r="G24" s="32" t="str">
        <f>VLOOKUP($E24,Atletas!$1:$1048576,9,FALSE)</f>
        <v>Iniciado</v>
      </c>
      <c r="H24" s="137" t="str">
        <f>VLOOKUP($E24,Atletas!$1:$1048576,5,FALSE)</f>
        <v>GDE</v>
      </c>
      <c r="I24" s="35" t="s">
        <v>1012</v>
      </c>
      <c r="J24" s="34">
        <v>41413</v>
      </c>
      <c r="K24" s="35"/>
      <c r="L24" s="35" t="s">
        <v>765</v>
      </c>
    </row>
    <row r="25" spans="1:15" s="31" customFormat="1">
      <c r="A25" s="27">
        <v>20</v>
      </c>
      <c r="B25" s="28">
        <v>13.61</v>
      </c>
      <c r="C25" s="29"/>
      <c r="D25" s="30">
        <v>7</v>
      </c>
      <c r="E25" s="31" t="s">
        <v>316</v>
      </c>
      <c r="F25" s="32">
        <f>VLOOKUP($E25,Atletas!$1:$1048576,7,FALSE)</f>
        <v>36223</v>
      </c>
      <c r="G25" s="32" t="str">
        <f>VLOOKUP($E25,Atletas!$1:$1048576,9,FALSE)</f>
        <v>Iniciado</v>
      </c>
      <c r="H25" s="137" t="str">
        <f>VLOOKUP($E25,Atletas!$1:$1048576,5,FALSE)</f>
        <v>ACDSJ</v>
      </c>
      <c r="I25" s="35" t="s">
        <v>1012</v>
      </c>
      <c r="J25" s="34">
        <v>41413</v>
      </c>
      <c r="K25" s="35"/>
      <c r="L25" s="35" t="s">
        <v>765</v>
      </c>
    </row>
    <row r="26" spans="1:15" s="31" customFormat="1">
      <c r="A26" s="27">
        <v>21</v>
      </c>
      <c r="B26" s="28">
        <v>13.59</v>
      </c>
      <c r="C26" s="29"/>
      <c r="D26" s="30">
        <v>6</v>
      </c>
      <c r="E26" s="31" t="s">
        <v>706</v>
      </c>
      <c r="F26" s="32">
        <f>VLOOKUP($E26,Atletas!$1:$1048576,7,FALSE)</f>
        <v>30408</v>
      </c>
      <c r="G26" s="32" t="str">
        <f>VLOOKUP($E26,Atletas!$1:$1048576,9,FALSE)</f>
        <v>Sénior</v>
      </c>
      <c r="H26" s="137" t="str">
        <f>VLOOKUP($E26,Atletas!$1:$1048576,5,FALSE)</f>
        <v>CSM</v>
      </c>
      <c r="I26" s="35" t="s">
        <v>1012</v>
      </c>
      <c r="J26" s="34">
        <v>41468</v>
      </c>
      <c r="K26" s="35"/>
      <c r="L26" s="35" t="s">
        <v>765</v>
      </c>
    </row>
    <row r="27" spans="1:15" s="31" customFormat="1">
      <c r="A27" s="27">
        <v>22</v>
      </c>
      <c r="B27" s="28">
        <v>12.93</v>
      </c>
      <c r="C27" s="29"/>
      <c r="D27" s="30">
        <v>9</v>
      </c>
      <c r="E27" s="31" t="s">
        <v>1031</v>
      </c>
      <c r="F27" s="32">
        <f>VLOOKUP($E27,Atletas!$1:$1048576,7,FALSE)</f>
        <v>36491</v>
      </c>
      <c r="G27" s="32" t="str">
        <f>VLOOKUP($E27,Atletas!$1:$1048576,9,FALSE)</f>
        <v>Iniciado</v>
      </c>
      <c r="H27" s="137" t="str">
        <f>VLOOKUP($E27,Atletas!$1:$1048576,5,FALSE)</f>
        <v>AJS</v>
      </c>
      <c r="I27" s="35" t="s">
        <v>1012</v>
      </c>
      <c r="J27" s="34">
        <v>41413</v>
      </c>
      <c r="K27" s="35"/>
      <c r="L27" s="35" t="s">
        <v>765</v>
      </c>
    </row>
    <row r="28" spans="1:15" s="31" customFormat="1">
      <c r="A28" s="27">
        <v>23</v>
      </c>
      <c r="B28" s="28">
        <v>12.69</v>
      </c>
      <c r="C28" s="29"/>
      <c r="D28" s="30">
        <v>10</v>
      </c>
      <c r="E28" s="31" t="s">
        <v>362</v>
      </c>
      <c r="F28" s="32">
        <f>VLOOKUP($E28,Atletas!$1:$1048576,7,FALSE)</f>
        <v>36354</v>
      </c>
      <c r="G28" s="32" t="str">
        <f>VLOOKUP($E28,Atletas!$1:$1048576,9,FALSE)</f>
        <v>Iniciado</v>
      </c>
      <c r="H28" s="137" t="str">
        <f>VLOOKUP($E28,Atletas!$1:$1048576,5,FALSE)</f>
        <v>CSM</v>
      </c>
      <c r="I28" s="35" t="s">
        <v>1012</v>
      </c>
      <c r="J28" s="34">
        <v>41413</v>
      </c>
      <c r="K28" s="35"/>
      <c r="L28" s="35" t="s">
        <v>765</v>
      </c>
    </row>
    <row r="29" spans="1:15" s="31" customFormat="1">
      <c r="A29" s="27">
        <v>24</v>
      </c>
      <c r="B29" s="28">
        <v>11.43</v>
      </c>
      <c r="C29" s="29"/>
      <c r="D29" s="30">
        <v>11</v>
      </c>
      <c r="E29" s="31" t="s">
        <v>1365</v>
      </c>
      <c r="F29" s="32">
        <f>VLOOKUP($E29,Atletas!$1:$1048576,7,FALSE)</f>
        <v>35889</v>
      </c>
      <c r="G29" s="32" t="str">
        <f>VLOOKUP($E29,Atletas!$1:$1048576,9,FALSE)</f>
        <v>Iniciado</v>
      </c>
      <c r="H29" s="137" t="str">
        <f>VLOOKUP($E29,Atletas!$1:$1048576,5,FALSE)</f>
        <v>CSM</v>
      </c>
      <c r="I29" s="35" t="s">
        <v>1012</v>
      </c>
      <c r="J29" s="34">
        <v>41413</v>
      </c>
      <c r="K29" s="35"/>
      <c r="L29" s="35" t="s">
        <v>1800</v>
      </c>
    </row>
    <row r="30" spans="1:15" s="31" customFormat="1">
      <c r="A30" s="27"/>
      <c r="B30" s="28"/>
      <c r="C30" s="29"/>
      <c r="D30" s="30"/>
      <c r="E30" s="31" t="s">
        <v>810</v>
      </c>
      <c r="F30" s="32" t="e">
        <f>VLOOKUP($E30,Atletas!$1:$1048576,7,FALSE)</f>
        <v>#N/A</v>
      </c>
      <c r="G30" s="32" t="e">
        <f>VLOOKUP($E30,Atletas!$1:$1048576,9,FALSE)</f>
        <v>#N/A</v>
      </c>
      <c r="H30" s="137" t="e">
        <f>VLOOKUP($E30,Atletas!$1:$1048576,5,FALSE)</f>
        <v>#N/A</v>
      </c>
      <c r="I30" s="35"/>
      <c r="J30" s="34"/>
      <c r="K30" s="35"/>
      <c r="L30" s="35" t="s">
        <v>960</v>
      </c>
      <c r="N30" s="38"/>
      <c r="O30" s="31" t="str">
        <f>IF(L30="rp",CONCATENATE(B30," - 12"),L30)</f>
        <v>47,28 - 05</v>
      </c>
    </row>
    <row r="31" spans="1:15" s="31" customFormat="1">
      <c r="A31" s="27"/>
      <c r="B31" s="28"/>
      <c r="C31" s="29"/>
      <c r="D31" s="30"/>
      <c r="E31" s="31" t="s">
        <v>812</v>
      </c>
      <c r="F31" s="32" t="e">
        <f>VLOOKUP($E31,Atletas!$1:$1048576,7,FALSE)</f>
        <v>#N/A</v>
      </c>
      <c r="G31" s="32" t="e">
        <f>VLOOKUP($E31,Atletas!$1:$1048576,9,FALSE)</f>
        <v>#N/A</v>
      </c>
      <c r="H31" s="137" t="e">
        <f>VLOOKUP($E31,Atletas!$1:$1048576,5,FALSE)</f>
        <v>#N/A</v>
      </c>
      <c r="I31" s="35"/>
      <c r="J31" s="34"/>
      <c r="K31" s="35"/>
      <c r="L31" s="35" t="s">
        <v>961</v>
      </c>
    </row>
    <row r="32" spans="1:15" s="31" customFormat="1">
      <c r="A32" s="27"/>
      <c r="B32" s="28"/>
      <c r="C32" s="29"/>
      <c r="D32" s="30"/>
      <c r="E32" s="31" t="s">
        <v>949</v>
      </c>
      <c r="F32" s="32">
        <f>VLOOKUP($E32,Atletas!$1:$1048576,7,FALSE)</f>
        <v>33714</v>
      </c>
      <c r="G32" s="32" t="str">
        <f>VLOOKUP($E32,Atletas!$1:$1048576,9,FALSE)</f>
        <v>S/Sub-23</v>
      </c>
      <c r="H32" s="137" t="str">
        <f>VLOOKUP($E32,Atletas!$1:$1048576,5,FALSE)</f>
        <v>ADRAP</v>
      </c>
      <c r="I32" s="35"/>
      <c r="J32" s="34"/>
      <c r="K32" s="35"/>
      <c r="L32" s="35" t="s">
        <v>1291</v>
      </c>
      <c r="M32" s="38"/>
      <c r="N32" s="38"/>
    </row>
    <row r="33" spans="1:14" s="31" customFormat="1">
      <c r="A33" s="27"/>
      <c r="B33" s="28"/>
      <c r="C33" s="29"/>
      <c r="D33" s="30"/>
      <c r="E33" s="31" t="s">
        <v>829</v>
      </c>
      <c r="F33" s="32">
        <f>VLOOKUP($E33,Atletas!$1:$1048576,7,FALSE)</f>
        <v>31188</v>
      </c>
      <c r="G33" s="32" t="str">
        <f>VLOOKUP($E33,Atletas!$1:$1048576,9,FALSE)</f>
        <v>Sénior</v>
      </c>
      <c r="H33" s="137" t="str">
        <f>VLOOKUP($E33,Atletas!$1:$1048576,5,FALSE)</f>
        <v>GDE</v>
      </c>
      <c r="I33" s="35"/>
      <c r="J33" s="34"/>
      <c r="K33" s="35"/>
      <c r="L33" s="35" t="s">
        <v>1801</v>
      </c>
      <c r="M33" s="38"/>
    </row>
    <row r="34" spans="1:14" s="31" customFormat="1">
      <c r="A34" s="27"/>
      <c r="B34" s="28"/>
      <c r="C34" s="29"/>
      <c r="D34" s="30"/>
      <c r="E34" s="31" t="s">
        <v>834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1294</v>
      </c>
      <c r="M34" s="38"/>
      <c r="N34" s="38"/>
    </row>
    <row r="35" spans="1:14" s="31" customFormat="1">
      <c r="A35" s="27"/>
      <c r="B35" s="28"/>
      <c r="C35" s="29"/>
      <c r="D35" s="30"/>
      <c r="E35" s="31" t="s">
        <v>1013</v>
      </c>
      <c r="F35" s="32">
        <f>VLOOKUP($E35,Atletas!$1:$1048576,7,FALSE)</f>
        <v>33119</v>
      </c>
      <c r="G35" s="32" t="str">
        <f>VLOOKUP($E35,Atletas!$1:$1048576,9,FALSE)</f>
        <v>Sénior</v>
      </c>
      <c r="H35" s="137" t="str">
        <f>VLOOKUP($E35,Atletas!$1:$1048576,5,FALSE)</f>
        <v>GDE</v>
      </c>
      <c r="I35" s="35"/>
      <c r="J35" s="34"/>
      <c r="K35" s="35"/>
      <c r="L35" s="35" t="s">
        <v>745</v>
      </c>
      <c r="M35" s="38"/>
    </row>
    <row r="36" spans="1:14" s="31" customFormat="1">
      <c r="A36" s="27"/>
      <c r="B36" s="28"/>
      <c r="C36" s="29"/>
      <c r="D36" s="30"/>
      <c r="E36" s="31" t="s">
        <v>730</v>
      </c>
      <c r="F36" s="32" t="e">
        <f>VLOOKUP($E36,Atletas!$1:$1048576,7,FALSE)</f>
        <v>#N/A</v>
      </c>
      <c r="G36" s="32" t="e">
        <f>VLOOKUP($E36,Atletas!$1:$1048576,9,FALSE)</f>
        <v>#N/A</v>
      </c>
      <c r="H36" s="137" t="e">
        <f>VLOOKUP($E36,Atletas!$1:$1048576,5,FALSE)</f>
        <v>#N/A</v>
      </c>
      <c r="I36" s="35"/>
      <c r="J36" s="34"/>
      <c r="K36" s="35"/>
      <c r="L36" s="35" t="s">
        <v>428</v>
      </c>
      <c r="M36" s="38"/>
    </row>
    <row r="37" spans="1:14" s="31" customFormat="1">
      <c r="A37" s="27"/>
      <c r="B37" s="28"/>
      <c r="C37" s="29"/>
      <c r="D37" s="30"/>
      <c r="E37" s="31" t="s">
        <v>722</v>
      </c>
      <c r="F37" s="32">
        <f>VLOOKUP($E37,Atletas!$1:$1048576,7,FALSE)</f>
        <v>34584</v>
      </c>
      <c r="G37" s="32" t="str">
        <f>VLOOKUP($E37,Atletas!$1:$1048576,9,FALSE)</f>
        <v>Júnior</v>
      </c>
      <c r="H37" s="137" t="str">
        <f>VLOOKUP($E37,Atletas!$1:$1048576,5,FALSE)</f>
        <v>AJS</v>
      </c>
      <c r="I37" s="35"/>
      <c r="J37" s="34"/>
      <c r="K37" s="35"/>
      <c r="L37" s="35" t="s">
        <v>52</v>
      </c>
      <c r="M37" s="38"/>
      <c r="N37" s="38"/>
    </row>
    <row r="38" spans="1:14" s="31" customFormat="1">
      <c r="A38" s="27"/>
      <c r="B38" s="28"/>
      <c r="C38" s="29"/>
      <c r="D38" s="30"/>
      <c r="E38" s="31" t="s">
        <v>665</v>
      </c>
      <c r="F38" s="32">
        <f>VLOOKUP($E38,Atletas!$1:$1048576,7,FALSE)</f>
        <v>33168</v>
      </c>
      <c r="G38" s="32" t="str">
        <f>VLOOKUP($E38,Atletas!$1:$1048576,9,FALSE)</f>
        <v>Sénior</v>
      </c>
      <c r="H38" s="137" t="str">
        <f>VLOOKUP($E38,Atletas!$1:$1048576,5,FALSE)</f>
        <v>GDE</v>
      </c>
      <c r="I38" s="35"/>
      <c r="J38" s="34"/>
      <c r="K38" s="35"/>
      <c r="L38" s="35" t="s">
        <v>568</v>
      </c>
      <c r="M38" s="38"/>
    </row>
    <row r="39" spans="1:14" s="31" customFormat="1">
      <c r="A39" s="27"/>
      <c r="B39" s="28"/>
      <c r="C39" s="29"/>
      <c r="D39" s="30"/>
      <c r="E39" s="31" t="s">
        <v>1014</v>
      </c>
      <c r="F39" s="32">
        <f>VLOOKUP($E39,Atletas!$1:$1048576,7,FALSE)</f>
        <v>33433</v>
      </c>
      <c r="G39" s="32" t="str">
        <f>VLOOKUP($E39,Atletas!$1:$1048576,9,FALSE)</f>
        <v>S/Sub-23</v>
      </c>
      <c r="H39" s="137" t="str">
        <f>VLOOKUP($E39,Atletas!$1:$1048576,5,FALSE)</f>
        <v>GDE</v>
      </c>
      <c r="I39" s="35"/>
      <c r="J39" s="34"/>
      <c r="K39" s="35"/>
      <c r="L39" s="35" t="s">
        <v>569</v>
      </c>
      <c r="M39" s="38"/>
    </row>
    <row r="40" spans="1:14" s="31" customFormat="1">
      <c r="A40" s="27"/>
      <c r="B40" s="28"/>
      <c r="C40" s="29"/>
      <c r="D40" s="30"/>
      <c r="E40" s="31" t="s">
        <v>710</v>
      </c>
      <c r="F40" s="32">
        <f>VLOOKUP($E40,Atletas!$1:$1048576,7,FALSE)</f>
        <v>33532</v>
      </c>
      <c r="G40" s="32" t="str">
        <f>VLOOKUP($E40,Atletas!$1:$1048576,9,FALSE)</f>
        <v>S/Sub-23</v>
      </c>
      <c r="H40" s="137" t="str">
        <f>VLOOKUP($E40,Atletas!$1:$1048576,5,FALSE)</f>
        <v>CSM</v>
      </c>
      <c r="I40" s="35"/>
      <c r="J40" s="34"/>
      <c r="K40" s="35"/>
      <c r="L40" s="35" t="s">
        <v>53</v>
      </c>
      <c r="M40" s="38"/>
      <c r="N40" s="38"/>
    </row>
    <row r="41" spans="1:14" s="31" customFormat="1">
      <c r="A41" s="27"/>
      <c r="B41" s="28"/>
      <c r="C41" s="29"/>
      <c r="D41" s="30"/>
      <c r="E41" s="31" t="s">
        <v>651</v>
      </c>
      <c r="F41" s="32">
        <f>VLOOKUP($E41,Atletas!$1:$1048576,7,FALSE)</f>
        <v>34195</v>
      </c>
      <c r="G41" s="32" t="str">
        <f>VLOOKUP($E41,Atletas!$1:$1048576,9,FALSE)</f>
        <v>S/Sub-23</v>
      </c>
      <c r="H41" s="137" t="str">
        <f>VLOOKUP($E41,Atletas!$1:$1048576,5,FALSE)</f>
        <v>CSM</v>
      </c>
      <c r="I41" s="35"/>
      <c r="J41" s="34"/>
      <c r="K41" s="35"/>
      <c r="L41" s="35" t="s">
        <v>1296</v>
      </c>
      <c r="N41" s="38"/>
    </row>
    <row r="42" spans="1:14" s="31" customFormat="1">
      <c r="A42" s="27"/>
      <c r="B42" s="28"/>
      <c r="C42" s="29"/>
      <c r="D42" s="30"/>
      <c r="E42" s="31" t="s">
        <v>920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429</v>
      </c>
      <c r="M42" s="38"/>
    </row>
    <row r="43" spans="1:14" s="31" customFormat="1">
      <c r="A43" s="27"/>
      <c r="B43" s="28"/>
      <c r="C43" s="29"/>
      <c r="D43" s="30"/>
      <c r="E43" s="31" t="s">
        <v>640</v>
      </c>
      <c r="F43" s="32">
        <f>VLOOKUP($E43,Atletas!$1:$1048576,7,FALSE)</f>
        <v>33414</v>
      </c>
      <c r="G43" s="32" t="str">
        <f>VLOOKUP($E43,Atletas!$1:$1048576,9,FALSE)</f>
        <v>S/Sub-23</v>
      </c>
      <c r="H43" s="137" t="str">
        <f>VLOOKUP($E43,Atletas!$1:$1048576,5,FALSE)</f>
        <v>AJS</v>
      </c>
      <c r="I43" s="35"/>
      <c r="J43" s="34"/>
      <c r="K43" s="35"/>
      <c r="L43" s="35" t="s">
        <v>430</v>
      </c>
      <c r="M43" s="38"/>
    </row>
    <row r="44" spans="1:14" s="31" customFormat="1">
      <c r="A44" s="27"/>
      <c r="B44" s="28"/>
      <c r="C44" s="29"/>
      <c r="D44" s="30"/>
      <c r="E44" s="31" t="s">
        <v>521</v>
      </c>
      <c r="F44" s="32" t="e">
        <f>VLOOKUP($E44,Atletas!$1:$1048576,7,FALSE)</f>
        <v>#N/A</v>
      </c>
      <c r="G44" s="32" t="e">
        <f>VLOOKUP($E44,Atletas!$1:$1048576,9,FALSE)</f>
        <v>#N/A</v>
      </c>
      <c r="H44" s="137" t="e">
        <f>VLOOKUP($E44,Atletas!$1:$1048576,5,FALSE)</f>
        <v>#N/A</v>
      </c>
      <c r="I44" s="35"/>
      <c r="J44" s="34"/>
      <c r="K44" s="35"/>
      <c r="L44" s="35" t="s">
        <v>431</v>
      </c>
      <c r="M44" s="38"/>
      <c r="N44" s="38"/>
    </row>
    <row r="45" spans="1:14" s="31" customFormat="1">
      <c r="A45" s="27"/>
      <c r="B45" s="28"/>
      <c r="C45" s="29"/>
      <c r="D45" s="30"/>
      <c r="E45" s="31" t="s">
        <v>366</v>
      </c>
      <c r="F45" s="32" t="e">
        <f>VLOOKUP($E45,Atletas!$1:$1048576,7,FALSE)</f>
        <v>#N/A</v>
      </c>
      <c r="G45" s="32" t="e">
        <f>VLOOKUP($E45,Atletas!$1:$1048576,9,FALSE)</f>
        <v>#N/A</v>
      </c>
      <c r="H45" s="137" t="e">
        <f>VLOOKUP($E45,Atletas!$1:$1048576,5,FALSE)</f>
        <v>#N/A</v>
      </c>
      <c r="I45" s="35"/>
      <c r="J45" s="34"/>
      <c r="K45" s="35"/>
      <c r="L45" s="35" t="s">
        <v>54</v>
      </c>
      <c r="M45" s="38"/>
      <c r="N45" s="38"/>
    </row>
    <row r="46" spans="1:14" s="31" customFormat="1">
      <c r="A46" s="27"/>
      <c r="B46" s="28"/>
      <c r="C46" s="29"/>
      <c r="D46" s="30"/>
      <c r="E46" s="31" t="s">
        <v>587</v>
      </c>
      <c r="F46" s="32" t="e">
        <f>VLOOKUP($E46,Atletas!$1:$1048576,7,FALSE)</f>
        <v>#N/A</v>
      </c>
      <c r="G46" s="32" t="e">
        <f>VLOOKUP($E46,Atletas!$1:$1048576,9,FALSE)</f>
        <v>#N/A</v>
      </c>
      <c r="H46" s="137" t="e">
        <f>VLOOKUP($E46,Atletas!$1:$1048576,5,FALSE)</f>
        <v>#N/A</v>
      </c>
      <c r="I46" s="35"/>
      <c r="J46" s="34"/>
      <c r="K46" s="35"/>
      <c r="L46" s="35" t="s">
        <v>432</v>
      </c>
      <c r="M46" s="38"/>
    </row>
    <row r="47" spans="1:14" s="31" customFormat="1">
      <c r="A47" s="27"/>
      <c r="B47" s="28"/>
      <c r="C47" s="29"/>
      <c r="D47" s="30"/>
      <c r="E47" s="31" t="s">
        <v>725</v>
      </c>
      <c r="F47" s="32">
        <f>VLOOKUP($E47,Atletas!$1:$1048576,7,FALSE)</f>
        <v>27343</v>
      </c>
      <c r="G47" s="32" t="str">
        <f>VLOOKUP($E47,Atletas!$1:$1048576,9,FALSE)</f>
        <v>S/Veterano</v>
      </c>
      <c r="H47" s="137" t="str">
        <f>VLOOKUP($E47,Atletas!$1:$1048576,5,FALSE)</f>
        <v>AJS</v>
      </c>
      <c r="I47" s="35"/>
      <c r="J47" s="34"/>
      <c r="K47" s="35"/>
      <c r="L47" s="35" t="s">
        <v>423</v>
      </c>
      <c r="M47" s="38"/>
    </row>
    <row r="48" spans="1:14" s="31" customFormat="1">
      <c r="A48" s="27"/>
      <c r="B48" s="28"/>
      <c r="C48" s="29"/>
      <c r="D48" s="30"/>
      <c r="E48" s="31" t="s">
        <v>777</v>
      </c>
      <c r="F48" s="32" t="e">
        <f>VLOOKUP($E48,Atletas!$1:$1048576,7,FALSE)</f>
        <v>#N/A</v>
      </c>
      <c r="G48" s="32" t="e">
        <f>VLOOKUP($E48,Atletas!$1:$1048576,9,FALSE)</f>
        <v>#N/A</v>
      </c>
      <c r="H48" s="137" t="e">
        <f>VLOOKUP($E48,Atletas!$1:$1048576,5,FALSE)</f>
        <v>#N/A</v>
      </c>
      <c r="I48" s="35"/>
      <c r="J48" s="34"/>
      <c r="K48" s="35"/>
      <c r="L48" s="35" t="s">
        <v>55</v>
      </c>
      <c r="M48" s="38"/>
      <c r="N48" s="38"/>
    </row>
    <row r="49" spans="1:14" s="31" customFormat="1">
      <c r="A49" s="27"/>
      <c r="B49" s="28"/>
      <c r="C49" s="29"/>
      <c r="D49" s="30"/>
      <c r="E49" s="31" t="s">
        <v>1034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1299</v>
      </c>
      <c r="N49" s="38"/>
    </row>
    <row r="50" spans="1:14" s="31" customFormat="1">
      <c r="A50" s="27"/>
      <c r="B50" s="28"/>
      <c r="C50" s="29"/>
      <c r="D50" s="30"/>
      <c r="E50" s="31" t="s">
        <v>1025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433</v>
      </c>
      <c r="M50" s="38"/>
    </row>
    <row r="51" spans="1:14" s="31" customFormat="1">
      <c r="A51" s="27"/>
      <c r="B51" s="28"/>
      <c r="C51" s="29"/>
      <c r="D51" s="30"/>
      <c r="E51" s="31" t="s">
        <v>825</v>
      </c>
      <c r="F51" s="32" t="e">
        <f>VLOOKUP($E51,Atletas!$1:$1048576,7,FALSE)</f>
        <v>#N/A</v>
      </c>
      <c r="G51" s="32" t="e">
        <f>VLOOKUP($E51,Atletas!$1:$1048576,9,FALSE)</f>
        <v>#N/A</v>
      </c>
      <c r="H51" s="137" t="e">
        <f>VLOOKUP($E51,Atletas!$1:$1048576,5,FALSE)</f>
        <v>#N/A</v>
      </c>
      <c r="I51" s="35"/>
      <c r="J51" s="34"/>
      <c r="K51" s="35"/>
      <c r="L51" s="35" t="s">
        <v>434</v>
      </c>
      <c r="M51" s="38"/>
      <c r="N51" s="38"/>
    </row>
    <row r="52" spans="1:14" s="31" customFormat="1">
      <c r="A52" s="27"/>
      <c r="B52" s="28"/>
      <c r="C52" s="29"/>
      <c r="D52" s="30"/>
      <c r="E52" s="31" t="s">
        <v>991</v>
      </c>
      <c r="F52" s="32" t="e">
        <f>VLOOKUP($E52,Atletas!$1:$1048576,7,FALSE)</f>
        <v>#N/A</v>
      </c>
      <c r="G52" s="32" t="e">
        <f>VLOOKUP($E52,Atletas!$1:$1048576,9,FALSE)</f>
        <v>#N/A</v>
      </c>
      <c r="H52" s="137" t="e">
        <f>VLOOKUP($E52,Atletas!$1:$1048576,5,FALSE)</f>
        <v>#N/A</v>
      </c>
      <c r="I52" s="35"/>
      <c r="J52" s="34"/>
      <c r="K52" s="35"/>
      <c r="L52" s="35" t="s">
        <v>56</v>
      </c>
      <c r="N52" s="38"/>
    </row>
    <row r="53" spans="1:14" s="31" customFormat="1">
      <c r="A53" s="27"/>
      <c r="B53" s="28"/>
      <c r="C53" s="29"/>
      <c r="D53" s="30"/>
      <c r="E53" s="31" t="s">
        <v>638</v>
      </c>
      <c r="F53" s="32" t="e">
        <f>VLOOKUP($E53,Atletas!$1:$1048576,7,FALSE)</f>
        <v>#N/A</v>
      </c>
      <c r="G53" s="32" t="e">
        <f>VLOOKUP($E53,Atletas!$1:$1048576,9,FALSE)</f>
        <v>#N/A</v>
      </c>
      <c r="H53" s="137" t="e">
        <f>VLOOKUP($E53,Atletas!$1:$1048576,5,FALSE)</f>
        <v>#N/A</v>
      </c>
      <c r="I53" s="35"/>
      <c r="J53" s="34"/>
      <c r="K53" s="35"/>
      <c r="L53" s="35" t="s">
        <v>57</v>
      </c>
      <c r="M53" s="38"/>
      <c r="N53" s="38"/>
    </row>
    <row r="54" spans="1:14" s="31" customFormat="1">
      <c r="A54" s="27"/>
      <c r="B54" s="28"/>
      <c r="C54" s="29"/>
      <c r="D54" s="30"/>
      <c r="E54" s="31" t="s">
        <v>514</v>
      </c>
      <c r="F54" s="32" t="e">
        <f>VLOOKUP($E54,Atletas!$1:$1048576,7,FALSE)</f>
        <v>#N/A</v>
      </c>
      <c r="G54" s="32" t="e">
        <f>VLOOKUP($E54,Atletas!$1:$1048576,9,FALSE)</f>
        <v>#N/A</v>
      </c>
      <c r="H54" s="137" t="e">
        <f>VLOOKUP($E54,Atletas!$1:$1048576,5,FALSE)</f>
        <v>#N/A</v>
      </c>
      <c r="I54" s="35"/>
      <c r="J54" s="34"/>
      <c r="K54" s="35"/>
      <c r="L54" s="35" t="s">
        <v>1793</v>
      </c>
      <c r="N54" s="38"/>
    </row>
    <row r="55" spans="1:14" s="31" customFormat="1">
      <c r="A55" s="27"/>
      <c r="B55" s="28"/>
      <c r="C55" s="29"/>
      <c r="D55" s="30"/>
      <c r="E55" s="31" t="s">
        <v>592</v>
      </c>
      <c r="F55" s="32" t="e">
        <f>VLOOKUP($E55,Atletas!$1:$1048576,7,FALSE)</f>
        <v>#N/A</v>
      </c>
      <c r="G55" s="32" t="e">
        <f>VLOOKUP($E55,Atletas!$1:$1048576,9,FALSE)</f>
        <v>#N/A</v>
      </c>
      <c r="H55" s="137" t="e">
        <f>VLOOKUP($E55,Atletas!$1:$1048576,5,FALSE)</f>
        <v>#N/A</v>
      </c>
      <c r="I55" s="35"/>
      <c r="J55" s="34"/>
      <c r="K55" s="35"/>
      <c r="L55" s="35" t="s">
        <v>1286</v>
      </c>
      <c r="N55" s="38"/>
    </row>
    <row r="56" spans="1:14" s="31" customFormat="1">
      <c r="A56" s="27"/>
      <c r="B56" s="28"/>
      <c r="C56" s="29"/>
      <c r="D56" s="30"/>
      <c r="E56" s="31" t="s">
        <v>597</v>
      </c>
      <c r="F56" s="32" t="e">
        <f>VLOOKUP($E56,Atletas!$1:$1048576,7,FALSE)</f>
        <v>#N/A</v>
      </c>
      <c r="G56" s="32" t="e">
        <f>VLOOKUP($E56,Atletas!$1:$1048576,9,FALSE)</f>
        <v>#N/A</v>
      </c>
      <c r="H56" s="137" t="e">
        <f>VLOOKUP($E56,Atletas!$1:$1048576,5,FALSE)</f>
        <v>#N/A</v>
      </c>
      <c r="I56" s="35"/>
      <c r="J56" s="34"/>
      <c r="K56" s="35"/>
      <c r="L56" s="35" t="s">
        <v>58</v>
      </c>
      <c r="N56" s="38"/>
    </row>
    <row r="57" spans="1:14" s="31" customFormat="1">
      <c r="A57" s="27"/>
      <c r="B57" s="28"/>
      <c r="C57" s="29"/>
      <c r="D57" s="115"/>
      <c r="E57" s="31" t="s">
        <v>507</v>
      </c>
      <c r="F57" s="32" t="e">
        <f>VLOOKUP($E57,Atletas!$1:$1048576,7,FALSE)</f>
        <v>#N/A</v>
      </c>
      <c r="G57" s="32" t="e">
        <f>VLOOKUP($E57,Atletas!$1:$1048576,9,FALSE)</f>
        <v>#N/A</v>
      </c>
      <c r="H57" s="137" t="e">
        <f>VLOOKUP($E57,Atletas!$1:$1048576,5,FALSE)</f>
        <v>#N/A</v>
      </c>
      <c r="I57" s="35"/>
      <c r="J57" s="34"/>
      <c r="K57" s="35"/>
      <c r="L57" s="35" t="s">
        <v>51</v>
      </c>
      <c r="N57" s="38"/>
    </row>
    <row r="58" spans="1:14" s="31" customFormat="1">
      <c r="A58" s="27"/>
      <c r="B58" s="28"/>
      <c r="C58" s="29"/>
      <c r="D58" s="30"/>
      <c r="E58" s="31" t="s">
        <v>345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1297</v>
      </c>
      <c r="N58" s="38"/>
    </row>
    <row r="59" spans="1:14" s="31" customFormat="1">
      <c r="A59" s="27"/>
      <c r="B59" s="28"/>
      <c r="C59" s="29"/>
      <c r="D59" s="30"/>
      <c r="E59" s="31" t="s">
        <v>340</v>
      </c>
      <c r="F59" s="32" t="e">
        <f>VLOOKUP($E59,Atletas!$1:$1048576,7,FALSE)</f>
        <v>#N/A</v>
      </c>
      <c r="G59" s="32" t="e">
        <f>VLOOKUP($E59,Atletas!$1:$1048576,9,FALSE)</f>
        <v>#N/A</v>
      </c>
      <c r="H59" s="137" t="e">
        <f>VLOOKUP($E59,Atletas!$1:$1048576,5,FALSE)</f>
        <v>#N/A</v>
      </c>
      <c r="I59" s="35"/>
      <c r="J59" s="34"/>
      <c r="K59" s="35"/>
      <c r="L59" s="35" t="s">
        <v>59</v>
      </c>
      <c r="M59" s="38"/>
      <c r="N59" s="38"/>
    </row>
    <row r="60" spans="1:14" s="31" customFormat="1">
      <c r="A60" s="27"/>
      <c r="B60" s="28"/>
      <c r="C60" s="29"/>
      <c r="D60" s="30"/>
      <c r="E60" s="31" t="s">
        <v>324</v>
      </c>
      <c r="F60" s="32" t="e">
        <f>VLOOKUP($E60,Atletas!$1:$1048576,7,FALSE)</f>
        <v>#N/A</v>
      </c>
      <c r="G60" s="32" t="e">
        <f>VLOOKUP($E60,Atletas!$1:$1048576,9,FALSE)</f>
        <v>#N/A</v>
      </c>
      <c r="H60" s="137" t="e">
        <f>VLOOKUP($E60,Atletas!$1:$1048576,5,FALSE)</f>
        <v>#N/A</v>
      </c>
      <c r="I60" s="35"/>
      <c r="J60" s="34"/>
      <c r="K60" s="35"/>
      <c r="L60" s="35" t="s">
        <v>60</v>
      </c>
      <c r="N60" s="38"/>
    </row>
    <row r="61" spans="1:14" s="31" customFormat="1">
      <c r="A61" s="27"/>
      <c r="B61" s="28"/>
      <c r="C61" s="29"/>
      <c r="D61" s="30"/>
      <c r="E61" s="31" t="s">
        <v>22</v>
      </c>
      <c r="F61" s="32" t="e">
        <f>VLOOKUP($E61,Atletas!$1:$1048576,7,FALSE)</f>
        <v>#N/A</v>
      </c>
      <c r="G61" s="32" t="e">
        <f>VLOOKUP($E61,Atletas!$1:$1048576,9,FALSE)</f>
        <v>#N/A</v>
      </c>
      <c r="H61" s="137" t="e">
        <f>VLOOKUP($E61,Atletas!$1:$1048576,5,FALSE)</f>
        <v>#N/A</v>
      </c>
      <c r="I61" s="35"/>
      <c r="J61" s="34"/>
      <c r="K61" s="35"/>
      <c r="L61" s="35" t="s">
        <v>1298</v>
      </c>
      <c r="N61" s="38"/>
    </row>
    <row r="62" spans="1:14" s="31" customFormat="1">
      <c r="A62" s="27"/>
      <c r="B62" s="28"/>
      <c r="C62" s="29"/>
      <c r="D62" s="30"/>
      <c r="E62" s="31" t="s">
        <v>1405</v>
      </c>
      <c r="F62" s="32">
        <f>VLOOKUP($E62,Atletas!$1:$1048576,7,FALSE)</f>
        <v>35819</v>
      </c>
      <c r="G62" s="32" t="str">
        <f>VLOOKUP($E62,Atletas!$1:$1048576,9,FALSE)</f>
        <v>Iniciado</v>
      </c>
      <c r="H62" s="137" t="str">
        <f>VLOOKUP($E62,Atletas!$1:$1048576,5,FALSE)</f>
        <v>ADRAP</v>
      </c>
      <c r="I62" s="35"/>
      <c r="J62" s="34"/>
      <c r="K62" s="35"/>
      <c r="L62" s="35" t="s">
        <v>1795</v>
      </c>
      <c r="N62" s="38"/>
    </row>
    <row r="63" spans="1:14" s="31" customFormat="1">
      <c r="A63" s="27"/>
      <c r="B63" s="28"/>
      <c r="C63" s="29"/>
      <c r="D63" s="30"/>
      <c r="E63" s="31" t="s">
        <v>1414</v>
      </c>
      <c r="F63" s="32" t="e">
        <f>VLOOKUP($E63,Atletas!$1:$1048576,7,FALSE)</f>
        <v>#N/A</v>
      </c>
      <c r="G63" s="32" t="e">
        <f>VLOOKUP($E63,Atletas!$1:$1048576,9,FALSE)</f>
        <v>#N/A</v>
      </c>
      <c r="H63" s="137" t="e">
        <f>VLOOKUP($E63,Atletas!$1:$1048576,5,FALSE)</f>
        <v>#N/A</v>
      </c>
      <c r="I63" s="35"/>
      <c r="J63" s="34"/>
      <c r="K63" s="35"/>
      <c r="L63" s="35" t="s">
        <v>1796</v>
      </c>
    </row>
    <row r="64" spans="1:14" s="31" customFormat="1">
      <c r="A64" s="27"/>
      <c r="B64" s="28"/>
      <c r="C64" s="29"/>
      <c r="D64" s="30"/>
      <c r="E64" s="31" t="s">
        <v>1401</v>
      </c>
      <c r="F64" s="32" t="e">
        <f>VLOOKUP($E64,Atletas!$1:$1048576,7,FALSE)</f>
        <v>#N/A</v>
      </c>
      <c r="G64" s="32" t="e">
        <f>VLOOKUP($E64,Atletas!$1:$1048576,9,FALSE)</f>
        <v>#N/A</v>
      </c>
      <c r="H64" s="137" t="e">
        <f>VLOOKUP($E64,Atletas!$1:$1048576,5,FALSE)</f>
        <v>#N/A</v>
      </c>
      <c r="I64" s="35"/>
      <c r="J64" s="34"/>
      <c r="K64" s="35"/>
      <c r="L64" s="35" t="s">
        <v>1797</v>
      </c>
      <c r="N64" s="38"/>
    </row>
    <row r="65" spans="1:12" s="31" customFormat="1">
      <c r="A65" s="27"/>
      <c r="B65" s="28"/>
      <c r="C65" s="29"/>
      <c r="D65" s="30"/>
      <c r="E65" s="31" t="s">
        <v>1363</v>
      </c>
      <c r="F65" s="32" t="e">
        <f>VLOOKUP($E65,Atletas!$1:$1048576,7,FALSE)</f>
        <v>#N/A</v>
      </c>
      <c r="G65" s="32" t="e">
        <f>VLOOKUP($E65,Atletas!$1:$1048576,9,FALSE)</f>
        <v>#N/A</v>
      </c>
      <c r="H65" s="137" t="e">
        <f>VLOOKUP($E65,Atletas!$1:$1048576,5,FALSE)</f>
        <v>#N/A</v>
      </c>
      <c r="I65" s="35"/>
      <c r="J65" s="34"/>
      <c r="K65" s="35"/>
      <c r="L65" s="35" t="s">
        <v>1798</v>
      </c>
    </row>
    <row r="66" spans="1:12" s="31" customFormat="1">
      <c r="A66" s="27"/>
      <c r="B66" s="28"/>
      <c r="C66" s="29"/>
      <c r="D66" s="30"/>
      <c r="E66" s="31" t="s">
        <v>18</v>
      </c>
      <c r="F66" s="32">
        <f>VLOOKUP($E66,Atletas!$1:$1048576,7,FALSE)</f>
        <v>35958</v>
      </c>
      <c r="G66" s="32" t="str">
        <f>VLOOKUP($E66,Atletas!$1:$1048576,9,FALSE)</f>
        <v>Iniciado</v>
      </c>
      <c r="H66" s="137" t="str">
        <f>VLOOKUP($E66,Atletas!$1:$1048576,5,FALSE)</f>
        <v>ADRAP</v>
      </c>
      <c r="I66" s="35"/>
      <c r="J66" s="34"/>
      <c r="K66" s="35"/>
      <c r="L66" s="35" t="s">
        <v>1799</v>
      </c>
    </row>
    <row r="67" spans="1:12" s="31" customFormat="1">
      <c r="A67" s="27"/>
      <c r="B67" s="28"/>
      <c r="C67" s="29"/>
      <c r="D67" s="30"/>
      <c r="F67" s="32">
        <f>VLOOKUP($E67,Atletas!$1:$1048576,7,FALSE)</f>
        <v>0</v>
      </c>
      <c r="G67" s="32">
        <f>VLOOKUP($E67,Atletas!$1:$1048576,9,FALSE)</f>
        <v>0</v>
      </c>
      <c r="H67" s="137">
        <f>VLOOKUP($E67,Atletas!$1:$1048576,5,FALSE)</f>
        <v>0</v>
      </c>
      <c r="I67" s="35"/>
      <c r="J67" s="34"/>
      <c r="K67" s="35"/>
      <c r="L67" s="35" t="s">
        <v>765</v>
      </c>
    </row>
    <row r="68" spans="1:12" s="31" customFormat="1">
      <c r="A68" s="27"/>
      <c r="B68" s="28"/>
      <c r="C68" s="29"/>
      <c r="D68" s="30"/>
      <c r="F68" s="32">
        <f>VLOOKUP($E68,Atletas!$1:$1048576,7,FALSE)</f>
        <v>0</v>
      </c>
      <c r="G68" s="32">
        <f>VLOOKUP($E68,Atletas!$1:$1048576,9,FALSE)</f>
        <v>0</v>
      </c>
      <c r="H68" s="137">
        <f>VLOOKUP($E68,Atletas!$1:$1048576,5,FALSE)</f>
        <v>0</v>
      </c>
      <c r="I68" s="35"/>
      <c r="J68" s="34"/>
      <c r="K68" s="35"/>
      <c r="L68" s="35" t="s">
        <v>765</v>
      </c>
    </row>
  </sheetData>
  <autoFilter ref="G5:H66"/>
  <sortState ref="A6:O53">
    <sortCondition descending="1" ref="L6:L53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8" enableFormatConditionsCalculation="0">
    <pageSetUpPr fitToPage="1"/>
  </sheetPr>
  <dimension ref="A1:L1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2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19.5" customHeight="1">
      <c r="A2" s="183" t="s">
        <v>667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ht="18" customHeight="1">
      <c r="A3" s="185" t="s">
        <v>870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2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2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2" s="31" customFormat="1">
      <c r="A6" s="27">
        <v>1</v>
      </c>
      <c r="B6" s="28">
        <v>43.4</v>
      </c>
      <c r="C6" s="29"/>
      <c r="D6" s="30">
        <v>1</v>
      </c>
      <c r="E6" s="31" t="s">
        <v>529</v>
      </c>
      <c r="F6" s="32">
        <f>VLOOKUP($E6,Atletas!$1:$1048576,7,FALSE)</f>
        <v>36542</v>
      </c>
      <c r="G6" s="32" t="str">
        <f>VLOOKUP($E6,Atletas!$1:$1048576,9,FALSE)</f>
        <v>Infantil</v>
      </c>
      <c r="H6" s="137" t="str">
        <f>VLOOKUP($E6,Atletas!$1:$1048576,5,FALSE)</f>
        <v>ACDSJ</v>
      </c>
      <c r="I6" s="35" t="s">
        <v>1012</v>
      </c>
      <c r="J6" s="34">
        <v>41467</v>
      </c>
      <c r="K6" s="35"/>
      <c r="L6" s="35" t="s">
        <v>765</v>
      </c>
    </row>
    <row r="7" spans="1:12" s="31" customFormat="1">
      <c r="A7" s="27">
        <v>2</v>
      </c>
      <c r="B7" s="28">
        <v>25.71</v>
      </c>
      <c r="C7" s="29"/>
      <c r="D7" s="30">
        <v>2</v>
      </c>
      <c r="E7" s="31" t="s">
        <v>1028</v>
      </c>
      <c r="F7" s="32">
        <f>VLOOKUP($E7,Atletas!$1:$1048576,7,FALSE)</f>
        <v>36651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1863</v>
      </c>
      <c r="J7" s="34">
        <v>41391</v>
      </c>
      <c r="K7" s="35"/>
      <c r="L7" s="35" t="s">
        <v>765</v>
      </c>
    </row>
    <row r="8" spans="1:12" s="31" customFormat="1">
      <c r="A8" s="27">
        <v>3</v>
      </c>
      <c r="B8" s="28">
        <v>21.81</v>
      </c>
      <c r="C8" s="29"/>
      <c r="D8" s="30">
        <v>3</v>
      </c>
      <c r="E8" s="31" t="s">
        <v>1765</v>
      </c>
      <c r="F8" s="32">
        <f>VLOOKUP($E8,Atletas!$1:$1048576,7,FALSE)</f>
        <v>36856</v>
      </c>
      <c r="G8" s="32" t="str">
        <f>VLOOKUP($E8,Atletas!$1:$1048576,9,FALSE)</f>
        <v>Infantil</v>
      </c>
      <c r="H8" s="137" t="str">
        <f>VLOOKUP($E8,Atletas!$1:$1048576,5,FALSE)</f>
        <v>CSM</v>
      </c>
      <c r="I8" s="35" t="s">
        <v>1012</v>
      </c>
      <c r="J8" s="34">
        <v>41467</v>
      </c>
      <c r="K8" s="35"/>
      <c r="L8" s="35" t="s">
        <v>765</v>
      </c>
    </row>
    <row r="9" spans="1:12" s="31" customFormat="1">
      <c r="A9" s="27">
        <v>4</v>
      </c>
      <c r="B9" s="28">
        <v>20.16</v>
      </c>
      <c r="C9" s="29"/>
      <c r="D9" s="30">
        <v>3</v>
      </c>
      <c r="E9" s="31" t="s">
        <v>1877</v>
      </c>
      <c r="F9" s="32">
        <f>VLOOKUP($E9,Atletas!$1:$1048576,7,FALSE)</f>
        <v>37104</v>
      </c>
      <c r="G9" s="32" t="str">
        <f>VLOOKUP($E9,Atletas!$1:$1048576,9,FALSE)</f>
        <v>Infantil</v>
      </c>
      <c r="H9" s="137" t="str">
        <f>VLOOKUP($E9,Atletas!$1:$1048576,5,FALSE)</f>
        <v>ACDSJ</v>
      </c>
      <c r="I9" s="35" t="s">
        <v>1863</v>
      </c>
      <c r="J9" s="34">
        <v>41391</v>
      </c>
      <c r="K9" s="35"/>
      <c r="L9" s="35" t="s">
        <v>765</v>
      </c>
    </row>
    <row r="10" spans="1:12" s="31" customFormat="1">
      <c r="A10" s="27">
        <v>5</v>
      </c>
      <c r="B10" s="28">
        <v>18.350000000000001</v>
      </c>
      <c r="C10" s="29"/>
      <c r="D10" s="30">
        <v>3</v>
      </c>
      <c r="E10" s="31" t="s">
        <v>2125</v>
      </c>
      <c r="F10" s="32">
        <f>VLOOKUP($E10,Atletas!$1:$1048576,7,FALSE)</f>
        <v>36981</v>
      </c>
      <c r="G10" s="32" t="str">
        <f>VLOOKUP($E10,Atletas!$1:$1048576,9,FALSE)</f>
        <v>Infantil</v>
      </c>
      <c r="H10" s="137" t="str">
        <f>VLOOKUP($E10,Atletas!$1:$1048576,5,FALSE)</f>
        <v>ACDSJ</v>
      </c>
      <c r="I10" s="35" t="s">
        <v>1863</v>
      </c>
      <c r="J10" s="34">
        <v>41405</v>
      </c>
      <c r="K10" s="35"/>
      <c r="L10" s="35" t="s">
        <v>765</v>
      </c>
    </row>
    <row r="11" spans="1:12" s="31" customFormat="1">
      <c r="A11" s="27">
        <v>6</v>
      </c>
      <c r="B11" s="28">
        <v>18.170000000000002</v>
      </c>
      <c r="C11" s="29"/>
      <c r="D11" s="30">
        <v>4</v>
      </c>
      <c r="E11" s="31" t="s">
        <v>2046</v>
      </c>
      <c r="F11" s="32">
        <f>VLOOKUP($E11,Atletas!$1:$1048576,7,FALSE)</f>
        <v>37217</v>
      </c>
      <c r="G11" s="32" t="str">
        <f>VLOOKUP($E11,Atletas!$1:$1048576,9,FALSE)</f>
        <v>Infantil</v>
      </c>
      <c r="H11" s="137" t="str">
        <f>VLOOKUP($E11,Atletas!$1:$1048576,5,FALSE)</f>
        <v>AJS</v>
      </c>
      <c r="I11" s="35" t="s">
        <v>1863</v>
      </c>
      <c r="J11" s="34">
        <v>41405</v>
      </c>
      <c r="K11" s="35"/>
      <c r="L11" s="35" t="s">
        <v>765</v>
      </c>
    </row>
    <row r="12" spans="1:12" s="31" customFormat="1">
      <c r="A12" s="27">
        <v>7</v>
      </c>
      <c r="B12" s="28">
        <v>17.27</v>
      </c>
      <c r="C12" s="29"/>
      <c r="D12" s="30">
        <v>5</v>
      </c>
      <c r="E12" s="31" t="s">
        <v>2027</v>
      </c>
      <c r="F12" s="32">
        <f>VLOOKUP($E12,Atletas!$1:$1048576,7,FALSE)</f>
        <v>36990</v>
      </c>
      <c r="G12" s="32" t="str">
        <f>VLOOKUP($E12,Atletas!$1:$1048576,9,FALSE)</f>
        <v>Infantil</v>
      </c>
      <c r="H12" s="137" t="str">
        <f>VLOOKUP($E12,Atletas!$1:$1048576,5,FALSE)</f>
        <v>AJS</v>
      </c>
      <c r="I12" s="35" t="s">
        <v>1863</v>
      </c>
      <c r="J12" s="34">
        <v>41405</v>
      </c>
      <c r="K12" s="35"/>
      <c r="L12" s="35" t="s">
        <v>765</v>
      </c>
    </row>
    <row r="13" spans="1:12" s="31" customFormat="1">
      <c r="A13" s="27">
        <v>8</v>
      </c>
      <c r="B13" s="28">
        <v>16.79</v>
      </c>
      <c r="C13" s="29"/>
      <c r="D13" s="30">
        <v>7</v>
      </c>
      <c r="E13" s="31" t="s">
        <v>2047</v>
      </c>
      <c r="F13" s="32">
        <f>VLOOKUP($E13,Atletas!$1:$1048576,7,FALSE)</f>
        <v>37232</v>
      </c>
      <c r="G13" s="32" t="str">
        <f>VLOOKUP($E13,Atletas!$1:$1048576,9,FALSE)</f>
        <v>Infantil</v>
      </c>
      <c r="H13" s="137" t="str">
        <f>VLOOKUP($E13,Atletas!$1:$1048576,5,FALSE)</f>
        <v>CSM</v>
      </c>
      <c r="I13" s="35" t="s">
        <v>1863</v>
      </c>
      <c r="J13" s="34">
        <v>41405</v>
      </c>
      <c r="K13" s="35"/>
      <c r="L13" s="35" t="s">
        <v>765</v>
      </c>
    </row>
    <row r="14" spans="1:12" s="31" customFormat="1">
      <c r="A14" s="27">
        <v>9</v>
      </c>
      <c r="B14" s="28">
        <v>15.77</v>
      </c>
      <c r="C14" s="29"/>
      <c r="D14" s="30">
        <v>8</v>
      </c>
      <c r="E14" s="31" t="s">
        <v>2126</v>
      </c>
      <c r="F14" s="32">
        <f>VLOOKUP($E14,Atletas!$1:$1048576,7,FALSE)</f>
        <v>37056</v>
      </c>
      <c r="G14" s="32" t="str">
        <f>VLOOKUP($E14,Atletas!$1:$1048576,9,FALSE)</f>
        <v>Infantil</v>
      </c>
      <c r="H14" s="137" t="str">
        <f>VLOOKUP($E14,Atletas!$1:$1048576,5,FALSE)</f>
        <v>AJS</v>
      </c>
      <c r="I14" s="35" t="s">
        <v>1863</v>
      </c>
      <c r="J14" s="34">
        <v>41405</v>
      </c>
      <c r="K14" s="35"/>
      <c r="L14" s="35" t="s">
        <v>765</v>
      </c>
    </row>
    <row r="15" spans="1:12" s="31" customFormat="1">
      <c r="A15" s="27">
        <v>10</v>
      </c>
      <c r="B15" s="28">
        <v>15.53</v>
      </c>
      <c r="C15" s="29"/>
      <c r="D15" s="30">
        <v>9</v>
      </c>
      <c r="E15" s="31" t="s">
        <v>2124</v>
      </c>
      <c r="F15" s="32">
        <f>VLOOKUP($E15,Atletas!$1:$1048576,7,FALSE)</f>
        <v>37315</v>
      </c>
      <c r="G15" s="32" t="str">
        <f>VLOOKUP($E15,Atletas!$1:$1048576,9,FALSE)</f>
        <v>Benjamim-B</v>
      </c>
      <c r="H15" s="137" t="str">
        <f>VLOOKUP($E15,Atletas!$1:$1048576,5,FALSE)</f>
        <v>ADRAP</v>
      </c>
      <c r="I15" s="35" t="s">
        <v>1863</v>
      </c>
      <c r="J15" s="34">
        <v>41405</v>
      </c>
      <c r="K15" s="35"/>
      <c r="L15" s="35" t="s">
        <v>765</v>
      </c>
    </row>
    <row r="16" spans="1:12" s="31" customFormat="1">
      <c r="A16" s="27">
        <v>11</v>
      </c>
      <c r="B16" s="28">
        <v>14.41</v>
      </c>
      <c r="C16" s="29"/>
      <c r="D16" s="30">
        <v>10</v>
      </c>
      <c r="E16" s="31" t="s">
        <v>2127</v>
      </c>
      <c r="F16" s="32">
        <f>VLOOKUP($E16,Atletas!$1:$1048576,7,FALSE)</f>
        <v>36582</v>
      </c>
      <c r="G16" s="32" t="str">
        <f>VLOOKUP($E16,Atletas!$1:$1048576,9,FALSE)</f>
        <v>Infantil</v>
      </c>
      <c r="H16" s="137" t="str">
        <f>VLOOKUP($E16,Atletas!$1:$1048576,5,FALSE)</f>
        <v>CEGZ</v>
      </c>
      <c r="I16" s="35" t="s">
        <v>1863</v>
      </c>
      <c r="J16" s="34">
        <v>41405</v>
      </c>
      <c r="K16" s="35"/>
      <c r="L16" s="35" t="s">
        <v>765</v>
      </c>
    </row>
    <row r="17" spans="1:12" s="31" customFormat="1">
      <c r="A17" s="27">
        <v>12</v>
      </c>
      <c r="B17" s="28">
        <v>11.1</v>
      </c>
      <c r="C17" s="29"/>
      <c r="D17" s="30">
        <v>11</v>
      </c>
      <c r="E17" s="31" t="s">
        <v>2128</v>
      </c>
      <c r="F17" s="32">
        <f>VLOOKUP($E17,Atletas!$1:$1048576,7,FALSE)</f>
        <v>37289</v>
      </c>
      <c r="G17" s="32" t="str">
        <f>VLOOKUP($E17,Atletas!$1:$1048576,9,FALSE)</f>
        <v>Benjamim-B</v>
      </c>
      <c r="H17" s="137" t="str">
        <f>VLOOKUP($E17,Atletas!$1:$1048576,5,FALSE)</f>
        <v>ADRAP</v>
      </c>
      <c r="I17" s="35" t="s">
        <v>1863</v>
      </c>
      <c r="J17" s="34">
        <v>41405</v>
      </c>
      <c r="K17" s="35"/>
      <c r="L17" s="35" t="s">
        <v>765</v>
      </c>
    </row>
    <row r="18" spans="1:12" s="31" customFormat="1">
      <c r="A18" s="27"/>
      <c r="B18" s="28"/>
      <c r="C18" s="29"/>
      <c r="D18" s="30"/>
      <c r="F18" s="32">
        <f>VLOOKUP($E18,Atletas!$1:$1048576,7,FALSE)</f>
        <v>0</v>
      </c>
      <c r="G18" s="32">
        <f>VLOOKUP($E18,Atletas!$1:$1048576,9,FALSE)</f>
        <v>0</v>
      </c>
      <c r="H18" s="137">
        <f>VLOOKUP($E18,Atletas!$1:$1048576,5,FALSE)</f>
        <v>0</v>
      </c>
      <c r="I18" s="35"/>
      <c r="J18" s="34"/>
      <c r="K18" s="35"/>
      <c r="L18" s="35" t="s">
        <v>765</v>
      </c>
    </row>
    <row r="19" spans="1:12" s="31" customFormat="1">
      <c r="A19" s="27"/>
      <c r="B19" s="28"/>
      <c r="C19" s="29"/>
      <c r="D19" s="30"/>
      <c r="F19" s="32">
        <f>VLOOKUP($E19,Atletas!$1:$1048576,7,FALSE)</f>
        <v>0</v>
      </c>
      <c r="G19" s="32">
        <f>VLOOKUP($E19,Atletas!$1:$1048576,9,FALSE)</f>
        <v>0</v>
      </c>
      <c r="H19" s="137">
        <f>VLOOKUP($E19,Atletas!$1:$1048576,5,FALSE)</f>
        <v>0</v>
      </c>
      <c r="I19" s="35"/>
      <c r="J19" s="34"/>
      <c r="K19" s="35"/>
      <c r="L19" s="35" t="s">
        <v>765</v>
      </c>
    </row>
  </sheetData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 enableFormatConditionsCalculation="0">
    <pageSetUpPr fitToPage="1"/>
  </sheetPr>
  <dimension ref="A1:N24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B13" sqref="B13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64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683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678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4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67" t="s">
        <v>741</v>
      </c>
    </row>
    <row r="6" spans="1:14" s="31" customFormat="1">
      <c r="A6" s="27">
        <v>1</v>
      </c>
      <c r="B6" s="28">
        <v>22.14</v>
      </c>
      <c r="C6" s="61">
        <v>-0.3</v>
      </c>
      <c r="D6" s="37">
        <v>1</v>
      </c>
      <c r="E6" s="31" t="s">
        <v>2129</v>
      </c>
      <c r="F6" s="32">
        <f>VLOOKUP($E6,Atletas!$1:$1048576,7,FALSE)</f>
        <v>37126</v>
      </c>
      <c r="G6" s="32" t="str">
        <f>VLOOKUP($E6,Atletas!$1:$1048576,9,FALSE)</f>
        <v>Infantil</v>
      </c>
      <c r="H6" s="137" t="str">
        <f>VLOOKUP($E6,Atletas!$1:$1048576,5,FALSE)</f>
        <v>ACDSJ</v>
      </c>
      <c r="I6" s="35" t="s">
        <v>1012</v>
      </c>
      <c r="J6" s="34">
        <v>41405</v>
      </c>
      <c r="K6" s="35"/>
      <c r="L6" s="35" t="s">
        <v>765</v>
      </c>
      <c r="M6" s="38"/>
      <c r="N6" s="38"/>
    </row>
    <row r="7" spans="1:14" s="31" customFormat="1">
      <c r="A7" s="27">
        <v>2</v>
      </c>
      <c r="B7" s="28">
        <v>22.62</v>
      </c>
      <c r="C7" s="61">
        <v>-0.3</v>
      </c>
      <c r="D7" s="37">
        <v>2</v>
      </c>
      <c r="E7" s="31" t="s">
        <v>1386</v>
      </c>
      <c r="F7" s="32">
        <f>VLOOKUP($E7,Atletas!$1:$1048576,7,FALSE)</f>
        <v>37145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1012</v>
      </c>
      <c r="J7" s="34">
        <v>41405</v>
      </c>
      <c r="K7" s="35"/>
      <c r="L7" s="35" t="s">
        <v>765</v>
      </c>
      <c r="M7" s="38"/>
      <c r="N7" s="38"/>
    </row>
    <row r="8" spans="1:14" s="31" customFormat="1">
      <c r="A8" s="27">
        <v>3</v>
      </c>
      <c r="B8" s="28">
        <v>22.66</v>
      </c>
      <c r="C8" s="61">
        <v>-0.3</v>
      </c>
      <c r="D8" s="37">
        <v>3</v>
      </c>
      <c r="E8" s="31" t="s">
        <v>1404</v>
      </c>
      <c r="F8" s="32">
        <f>VLOOKUP($E8,Atletas!$1:$1048576,7,FALSE)</f>
        <v>36655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1012</v>
      </c>
      <c r="J8" s="34">
        <v>41405</v>
      </c>
      <c r="K8" s="35"/>
      <c r="L8" s="35" t="s">
        <v>1497</v>
      </c>
      <c r="M8" s="38"/>
      <c r="N8" s="38"/>
    </row>
    <row r="9" spans="1:14" s="31" customFormat="1">
      <c r="A9" s="27">
        <v>4</v>
      </c>
      <c r="B9" s="28">
        <v>23.44</v>
      </c>
      <c r="C9" s="61">
        <v>-2</v>
      </c>
      <c r="D9" s="37">
        <v>2</v>
      </c>
      <c r="E9" s="31" t="s">
        <v>1765</v>
      </c>
      <c r="F9" s="32">
        <f>VLOOKUP($E9,Atletas!$1:$1048576,7,FALSE)</f>
        <v>36856</v>
      </c>
      <c r="G9" s="32" t="str">
        <f>VLOOKUP($E9,Atletas!$1:$1048576,9,FALSE)</f>
        <v>Infantil</v>
      </c>
      <c r="H9" s="137" t="str">
        <f>VLOOKUP($E9,Atletas!$1:$1048576,5,FALSE)</f>
        <v>CSM</v>
      </c>
      <c r="I9" s="35" t="s">
        <v>1012</v>
      </c>
      <c r="J9" s="34">
        <v>41399</v>
      </c>
      <c r="K9" s="35"/>
      <c r="L9" s="35" t="s">
        <v>765</v>
      </c>
      <c r="M9" s="38"/>
      <c r="N9" s="38"/>
    </row>
    <row r="10" spans="1:14" s="31" customFormat="1">
      <c r="A10" s="27">
        <v>5</v>
      </c>
      <c r="B10" s="28">
        <v>26.24</v>
      </c>
      <c r="C10" s="61">
        <v>-0.3</v>
      </c>
      <c r="D10" s="37">
        <v>4</v>
      </c>
      <c r="E10" s="31" t="s">
        <v>1894</v>
      </c>
      <c r="F10" s="32">
        <f>VLOOKUP($E10,Atletas!$1:$1048576,7,FALSE)</f>
        <v>36957</v>
      </c>
      <c r="G10" s="32" t="str">
        <f>VLOOKUP($E10,Atletas!$1:$1048576,9,FALSE)</f>
        <v>Infantil</v>
      </c>
      <c r="H10" s="137" t="str">
        <f>VLOOKUP($E10,Atletas!$1:$1048576,5,FALSE)</f>
        <v>AJS</v>
      </c>
      <c r="I10" s="35" t="s">
        <v>1012</v>
      </c>
      <c r="J10" s="34">
        <v>41405</v>
      </c>
      <c r="K10" s="35"/>
      <c r="L10" s="35" t="s">
        <v>765</v>
      </c>
      <c r="M10" s="38"/>
      <c r="N10" s="38"/>
    </row>
    <row r="11" spans="1:14" s="31" customFormat="1">
      <c r="A11" s="27">
        <v>6</v>
      </c>
      <c r="B11" s="28">
        <v>27.8</v>
      </c>
      <c r="C11" s="61">
        <v>-0.3</v>
      </c>
      <c r="D11" s="37">
        <v>5</v>
      </c>
      <c r="E11" s="31" t="s">
        <v>350</v>
      </c>
      <c r="F11" s="32">
        <f>VLOOKUP($E11,Atletas!$1:$1048576,7,FALSE)</f>
        <v>37215</v>
      </c>
      <c r="G11" s="32" t="str">
        <f>VLOOKUP($E11,Atletas!$1:$1048576,9,FALSE)</f>
        <v>Infantil</v>
      </c>
      <c r="H11" s="137" t="str">
        <f>VLOOKUP($E11,Atletas!$1:$1048576,5,FALSE)</f>
        <v>CSM</v>
      </c>
      <c r="I11" s="35" t="s">
        <v>1012</v>
      </c>
      <c r="J11" s="34">
        <v>41405</v>
      </c>
      <c r="K11" s="35"/>
      <c r="L11" s="35" t="s">
        <v>765</v>
      </c>
      <c r="M11" s="38"/>
    </row>
    <row r="12" spans="1:14" s="31" customFormat="1">
      <c r="A12" s="27">
        <v>7</v>
      </c>
      <c r="B12" s="28">
        <v>29.49</v>
      </c>
      <c r="C12" s="61">
        <v>-0.3</v>
      </c>
      <c r="D12" s="37">
        <v>6</v>
      </c>
      <c r="E12" s="31" t="s">
        <v>2132</v>
      </c>
      <c r="F12" s="32">
        <f>VLOOKUP($E12,Atletas!$1:$1048576,7,FALSE)</f>
        <v>37062</v>
      </c>
      <c r="G12" s="32" t="str">
        <f>VLOOKUP($E12,Atletas!$1:$1048576,9,FALSE)</f>
        <v>Infantil</v>
      </c>
      <c r="H12" s="137" t="str">
        <f>VLOOKUP($E12,Atletas!$1:$1048576,5,FALSE)</f>
        <v>GDE</v>
      </c>
      <c r="I12" s="35" t="s">
        <v>1012</v>
      </c>
      <c r="J12" s="34">
        <v>41405</v>
      </c>
      <c r="K12" s="35"/>
      <c r="L12" s="35" t="s">
        <v>765</v>
      </c>
      <c r="M12" s="38"/>
    </row>
    <row r="13" spans="1:14" s="31" customFormat="1">
      <c r="A13" s="27"/>
      <c r="B13" s="28"/>
      <c r="C13" s="61"/>
      <c r="D13" s="37"/>
      <c r="E13" s="31" t="s">
        <v>335</v>
      </c>
      <c r="F13" s="32">
        <f>VLOOKUP($E13,Atletas!$1:$1048576,7,FALSE)</f>
        <v>36667</v>
      </c>
      <c r="G13" s="32" t="str">
        <f>VLOOKUP($E13,Atletas!$1:$1048576,9,FALSE)</f>
        <v>Infantil</v>
      </c>
      <c r="H13" s="137" t="str">
        <f>VLOOKUP($E13,Atletas!$1:$1048576,5,FALSE)</f>
        <v>CSM</v>
      </c>
      <c r="I13" s="35"/>
      <c r="J13" s="34"/>
      <c r="K13" s="35"/>
      <c r="L13" s="35" t="s">
        <v>1496</v>
      </c>
      <c r="M13" s="38"/>
      <c r="N13" s="38"/>
    </row>
    <row r="14" spans="1:14" s="31" customFormat="1">
      <c r="A14" s="27"/>
      <c r="B14" s="28"/>
      <c r="C14" s="61"/>
      <c r="D14" s="37"/>
      <c r="E14" s="31" t="s">
        <v>1373</v>
      </c>
      <c r="F14" s="32">
        <f>VLOOKUP($E14,Atletas!$1:$1048576,7,FALSE)</f>
        <v>36551</v>
      </c>
      <c r="G14" s="32" t="str">
        <f>VLOOKUP($E14,Atletas!$1:$1048576,9,FALSE)</f>
        <v>Infantil</v>
      </c>
      <c r="H14" s="137" t="str">
        <f>VLOOKUP($E14,Atletas!$1:$1048576,5,FALSE)</f>
        <v>GDE</v>
      </c>
      <c r="I14" s="35"/>
      <c r="J14" s="34"/>
      <c r="K14" s="35"/>
      <c r="L14" s="35" t="s">
        <v>1498</v>
      </c>
      <c r="M14" s="38"/>
      <c r="N14" s="38"/>
    </row>
    <row r="15" spans="1:14" s="31" customFormat="1">
      <c r="A15" s="27"/>
      <c r="B15" s="28"/>
      <c r="C15" s="61"/>
      <c r="D15" s="37"/>
      <c r="E15" s="31" t="s">
        <v>28</v>
      </c>
      <c r="F15" s="32">
        <f>VLOOKUP($E15,Atletas!$1:$1048576,7,FALSE)</f>
        <v>36541</v>
      </c>
      <c r="G15" s="32" t="str">
        <f>VLOOKUP($E15,Atletas!$1:$1048576,9,FALSE)</f>
        <v>Infantil</v>
      </c>
      <c r="H15" s="137" t="str">
        <f>VLOOKUP($E15,Atletas!$1:$1048576,5,FALSE)</f>
        <v>ACDSJ</v>
      </c>
      <c r="I15" s="35"/>
      <c r="J15" s="34"/>
      <c r="K15" s="35"/>
      <c r="L15" s="35" t="s">
        <v>1503</v>
      </c>
      <c r="M15" s="38"/>
      <c r="N15" s="38"/>
    </row>
    <row r="16" spans="1:14" s="31" customFormat="1">
      <c r="A16" s="27"/>
      <c r="B16" s="28"/>
      <c r="C16" s="61"/>
      <c r="D16" s="37"/>
      <c r="E16" s="31" t="s">
        <v>1387</v>
      </c>
      <c r="F16" s="32" t="e">
        <f>VLOOKUP($E16,Atletas!$1:$1048576,7,FALSE)</f>
        <v>#N/A</v>
      </c>
      <c r="G16" s="32" t="e">
        <f>VLOOKUP($E16,Atletas!$1:$1048576,9,FALSE)</f>
        <v>#N/A</v>
      </c>
      <c r="H16" s="137" t="e">
        <f>VLOOKUP($E16,Atletas!$1:$1048576,5,FALSE)</f>
        <v>#N/A</v>
      </c>
      <c r="I16" s="35"/>
      <c r="J16" s="34"/>
      <c r="K16" s="35"/>
      <c r="L16" s="35" t="s">
        <v>1503</v>
      </c>
      <c r="M16" s="38"/>
    </row>
    <row r="17" spans="1:14" s="31" customFormat="1">
      <c r="A17" s="27"/>
      <c r="B17" s="28"/>
      <c r="C17" s="61"/>
      <c r="D17" s="37"/>
      <c r="E17" s="31" t="s">
        <v>1380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I17" s="35"/>
      <c r="J17" s="34"/>
      <c r="K17" s="35"/>
      <c r="L17" s="35" t="s">
        <v>1504</v>
      </c>
      <c r="M17" s="38"/>
    </row>
    <row r="18" spans="1:14" s="31" customFormat="1">
      <c r="A18" s="27"/>
      <c r="B18" s="28"/>
      <c r="C18" s="61"/>
      <c r="D18" s="37"/>
      <c r="E18" s="31" t="s">
        <v>1395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35"/>
      <c r="L18" s="35" t="s">
        <v>1499</v>
      </c>
      <c r="M18" s="38"/>
    </row>
    <row r="19" spans="1:14" s="31" customFormat="1">
      <c r="A19" s="27"/>
      <c r="B19" s="28"/>
      <c r="C19" s="61"/>
      <c r="D19" s="37"/>
      <c r="E19" s="31" t="s">
        <v>1375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5"/>
      <c r="L19" s="35" t="s">
        <v>1500</v>
      </c>
      <c r="M19" s="38"/>
    </row>
    <row r="20" spans="1:14" s="31" customFormat="1">
      <c r="A20" s="27"/>
      <c r="B20" s="28"/>
      <c r="C20" s="61"/>
      <c r="D20" s="37"/>
      <c r="E20" s="31" t="s">
        <v>1391</v>
      </c>
      <c r="F20" s="32">
        <f>VLOOKUP($E20,Atletas!$1:$1048576,7,FALSE)</f>
        <v>36903</v>
      </c>
      <c r="G20" s="32" t="str">
        <f>VLOOKUP($E20,Atletas!$1:$1048576,9,FALSE)</f>
        <v>Infantil</v>
      </c>
      <c r="H20" s="137" t="str">
        <f>VLOOKUP($E20,Atletas!$1:$1048576,5,FALSE)</f>
        <v>CSM</v>
      </c>
      <c r="I20" s="35"/>
      <c r="J20" s="34"/>
      <c r="K20" s="35"/>
      <c r="L20" s="35" t="s">
        <v>1501</v>
      </c>
      <c r="M20" s="38"/>
    </row>
    <row r="21" spans="1:14" s="31" customFormat="1">
      <c r="A21" s="27"/>
      <c r="B21" s="28"/>
      <c r="C21" s="61"/>
      <c r="D21" s="37"/>
      <c r="E21" s="31" t="s">
        <v>1425</v>
      </c>
      <c r="F21" s="32">
        <f>VLOOKUP($E21,Atletas!$1:$1048576,7,FALSE)</f>
        <v>37155</v>
      </c>
      <c r="G21" s="32" t="str">
        <f>VLOOKUP($E21,Atletas!$1:$1048576,9,FALSE)</f>
        <v>Infantil</v>
      </c>
      <c r="H21" s="137" t="str">
        <f>VLOOKUP($E21,Atletas!$1:$1048576,5,FALSE)</f>
        <v>GDE</v>
      </c>
      <c r="I21" s="35"/>
      <c r="J21" s="34"/>
      <c r="K21" s="35"/>
      <c r="L21" s="35" t="s">
        <v>1502</v>
      </c>
      <c r="M21" s="38"/>
    </row>
    <row r="22" spans="1:14" s="31" customFormat="1">
      <c r="A22" s="27"/>
      <c r="B22" s="28"/>
      <c r="C22" s="61"/>
      <c r="D22" s="37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5"/>
      <c r="L22" s="35" t="s">
        <v>765</v>
      </c>
      <c r="M22" s="38"/>
    </row>
    <row r="23" spans="1:14" s="31" customFormat="1">
      <c r="A23" s="27"/>
      <c r="B23" s="28"/>
      <c r="C23" s="61"/>
      <c r="D23" s="37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5"/>
      <c r="L23" s="35" t="s">
        <v>765</v>
      </c>
      <c r="M23" s="38"/>
      <c r="N23" s="38"/>
    </row>
    <row r="24" spans="1:14" s="31" customFormat="1">
      <c r="A24" s="27"/>
      <c r="B24" s="28"/>
      <c r="C24" s="61"/>
      <c r="D24" s="37"/>
      <c r="F24" s="32">
        <f>VLOOKUP($E24,Atletas!$1:$1048576,7,FALSE)</f>
        <v>0</v>
      </c>
      <c r="G24" s="32">
        <f>VLOOKUP($E24,Atletas!$1:$1048576,9,FALSE)</f>
        <v>0</v>
      </c>
      <c r="H24" s="137">
        <f>VLOOKUP($E24,Atletas!$1:$1048576,5,FALSE)</f>
        <v>0</v>
      </c>
      <c r="I24" s="35"/>
      <c r="J24" s="34"/>
      <c r="K24" s="35"/>
      <c r="L24" s="35" t="s">
        <v>765</v>
      </c>
      <c r="M24" s="38"/>
      <c r="N24" s="38"/>
    </row>
    <row r="25" spans="1:14" s="31" customFormat="1">
      <c r="A25" s="27"/>
      <c r="B25" s="28"/>
      <c r="C25" s="61"/>
      <c r="D25" s="37"/>
      <c r="F25" s="32">
        <f>VLOOKUP($E25,Atletas!$1:$1048576,7,FALSE)</f>
        <v>0</v>
      </c>
      <c r="G25" s="32">
        <f>VLOOKUP($E25,Atletas!$1:$1048576,9,FALSE)</f>
        <v>0</v>
      </c>
      <c r="H25" s="137">
        <f>VLOOKUP($E25,Atletas!$1:$1048576,5,FALSE)</f>
        <v>0</v>
      </c>
      <c r="I25" s="35"/>
      <c r="J25" s="34"/>
      <c r="K25" s="35"/>
      <c r="L25" s="35" t="s">
        <v>765</v>
      </c>
      <c r="M25" s="38"/>
    </row>
    <row r="26" spans="1:14" s="31" customFormat="1">
      <c r="A26" s="27"/>
      <c r="B26" s="28"/>
      <c r="C26" s="61"/>
      <c r="D26" s="37"/>
      <c r="F26" s="32">
        <f>VLOOKUP($E26,Atletas!$1:$1048576,7,FALSE)</f>
        <v>0</v>
      </c>
      <c r="G26" s="32">
        <f>VLOOKUP($E26,Atletas!$1:$1048576,9,FALSE)</f>
        <v>0</v>
      </c>
      <c r="H26" s="137">
        <f>VLOOKUP($E26,Atletas!$1:$1048576,5,FALSE)</f>
        <v>0</v>
      </c>
      <c r="I26" s="35"/>
      <c r="J26" s="34"/>
      <c r="K26" s="35"/>
      <c r="L26" s="35" t="s">
        <v>765</v>
      </c>
      <c r="M26" s="38"/>
    </row>
    <row r="27" spans="1:14" s="31" customFormat="1">
      <c r="A27" s="27"/>
      <c r="B27" s="28"/>
      <c r="C27" s="61"/>
      <c r="D27" s="37"/>
      <c r="F27" s="32">
        <f>VLOOKUP($E27,Atletas!$1:$1048576,7,FALSE)</f>
        <v>0</v>
      </c>
      <c r="G27" s="32">
        <f>VLOOKUP($E27,Atletas!$1:$1048576,9,FALSE)</f>
        <v>0</v>
      </c>
      <c r="H27" s="137">
        <f>VLOOKUP($E27,Atletas!$1:$1048576,5,FALSE)</f>
        <v>0</v>
      </c>
      <c r="I27" s="35"/>
      <c r="J27" s="34"/>
      <c r="K27" s="35"/>
      <c r="L27" s="35" t="s">
        <v>765</v>
      </c>
      <c r="M27" s="38"/>
    </row>
    <row r="28" spans="1:14" s="31" customFormat="1">
      <c r="A28" s="27"/>
      <c r="B28" s="28"/>
      <c r="C28" s="61"/>
      <c r="D28" s="37"/>
      <c r="F28" s="32">
        <f>VLOOKUP($E28,Atletas!$1:$1048576,7,FALSE)</f>
        <v>0</v>
      </c>
      <c r="G28" s="32">
        <f>VLOOKUP($E28,Atletas!$1:$1048576,9,FALSE)</f>
        <v>0</v>
      </c>
      <c r="H28" s="137">
        <f>VLOOKUP($E28,Atletas!$1:$1048576,5,FALSE)</f>
        <v>0</v>
      </c>
      <c r="I28" s="35"/>
      <c r="J28" s="34"/>
      <c r="K28" s="35"/>
      <c r="L28" s="35" t="s">
        <v>765</v>
      </c>
      <c r="M28" s="38"/>
    </row>
    <row r="29" spans="1:14" s="31" customFormat="1">
      <c r="A29" s="27"/>
      <c r="B29" s="28"/>
      <c r="C29" s="61"/>
      <c r="D29" s="37"/>
      <c r="F29" s="32"/>
      <c r="G29" s="32"/>
      <c r="H29" s="137"/>
      <c r="I29" s="35"/>
      <c r="J29" s="34"/>
      <c r="K29" s="35"/>
      <c r="L29" s="35"/>
      <c r="M29" s="38"/>
    </row>
    <row r="30" spans="1:14" s="31" customFormat="1">
      <c r="A30" s="27"/>
      <c r="B30" s="28"/>
      <c r="C30" s="29"/>
      <c r="D30" s="30"/>
      <c r="F30" s="32"/>
      <c r="G30" s="35"/>
      <c r="H30" s="137"/>
      <c r="I30" s="35"/>
      <c r="J30" s="34"/>
      <c r="K30" s="35"/>
      <c r="L30" s="35"/>
      <c r="M30" s="38"/>
    </row>
    <row r="31" spans="1:14" s="31" customFormat="1">
      <c r="A31" s="181" t="s">
        <v>742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38"/>
    </row>
    <row r="32" spans="1:14" s="31" customFormat="1">
      <c r="A32" s="27"/>
      <c r="B32" s="28"/>
      <c r="C32" s="61"/>
      <c r="D32" s="37"/>
      <c r="F32" s="32">
        <f>VLOOKUP($E32,Atletas!$1:$1048576,7,FALSE)</f>
        <v>0</v>
      </c>
      <c r="G32" s="32">
        <f>VLOOKUP($E32,Atletas!$1:$1048576,9,FALSE)</f>
        <v>0</v>
      </c>
      <c r="H32" s="137">
        <f>VLOOKUP($E32,Atletas!$1:$1048576,5,FALSE)</f>
        <v>0</v>
      </c>
      <c r="I32" s="35"/>
      <c r="J32" s="34"/>
      <c r="K32" s="35"/>
      <c r="L32" s="35"/>
      <c r="M32" s="38"/>
      <c r="N32" s="38"/>
    </row>
    <row r="33" spans="1:14" s="31" customFormat="1">
      <c r="A33" s="27"/>
      <c r="B33" s="28"/>
      <c r="C33" s="61"/>
      <c r="D33" s="37"/>
      <c r="F33" s="32">
        <f>VLOOKUP($E33,Atletas!$1:$1048576,7,FALSE)</f>
        <v>0</v>
      </c>
      <c r="G33" s="32">
        <f>VLOOKUP($E33,Atletas!$1:$1048576,9,FALSE)</f>
        <v>0</v>
      </c>
      <c r="H33" s="137">
        <f>VLOOKUP($E33,Atletas!$1:$1048576,5,FALSE)</f>
        <v>0</v>
      </c>
      <c r="I33" s="35"/>
      <c r="J33" s="34"/>
      <c r="K33" s="35"/>
      <c r="L33" s="35"/>
      <c r="M33" s="38"/>
      <c r="N33" s="38"/>
    </row>
    <row r="34" spans="1:14" s="31" customFormat="1">
      <c r="A34" s="27"/>
      <c r="B34" s="28"/>
      <c r="C34" s="61"/>
      <c r="D34" s="37"/>
      <c r="F34" s="32">
        <f>VLOOKUP($E34,Atletas!$1:$1048576,7,FALSE)</f>
        <v>0</v>
      </c>
      <c r="G34" s="32">
        <f>VLOOKUP($E34,Atletas!$1:$1048576,9,FALSE)</f>
        <v>0</v>
      </c>
      <c r="H34" s="137">
        <f>VLOOKUP($E34,Atletas!$1:$1048576,5,FALSE)</f>
        <v>0</v>
      </c>
      <c r="I34" s="35"/>
      <c r="J34" s="34"/>
      <c r="K34" s="35"/>
      <c r="L34" s="35"/>
      <c r="M34" s="38"/>
    </row>
    <row r="35" spans="1:14" s="31" customFormat="1">
      <c r="A35" s="27"/>
      <c r="B35" s="28"/>
      <c r="C35" s="29"/>
      <c r="D35" s="30"/>
      <c r="F35" s="32"/>
      <c r="G35" s="32"/>
      <c r="H35" s="137"/>
      <c r="I35" s="35"/>
      <c r="J35" s="34"/>
      <c r="K35" s="35"/>
      <c r="L35" s="35"/>
      <c r="M35" s="38"/>
    </row>
    <row r="36" spans="1:14" s="31" customFormat="1">
      <c r="A36" s="27"/>
      <c r="B36" s="28"/>
      <c r="C36" s="29"/>
      <c r="D36" s="30"/>
      <c r="F36" s="32"/>
      <c r="G36" s="32"/>
      <c r="H36" s="137"/>
      <c r="I36" s="35"/>
      <c r="J36" s="34"/>
      <c r="K36" s="35"/>
      <c r="L36" s="35"/>
      <c r="M36" s="38"/>
    </row>
    <row r="37" spans="1:14" s="31" customFormat="1">
      <c r="A37" s="27"/>
      <c r="B37" s="28"/>
      <c r="C37" s="29"/>
      <c r="D37" s="30"/>
      <c r="F37" s="32"/>
      <c r="G37" s="32"/>
      <c r="H37" s="137"/>
      <c r="I37" s="35"/>
      <c r="J37" s="34"/>
      <c r="K37" s="35"/>
      <c r="L37" s="35"/>
      <c r="M37" s="38"/>
    </row>
    <row r="38" spans="1:14" s="31" customFormat="1">
      <c r="A38" s="181" t="s">
        <v>728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38"/>
    </row>
    <row r="39" spans="1:14" s="31" customFormat="1">
      <c r="A39" s="27"/>
      <c r="B39" s="28">
        <v>21.67</v>
      </c>
      <c r="C39" s="61">
        <v>3</v>
      </c>
      <c r="D39" s="37">
        <v>1</v>
      </c>
      <c r="E39" s="31" t="s">
        <v>2129</v>
      </c>
      <c r="F39" s="32">
        <f>VLOOKUP($E39,Atletas!$1:$1048576,7,FALSE)</f>
        <v>37126</v>
      </c>
      <c r="G39" s="32" t="str">
        <f>VLOOKUP($E39,Atletas!$1:$1048576,9,FALSE)</f>
        <v>Infantil</v>
      </c>
      <c r="H39" s="137" t="str">
        <f>VLOOKUP($E39,Atletas!$1:$1048576,5,FALSE)</f>
        <v>ACDSJ</v>
      </c>
      <c r="I39" s="35" t="s">
        <v>1012</v>
      </c>
      <c r="J39" s="34">
        <v>41413</v>
      </c>
      <c r="K39" s="35"/>
      <c r="L39" s="35"/>
      <c r="M39" s="38"/>
    </row>
    <row r="40" spans="1:14" s="31" customFormat="1">
      <c r="A40" s="27"/>
      <c r="B40" s="28">
        <v>22.11</v>
      </c>
      <c r="C40" s="61">
        <v>3</v>
      </c>
      <c r="D40" s="37">
        <v>2</v>
      </c>
      <c r="E40" s="31" t="s">
        <v>1404</v>
      </c>
      <c r="F40" s="32">
        <f>VLOOKUP($E40,Atletas!$1:$1048576,7,FALSE)</f>
        <v>36655</v>
      </c>
      <c r="G40" s="32" t="str">
        <f>VLOOKUP($E40,Atletas!$1:$1048576,9,FALSE)</f>
        <v>Infantil</v>
      </c>
      <c r="H40" s="137" t="str">
        <f>VLOOKUP($E40,Atletas!$1:$1048576,5,FALSE)</f>
        <v>ACDSJ</v>
      </c>
      <c r="I40" s="35" t="s">
        <v>1012</v>
      </c>
      <c r="J40" s="34">
        <v>41413</v>
      </c>
      <c r="K40" s="35"/>
      <c r="L40" s="35"/>
      <c r="M40" s="38"/>
    </row>
    <row r="41" spans="1:14" s="31" customFormat="1">
      <c r="A41" s="27"/>
      <c r="B41" s="28">
        <v>23.55</v>
      </c>
      <c r="C41" s="61">
        <v>2.6</v>
      </c>
      <c r="D41" s="37">
        <v>1</v>
      </c>
      <c r="E41" s="31" t="s">
        <v>2130</v>
      </c>
      <c r="F41" s="32">
        <f>VLOOKUP($E41,Atletas!$1:$1048576,7,FALSE)</f>
        <v>37290</v>
      </c>
      <c r="G41" s="32" t="str">
        <f>VLOOKUP($E41,Atletas!$1:$1048576,9,FALSE)</f>
        <v>Benjamim-B</v>
      </c>
      <c r="H41" s="137" t="str">
        <f>VLOOKUP($E41,Atletas!$1:$1048576,5,FALSE)</f>
        <v>AJS</v>
      </c>
      <c r="I41" s="35" t="s">
        <v>1012</v>
      </c>
      <c r="J41" s="34">
        <v>41405</v>
      </c>
      <c r="K41" s="35"/>
      <c r="L41" s="35"/>
      <c r="M41" s="38"/>
    </row>
    <row r="42" spans="1:14" s="31" customFormat="1">
      <c r="A42" s="27"/>
      <c r="B42" s="28">
        <v>23.95</v>
      </c>
      <c r="C42" s="61">
        <v>2.6</v>
      </c>
      <c r="D42" s="37">
        <v>2</v>
      </c>
      <c r="E42" s="31" t="s">
        <v>1381</v>
      </c>
      <c r="F42" s="32">
        <f>VLOOKUP($E42,Atletas!$1:$1048576,7,FALSE)</f>
        <v>36957</v>
      </c>
      <c r="G42" s="32" t="str">
        <f>VLOOKUP($E42,Atletas!$1:$1048576,9,FALSE)</f>
        <v>Infantil</v>
      </c>
      <c r="H42" s="137" t="str">
        <f>VLOOKUP($E42,Atletas!$1:$1048576,5,FALSE)</f>
        <v>ACDSJ</v>
      </c>
      <c r="I42" s="35" t="s">
        <v>1012</v>
      </c>
      <c r="J42" s="34">
        <v>41405</v>
      </c>
      <c r="K42" s="35"/>
      <c r="L42" s="35"/>
      <c r="M42" s="38"/>
    </row>
    <row r="43" spans="1:14" s="31" customFormat="1">
      <c r="A43" s="27"/>
      <c r="B43" s="28">
        <v>25.22</v>
      </c>
      <c r="C43" s="61">
        <v>2.6</v>
      </c>
      <c r="D43" s="37">
        <v>3</v>
      </c>
      <c r="E43" s="31" t="s">
        <v>1971</v>
      </c>
      <c r="F43" s="32">
        <f>VLOOKUP($E43,Atletas!$1:$1048576,7,FALSE)</f>
        <v>37316</v>
      </c>
      <c r="G43" s="32" t="str">
        <f>VLOOKUP($E43,Atletas!$1:$1048576,9,FALSE)</f>
        <v>Benjamim-B</v>
      </c>
      <c r="H43" s="137" t="str">
        <f>VLOOKUP($E43,Atletas!$1:$1048576,5,FALSE)</f>
        <v>GDE</v>
      </c>
      <c r="I43" s="35" t="s">
        <v>1012</v>
      </c>
      <c r="J43" s="34">
        <v>41405</v>
      </c>
      <c r="K43" s="35"/>
      <c r="L43" s="35"/>
      <c r="M43" s="38"/>
    </row>
    <row r="44" spans="1:14" s="31" customFormat="1">
      <c r="A44" s="27"/>
      <c r="B44" s="28">
        <v>26.2</v>
      </c>
      <c r="C44" s="61">
        <v>2.6</v>
      </c>
      <c r="D44" s="37">
        <v>4</v>
      </c>
      <c r="E44" s="31" t="s">
        <v>2133</v>
      </c>
      <c r="F44" s="32">
        <f>VLOOKUP($E44,Atletas!$1:$1048576,7,FALSE)</f>
        <v>37490</v>
      </c>
      <c r="G44" s="32" t="str">
        <f>VLOOKUP($E44,Atletas!$1:$1048576,9,FALSE)</f>
        <v>Benjamim-B</v>
      </c>
      <c r="H44" s="137" t="str">
        <f>VLOOKUP($E44,Atletas!$1:$1048576,5,FALSE)</f>
        <v>GDE</v>
      </c>
      <c r="I44" s="35" t="s">
        <v>1012</v>
      </c>
      <c r="J44" s="34">
        <v>41405</v>
      </c>
      <c r="K44" s="35"/>
      <c r="L44" s="35"/>
      <c r="M44" s="38"/>
    </row>
    <row r="45" spans="1:14" s="31" customFormat="1">
      <c r="A45" s="27"/>
      <c r="B45" s="28">
        <v>29</v>
      </c>
      <c r="C45" s="61">
        <v>2.6</v>
      </c>
      <c r="D45" s="37">
        <v>5</v>
      </c>
      <c r="E45" s="31" t="s">
        <v>2134</v>
      </c>
      <c r="F45" s="32">
        <f>VLOOKUP($E45,Atletas!$1:$1048576,7,FALSE)</f>
        <v>37460</v>
      </c>
      <c r="G45" s="32" t="str">
        <f>VLOOKUP($E45,Atletas!$1:$1048576,9,FALSE)</f>
        <v>Benjamim-B</v>
      </c>
      <c r="H45" s="137" t="str">
        <f>VLOOKUP($E45,Atletas!$1:$1048576,5,FALSE)</f>
        <v>ADRAP</v>
      </c>
      <c r="I45" s="35" t="s">
        <v>1012</v>
      </c>
      <c r="J45" s="34">
        <v>41405</v>
      </c>
      <c r="K45" s="35"/>
      <c r="L45" s="35"/>
      <c r="M45" s="38"/>
    </row>
    <row r="46" spans="1:14" s="31" customFormat="1">
      <c r="A46" s="27"/>
      <c r="B46" s="28"/>
      <c r="C46" s="61"/>
      <c r="D46" s="37"/>
      <c r="F46" s="32">
        <f>VLOOKUP($E46,Atletas!$1:$1048576,7,FALSE)</f>
        <v>0</v>
      </c>
      <c r="G46" s="32">
        <f>VLOOKUP($E46,Atletas!$1:$1048576,9,FALSE)</f>
        <v>0</v>
      </c>
      <c r="H46" s="137">
        <f>VLOOKUP($E46,Atletas!$1:$1048576,5,FALSE)</f>
        <v>0</v>
      </c>
      <c r="I46" s="35"/>
      <c r="J46" s="34"/>
      <c r="K46" s="35"/>
      <c r="L46" s="35"/>
      <c r="M46" s="38"/>
    </row>
    <row r="47" spans="1:14" s="31" customFormat="1">
      <c r="A47" s="27"/>
      <c r="B47" s="28"/>
      <c r="C47" s="61"/>
      <c r="D47" s="37"/>
      <c r="F47" s="32">
        <f>VLOOKUP($E47,Atletas!$1:$1048576,7,FALSE)</f>
        <v>0</v>
      </c>
      <c r="G47" s="32">
        <f>VLOOKUP($E47,Atletas!$1:$1048576,9,FALSE)</f>
        <v>0</v>
      </c>
      <c r="H47" s="137">
        <f>VLOOKUP($E47,Atletas!$1:$1048576,5,FALSE)</f>
        <v>0</v>
      </c>
      <c r="I47" s="35"/>
      <c r="J47" s="34"/>
      <c r="K47" s="35"/>
      <c r="L47" s="35"/>
      <c r="M47" s="38"/>
    </row>
    <row r="48" spans="1:14">
      <c r="M48" s="38"/>
    </row>
    <row r="49" spans="13:13">
      <c r="M49" s="38"/>
    </row>
    <row r="50" spans="13:13">
      <c r="M50" s="38"/>
    </row>
    <row r="51" spans="13:13">
      <c r="M51" s="38"/>
    </row>
    <row r="52" spans="13:13">
      <c r="M52" s="38"/>
    </row>
    <row r="53" spans="13:13">
      <c r="M53" s="38"/>
    </row>
    <row r="54" spans="13:13">
      <c r="M54" s="38"/>
    </row>
    <row r="55" spans="13:13">
      <c r="M55" s="38"/>
    </row>
    <row r="56" spans="13:13">
      <c r="M56" s="38"/>
    </row>
    <row r="57" spans="13:13">
      <c r="M57" s="38"/>
    </row>
    <row r="58" spans="13:13">
      <c r="M58" s="38"/>
    </row>
    <row r="59" spans="13:13">
      <c r="M59" s="38"/>
    </row>
    <row r="60" spans="13:13">
      <c r="M60" s="38"/>
    </row>
    <row r="61" spans="13:13">
      <c r="M61" s="38"/>
    </row>
    <row r="62" spans="13:13">
      <c r="M62" s="38"/>
    </row>
    <row r="63" spans="13:13">
      <c r="M63" s="38"/>
    </row>
    <row r="64" spans="13:13">
      <c r="M64" s="38"/>
    </row>
    <row r="65" spans="13:13">
      <c r="M65" s="38"/>
    </row>
    <row r="66" spans="13:13">
      <c r="M66" s="38"/>
    </row>
    <row r="67" spans="13:13">
      <c r="M67" s="38"/>
    </row>
    <row r="68" spans="13:13">
      <c r="M68" s="38"/>
    </row>
    <row r="69" spans="13:13">
      <c r="M69" s="38"/>
    </row>
    <row r="70" spans="13:13">
      <c r="M70" s="38"/>
    </row>
    <row r="71" spans="13:13">
      <c r="M71" s="38"/>
    </row>
    <row r="72" spans="13:13">
      <c r="M72" s="38"/>
    </row>
    <row r="73" spans="13:13">
      <c r="M73" s="38"/>
    </row>
    <row r="74" spans="13:13">
      <c r="M74" s="38"/>
    </row>
    <row r="75" spans="13:13">
      <c r="M75" s="38"/>
    </row>
    <row r="76" spans="13:13">
      <c r="M76" s="38"/>
    </row>
    <row r="77" spans="13:13">
      <c r="M77" s="38"/>
    </row>
    <row r="78" spans="13:13">
      <c r="M78" s="38"/>
    </row>
    <row r="79" spans="13:13">
      <c r="M79" s="38"/>
    </row>
    <row r="80" spans="13:13">
      <c r="M80" s="38"/>
    </row>
    <row r="81" spans="13:13">
      <c r="M81" s="38"/>
    </row>
    <row r="82" spans="13:13">
      <c r="M82" s="38"/>
    </row>
    <row r="83" spans="13:13">
      <c r="M83" s="38"/>
    </row>
    <row r="84" spans="13:13">
      <c r="M84" s="38"/>
    </row>
    <row r="85" spans="13:13">
      <c r="M85" s="38"/>
    </row>
    <row r="86" spans="13:13">
      <c r="M86" s="38"/>
    </row>
    <row r="87" spans="13:13">
      <c r="M87" s="38"/>
    </row>
    <row r="88" spans="13:13">
      <c r="M88" s="38"/>
    </row>
    <row r="89" spans="13:13">
      <c r="M89" s="38"/>
    </row>
    <row r="90" spans="13:13">
      <c r="M90" s="38"/>
    </row>
    <row r="91" spans="13:13">
      <c r="M91" s="38"/>
    </row>
    <row r="92" spans="13:13">
      <c r="M92" s="38"/>
    </row>
    <row r="93" spans="13:13">
      <c r="M93" s="38"/>
    </row>
    <row r="94" spans="13:13">
      <c r="M94" s="38"/>
    </row>
    <row r="95" spans="13:13">
      <c r="M95" s="38"/>
    </row>
    <row r="96" spans="13:13">
      <c r="M96" s="38"/>
    </row>
    <row r="97" spans="13:13">
      <c r="M97" s="38"/>
    </row>
    <row r="98" spans="13:13">
      <c r="M98" s="38"/>
    </row>
    <row r="99" spans="13:13">
      <c r="M99" s="38"/>
    </row>
    <row r="100" spans="13:13">
      <c r="M100" s="38"/>
    </row>
    <row r="101" spans="13:13">
      <c r="M101" s="38"/>
    </row>
    <row r="102" spans="13:13">
      <c r="M102" s="38"/>
    </row>
    <row r="103" spans="13:13">
      <c r="M103" s="38"/>
    </row>
    <row r="104" spans="13:13">
      <c r="M104" s="38"/>
    </row>
    <row r="105" spans="13:13">
      <c r="M105" s="38"/>
    </row>
    <row r="106" spans="13:13">
      <c r="M106" s="38"/>
    </row>
    <row r="107" spans="13:13">
      <c r="M107" s="38"/>
    </row>
    <row r="108" spans="13:13">
      <c r="M108" s="38"/>
    </row>
    <row r="109" spans="13:13">
      <c r="M109" s="38"/>
    </row>
    <row r="110" spans="13:13">
      <c r="M110" s="38"/>
    </row>
    <row r="111" spans="13:13">
      <c r="M111" s="38"/>
    </row>
    <row r="112" spans="13:13">
      <c r="M112" s="38"/>
    </row>
    <row r="113" spans="13:13">
      <c r="M113" s="38"/>
    </row>
    <row r="114" spans="13:13">
      <c r="M114" s="38"/>
    </row>
    <row r="115" spans="13:13">
      <c r="M115" s="38"/>
    </row>
    <row r="116" spans="13:13">
      <c r="M116" s="38"/>
    </row>
    <row r="117" spans="13:13">
      <c r="M117" s="38"/>
    </row>
    <row r="118" spans="13:13">
      <c r="M118" s="38"/>
    </row>
    <row r="119" spans="13:13">
      <c r="M119" s="38"/>
    </row>
    <row r="120" spans="13:13">
      <c r="M120" s="38"/>
    </row>
    <row r="121" spans="13:13">
      <c r="M121" s="38"/>
    </row>
    <row r="122" spans="13:13">
      <c r="M122" s="38"/>
    </row>
    <row r="123" spans="13:13">
      <c r="M123" s="38"/>
    </row>
    <row r="124" spans="13:13">
      <c r="M124" s="38"/>
    </row>
    <row r="125" spans="13:13">
      <c r="M125" s="38"/>
    </row>
    <row r="126" spans="13:13">
      <c r="M126" s="38"/>
    </row>
    <row r="127" spans="13:13">
      <c r="M127" s="38"/>
    </row>
    <row r="128" spans="13:13">
      <c r="M128" s="38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  <row r="149" spans="13:13">
      <c r="M149" s="38"/>
    </row>
    <row r="150" spans="13:13">
      <c r="M150" s="38"/>
    </row>
    <row r="151" spans="13:13">
      <c r="M151" s="38"/>
    </row>
    <row r="152" spans="13:13">
      <c r="M152" s="38"/>
    </row>
    <row r="153" spans="13:13">
      <c r="M153" s="38"/>
    </row>
    <row r="154" spans="13:13">
      <c r="M154" s="38"/>
    </row>
    <row r="155" spans="13:13">
      <c r="M155" s="38"/>
    </row>
    <row r="156" spans="13:13">
      <c r="M156" s="38"/>
    </row>
    <row r="157" spans="13:13">
      <c r="M157" s="38"/>
    </row>
    <row r="158" spans="13:13">
      <c r="M158" s="38"/>
    </row>
    <row r="159" spans="13:13">
      <c r="M159" s="38"/>
    </row>
    <row r="160" spans="13:13">
      <c r="M160" s="38"/>
    </row>
    <row r="161" spans="13:13">
      <c r="M161" s="38"/>
    </row>
    <row r="162" spans="13:13">
      <c r="M162" s="38"/>
    </row>
    <row r="163" spans="13:13">
      <c r="M163" s="38"/>
    </row>
    <row r="164" spans="13:13">
      <c r="M164" s="38"/>
    </row>
    <row r="165" spans="13:13">
      <c r="M165" s="38"/>
    </row>
    <row r="166" spans="13:13">
      <c r="M166" s="38"/>
    </row>
    <row r="167" spans="13:13">
      <c r="M167" s="38"/>
    </row>
    <row r="168" spans="13:13">
      <c r="M168" s="38"/>
    </row>
    <row r="169" spans="13:13">
      <c r="M169" s="38"/>
    </row>
    <row r="170" spans="13:13">
      <c r="M170" s="38"/>
    </row>
    <row r="171" spans="13:13">
      <c r="M171" s="38"/>
    </row>
    <row r="172" spans="13:13">
      <c r="M172" s="38"/>
    </row>
    <row r="173" spans="13:13">
      <c r="M173" s="38"/>
    </row>
    <row r="174" spans="13:13">
      <c r="M174" s="38"/>
    </row>
    <row r="175" spans="13:13">
      <c r="M175" s="38"/>
    </row>
    <row r="176" spans="13:13">
      <c r="M176" s="38"/>
    </row>
    <row r="177" spans="13:13">
      <c r="M177" s="38"/>
    </row>
    <row r="178" spans="13:13">
      <c r="M178" s="38"/>
    </row>
    <row r="179" spans="13:13">
      <c r="M179" s="38"/>
    </row>
    <row r="180" spans="13:13">
      <c r="M180" s="38"/>
    </row>
    <row r="181" spans="13:13">
      <c r="M181" s="38"/>
    </row>
    <row r="182" spans="13:13">
      <c r="M182" s="38"/>
    </row>
    <row r="183" spans="13:13">
      <c r="M183" s="38"/>
    </row>
    <row r="184" spans="13:13">
      <c r="M184" s="38"/>
    </row>
    <row r="185" spans="13:13">
      <c r="M185" s="38"/>
    </row>
    <row r="186" spans="13:13">
      <c r="M186" s="38"/>
    </row>
    <row r="187" spans="13:13">
      <c r="M187" s="38"/>
    </row>
    <row r="188" spans="13:13">
      <c r="M188" s="38"/>
    </row>
    <row r="189" spans="13:13">
      <c r="M189" s="38"/>
    </row>
    <row r="190" spans="13:13">
      <c r="M190" s="38"/>
    </row>
    <row r="191" spans="13:13">
      <c r="M191" s="38"/>
    </row>
    <row r="192" spans="13:13">
      <c r="M192" s="38"/>
    </row>
    <row r="193" spans="13:13">
      <c r="M193" s="38"/>
    </row>
    <row r="194" spans="13:13">
      <c r="M194" s="38"/>
    </row>
    <row r="195" spans="13:13">
      <c r="M195" s="38"/>
    </row>
    <row r="196" spans="13:13">
      <c r="M196" s="38"/>
    </row>
    <row r="197" spans="13:13">
      <c r="M197" s="38"/>
    </row>
    <row r="198" spans="13:13">
      <c r="M198" s="38"/>
    </row>
    <row r="199" spans="13:13">
      <c r="M199" s="38"/>
    </row>
    <row r="200" spans="13:13">
      <c r="M200" s="38"/>
    </row>
    <row r="201" spans="13:13">
      <c r="M201" s="38"/>
    </row>
    <row r="202" spans="13:13">
      <c r="M202" s="38"/>
    </row>
    <row r="203" spans="13:13">
      <c r="M203" s="38"/>
    </row>
    <row r="204" spans="13:13">
      <c r="M204" s="38"/>
    </row>
    <row r="205" spans="13:13">
      <c r="M205" s="38"/>
    </row>
    <row r="206" spans="13:13">
      <c r="M206" s="38"/>
    </row>
    <row r="207" spans="13:13">
      <c r="M207" s="38"/>
    </row>
    <row r="208" spans="13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68"/>
    </row>
    <row r="242" spans="13:13">
      <c r="M242" s="68"/>
    </row>
    <row r="243" spans="13:13">
      <c r="M243" s="68"/>
    </row>
  </sheetData>
  <mergeCells count="6">
    <mergeCell ref="A38:L38"/>
    <mergeCell ref="A2:L2"/>
    <mergeCell ref="A1:L1"/>
    <mergeCell ref="A3:L3"/>
    <mergeCell ref="A4:K4"/>
    <mergeCell ref="A31:L31"/>
  </mergeCells>
  <phoneticPr fontId="5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9" enableFormatConditionsCalculation="0">
    <pageSetUpPr fitToPage="1"/>
  </sheetPr>
  <dimension ref="A1:O3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667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871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6" customFormat="1">
      <c r="A6" s="27">
        <v>1</v>
      </c>
      <c r="B6" s="28">
        <v>44.22</v>
      </c>
      <c r="C6" s="29"/>
      <c r="D6" s="30">
        <v>1</v>
      </c>
      <c r="E6" s="31" t="s">
        <v>1364</v>
      </c>
      <c r="F6" s="32">
        <f>VLOOKUP($E6,Atletas!$1:$1048576,7,FALSE)</f>
        <v>36312</v>
      </c>
      <c r="G6" s="32" t="str">
        <f>VLOOKUP($E6,Atletas!$1:$1048576,9,FALSE)</f>
        <v>Iniciado</v>
      </c>
      <c r="H6" s="137" t="str">
        <f>VLOOKUP($E6,Atletas!$1:$1048576,5,FALSE)</f>
        <v>ACDSJ</v>
      </c>
      <c r="I6" s="35" t="s">
        <v>1012</v>
      </c>
      <c r="J6" s="34">
        <v>41467</v>
      </c>
      <c r="K6" s="35"/>
      <c r="L6" s="35" t="s">
        <v>765</v>
      </c>
      <c r="N6" s="38"/>
      <c r="O6" s="31"/>
    </row>
    <row r="7" spans="1:15" s="36" customFormat="1">
      <c r="A7" s="27">
        <v>2</v>
      </c>
      <c r="B7" s="28">
        <v>35.799999999999997</v>
      </c>
      <c r="C7" s="29"/>
      <c r="D7" s="30">
        <v>2</v>
      </c>
      <c r="E7" s="31" t="s">
        <v>529</v>
      </c>
      <c r="F7" s="32">
        <f>VLOOKUP($E7,Atletas!$1:$1048576,7,FALSE)</f>
        <v>36542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5" t="s">
        <v>1863</v>
      </c>
      <c r="J7" s="34">
        <v>41461</v>
      </c>
      <c r="K7" s="33"/>
      <c r="L7" s="35" t="s">
        <v>765</v>
      </c>
    </row>
    <row r="8" spans="1:15" s="36" customFormat="1">
      <c r="A8" s="27">
        <v>3</v>
      </c>
      <c r="B8" s="28">
        <v>32.15</v>
      </c>
      <c r="C8" s="29"/>
      <c r="D8" s="30">
        <v>2</v>
      </c>
      <c r="E8" s="31" t="s">
        <v>1416</v>
      </c>
      <c r="F8" s="32">
        <f>VLOOKUP($E8,Atletas!$1:$1048576,7,FALSE)</f>
        <v>35692</v>
      </c>
      <c r="G8" s="32" t="str">
        <f>VLOOKUP($E8,Atletas!$1:$1048576,9,FALSE)</f>
        <v>Juvenil</v>
      </c>
      <c r="H8" s="137" t="str">
        <f>VLOOKUP($E8,Atletas!$1:$1048576,5,FALSE)</f>
        <v>ACDSJ</v>
      </c>
      <c r="I8" s="35" t="s">
        <v>1863</v>
      </c>
      <c r="J8" s="34">
        <v>41412</v>
      </c>
      <c r="K8" s="33"/>
      <c r="L8" s="35" t="s">
        <v>765</v>
      </c>
      <c r="O8" s="31"/>
    </row>
    <row r="9" spans="1:15" s="36" customFormat="1">
      <c r="A9" s="27">
        <v>4</v>
      </c>
      <c r="B9" s="28">
        <v>31.69</v>
      </c>
      <c r="C9" s="29"/>
      <c r="D9" s="30">
        <v>3</v>
      </c>
      <c r="E9" s="31" t="s">
        <v>353</v>
      </c>
      <c r="F9" s="32">
        <f>VLOOKUP($E9,Atletas!$1:$1048576,7,FALSE)</f>
        <v>35172</v>
      </c>
      <c r="G9" s="32" t="str">
        <f>VLOOKUP($E9,Atletas!$1:$1048576,9,FALSE)</f>
        <v>Juvenil</v>
      </c>
      <c r="H9" s="137" t="str">
        <f>VLOOKUP($E9,Atletas!$1:$1048576,5,FALSE)</f>
        <v>AJS</v>
      </c>
      <c r="I9" s="35" t="s">
        <v>1863</v>
      </c>
      <c r="J9" s="34">
        <v>41412</v>
      </c>
      <c r="K9" s="33"/>
      <c r="L9" s="35" t="s">
        <v>1802</v>
      </c>
      <c r="N9" s="38"/>
      <c r="O9" s="31"/>
    </row>
    <row r="10" spans="1:15" s="36" customFormat="1">
      <c r="A10" s="27">
        <v>5</v>
      </c>
      <c r="B10" s="28">
        <v>26.03</v>
      </c>
      <c r="C10" s="29"/>
      <c r="D10" s="30">
        <v>2</v>
      </c>
      <c r="E10" s="31" t="s">
        <v>1040</v>
      </c>
      <c r="F10" s="32">
        <f>VLOOKUP($E10,Atletas!$1:$1048576,7,FALSE)</f>
        <v>35494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5" t="s">
        <v>1863</v>
      </c>
      <c r="J10" s="34">
        <v>41286</v>
      </c>
      <c r="K10" s="33"/>
      <c r="L10" s="35" t="s">
        <v>765</v>
      </c>
      <c r="O10" s="31"/>
    </row>
    <row r="11" spans="1:15" s="31" customFormat="1">
      <c r="A11" s="27">
        <v>6</v>
      </c>
      <c r="B11" s="28">
        <v>24.24</v>
      </c>
      <c r="C11" s="29"/>
      <c r="D11" s="30">
        <v>2</v>
      </c>
      <c r="E11" s="31" t="s">
        <v>499</v>
      </c>
      <c r="F11" s="32">
        <f>VLOOKUP($E11,Atletas!$1:$1048576,7,FALSE)</f>
        <v>35979</v>
      </c>
      <c r="G11" s="32" t="str">
        <f>VLOOKUP($E11,Atletas!$1:$1048576,9,FALSE)</f>
        <v>Iniciado</v>
      </c>
      <c r="H11" s="137" t="str">
        <f>VLOOKUP($E11,Atletas!$1:$1048576,5,FALSE)</f>
        <v>CSM</v>
      </c>
      <c r="I11" s="35" t="s">
        <v>1012</v>
      </c>
      <c r="J11" s="34">
        <v>41467</v>
      </c>
      <c r="K11" s="33"/>
      <c r="L11" s="35" t="s">
        <v>765</v>
      </c>
      <c r="M11" s="36"/>
      <c r="N11" s="38"/>
      <c r="O11" s="36"/>
    </row>
    <row r="12" spans="1:15" s="36" customFormat="1">
      <c r="A12" s="27">
        <v>7</v>
      </c>
      <c r="B12" s="28">
        <v>22.07</v>
      </c>
      <c r="C12" s="29"/>
      <c r="D12" s="30">
        <v>4</v>
      </c>
      <c r="E12" s="31" t="s">
        <v>21</v>
      </c>
      <c r="F12" s="32">
        <f>VLOOKUP($E12,Atletas!$1:$1048576,7,FALSE)</f>
        <v>35638</v>
      </c>
      <c r="G12" s="32" t="str">
        <f>VLOOKUP($E12,Atletas!$1:$1048576,9,FALSE)</f>
        <v>Juvenil</v>
      </c>
      <c r="H12" s="137" t="str">
        <f>VLOOKUP($E12,Atletas!$1:$1048576,5,FALSE)</f>
        <v>AJS</v>
      </c>
      <c r="I12" s="35" t="s">
        <v>1863</v>
      </c>
      <c r="J12" s="34">
        <v>41286</v>
      </c>
      <c r="K12" s="33"/>
      <c r="L12" s="35" t="s">
        <v>1803</v>
      </c>
      <c r="N12" s="38"/>
      <c r="O12" s="31"/>
    </row>
    <row r="13" spans="1:15" s="36" customFormat="1">
      <c r="A13" s="27">
        <v>8</v>
      </c>
      <c r="B13" s="28">
        <v>20.079999999999998</v>
      </c>
      <c r="C13" s="29"/>
      <c r="D13" s="30">
        <v>3</v>
      </c>
      <c r="E13" s="31" t="s">
        <v>1028</v>
      </c>
      <c r="F13" s="32">
        <f>VLOOKUP($E13,Atletas!$1:$1048576,7,FALSE)</f>
        <v>36651</v>
      </c>
      <c r="G13" s="32" t="str">
        <f>VLOOKUP($E13,Atletas!$1:$1048576,9,FALSE)</f>
        <v>Infantil</v>
      </c>
      <c r="H13" s="137" t="str">
        <f>VLOOKUP($E13,Atletas!$1:$1048576,5,FALSE)</f>
        <v>CSM</v>
      </c>
      <c r="I13" s="35" t="s">
        <v>1863</v>
      </c>
      <c r="J13" s="34">
        <v>41461</v>
      </c>
      <c r="K13" s="33"/>
      <c r="L13" s="35" t="s">
        <v>765</v>
      </c>
    </row>
    <row r="14" spans="1:15" s="36" customFormat="1">
      <c r="A14" s="27">
        <v>9</v>
      </c>
      <c r="B14" s="28">
        <v>19.66</v>
      </c>
      <c r="C14" s="29"/>
      <c r="D14" s="30">
        <v>4</v>
      </c>
      <c r="E14" s="31" t="s">
        <v>9</v>
      </c>
      <c r="F14" s="32">
        <f>VLOOKUP($E14,Atletas!$1:$1048576,7,FALSE)</f>
        <v>36219</v>
      </c>
      <c r="G14" s="32" t="str">
        <f>VLOOKUP($E14,Atletas!$1:$1048576,9,FALSE)</f>
        <v>Iniciado</v>
      </c>
      <c r="H14" s="137" t="str">
        <f>VLOOKUP($E14,Atletas!$1:$1048576,5,FALSE)</f>
        <v>ADRAP</v>
      </c>
      <c r="I14" s="35" t="s">
        <v>1863</v>
      </c>
      <c r="J14" s="34">
        <v>41412</v>
      </c>
      <c r="K14" s="33"/>
      <c r="L14" s="35" t="s">
        <v>765</v>
      </c>
      <c r="O14" s="31"/>
    </row>
    <row r="15" spans="1:15" s="36" customFormat="1">
      <c r="A15" s="27">
        <v>10</v>
      </c>
      <c r="B15" s="28">
        <v>18.47</v>
      </c>
      <c r="C15" s="29"/>
      <c r="D15" s="30">
        <v>5</v>
      </c>
      <c r="E15" s="31" t="s">
        <v>1430</v>
      </c>
      <c r="F15" s="32">
        <f>VLOOKUP($E15,Atletas!$1:$1048576,7,FALSE)</f>
        <v>35370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5" t="s">
        <v>1863</v>
      </c>
      <c r="J15" s="34">
        <v>41412</v>
      </c>
      <c r="K15" s="33"/>
      <c r="L15" s="35" t="s">
        <v>765</v>
      </c>
      <c r="N15" s="38"/>
    </row>
    <row r="16" spans="1:15" s="36" customFormat="1">
      <c r="A16" s="27">
        <v>11</v>
      </c>
      <c r="B16" s="28">
        <v>18.260000000000002</v>
      </c>
      <c r="C16" s="29"/>
      <c r="D16" s="30">
        <v>6</v>
      </c>
      <c r="E16" s="31" t="s">
        <v>1405</v>
      </c>
      <c r="F16" s="32">
        <f>VLOOKUP($E16,Atletas!$1:$1048576,7,FALSE)</f>
        <v>35819</v>
      </c>
      <c r="G16" s="32" t="str">
        <f>VLOOKUP($E16,Atletas!$1:$1048576,9,FALSE)</f>
        <v>Iniciado</v>
      </c>
      <c r="H16" s="137" t="str">
        <f>VLOOKUP($E16,Atletas!$1:$1048576,5,FALSE)</f>
        <v>ADRAP</v>
      </c>
      <c r="I16" s="35" t="s">
        <v>1863</v>
      </c>
      <c r="J16" s="34">
        <v>41412</v>
      </c>
      <c r="K16" s="33"/>
      <c r="L16" s="35" t="s">
        <v>765</v>
      </c>
      <c r="O16" s="31"/>
    </row>
    <row r="17" spans="1:15" s="31" customFormat="1">
      <c r="A17" s="27">
        <v>12</v>
      </c>
      <c r="B17" s="28">
        <v>18.05</v>
      </c>
      <c r="C17" s="29"/>
      <c r="D17" s="30">
        <v>7</v>
      </c>
      <c r="E17" s="31" t="s">
        <v>1030</v>
      </c>
      <c r="F17" s="32">
        <f>VLOOKUP($E17,Atletas!$1:$1048576,7,FALSE)</f>
        <v>36176</v>
      </c>
      <c r="G17" s="32" t="str">
        <f>VLOOKUP($E17,Atletas!$1:$1048576,9,FALSE)</f>
        <v>Iniciado</v>
      </c>
      <c r="H17" s="137" t="str">
        <f>VLOOKUP($E17,Atletas!$1:$1048576,5,FALSE)</f>
        <v>AJS</v>
      </c>
      <c r="I17" s="35" t="s">
        <v>1863</v>
      </c>
      <c r="J17" s="34">
        <v>41412</v>
      </c>
      <c r="K17" s="33"/>
      <c r="L17" s="35" t="s">
        <v>765</v>
      </c>
      <c r="M17" s="36"/>
      <c r="N17" s="36"/>
    </row>
    <row r="18" spans="1:15" s="36" customFormat="1">
      <c r="A18" s="27">
        <v>13</v>
      </c>
      <c r="B18" s="28">
        <v>16.059999999999999</v>
      </c>
      <c r="C18" s="29"/>
      <c r="D18" s="30">
        <v>7</v>
      </c>
      <c r="E18" s="31" t="s">
        <v>2125</v>
      </c>
      <c r="F18" s="32">
        <f>VLOOKUP($E18,Atletas!$1:$1048576,7,FALSE)</f>
        <v>36981</v>
      </c>
      <c r="G18" s="32" t="str">
        <f>VLOOKUP($E18,Atletas!$1:$1048576,9,FALSE)</f>
        <v>Infantil</v>
      </c>
      <c r="H18" s="137" t="str">
        <f>VLOOKUP($E18,Atletas!$1:$1048576,5,FALSE)</f>
        <v>ACDSJ</v>
      </c>
      <c r="I18" s="35" t="s">
        <v>1863</v>
      </c>
      <c r="J18" s="34">
        <v>41461</v>
      </c>
      <c r="K18" s="33"/>
      <c r="L18" s="35" t="s">
        <v>765</v>
      </c>
    </row>
    <row r="19" spans="1:15" s="36" customFormat="1">
      <c r="A19" s="27">
        <v>14</v>
      </c>
      <c r="B19" s="28">
        <v>15.59</v>
      </c>
      <c r="C19" s="29"/>
      <c r="D19" s="30">
        <v>3</v>
      </c>
      <c r="E19" s="31" t="s">
        <v>362</v>
      </c>
      <c r="F19" s="32">
        <f>VLOOKUP($E19,Atletas!$1:$1048576,7,FALSE)</f>
        <v>36354</v>
      </c>
      <c r="G19" s="32" t="str">
        <f>VLOOKUP($E19,Atletas!$1:$1048576,9,FALSE)</f>
        <v>Iniciado</v>
      </c>
      <c r="H19" s="137" t="str">
        <f>VLOOKUP($E19,Atletas!$1:$1048576,5,FALSE)</f>
        <v>CSM</v>
      </c>
      <c r="I19" s="35" t="s">
        <v>1012</v>
      </c>
      <c r="J19" s="34">
        <v>41467</v>
      </c>
      <c r="K19" s="33"/>
      <c r="L19" s="35" t="s">
        <v>765</v>
      </c>
    </row>
    <row r="20" spans="1:15" s="36" customFormat="1">
      <c r="A20" s="27">
        <v>15</v>
      </c>
      <c r="B20" s="28">
        <v>15.18</v>
      </c>
      <c r="C20" s="29"/>
      <c r="D20" s="30">
        <v>8</v>
      </c>
      <c r="E20" s="31" t="s">
        <v>1365</v>
      </c>
      <c r="F20" s="32">
        <f>VLOOKUP($E20,Atletas!$1:$1048576,7,FALSE)</f>
        <v>35889</v>
      </c>
      <c r="G20" s="32" t="str">
        <f>VLOOKUP($E20,Atletas!$1:$1048576,9,FALSE)</f>
        <v>Iniciado</v>
      </c>
      <c r="H20" s="137" t="str">
        <f>VLOOKUP($E20,Atletas!$1:$1048576,5,FALSE)</f>
        <v>CSM</v>
      </c>
      <c r="I20" s="35" t="s">
        <v>1863</v>
      </c>
      <c r="J20" s="34">
        <v>41412</v>
      </c>
      <c r="K20" s="33"/>
      <c r="L20" s="35" t="s">
        <v>765</v>
      </c>
      <c r="O20" s="31"/>
    </row>
    <row r="21" spans="1:15" s="36" customFormat="1">
      <c r="A21" s="27">
        <v>16</v>
      </c>
      <c r="B21" s="28">
        <v>13.99</v>
      </c>
      <c r="C21" s="29"/>
      <c r="D21" s="30">
        <v>9</v>
      </c>
      <c r="E21" s="31" t="s">
        <v>1031</v>
      </c>
      <c r="F21" s="32">
        <f>VLOOKUP($E21,Atletas!$1:$1048576,7,FALSE)</f>
        <v>36491</v>
      </c>
      <c r="G21" s="32" t="str">
        <f>VLOOKUP($E21,Atletas!$1:$1048576,9,FALSE)</f>
        <v>Iniciado</v>
      </c>
      <c r="H21" s="137" t="str">
        <f>VLOOKUP($E21,Atletas!$1:$1048576,5,FALSE)</f>
        <v>AJS</v>
      </c>
      <c r="I21" s="35" t="s">
        <v>1863</v>
      </c>
      <c r="J21" s="34">
        <v>41461</v>
      </c>
      <c r="K21" s="33"/>
      <c r="L21" s="35" t="s">
        <v>765</v>
      </c>
    </row>
    <row r="22" spans="1:15" s="36" customFormat="1">
      <c r="A22" s="27">
        <v>17</v>
      </c>
      <c r="B22" s="28">
        <v>13.96</v>
      </c>
      <c r="C22" s="29"/>
      <c r="D22" s="30">
        <v>10</v>
      </c>
      <c r="E22" s="31" t="s">
        <v>2027</v>
      </c>
      <c r="F22" s="32">
        <f>VLOOKUP($E22,Atletas!$1:$1048576,7,FALSE)</f>
        <v>36990</v>
      </c>
      <c r="G22" s="32" t="str">
        <f>VLOOKUP($E22,Atletas!$1:$1048576,9,FALSE)</f>
        <v>Infantil</v>
      </c>
      <c r="H22" s="137" t="str">
        <f>VLOOKUP($E22,Atletas!$1:$1048576,5,FALSE)</f>
        <v>AJS</v>
      </c>
      <c r="I22" s="35" t="s">
        <v>1863</v>
      </c>
      <c r="J22" s="34">
        <v>41461</v>
      </c>
      <c r="K22" s="33"/>
      <c r="L22" s="35" t="s">
        <v>765</v>
      </c>
    </row>
    <row r="23" spans="1:15" s="36" customFormat="1">
      <c r="A23" s="27"/>
      <c r="B23" s="28"/>
      <c r="C23" s="29"/>
      <c r="D23" s="30"/>
      <c r="E23" s="31" t="s">
        <v>507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3"/>
      <c r="L23" s="35" t="s">
        <v>1300</v>
      </c>
      <c r="N23" s="38"/>
      <c r="O23" s="31"/>
    </row>
    <row r="24" spans="1:15" s="36" customFormat="1">
      <c r="A24" s="27"/>
      <c r="B24" s="28"/>
      <c r="C24" s="29"/>
      <c r="D24" s="30"/>
      <c r="E24" s="31" t="s">
        <v>508</v>
      </c>
      <c r="F24" s="32" t="e">
        <f>VLOOKUP($E24,Atletas!$1:$1048576,7,FALSE)</f>
        <v>#N/A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3"/>
      <c r="L24" s="35" t="s">
        <v>61</v>
      </c>
      <c r="N24" s="38"/>
      <c r="O24" s="31"/>
    </row>
    <row r="25" spans="1:15" s="36" customFormat="1">
      <c r="A25" s="27"/>
      <c r="B25" s="28"/>
      <c r="C25" s="29"/>
      <c r="D25" s="30"/>
      <c r="E25" s="31" t="s">
        <v>1408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I25" s="35"/>
      <c r="J25" s="34"/>
      <c r="K25" s="33"/>
      <c r="L25" s="35" t="s">
        <v>1804</v>
      </c>
      <c r="O25" s="31"/>
    </row>
    <row r="26" spans="1:15" s="36" customFormat="1">
      <c r="A26" s="27"/>
      <c r="B26" s="28"/>
      <c r="C26" s="29"/>
      <c r="D26" s="30"/>
      <c r="E26" s="31" t="s">
        <v>930</v>
      </c>
      <c r="F26" s="32">
        <f>VLOOKUP($E26,Atletas!$1:$1048576,7,FALSE)</f>
        <v>35443</v>
      </c>
      <c r="G26" s="32" t="str">
        <f>VLOOKUP($E26,Atletas!$1:$1048576,9,FALSE)</f>
        <v>Juvenil</v>
      </c>
      <c r="H26" s="137" t="str">
        <f>VLOOKUP($E26,Atletas!$1:$1048576,5,FALSE)</f>
        <v>AJS</v>
      </c>
      <c r="I26" s="35"/>
      <c r="J26" s="34"/>
      <c r="K26" s="33"/>
      <c r="L26" s="35" t="s">
        <v>1301</v>
      </c>
      <c r="N26" s="38"/>
      <c r="O26" s="31"/>
    </row>
    <row r="27" spans="1:15" s="36" customFormat="1">
      <c r="A27" s="27"/>
      <c r="B27" s="28"/>
      <c r="C27" s="29"/>
      <c r="D27" s="30"/>
      <c r="E27" s="31" t="s">
        <v>542</v>
      </c>
      <c r="F27" s="32">
        <f>VLOOKUP($E27,Atletas!$1:$1048576,7,FALSE)</f>
        <v>35571</v>
      </c>
      <c r="G27" s="32" t="str">
        <f>VLOOKUP($E27,Atletas!$1:$1048576,9,FALSE)</f>
        <v>Juvenil</v>
      </c>
      <c r="H27" s="137" t="str">
        <f>VLOOKUP($E27,Atletas!$1:$1048576,5,FALSE)</f>
        <v>GDE</v>
      </c>
      <c r="I27" s="35"/>
      <c r="J27" s="34"/>
      <c r="K27" s="33"/>
      <c r="L27" s="35" t="s">
        <v>1302</v>
      </c>
      <c r="N27" s="38"/>
    </row>
    <row r="28" spans="1:15" s="36" customFormat="1">
      <c r="A28" s="27"/>
      <c r="B28" s="28"/>
      <c r="C28" s="29"/>
      <c r="D28" s="30"/>
      <c r="E28" s="31" t="s">
        <v>18</v>
      </c>
      <c r="F28" s="32">
        <f>VLOOKUP($E28,Atletas!$1:$1048576,7,FALSE)</f>
        <v>35958</v>
      </c>
      <c r="G28" s="32" t="str">
        <f>VLOOKUP($E28,Atletas!$1:$1048576,9,FALSE)</f>
        <v>Iniciado</v>
      </c>
      <c r="H28" s="137" t="str">
        <f>VLOOKUP($E28,Atletas!$1:$1048576,5,FALSE)</f>
        <v>ADRAP</v>
      </c>
      <c r="I28" s="35"/>
      <c r="J28" s="34"/>
      <c r="K28" s="33"/>
      <c r="L28" s="35" t="s">
        <v>1805</v>
      </c>
      <c r="O28" s="31"/>
    </row>
    <row r="29" spans="1:15" s="36" customFormat="1">
      <c r="A29" s="27"/>
      <c r="B29" s="28"/>
      <c r="C29" s="29"/>
      <c r="D29" s="30"/>
      <c r="E29" s="31" t="s">
        <v>513</v>
      </c>
      <c r="F29" s="32">
        <f>VLOOKUP($E29,Atletas!$1:$1048576,7,FALSE)</f>
        <v>35428</v>
      </c>
      <c r="G29" s="32" t="str">
        <f>VLOOKUP($E29,Atletas!$1:$1048576,9,FALSE)</f>
        <v>Juvenil</v>
      </c>
      <c r="H29" s="137" t="str">
        <f>VLOOKUP($E29,Atletas!$1:$1048576,5,FALSE)</f>
        <v>AJS</v>
      </c>
      <c r="I29" s="35"/>
      <c r="J29" s="34"/>
      <c r="K29" s="33"/>
      <c r="L29" s="35" t="s">
        <v>62</v>
      </c>
      <c r="N29" s="38"/>
    </row>
    <row r="30" spans="1:15" s="36" customFormat="1">
      <c r="A30" s="27"/>
      <c r="B30" s="28"/>
      <c r="C30" s="29"/>
      <c r="D30" s="30"/>
      <c r="E30" s="31" t="s">
        <v>271</v>
      </c>
      <c r="F30" s="32" t="e">
        <f>VLOOKUP($E30,Atletas!$1:$1048576,7,FALSE)</f>
        <v>#N/A</v>
      </c>
      <c r="G30" s="32" t="e">
        <f>VLOOKUP($E30,Atletas!$1:$1048576,9,FALSE)</f>
        <v>#N/A</v>
      </c>
      <c r="H30" s="137" t="e">
        <f>VLOOKUP($E30,Atletas!$1:$1048576,5,FALSE)</f>
        <v>#N/A</v>
      </c>
      <c r="I30" s="35"/>
      <c r="J30" s="34"/>
      <c r="K30" s="33"/>
      <c r="L30" s="35" t="s">
        <v>1303</v>
      </c>
      <c r="N30" s="38"/>
    </row>
    <row r="31" spans="1:15" s="36" customFormat="1">
      <c r="A31" s="27"/>
      <c r="B31" s="28"/>
      <c r="C31" s="29"/>
      <c r="D31" s="30"/>
      <c r="E31" s="31" t="s">
        <v>588</v>
      </c>
      <c r="F31" s="32">
        <f>VLOOKUP($E31,Atletas!$1:$1048576,7,FALSE)</f>
        <v>36523</v>
      </c>
      <c r="G31" s="32" t="str">
        <f>VLOOKUP($E31,Atletas!$1:$1048576,9,FALSE)</f>
        <v>Iniciado</v>
      </c>
      <c r="H31" s="137" t="str">
        <f>VLOOKUP($E31,Atletas!$1:$1048576,5,FALSE)</f>
        <v>AJS</v>
      </c>
      <c r="I31" s="35"/>
      <c r="J31" s="34"/>
      <c r="K31" s="33"/>
      <c r="L31" s="35" t="s">
        <v>1435</v>
      </c>
      <c r="O31" s="31"/>
    </row>
    <row r="32" spans="1:15" s="36" customFormat="1">
      <c r="A32" s="27"/>
      <c r="B32" s="28"/>
      <c r="C32" s="29"/>
      <c r="D32" s="30"/>
      <c r="E32" s="31" t="s">
        <v>500</v>
      </c>
      <c r="F32" s="32">
        <f>VLOOKUP($E32,Atletas!$1:$1048576,7,FALSE)</f>
        <v>36309</v>
      </c>
      <c r="G32" s="32" t="str">
        <f>VLOOKUP($E32,Atletas!$1:$1048576,9,FALSE)</f>
        <v>Iniciado</v>
      </c>
      <c r="H32" s="137" t="str">
        <f>VLOOKUP($E32,Atletas!$1:$1048576,5,FALSE)</f>
        <v>ACDSJ</v>
      </c>
      <c r="I32" s="35"/>
      <c r="J32" s="34"/>
      <c r="K32" s="33"/>
      <c r="L32" s="35" t="s">
        <v>1304</v>
      </c>
      <c r="N32" s="38"/>
    </row>
    <row r="33" spans="1:15" s="36" customFormat="1">
      <c r="A33" s="27"/>
      <c r="B33" s="28"/>
      <c r="C33" s="29"/>
      <c r="D33" s="30"/>
      <c r="E33" s="31" t="s">
        <v>586</v>
      </c>
      <c r="F33" s="32">
        <f>VLOOKUP($E33,Atletas!$1:$1048576,7,FALSE)</f>
        <v>36003</v>
      </c>
      <c r="G33" s="32" t="str">
        <f>VLOOKUP($E33,Atletas!$1:$1048576,9,FALSE)</f>
        <v>Iniciado</v>
      </c>
      <c r="H33" s="137" t="str">
        <f>VLOOKUP($E33,Atletas!$1:$1048576,5,FALSE)</f>
        <v>AJS</v>
      </c>
      <c r="I33" s="35"/>
      <c r="J33" s="34"/>
      <c r="K33" s="33"/>
      <c r="L33" s="35" t="s">
        <v>1806</v>
      </c>
      <c r="O33" s="31"/>
    </row>
    <row r="34" spans="1:15" s="36" customFormat="1">
      <c r="A34" s="27"/>
      <c r="B34" s="28"/>
      <c r="C34" s="29"/>
      <c r="D34" s="30"/>
      <c r="E34" s="31"/>
      <c r="F34" s="32">
        <f>VLOOKUP($E34,Atletas!$1:$1048576,7,FALSE)</f>
        <v>0</v>
      </c>
      <c r="G34" s="32">
        <f>VLOOKUP($E34,Atletas!$1:$1048576,9,FALSE)</f>
        <v>0</v>
      </c>
      <c r="H34" s="137">
        <f>VLOOKUP($E34,Atletas!$1:$1048576,5,FALSE)</f>
        <v>0</v>
      </c>
      <c r="I34" s="35"/>
      <c r="J34" s="34"/>
      <c r="K34" s="33"/>
      <c r="L34" s="35" t="s">
        <v>765</v>
      </c>
    </row>
  </sheetData>
  <autoFilter ref="G5:H33"/>
  <sortState ref="A6:O27">
    <sortCondition descending="1" ref="L6:L27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0" enableFormatConditionsCalculation="0">
    <pageSetUpPr fitToPage="1"/>
  </sheetPr>
  <dimension ref="A1:O27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4.1640625" style="18" customWidth="1"/>
    <col min="12" max="12" width="12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667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872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>
        <v>44.48</v>
      </c>
      <c r="C6" s="29"/>
      <c r="D6" s="30">
        <v>1</v>
      </c>
      <c r="E6" s="31" t="s">
        <v>1013</v>
      </c>
      <c r="F6" s="32">
        <f>VLOOKUP($E6,Atletas!$1:$1048576,7,FALSE)</f>
        <v>33119</v>
      </c>
      <c r="G6" s="32" t="str">
        <f>VLOOKUP($E6,Atletas!$1:$1048576,9,FALSE)</f>
        <v>Sénior</v>
      </c>
      <c r="H6" s="137" t="str">
        <f>VLOOKUP($E6,Atletas!$1:$1048576,5,FALSE)</f>
        <v>GDE</v>
      </c>
      <c r="I6" s="35" t="s">
        <v>1863</v>
      </c>
      <c r="J6" s="34">
        <v>41314</v>
      </c>
      <c r="K6" s="35"/>
      <c r="L6" s="35" t="s">
        <v>480</v>
      </c>
      <c r="M6" s="38"/>
      <c r="N6" s="38"/>
      <c r="O6" s="31" t="str">
        <f t="shared" ref="O6" si="0">IF(L6="rp",CONCATENATE(B6," - 12"),L6)</f>
        <v>52,34 - 09</v>
      </c>
    </row>
    <row r="7" spans="1:15" s="31" customFormat="1">
      <c r="A7" s="27">
        <v>2</v>
      </c>
      <c r="B7" s="28">
        <v>40.200000000000003</v>
      </c>
      <c r="C7" s="29"/>
      <c r="D7" s="30">
        <v>1</v>
      </c>
      <c r="E7" s="31" t="s">
        <v>710</v>
      </c>
      <c r="F7" s="32">
        <f>VLOOKUP($E7,Atletas!$1:$1048576,7,FALSE)</f>
        <v>33532</v>
      </c>
      <c r="G7" s="32" t="str">
        <f>VLOOKUP($E7,Atletas!$1:$1048576,9,FALSE)</f>
        <v>S/Sub-23</v>
      </c>
      <c r="H7" s="137" t="str">
        <f>VLOOKUP($E7,Atletas!$1:$1048576,5,FALSE)</f>
        <v>CSM</v>
      </c>
      <c r="I7" s="35" t="s">
        <v>1012</v>
      </c>
      <c r="J7" s="34">
        <v>41467</v>
      </c>
      <c r="K7" s="35"/>
      <c r="L7" s="35" t="s">
        <v>435</v>
      </c>
      <c r="M7" s="38"/>
      <c r="N7" s="38"/>
    </row>
    <row r="8" spans="1:15" s="31" customFormat="1">
      <c r="A8" s="27">
        <v>3</v>
      </c>
      <c r="B8" s="28">
        <v>39.549999999999997</v>
      </c>
      <c r="C8" s="29"/>
      <c r="D8" s="30">
        <v>2</v>
      </c>
      <c r="E8" s="31" t="s">
        <v>640</v>
      </c>
      <c r="F8" s="32">
        <f>VLOOKUP($E8,Atletas!$1:$1048576,7,FALSE)</f>
        <v>33414</v>
      </c>
      <c r="G8" s="32" t="str">
        <f>VLOOKUP($E8,Atletas!$1:$1048576,9,FALSE)</f>
        <v>S/Sub-23</v>
      </c>
      <c r="H8" s="137" t="str">
        <f>VLOOKUP($E8,Atletas!$1:$1048576,5,FALSE)</f>
        <v>AJS</v>
      </c>
      <c r="I8" s="35" t="s">
        <v>1863</v>
      </c>
      <c r="J8" s="34">
        <v>41419</v>
      </c>
      <c r="K8" s="35"/>
      <c r="L8" s="35" t="s">
        <v>765</v>
      </c>
      <c r="M8" s="38"/>
      <c r="N8" s="38"/>
    </row>
    <row r="9" spans="1:15" s="31" customFormat="1">
      <c r="A9" s="27">
        <v>4</v>
      </c>
      <c r="B9" s="28">
        <v>38.369999999999997</v>
      </c>
      <c r="C9" s="29"/>
      <c r="D9" s="30">
        <v>5</v>
      </c>
      <c r="E9" s="31" t="s">
        <v>1014</v>
      </c>
      <c r="F9" s="32">
        <f>VLOOKUP($E9,Atletas!$1:$1048576,7,FALSE)</f>
        <v>33433</v>
      </c>
      <c r="G9" s="32" t="str">
        <f>VLOOKUP($E9,Atletas!$1:$1048576,9,FALSE)</f>
        <v>S/Sub-23</v>
      </c>
      <c r="H9" s="137" t="str">
        <f>VLOOKUP($E9,Atletas!$1:$1048576,5,FALSE)</f>
        <v>GDE</v>
      </c>
      <c r="I9" s="35" t="s">
        <v>2239</v>
      </c>
      <c r="J9" s="34">
        <v>41433</v>
      </c>
      <c r="K9" s="35"/>
      <c r="L9" s="35" t="s">
        <v>436</v>
      </c>
      <c r="M9" s="38"/>
      <c r="N9" s="38"/>
    </row>
    <row r="10" spans="1:15" s="31" customFormat="1">
      <c r="A10" s="27">
        <v>5</v>
      </c>
      <c r="B10" s="28">
        <v>30.84</v>
      </c>
      <c r="C10" s="29"/>
      <c r="D10" s="30">
        <v>4</v>
      </c>
      <c r="E10" s="31" t="s">
        <v>353</v>
      </c>
      <c r="F10" s="32">
        <f>VLOOKUP($E10,Atletas!$1:$1048576,7,FALSE)</f>
        <v>35172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1863</v>
      </c>
      <c r="J10" s="34">
        <v>41314</v>
      </c>
      <c r="K10" s="35"/>
      <c r="L10" s="35" t="s">
        <v>765</v>
      </c>
    </row>
    <row r="11" spans="1:15" s="31" customFormat="1">
      <c r="A11" s="27">
        <v>6</v>
      </c>
      <c r="B11" s="28">
        <v>30.79</v>
      </c>
      <c r="C11" s="29"/>
      <c r="D11" s="30">
        <v>5</v>
      </c>
      <c r="E11" s="31" t="s">
        <v>650</v>
      </c>
      <c r="F11" s="32">
        <f>VLOOKUP($E11,Atletas!$1:$1048576,7,FALSE)</f>
        <v>34858</v>
      </c>
      <c r="G11" s="32" t="str">
        <f>VLOOKUP($E11,Atletas!$1:$1048576,9,FALSE)</f>
        <v>Júnior</v>
      </c>
      <c r="H11" s="137" t="str">
        <f>VLOOKUP($E11,Atletas!$1:$1048576,5,FALSE)</f>
        <v>ACDSJ</v>
      </c>
      <c r="I11" s="35" t="s">
        <v>1863</v>
      </c>
      <c r="J11" s="34">
        <v>41314</v>
      </c>
      <c r="K11" s="35"/>
      <c r="L11" s="35" t="s">
        <v>1807</v>
      </c>
      <c r="N11" s="38"/>
    </row>
    <row r="12" spans="1:15" s="31" customFormat="1">
      <c r="A12" s="27">
        <v>7</v>
      </c>
      <c r="B12" s="28">
        <v>28.57</v>
      </c>
      <c r="C12" s="29"/>
      <c r="D12" s="30">
        <v>1</v>
      </c>
      <c r="E12" s="31" t="s">
        <v>1416</v>
      </c>
      <c r="F12" s="32">
        <f>VLOOKUP($E12,Atletas!$1:$1048576,7,FALSE)</f>
        <v>35692</v>
      </c>
      <c r="G12" s="32" t="str">
        <f>VLOOKUP($E12,Atletas!$1:$1048576,9,FALSE)</f>
        <v>Juvenil</v>
      </c>
      <c r="H12" s="137" t="str">
        <f>VLOOKUP($E12,Atletas!$1:$1048576,5,FALSE)</f>
        <v>ACDSJ</v>
      </c>
      <c r="I12" s="35" t="s">
        <v>1863</v>
      </c>
      <c r="J12" s="34">
        <v>41440</v>
      </c>
      <c r="K12" s="35"/>
      <c r="L12" s="35" t="s">
        <v>765</v>
      </c>
      <c r="N12" s="38"/>
    </row>
    <row r="13" spans="1:15" s="31" customFormat="1">
      <c r="A13" s="27">
        <v>8</v>
      </c>
      <c r="B13" s="28">
        <v>24.48</v>
      </c>
      <c r="C13" s="29"/>
      <c r="D13" s="30">
        <v>2</v>
      </c>
      <c r="E13" s="31" t="s">
        <v>532</v>
      </c>
      <c r="F13" s="32">
        <f>VLOOKUP($E13,Atletas!$1:$1048576,7,FALSE)</f>
        <v>34569</v>
      </c>
      <c r="G13" s="32" t="str">
        <f>VLOOKUP($E13,Atletas!$1:$1048576,9,FALSE)</f>
        <v>Júnior</v>
      </c>
      <c r="H13" s="137" t="str">
        <f>VLOOKUP($E13,Atletas!$1:$1048576,5,FALSE)</f>
        <v>GDE</v>
      </c>
      <c r="I13" s="35" t="s">
        <v>1863</v>
      </c>
      <c r="J13" s="34">
        <v>41440</v>
      </c>
      <c r="K13" s="35"/>
      <c r="L13" s="35" t="s">
        <v>765</v>
      </c>
    </row>
    <row r="14" spans="1:15" s="31" customFormat="1">
      <c r="A14" s="27">
        <v>9</v>
      </c>
      <c r="B14" s="28">
        <v>16.77</v>
      </c>
      <c r="C14" s="29"/>
      <c r="D14" s="30">
        <v>3</v>
      </c>
      <c r="E14" s="31" t="s">
        <v>930</v>
      </c>
      <c r="F14" s="32">
        <f>VLOOKUP($E14,Atletas!$1:$1048576,7,FALSE)</f>
        <v>35443</v>
      </c>
      <c r="G14" s="32" t="str">
        <f>VLOOKUP($E14,Atletas!$1:$1048576,9,FALSE)</f>
        <v>Juvenil</v>
      </c>
      <c r="H14" s="137" t="str">
        <f>VLOOKUP($E14,Atletas!$1:$1048576,5,FALSE)</f>
        <v>AJS</v>
      </c>
      <c r="I14" s="35" t="s">
        <v>1863</v>
      </c>
      <c r="J14" s="34">
        <v>41440</v>
      </c>
      <c r="K14" s="35"/>
      <c r="L14" s="35" t="s">
        <v>765</v>
      </c>
      <c r="N14" s="38"/>
    </row>
    <row r="15" spans="1:15" s="31" customFormat="1">
      <c r="A15" s="27">
        <v>10</v>
      </c>
      <c r="B15" s="28">
        <v>13.81</v>
      </c>
      <c r="C15" s="29"/>
      <c r="D15" s="30">
        <v>4</v>
      </c>
      <c r="E15" s="31" t="s">
        <v>1904</v>
      </c>
      <c r="F15" s="32">
        <f>VLOOKUP($E15,Atletas!$1:$1048576,7,FALSE)</f>
        <v>33828</v>
      </c>
      <c r="G15" s="32" t="str">
        <f>VLOOKUP($E15,Atletas!$1:$1048576,9,FALSE)</f>
        <v>S/Sub-23</v>
      </c>
      <c r="H15" s="137" t="str">
        <f>VLOOKUP($E15,Atletas!$1:$1048576,5,FALSE)</f>
        <v>CSM</v>
      </c>
      <c r="I15" s="35" t="s">
        <v>1012</v>
      </c>
      <c r="J15" s="34">
        <v>41467</v>
      </c>
      <c r="K15" s="35"/>
      <c r="L15" s="35" t="s">
        <v>765</v>
      </c>
    </row>
    <row r="16" spans="1:15" s="31" customFormat="1">
      <c r="A16" s="27"/>
      <c r="B16" s="28"/>
      <c r="C16" s="29"/>
      <c r="D16" s="30"/>
      <c r="E16" s="31" t="s">
        <v>1025</v>
      </c>
      <c r="F16" s="32" t="e">
        <f>VLOOKUP($E16,Atletas!$1:$1048576,7,FALSE)</f>
        <v>#N/A</v>
      </c>
      <c r="G16" s="32" t="e">
        <f>VLOOKUP($E16,Atletas!$1:$1048576,9,FALSE)</f>
        <v>#N/A</v>
      </c>
      <c r="H16" s="137" t="e">
        <f>VLOOKUP($E16,Atletas!$1:$1048576,5,FALSE)</f>
        <v>#N/A</v>
      </c>
      <c r="I16" s="35"/>
      <c r="J16" s="34"/>
      <c r="K16" s="35"/>
      <c r="L16" s="35" t="s">
        <v>437</v>
      </c>
      <c r="M16" s="38"/>
      <c r="N16" s="38"/>
    </row>
    <row r="17" spans="1:14" s="31" customFormat="1">
      <c r="A17" s="27"/>
      <c r="B17" s="28"/>
      <c r="C17" s="29"/>
      <c r="D17" s="30"/>
      <c r="E17" s="31" t="s">
        <v>920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I17" s="35"/>
      <c r="J17" s="34"/>
      <c r="K17" s="35"/>
      <c r="L17" s="35" t="s">
        <v>438</v>
      </c>
      <c r="M17" s="38"/>
    </row>
    <row r="18" spans="1:14" s="31" customFormat="1">
      <c r="A18" s="27"/>
      <c r="B18" s="28"/>
      <c r="C18" s="29"/>
      <c r="D18" s="30"/>
      <c r="E18" s="31" t="s">
        <v>722</v>
      </c>
      <c r="F18" s="32">
        <f>VLOOKUP($E18,Atletas!$1:$1048576,7,FALSE)</f>
        <v>34584</v>
      </c>
      <c r="G18" s="32" t="str">
        <f>VLOOKUP($E18,Atletas!$1:$1048576,9,FALSE)</f>
        <v>Júnior</v>
      </c>
      <c r="H18" s="137" t="str">
        <f>VLOOKUP($E18,Atletas!$1:$1048576,5,FALSE)</f>
        <v>AJS</v>
      </c>
      <c r="I18" s="35"/>
      <c r="J18" s="34"/>
      <c r="K18" s="35"/>
      <c r="L18" s="35" t="s">
        <v>1305</v>
      </c>
      <c r="N18" s="38"/>
    </row>
    <row r="19" spans="1:14" s="31" customFormat="1">
      <c r="A19" s="27"/>
      <c r="B19" s="28"/>
      <c r="C19" s="29"/>
      <c r="D19" s="30"/>
      <c r="E19" s="31" t="s">
        <v>592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5"/>
      <c r="L19" s="35" t="s">
        <v>1808</v>
      </c>
      <c r="M19" s="38"/>
      <c r="N19" s="38"/>
    </row>
    <row r="20" spans="1:14" s="31" customFormat="1">
      <c r="A20" s="27"/>
      <c r="B20" s="28"/>
      <c r="C20" s="29"/>
      <c r="D20" s="30"/>
      <c r="E20" s="31" t="s">
        <v>725</v>
      </c>
      <c r="F20" s="32">
        <f>VLOOKUP($E20,Atletas!$1:$1048576,7,FALSE)</f>
        <v>27343</v>
      </c>
      <c r="G20" s="32" t="str">
        <f>VLOOKUP($E20,Atletas!$1:$1048576,9,FALSE)</f>
        <v>S/Veterano</v>
      </c>
      <c r="H20" s="137" t="str">
        <f>VLOOKUP($E20,Atletas!$1:$1048576,5,FALSE)</f>
        <v>AJS</v>
      </c>
      <c r="I20" s="35"/>
      <c r="J20" s="34"/>
      <c r="K20" s="35"/>
      <c r="L20" s="35" t="s">
        <v>570</v>
      </c>
      <c r="M20" s="38"/>
      <c r="N20" s="38"/>
    </row>
    <row r="21" spans="1:14" s="31" customFormat="1">
      <c r="A21" s="27"/>
      <c r="B21" s="28"/>
      <c r="C21" s="29"/>
      <c r="D21" s="30"/>
      <c r="E21" s="31" t="s">
        <v>528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439</v>
      </c>
      <c r="M21" s="38"/>
    </row>
    <row r="22" spans="1:14" s="31" customFormat="1">
      <c r="A22" s="27"/>
      <c r="B22" s="28"/>
      <c r="C22" s="29"/>
      <c r="D22" s="30"/>
      <c r="E22" s="31" t="s">
        <v>825</v>
      </c>
      <c r="F22" s="32" t="e">
        <f>VLOOKUP($E22,Atletas!$1:$1048576,7,FALSE)</f>
        <v>#N/A</v>
      </c>
      <c r="G22" s="32" t="e">
        <f>VLOOKUP($E22,Atletas!$1:$1048576,9,FALSE)</f>
        <v>#N/A</v>
      </c>
      <c r="H22" s="137" t="e">
        <f>VLOOKUP($E22,Atletas!$1:$1048576,5,FALSE)</f>
        <v>#N/A</v>
      </c>
      <c r="I22" s="35"/>
      <c r="J22" s="34"/>
      <c r="K22" s="35"/>
      <c r="L22" s="35" t="s">
        <v>63</v>
      </c>
      <c r="M22" s="38"/>
      <c r="N22" s="38"/>
    </row>
    <row r="23" spans="1:14" s="31" customFormat="1">
      <c r="A23" s="27"/>
      <c r="B23" s="28"/>
      <c r="C23" s="29"/>
      <c r="D23" s="30"/>
      <c r="E23" s="31" t="s">
        <v>949</v>
      </c>
      <c r="F23" s="32">
        <f>VLOOKUP($E23,Atletas!$1:$1048576,7,FALSE)</f>
        <v>33714</v>
      </c>
      <c r="G23" s="32" t="str">
        <f>VLOOKUP($E23,Atletas!$1:$1048576,9,FALSE)</f>
        <v>S/Sub-23</v>
      </c>
      <c r="H23" s="137" t="str">
        <f>VLOOKUP($E23,Atletas!$1:$1048576,5,FALSE)</f>
        <v>ADRAP</v>
      </c>
      <c r="I23" s="35"/>
      <c r="J23" s="34"/>
      <c r="K23" s="35"/>
      <c r="L23" s="35" t="s">
        <v>64</v>
      </c>
      <c r="N23" s="38"/>
    </row>
    <row r="24" spans="1:14" s="31" customFormat="1">
      <c r="A24" s="27"/>
      <c r="B24" s="28"/>
      <c r="C24" s="29"/>
      <c r="D24" s="30"/>
      <c r="E24" s="31" t="s">
        <v>1034</v>
      </c>
      <c r="F24" s="32" t="e">
        <f>VLOOKUP($E24,Atletas!$1:$1048576,7,FALSE)</f>
        <v>#N/A</v>
      </c>
      <c r="G24" s="32" t="e">
        <f>VLOOKUP($E24,Atletas!$1:$1048576,9,FALSE)</f>
        <v>#N/A</v>
      </c>
      <c r="H24" s="137" t="e">
        <f>VLOOKUP($E24,Atletas!$1:$1048576,5,FALSE)</f>
        <v>#N/A</v>
      </c>
      <c r="I24" s="35"/>
      <c r="J24" s="34"/>
      <c r="K24" s="35"/>
      <c r="L24" s="35" t="s">
        <v>1809</v>
      </c>
      <c r="N24" s="38"/>
    </row>
    <row r="25" spans="1:14" s="31" customFormat="1">
      <c r="A25" s="27"/>
      <c r="B25" s="28"/>
      <c r="C25" s="29"/>
      <c r="D25" s="30"/>
      <c r="E25" s="31" t="s">
        <v>360</v>
      </c>
      <c r="F25" s="32">
        <f>VLOOKUP($E25,Atletas!$1:$1048576,7,FALSE)</f>
        <v>33416</v>
      </c>
      <c r="G25" s="32" t="str">
        <f>VLOOKUP($E25,Atletas!$1:$1048576,9,FALSE)</f>
        <v>S/Sub-23</v>
      </c>
      <c r="H25" s="137" t="str">
        <f>VLOOKUP($E25,Atletas!$1:$1048576,5,FALSE)</f>
        <v>AJS</v>
      </c>
      <c r="I25" s="35"/>
      <c r="J25" s="34"/>
      <c r="K25" s="35"/>
      <c r="L25" s="35" t="s">
        <v>65</v>
      </c>
      <c r="N25" s="38"/>
    </row>
    <row r="26" spans="1:14" s="31" customFormat="1">
      <c r="A26" s="27"/>
      <c r="B26" s="28"/>
      <c r="C26" s="29"/>
      <c r="D26" s="30"/>
      <c r="F26" s="32">
        <f>VLOOKUP($E26,Atletas!$1:$1048576,7,FALSE)</f>
        <v>0</v>
      </c>
      <c r="G26" s="32">
        <f>VLOOKUP($E26,Atletas!$1:$1048576,9,FALSE)</f>
        <v>0</v>
      </c>
      <c r="H26" s="137">
        <f>VLOOKUP($E26,Atletas!$1:$1048576,5,FALSE)</f>
        <v>0</v>
      </c>
      <c r="I26" s="35"/>
      <c r="J26" s="34"/>
      <c r="K26" s="35"/>
      <c r="L26" s="35" t="s">
        <v>765</v>
      </c>
      <c r="N26" s="38"/>
    </row>
    <row r="27" spans="1:14" s="31" customFormat="1">
      <c r="A27" s="27"/>
      <c r="B27" s="28"/>
      <c r="C27" s="29"/>
      <c r="D27" s="30"/>
      <c r="F27" s="32">
        <f>VLOOKUP($E27,Atletas!$1:$1048576,7,FALSE)</f>
        <v>0</v>
      </c>
      <c r="G27" s="32">
        <f>VLOOKUP($E27,Atletas!$1:$1048576,9,FALSE)</f>
        <v>0</v>
      </c>
      <c r="H27" s="137">
        <f>VLOOKUP($E27,Atletas!$1:$1048576,5,FALSE)</f>
        <v>0</v>
      </c>
      <c r="I27" s="35"/>
      <c r="J27" s="34"/>
      <c r="K27" s="35"/>
      <c r="L27" s="35" t="s">
        <v>765</v>
      </c>
    </row>
  </sheetData>
  <autoFilter ref="G5:H26"/>
  <sortState ref="A6:O24">
    <sortCondition descending="1" ref="L6:L24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2" enableFormatConditionsCalculation="0">
    <pageSetUpPr fitToPage="1"/>
  </sheetPr>
  <dimension ref="A1:O4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10" sqref="A10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668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1" customFormat="1">
      <c r="A6" s="27">
        <v>1</v>
      </c>
      <c r="B6" s="28" t="s">
        <v>1913</v>
      </c>
      <c r="C6" s="29"/>
      <c r="D6" s="30">
        <v>1</v>
      </c>
      <c r="E6" s="31" t="s">
        <v>706</v>
      </c>
      <c r="F6" s="32">
        <f>VLOOKUP($E6,Atletas!$1:$1048576,7,FALSE)</f>
        <v>30408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1012</v>
      </c>
      <c r="J6" s="34">
        <v>41314</v>
      </c>
      <c r="K6" s="35"/>
      <c r="L6" s="35" t="s">
        <v>440</v>
      </c>
      <c r="M6" s="38"/>
      <c r="N6" s="38"/>
    </row>
    <row r="7" spans="1:15" s="31" customFormat="1">
      <c r="A7" s="27">
        <v>2</v>
      </c>
      <c r="B7" s="28" t="s">
        <v>1869</v>
      </c>
      <c r="C7" s="29"/>
      <c r="D7" s="30">
        <v>1</v>
      </c>
      <c r="E7" s="31" t="s">
        <v>1040</v>
      </c>
      <c r="F7" s="32">
        <f>VLOOKUP($E7,Atletas!$1:$1048576,7,FALSE)</f>
        <v>35494</v>
      </c>
      <c r="G7" s="32" t="str">
        <f>VLOOKUP($E7,Atletas!$1:$1048576,9,FALSE)</f>
        <v>Juvenil</v>
      </c>
      <c r="H7" s="137" t="str">
        <f>VLOOKUP($E7,Atletas!$1:$1048576,5,FALSE)</f>
        <v>CSM</v>
      </c>
      <c r="I7" s="35" t="s">
        <v>1012</v>
      </c>
      <c r="J7" s="34">
        <v>41286</v>
      </c>
      <c r="K7" s="35"/>
      <c r="L7" s="35" t="s">
        <v>1810</v>
      </c>
    </row>
    <row r="8" spans="1:15" s="31" customFormat="1">
      <c r="A8" s="27">
        <v>3</v>
      </c>
      <c r="B8" s="28" t="s">
        <v>1914</v>
      </c>
      <c r="C8" s="29"/>
      <c r="D8" s="30">
        <v>2</v>
      </c>
      <c r="E8" s="31" t="s">
        <v>769</v>
      </c>
      <c r="F8" s="32">
        <f>VLOOKUP($E8,Atletas!$1:$1048576,7,FALSE)</f>
        <v>28581</v>
      </c>
      <c r="G8" s="32" t="str">
        <f>VLOOKUP($E8,Atletas!$1:$1048576,9,FALSE)</f>
        <v>S/Veterano</v>
      </c>
      <c r="H8" s="137" t="str">
        <f>VLOOKUP($E8,Atletas!$1:$1048576,5,FALSE)</f>
        <v>GDE</v>
      </c>
      <c r="I8" s="35" t="s">
        <v>1012</v>
      </c>
      <c r="J8" s="34">
        <v>41314</v>
      </c>
      <c r="K8" s="35"/>
      <c r="L8" s="35" t="s">
        <v>573</v>
      </c>
      <c r="M8" s="38"/>
      <c r="N8" s="38"/>
      <c r="O8" s="31" t="str">
        <f>IF(L8="rp",CONCATENATE(B8," - 12"),L8)</f>
        <v>12'37"89 - 08</v>
      </c>
    </row>
    <row r="9" spans="1:15" s="31" customFormat="1">
      <c r="A9" s="27">
        <v>4</v>
      </c>
      <c r="B9" s="28" t="s">
        <v>2224</v>
      </c>
      <c r="C9" s="29"/>
      <c r="D9" s="30">
        <v>2</v>
      </c>
      <c r="E9" s="31" t="s">
        <v>513</v>
      </c>
      <c r="F9" s="32">
        <f>VLOOKUP($E9,Atletas!$1:$1048576,7,FALSE)</f>
        <v>35428</v>
      </c>
      <c r="G9" s="32" t="str">
        <f>VLOOKUP($E9,Atletas!$1:$1048576,9,FALSE)</f>
        <v>Juvenil</v>
      </c>
      <c r="H9" s="137" t="str">
        <f>VLOOKUP($E9,Atletas!$1:$1048576,5,FALSE)</f>
        <v>AJS</v>
      </c>
      <c r="I9" s="35" t="s">
        <v>1012</v>
      </c>
      <c r="J9" s="34">
        <v>41419</v>
      </c>
      <c r="K9" s="35"/>
      <c r="L9" s="35" t="s">
        <v>765</v>
      </c>
    </row>
    <row r="10" spans="1:15" s="31" customFormat="1">
      <c r="A10" s="27">
        <v>5</v>
      </c>
      <c r="B10" s="28" t="s">
        <v>1915</v>
      </c>
      <c r="C10" s="29"/>
      <c r="D10" s="30">
        <v>4</v>
      </c>
      <c r="E10" s="31" t="s">
        <v>735</v>
      </c>
      <c r="F10" s="32">
        <f>VLOOKUP($E10,Atletas!$1:$1048576,7,FALSE)</f>
        <v>29764</v>
      </c>
      <c r="G10" s="32" t="str">
        <f>VLOOKUP($E10,Atletas!$1:$1048576,9,FALSE)</f>
        <v>Sénior</v>
      </c>
      <c r="H10" s="137" t="str">
        <f>VLOOKUP($E10,Atletas!$1:$1048576,5,FALSE)</f>
        <v>ADRAP</v>
      </c>
      <c r="I10" s="35" t="s">
        <v>1012</v>
      </c>
      <c r="J10" s="34">
        <v>41314</v>
      </c>
      <c r="K10" s="35"/>
      <c r="L10" s="35" t="s">
        <v>765</v>
      </c>
    </row>
    <row r="11" spans="1:15" s="31" customFormat="1">
      <c r="A11" s="27">
        <v>6</v>
      </c>
      <c r="B11" s="28" t="s">
        <v>1916</v>
      </c>
      <c r="C11" s="29"/>
      <c r="D11" s="30">
        <v>5</v>
      </c>
      <c r="E11" s="31" t="s">
        <v>1430</v>
      </c>
      <c r="F11" s="32">
        <f>VLOOKUP($E11,Atletas!$1:$1048576,7,FALSE)</f>
        <v>35370</v>
      </c>
      <c r="G11" s="32" t="str">
        <f>VLOOKUP($E11,Atletas!$1:$1048576,9,FALSE)</f>
        <v>Juvenil</v>
      </c>
      <c r="H11" s="137" t="str">
        <f>VLOOKUP($E11,Atletas!$1:$1048576,5,FALSE)</f>
        <v>CSM</v>
      </c>
      <c r="I11" s="35" t="s">
        <v>1012</v>
      </c>
      <c r="J11" s="34">
        <v>41314</v>
      </c>
      <c r="K11" s="35"/>
      <c r="L11" s="35" t="s">
        <v>765</v>
      </c>
    </row>
    <row r="12" spans="1:15" s="31" customFormat="1">
      <c r="A12" s="27">
        <v>7</v>
      </c>
      <c r="B12" s="28" t="s">
        <v>2269</v>
      </c>
      <c r="C12" s="29"/>
      <c r="D12" s="30">
        <v>1</v>
      </c>
      <c r="E12" s="31" t="s">
        <v>362</v>
      </c>
      <c r="F12" s="32">
        <f>VLOOKUP($E12,Atletas!$1:$1048576,7,FALSE)</f>
        <v>36354</v>
      </c>
      <c r="G12" s="32" t="str">
        <f>VLOOKUP($E12,Atletas!$1:$1048576,9,FALSE)</f>
        <v>Iniciado</v>
      </c>
      <c r="H12" s="137" t="str">
        <f>VLOOKUP($E12,Atletas!$1:$1048576,5,FALSE)</f>
        <v>CSM</v>
      </c>
      <c r="I12" s="35" t="s">
        <v>1012</v>
      </c>
      <c r="J12" s="34">
        <v>41452</v>
      </c>
      <c r="K12" s="35"/>
      <c r="L12" s="35" t="s">
        <v>765</v>
      </c>
      <c r="N12" s="38"/>
    </row>
    <row r="13" spans="1:15" s="31" customFormat="1">
      <c r="A13" s="27">
        <v>8</v>
      </c>
      <c r="B13" s="28" t="s">
        <v>2270</v>
      </c>
      <c r="C13" s="29"/>
      <c r="D13" s="30">
        <v>2</v>
      </c>
      <c r="E13" s="31" t="s">
        <v>1426</v>
      </c>
      <c r="F13" s="32">
        <f>VLOOKUP($E13,Atletas!$1:$1048576,7,FALSE)</f>
        <v>37156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 t="s">
        <v>1012</v>
      </c>
      <c r="J13" s="34">
        <v>41452</v>
      </c>
      <c r="K13" s="35"/>
      <c r="L13" s="35" t="s">
        <v>765</v>
      </c>
      <c r="N13" s="38"/>
    </row>
    <row r="14" spans="1:15" s="31" customFormat="1">
      <c r="A14" s="27">
        <v>9</v>
      </c>
      <c r="B14" s="28" t="s">
        <v>2138</v>
      </c>
      <c r="C14" s="29"/>
      <c r="D14" s="30">
        <v>2</v>
      </c>
      <c r="E14" s="31" t="s">
        <v>2027</v>
      </c>
      <c r="F14" s="32">
        <f>VLOOKUP($E14,Atletas!$1:$1048576,7,FALSE)</f>
        <v>36990</v>
      </c>
      <c r="G14" s="32" t="str">
        <f>VLOOKUP($E14,Atletas!$1:$1048576,9,FALSE)</f>
        <v>Infantil</v>
      </c>
      <c r="H14" s="137" t="str">
        <f>VLOOKUP($E14,Atletas!$1:$1048576,5,FALSE)</f>
        <v>AJS</v>
      </c>
      <c r="I14" s="35" t="s">
        <v>1012</v>
      </c>
      <c r="J14" s="34">
        <v>41406</v>
      </c>
      <c r="K14" s="35"/>
      <c r="L14" s="35" t="s">
        <v>765</v>
      </c>
    </row>
    <row r="15" spans="1:15" s="31" customFormat="1">
      <c r="A15" s="27">
        <v>10</v>
      </c>
      <c r="B15" s="28" t="s">
        <v>2139</v>
      </c>
      <c r="C15" s="29"/>
      <c r="D15" s="30">
        <v>3</v>
      </c>
      <c r="E15" s="31" t="s">
        <v>2046</v>
      </c>
      <c r="F15" s="32">
        <f>VLOOKUP($E15,Atletas!$1:$1048576,7,FALSE)</f>
        <v>37217</v>
      </c>
      <c r="G15" s="32" t="str">
        <f>VLOOKUP($E15,Atletas!$1:$1048576,9,FALSE)</f>
        <v>Infantil</v>
      </c>
      <c r="H15" s="137" t="str">
        <f>VLOOKUP($E15,Atletas!$1:$1048576,5,FALSE)</f>
        <v>AJS</v>
      </c>
      <c r="I15" s="35" t="s">
        <v>1012</v>
      </c>
      <c r="J15" s="34">
        <v>41406</v>
      </c>
      <c r="K15" s="35"/>
      <c r="L15" s="35" t="s">
        <v>765</v>
      </c>
    </row>
    <row r="16" spans="1:15" s="31" customFormat="1">
      <c r="A16" s="27"/>
      <c r="B16" s="76"/>
      <c r="C16" s="29"/>
      <c r="D16" s="30"/>
      <c r="E16" s="31" t="s">
        <v>589</v>
      </c>
      <c r="F16" s="32" t="e">
        <f>VLOOKUP($E16,Atletas!$1:$1048576,7,FALSE)</f>
        <v>#N/A</v>
      </c>
      <c r="G16" s="32" t="e">
        <f>VLOOKUP($E16,Atletas!$1:$1048576,9,FALSE)</f>
        <v>#N/A</v>
      </c>
      <c r="H16" s="137" t="e">
        <f>VLOOKUP($E16,Atletas!$1:$1048576,5,FALSE)</f>
        <v>#N/A</v>
      </c>
      <c r="I16" s="35"/>
      <c r="J16" s="34"/>
      <c r="K16" s="35"/>
      <c r="L16" s="35" t="s">
        <v>1035</v>
      </c>
      <c r="M16" s="38"/>
    </row>
    <row r="17" spans="1:14" s="31" customFormat="1">
      <c r="A17" s="27"/>
      <c r="B17" s="28"/>
      <c r="C17" s="29"/>
      <c r="D17" s="30"/>
      <c r="E17" s="31" t="s">
        <v>929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I17" s="35"/>
      <c r="J17" s="34"/>
      <c r="K17" s="35"/>
      <c r="L17" s="35" t="s">
        <v>571</v>
      </c>
    </row>
    <row r="18" spans="1:14" s="31" customFormat="1">
      <c r="A18" s="27"/>
      <c r="B18" s="28"/>
      <c r="C18" s="29"/>
      <c r="D18" s="30"/>
      <c r="E18" s="31" t="s">
        <v>966</v>
      </c>
      <c r="F18" s="32">
        <f>VLOOKUP($E18,Atletas!$1:$1048576,7,FALSE)</f>
        <v>31737</v>
      </c>
      <c r="G18" s="32" t="str">
        <f>VLOOKUP($E18,Atletas!$1:$1048576,9,FALSE)</f>
        <v>Sénior</v>
      </c>
      <c r="H18" s="137" t="str">
        <f>VLOOKUP($E18,Atletas!$1:$1048576,5,FALSE)</f>
        <v>CSM</v>
      </c>
      <c r="I18" s="35"/>
      <c r="J18" s="34"/>
      <c r="K18" s="35"/>
      <c r="L18" s="35" t="s">
        <v>962</v>
      </c>
    </row>
    <row r="19" spans="1:14" s="31" customFormat="1">
      <c r="A19" s="27"/>
      <c r="B19" s="28"/>
      <c r="C19" s="29"/>
      <c r="D19" s="30"/>
      <c r="E19" s="31" t="s">
        <v>722</v>
      </c>
      <c r="F19" s="32">
        <f>VLOOKUP($E19,Atletas!$1:$1048576,7,FALSE)</f>
        <v>34584</v>
      </c>
      <c r="G19" s="32" t="str">
        <f>VLOOKUP($E19,Atletas!$1:$1048576,9,FALSE)</f>
        <v>Júnior</v>
      </c>
      <c r="H19" s="137" t="str">
        <f>VLOOKUP($E19,Atletas!$1:$1048576,5,FALSE)</f>
        <v>AJS</v>
      </c>
      <c r="I19" s="35"/>
      <c r="J19" s="34"/>
      <c r="K19" s="35"/>
      <c r="L19" s="35" t="s">
        <v>66</v>
      </c>
      <c r="M19" s="38"/>
      <c r="N19" s="38"/>
    </row>
    <row r="20" spans="1:14" s="31" customFormat="1">
      <c r="A20" s="27"/>
      <c r="B20" s="28"/>
      <c r="C20" s="29"/>
      <c r="D20" s="30"/>
      <c r="E20" s="31" t="s">
        <v>719</v>
      </c>
      <c r="F20" s="32">
        <f>VLOOKUP($E20,Atletas!$1:$1048576,7,FALSE)</f>
        <v>33634</v>
      </c>
      <c r="G20" s="32" t="str">
        <f>VLOOKUP($E20,Atletas!$1:$1048576,9,FALSE)</f>
        <v>S/Sub-23</v>
      </c>
      <c r="H20" s="137" t="str">
        <f>VLOOKUP($E20,Atletas!$1:$1048576,5,FALSE)</f>
        <v>AJS</v>
      </c>
      <c r="I20" s="35"/>
      <c r="J20" s="34"/>
      <c r="K20" s="35"/>
      <c r="L20" s="35" t="s">
        <v>572</v>
      </c>
    </row>
    <row r="21" spans="1:14" s="31" customFormat="1">
      <c r="A21" s="27"/>
      <c r="B21" s="28"/>
      <c r="C21" s="29"/>
      <c r="D21" s="30"/>
      <c r="E21" s="31" t="s">
        <v>346</v>
      </c>
      <c r="F21" s="32" t="e">
        <f>VLOOKUP($E21,Atletas!$1:$1048576,7,FALSE)</f>
        <v>#N/A</v>
      </c>
      <c r="G21" s="32" t="e">
        <f>VLOOKUP($E21,Atletas!$1:$1048576,9,FALSE)</f>
        <v>#N/A</v>
      </c>
      <c r="H21" s="137" t="e">
        <f>VLOOKUP($E21,Atletas!$1:$1048576,5,FALSE)</f>
        <v>#N/A</v>
      </c>
      <c r="I21" s="35"/>
      <c r="J21" s="34"/>
      <c r="K21" s="35"/>
      <c r="L21" s="35" t="s">
        <v>1306</v>
      </c>
      <c r="N21" s="38"/>
    </row>
    <row r="22" spans="1:14" s="31" customFormat="1">
      <c r="A22" s="27"/>
      <c r="B22" s="28"/>
      <c r="C22" s="29"/>
      <c r="D22" s="30"/>
      <c r="E22" s="31" t="s">
        <v>325</v>
      </c>
      <c r="F22" s="32" t="e">
        <f>VLOOKUP($E22,Atletas!$1:$1048576,7,FALSE)</f>
        <v>#N/A</v>
      </c>
      <c r="G22" s="32" t="e">
        <f>VLOOKUP($E22,Atletas!$1:$1048576,9,FALSE)</f>
        <v>#N/A</v>
      </c>
      <c r="H22" s="137" t="e">
        <f>VLOOKUP($E22,Atletas!$1:$1048576,5,FALSE)</f>
        <v>#N/A</v>
      </c>
      <c r="I22" s="35"/>
      <c r="J22" s="34"/>
      <c r="K22" s="35"/>
      <c r="L22" s="35" t="s">
        <v>1811</v>
      </c>
      <c r="N22" s="38"/>
    </row>
    <row r="23" spans="1:14" s="31" customFormat="1">
      <c r="A23" s="27"/>
      <c r="B23" s="28"/>
      <c r="C23" s="29"/>
      <c r="D23" s="30"/>
      <c r="E23" s="31" t="s">
        <v>1014</v>
      </c>
      <c r="F23" s="32">
        <f>VLOOKUP($E23,Atletas!$1:$1048576,7,FALSE)</f>
        <v>33433</v>
      </c>
      <c r="G23" s="32" t="str">
        <f>VLOOKUP($E23,Atletas!$1:$1048576,9,FALSE)</f>
        <v>S/Sub-23</v>
      </c>
      <c r="H23" s="137" t="str">
        <f>VLOOKUP($E23,Atletas!$1:$1048576,5,FALSE)</f>
        <v>GDE</v>
      </c>
      <c r="I23" s="35"/>
      <c r="J23" s="34"/>
      <c r="K23" s="35"/>
      <c r="L23" s="35" t="s">
        <v>863</v>
      </c>
    </row>
    <row r="24" spans="1:14" s="31" customFormat="1">
      <c r="A24" s="27"/>
      <c r="B24" s="28"/>
      <c r="C24" s="29"/>
      <c r="D24" s="30"/>
      <c r="E24" s="31" t="s">
        <v>23</v>
      </c>
      <c r="F24" s="32">
        <f>VLOOKUP($E24,Atletas!$1:$1048576,7,FALSE)</f>
        <v>36315</v>
      </c>
      <c r="G24" s="32" t="str">
        <f>VLOOKUP($E24,Atletas!$1:$1048576,9,FALSE)</f>
        <v>Iniciado</v>
      </c>
      <c r="H24" s="137" t="str">
        <f>VLOOKUP($E24,Atletas!$1:$1048576,5,FALSE)</f>
        <v>AJS</v>
      </c>
      <c r="I24" s="35"/>
      <c r="J24" s="34"/>
      <c r="K24" s="35"/>
      <c r="L24" s="35" t="s">
        <v>1812</v>
      </c>
      <c r="N24" s="38"/>
    </row>
    <row r="25" spans="1:14" s="31" customFormat="1">
      <c r="A25" s="27"/>
      <c r="B25" s="28"/>
      <c r="C25" s="29"/>
      <c r="D25" s="30"/>
      <c r="E25" s="31" t="s">
        <v>1364</v>
      </c>
      <c r="F25" s="32">
        <f>VLOOKUP($E25,Atletas!$1:$1048576,7,FALSE)</f>
        <v>36312</v>
      </c>
      <c r="G25" s="32" t="str">
        <f>VLOOKUP($E25,Atletas!$1:$1048576,9,FALSE)</f>
        <v>Iniciado</v>
      </c>
      <c r="H25" s="137" t="str">
        <f>VLOOKUP($E25,Atletas!$1:$1048576,5,FALSE)</f>
        <v>ACDSJ</v>
      </c>
      <c r="I25" s="35"/>
      <c r="J25" s="34"/>
      <c r="K25" s="35"/>
      <c r="L25" s="35" t="s">
        <v>1307</v>
      </c>
      <c r="N25" s="38"/>
    </row>
    <row r="26" spans="1:14" s="31" customFormat="1">
      <c r="A26" s="27"/>
      <c r="B26" s="28"/>
      <c r="C26" s="29"/>
      <c r="D26" s="30"/>
      <c r="E26" s="31" t="s">
        <v>2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I26" s="35"/>
      <c r="J26" s="34"/>
      <c r="K26" s="35"/>
      <c r="L26" s="35" t="s">
        <v>1308</v>
      </c>
      <c r="N26" s="38"/>
    </row>
    <row r="27" spans="1:14" s="31" customFormat="1">
      <c r="A27" s="27"/>
      <c r="B27" s="28"/>
      <c r="C27" s="29"/>
      <c r="D27" s="30"/>
      <c r="E27" s="31" t="s">
        <v>828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I27" s="35"/>
      <c r="J27" s="34"/>
      <c r="K27" s="35"/>
      <c r="L27" s="35" t="s">
        <v>441</v>
      </c>
      <c r="M27" s="38"/>
    </row>
    <row r="28" spans="1:14" s="31" customFormat="1">
      <c r="A28" s="27"/>
      <c r="B28" s="28"/>
      <c r="C28" s="29"/>
      <c r="D28" s="30"/>
      <c r="E28" s="31" t="s">
        <v>930</v>
      </c>
      <c r="F28" s="32">
        <f>VLOOKUP($E28,Atletas!$1:$1048576,7,FALSE)</f>
        <v>35443</v>
      </c>
      <c r="G28" s="32" t="str">
        <f>VLOOKUP($E28,Atletas!$1:$1048576,9,FALSE)</f>
        <v>Juvenil</v>
      </c>
      <c r="H28" s="137" t="str">
        <f>VLOOKUP($E28,Atletas!$1:$1048576,5,FALSE)</f>
        <v>AJS</v>
      </c>
      <c r="I28" s="35"/>
      <c r="J28" s="34"/>
      <c r="K28" s="35"/>
      <c r="L28" s="35" t="s">
        <v>1813</v>
      </c>
      <c r="M28" s="38"/>
      <c r="N28" s="38"/>
    </row>
    <row r="29" spans="1:14" s="31" customFormat="1">
      <c r="A29" s="27"/>
      <c r="B29" s="28"/>
      <c r="C29" s="29"/>
      <c r="D29" s="30"/>
      <c r="F29" s="32">
        <f>VLOOKUP($E29,Atletas!$1:$1048576,7,FALSE)</f>
        <v>0</v>
      </c>
      <c r="G29" s="32">
        <f>VLOOKUP($E29,Atletas!$1:$1048576,9,FALSE)</f>
        <v>0</v>
      </c>
      <c r="H29" s="137">
        <f>VLOOKUP($E29,Atletas!$1:$1048576,5,FALSE)</f>
        <v>0</v>
      </c>
      <c r="I29" s="35"/>
      <c r="J29" s="34"/>
      <c r="K29" s="35"/>
      <c r="L29" s="35" t="s">
        <v>765</v>
      </c>
      <c r="N29" s="38"/>
    </row>
    <row r="30" spans="1:14" s="31" customFormat="1">
      <c r="A30" s="27"/>
      <c r="B30" s="28"/>
      <c r="C30" s="29"/>
      <c r="D30" s="30"/>
      <c r="F30" s="32">
        <f>VLOOKUP($E30,Atletas!$1:$1048576,7,FALSE)</f>
        <v>0</v>
      </c>
      <c r="G30" s="32">
        <f>VLOOKUP($E30,Atletas!$1:$1048576,9,FALSE)</f>
        <v>0</v>
      </c>
      <c r="H30" s="137">
        <f>VLOOKUP($E30,Atletas!$1:$1048576,5,FALSE)</f>
        <v>0</v>
      </c>
      <c r="I30" s="35"/>
      <c r="J30" s="34"/>
      <c r="K30" s="35"/>
      <c r="L30" s="35" t="s">
        <v>765</v>
      </c>
      <c r="N30" s="38"/>
    </row>
    <row r="31" spans="1:14" s="31" customFormat="1">
      <c r="A31" s="27"/>
      <c r="B31" s="28"/>
      <c r="C31" s="29"/>
      <c r="D31" s="30"/>
      <c r="F31" s="32">
        <f>VLOOKUP($E31,Atletas!$1:$1048576,7,FALSE)</f>
        <v>0</v>
      </c>
      <c r="G31" s="32">
        <f>VLOOKUP($E31,Atletas!$1:$1048576,9,FALSE)</f>
        <v>0</v>
      </c>
      <c r="H31" s="137">
        <f>VLOOKUP($E31,Atletas!$1:$1048576,5,FALSE)</f>
        <v>0</v>
      </c>
      <c r="I31" s="35"/>
      <c r="J31" s="34"/>
      <c r="K31" s="35"/>
      <c r="L31" s="35" t="s">
        <v>765</v>
      </c>
    </row>
    <row r="32" spans="1:14" s="31" customFormat="1">
      <c r="A32" s="27"/>
      <c r="B32" s="28"/>
      <c r="C32" s="29"/>
      <c r="D32" s="30"/>
      <c r="F32" s="32">
        <f>VLOOKUP($E32,Atletas!$1:$1048576,7,FALSE)</f>
        <v>0</v>
      </c>
      <c r="G32" s="32">
        <f>VLOOKUP($E32,Atletas!$1:$1048576,9,FALSE)</f>
        <v>0</v>
      </c>
      <c r="H32" s="137">
        <f>VLOOKUP($E32,Atletas!$1:$1048576,5,FALSE)</f>
        <v>0</v>
      </c>
      <c r="I32" s="35"/>
      <c r="J32" s="34"/>
      <c r="K32" s="35"/>
      <c r="L32" s="35" t="s">
        <v>765</v>
      </c>
      <c r="N32" s="38"/>
    </row>
    <row r="33" spans="1:14" s="31" customFormat="1">
      <c r="A33" s="27"/>
      <c r="B33" s="28"/>
      <c r="C33" s="29"/>
      <c r="D33" s="30"/>
      <c r="F33" s="32">
        <f>VLOOKUP($E33,Atletas!$1:$1048576,7,FALSE)</f>
        <v>0</v>
      </c>
      <c r="G33" s="32">
        <f>VLOOKUP($E33,Atletas!$1:$1048576,9,FALSE)</f>
        <v>0</v>
      </c>
      <c r="H33" s="137">
        <f>VLOOKUP($E33,Atletas!$1:$1048576,5,FALSE)</f>
        <v>0</v>
      </c>
      <c r="I33" s="35"/>
      <c r="J33" s="34"/>
      <c r="K33" s="35"/>
      <c r="L33" s="35" t="s">
        <v>765</v>
      </c>
    </row>
    <row r="34" spans="1:14" s="31" customFormat="1">
      <c r="A34" s="27"/>
      <c r="B34" s="28"/>
      <c r="C34" s="29"/>
      <c r="D34" s="30"/>
      <c r="F34" s="32">
        <f>VLOOKUP($E34,Atletas!$1:$1048576,7,FALSE)</f>
        <v>0</v>
      </c>
      <c r="G34" s="32">
        <f>VLOOKUP($E34,Atletas!$1:$1048576,9,FALSE)</f>
        <v>0</v>
      </c>
      <c r="H34" s="137">
        <f>VLOOKUP($E34,Atletas!$1:$1048576,5,FALSE)</f>
        <v>0</v>
      </c>
      <c r="I34" s="35"/>
      <c r="J34" s="34"/>
      <c r="K34" s="35"/>
      <c r="L34" s="35" t="s">
        <v>765</v>
      </c>
      <c r="M34" s="38"/>
    </row>
    <row r="35" spans="1:14" s="31" customFormat="1">
      <c r="A35" s="27"/>
      <c r="B35" s="28"/>
      <c r="C35" s="29"/>
      <c r="D35" s="30"/>
      <c r="F35" s="32">
        <f>VLOOKUP($E35,Atletas!$1:$1048576,7,FALSE)</f>
        <v>0</v>
      </c>
      <c r="G35" s="32">
        <f>VLOOKUP($E35,Atletas!$1:$1048576,9,FALSE)</f>
        <v>0</v>
      </c>
      <c r="H35" s="137">
        <f>VLOOKUP($E35,Atletas!$1:$1048576,5,FALSE)</f>
        <v>0</v>
      </c>
      <c r="I35" s="35"/>
      <c r="J35" s="34"/>
      <c r="K35" s="35"/>
      <c r="L35" s="35" t="s">
        <v>765</v>
      </c>
    </row>
    <row r="36" spans="1:14" s="31" customFormat="1">
      <c r="A36" s="27"/>
      <c r="B36" s="28"/>
      <c r="C36" s="29"/>
      <c r="D36" s="30"/>
      <c r="F36" s="32">
        <f>VLOOKUP($E36,Atletas!$1:$1048576,7,FALSE)</f>
        <v>0</v>
      </c>
      <c r="G36" s="32">
        <f>VLOOKUP($E36,Atletas!$1:$1048576,9,FALSE)</f>
        <v>0</v>
      </c>
      <c r="H36" s="137">
        <f>VLOOKUP($E36,Atletas!$1:$1048576,5,FALSE)</f>
        <v>0</v>
      </c>
      <c r="I36" s="35"/>
      <c r="J36" s="34"/>
      <c r="K36" s="35"/>
      <c r="L36" s="35" t="s">
        <v>765</v>
      </c>
      <c r="M36" s="38"/>
    </row>
    <row r="37" spans="1:14" s="31" customFormat="1">
      <c r="A37" s="27"/>
      <c r="B37" s="28"/>
      <c r="C37" s="29"/>
      <c r="D37" s="30"/>
      <c r="F37" s="32">
        <f>VLOOKUP($E37,Atletas!$1:$1048576,7,FALSE)</f>
        <v>0</v>
      </c>
      <c r="G37" s="32">
        <f>VLOOKUP($E37,Atletas!$1:$1048576,9,FALSE)</f>
        <v>0</v>
      </c>
      <c r="H37" s="137">
        <f>VLOOKUP($E37,Atletas!$1:$1048576,5,FALSE)</f>
        <v>0</v>
      </c>
      <c r="I37" s="35"/>
      <c r="J37" s="34"/>
      <c r="K37" s="35"/>
      <c r="L37" s="35" t="s">
        <v>765</v>
      </c>
    </row>
    <row r="38" spans="1:14" s="31" customFormat="1">
      <c r="A38" s="27"/>
      <c r="B38" s="28"/>
      <c r="C38" s="29"/>
      <c r="D38" s="30"/>
      <c r="F38" s="32">
        <f>VLOOKUP($E38,Atletas!$1:$1048576,7,FALSE)</f>
        <v>0</v>
      </c>
      <c r="G38" s="32">
        <f>VLOOKUP($E38,Atletas!$1:$1048576,9,FALSE)</f>
        <v>0</v>
      </c>
      <c r="H38" s="137">
        <f>VLOOKUP($E38,Atletas!$1:$1048576,5,FALSE)</f>
        <v>0</v>
      </c>
      <c r="I38" s="35"/>
      <c r="J38" s="34"/>
      <c r="K38" s="35"/>
      <c r="L38" s="35" t="s">
        <v>765</v>
      </c>
    </row>
    <row r="39" spans="1:14" s="31" customFormat="1">
      <c r="A39" s="27"/>
      <c r="B39" s="28"/>
      <c r="C39" s="29"/>
      <c r="D39" s="30"/>
      <c r="F39" s="32"/>
      <c r="G39" s="35"/>
      <c r="H39" s="137"/>
      <c r="I39" s="35"/>
      <c r="J39" s="34"/>
      <c r="K39" s="35"/>
      <c r="L39" s="35"/>
    </row>
    <row r="40" spans="1:14" s="31" customFormat="1">
      <c r="A40" s="27"/>
      <c r="B40" s="28"/>
      <c r="C40" s="29"/>
      <c r="D40" s="30"/>
      <c r="F40" s="32"/>
      <c r="G40" s="35"/>
      <c r="H40" s="137"/>
      <c r="I40" s="35"/>
      <c r="J40" s="34"/>
      <c r="K40" s="35"/>
      <c r="L40" s="35"/>
    </row>
    <row r="41" spans="1:14" s="31" customFormat="1">
      <c r="A41" s="181" t="s">
        <v>727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38"/>
      <c r="N41" s="39"/>
    </row>
    <row r="42" spans="1:14" s="31" customFormat="1">
      <c r="A42" s="27"/>
      <c r="B42" s="28"/>
      <c r="C42" s="29"/>
      <c r="D42" s="30"/>
      <c r="F42" s="32">
        <f>VLOOKUP($E42,Atletas!$1:$1048576,7,FALSE)</f>
        <v>0</v>
      </c>
      <c r="G42" s="32">
        <f>VLOOKUP($E42,Atletas!$1:$1048576,9,FALSE)</f>
        <v>0</v>
      </c>
      <c r="H42" s="137">
        <f>VLOOKUP($E42,Atletas!$1:$1048576,5,FALSE)</f>
        <v>0</v>
      </c>
      <c r="I42" s="35"/>
      <c r="J42" s="34"/>
      <c r="K42" s="35"/>
      <c r="L42" s="35"/>
      <c r="M42" s="38"/>
    </row>
    <row r="43" spans="1:14" s="31" customFormat="1">
      <c r="A43" s="27"/>
      <c r="B43" s="28"/>
      <c r="C43" s="29"/>
      <c r="D43" s="30"/>
      <c r="F43" s="32">
        <f>VLOOKUP($E43,Atletas!$1:$1048576,7,FALSE)</f>
        <v>0</v>
      </c>
      <c r="G43" s="32">
        <f>VLOOKUP($E43,Atletas!$1:$1048576,9,FALSE)</f>
        <v>0</v>
      </c>
      <c r="H43" s="137">
        <f>VLOOKUP($E43,Atletas!$1:$1048576,5,FALSE)</f>
        <v>0</v>
      </c>
      <c r="I43" s="35"/>
      <c r="J43" s="34"/>
      <c r="K43" s="35"/>
      <c r="L43" s="35"/>
    </row>
    <row r="44" spans="1:14" s="31" customFormat="1">
      <c r="A44" s="27"/>
      <c r="B44" s="28"/>
      <c r="C44" s="29"/>
      <c r="D44" s="30"/>
      <c r="F44" s="32">
        <f>VLOOKUP($E44,Atletas!$1:$1048576,7,FALSE)</f>
        <v>0</v>
      </c>
      <c r="G44" s="32">
        <f>VLOOKUP($E44,Atletas!$1:$1048576,9,FALSE)</f>
        <v>0</v>
      </c>
      <c r="H44" s="137">
        <f>VLOOKUP($E44,Atletas!$1:$1048576,5,FALSE)</f>
        <v>0</v>
      </c>
      <c r="I44" s="35"/>
      <c r="J44" s="34"/>
      <c r="K44" s="35"/>
      <c r="L44" s="35"/>
    </row>
  </sheetData>
  <autoFilter ref="G5:H38"/>
  <sortState ref="A6:O36">
    <sortCondition ref="L6:L36"/>
  </sortState>
  <mergeCells count="5">
    <mergeCell ref="A41:L41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3" enableFormatConditionsCalculation="0">
    <pageSetUpPr fitToPage="1"/>
  </sheetPr>
  <dimension ref="A1:N2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780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781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ht="15.25" customHeight="1">
      <c r="A5" s="3" t="s">
        <v>879</v>
      </c>
      <c r="B5" s="5" t="s">
        <v>880</v>
      </c>
      <c r="C5" s="22"/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 t="s">
        <v>2274</v>
      </c>
      <c r="C6" s="29"/>
      <c r="D6" s="30">
        <v>1</v>
      </c>
      <c r="E6" s="31" t="s">
        <v>362</v>
      </c>
      <c r="F6" s="32">
        <f>VLOOKUP($E6,Atletas!$1:$1048576,7,FALSE)</f>
        <v>36354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1012</v>
      </c>
      <c r="J6" s="34">
        <v>41461</v>
      </c>
      <c r="K6" s="35"/>
      <c r="L6" s="35" t="s">
        <v>765</v>
      </c>
      <c r="M6" s="38"/>
    </row>
    <row r="7" spans="1:14" s="31" customFormat="1">
      <c r="A7" s="27">
        <v>2</v>
      </c>
      <c r="B7" s="28" t="s">
        <v>2275</v>
      </c>
      <c r="C7" s="29"/>
      <c r="D7" s="30">
        <v>2</v>
      </c>
      <c r="E7" s="31" t="s">
        <v>2058</v>
      </c>
      <c r="F7" s="32">
        <f>VLOOKUP($E7,Atletas!$1:$1048576,7,FALSE)</f>
        <v>35979</v>
      </c>
      <c r="G7" s="32" t="str">
        <f>VLOOKUP($E7,Atletas!$1:$1048576,9,FALSE)</f>
        <v>Iniciado</v>
      </c>
      <c r="H7" s="137" t="str">
        <f>VLOOKUP($E7,Atletas!$1:$1048576,5,FALSE)</f>
        <v>AJS</v>
      </c>
      <c r="I7" s="35" t="s">
        <v>1012</v>
      </c>
      <c r="J7" s="34">
        <v>41461</v>
      </c>
      <c r="K7" s="35"/>
      <c r="L7" s="35" t="s">
        <v>765</v>
      </c>
      <c r="N7" s="38"/>
    </row>
    <row r="8" spans="1:14" s="31" customFormat="1">
      <c r="A8" s="27">
        <v>3</v>
      </c>
      <c r="B8" s="28" t="s">
        <v>2276</v>
      </c>
      <c r="C8" s="29"/>
      <c r="D8" s="30">
        <v>3</v>
      </c>
      <c r="E8" s="31" t="s">
        <v>1364</v>
      </c>
      <c r="F8" s="32">
        <f>VLOOKUP($E8,Atletas!$1:$1048576,7,FALSE)</f>
        <v>36312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1012</v>
      </c>
      <c r="J8" s="34">
        <v>41461</v>
      </c>
      <c r="K8" s="35"/>
      <c r="L8" s="35" t="s">
        <v>765</v>
      </c>
    </row>
    <row r="9" spans="1:14" s="31" customFormat="1">
      <c r="A9" s="27"/>
      <c r="B9" s="28"/>
      <c r="C9" s="29"/>
      <c r="D9" s="30"/>
      <c r="F9" s="32">
        <f>VLOOKUP($E9,Atletas!$1:$1048576,7,FALSE)</f>
        <v>0</v>
      </c>
      <c r="G9" s="32">
        <f>VLOOKUP($E9,Atletas!$1:$1048576,9,FALSE)</f>
        <v>0</v>
      </c>
      <c r="H9" s="137">
        <f>VLOOKUP($E9,Atletas!$1:$1048576,5,FALSE)</f>
        <v>0</v>
      </c>
      <c r="I9" s="35"/>
      <c r="J9" s="34"/>
      <c r="K9" s="35"/>
      <c r="L9" s="35" t="s">
        <v>765</v>
      </c>
      <c r="N9" s="38" t="str">
        <f t="shared" ref="N9" si="0">CONCATENATE(B9," - 11")</f>
        <v xml:space="preserve"> - 11</v>
      </c>
    </row>
    <row r="10" spans="1:14" s="31" customFormat="1">
      <c r="A10" s="27"/>
      <c r="B10" s="28"/>
      <c r="C10" s="29"/>
      <c r="D10" s="30"/>
      <c r="E10" s="78"/>
      <c r="F10" s="32">
        <f>VLOOKUP($E10,Atletas!$1:$1048576,7,FALSE)</f>
        <v>0</v>
      </c>
      <c r="G10" s="32">
        <f>VLOOKUP($E10,Atletas!$1:$1048576,9,FALSE)</f>
        <v>0</v>
      </c>
      <c r="H10" s="137">
        <f>VLOOKUP($E10,Atletas!$1:$1048576,5,FALSE)</f>
        <v>0</v>
      </c>
      <c r="I10" s="35"/>
      <c r="J10" s="34"/>
      <c r="K10" s="35"/>
      <c r="L10" s="35" t="s">
        <v>765</v>
      </c>
      <c r="N10" s="38"/>
    </row>
    <row r="11" spans="1:14" s="31" customFormat="1">
      <c r="A11" s="27"/>
      <c r="B11" s="28"/>
      <c r="C11" s="29"/>
      <c r="D11" s="30"/>
      <c r="F11" s="32">
        <f>VLOOKUP($E11,Atletas!$1:$1048576,7,FALSE)</f>
        <v>0</v>
      </c>
      <c r="G11" s="32">
        <f>VLOOKUP($E11,Atletas!$1:$1048576,9,FALSE)</f>
        <v>0</v>
      </c>
      <c r="H11" s="137">
        <f>VLOOKUP($E11,Atletas!$1:$1048576,5,FALSE)</f>
        <v>0</v>
      </c>
      <c r="I11" s="35"/>
      <c r="J11" s="34"/>
      <c r="K11" s="35"/>
      <c r="L11" s="35" t="s">
        <v>765</v>
      </c>
    </row>
    <row r="12" spans="1:14" s="31" customFormat="1">
      <c r="A12" s="27"/>
      <c r="B12" s="28"/>
      <c r="C12" s="29"/>
      <c r="D12" s="30"/>
      <c r="F12" s="32">
        <f>VLOOKUP($E12,Atletas!$1:$1048576,7,FALSE)</f>
        <v>0</v>
      </c>
      <c r="G12" s="32">
        <f>VLOOKUP($E12,Atletas!$1:$1048576,9,FALSE)</f>
        <v>0</v>
      </c>
      <c r="H12" s="137">
        <f>VLOOKUP($E12,Atletas!$1:$1048576,5,FALSE)</f>
        <v>0</v>
      </c>
      <c r="I12" s="35"/>
      <c r="J12" s="34"/>
      <c r="K12" s="35"/>
      <c r="L12" s="35" t="s">
        <v>765</v>
      </c>
    </row>
    <row r="13" spans="1:14" s="31" customFormat="1">
      <c r="A13" s="27"/>
      <c r="B13" s="28"/>
      <c r="C13" s="29"/>
      <c r="D13" s="30"/>
      <c r="F13" s="32"/>
      <c r="G13" s="35"/>
      <c r="H13" s="137"/>
      <c r="I13" s="35"/>
      <c r="J13" s="34"/>
      <c r="K13" s="35"/>
      <c r="L13" s="35"/>
    </row>
    <row r="14" spans="1:14" s="31" customFormat="1">
      <c r="A14" s="27"/>
      <c r="B14" s="28"/>
      <c r="C14" s="29"/>
      <c r="D14" s="30"/>
      <c r="F14" s="32"/>
      <c r="G14" s="35"/>
      <c r="H14" s="137"/>
      <c r="I14" s="35"/>
      <c r="J14" s="34"/>
      <c r="K14" s="35"/>
      <c r="L14" s="35"/>
    </row>
    <row r="15" spans="1:14" s="31" customFormat="1">
      <c r="A15" s="27"/>
      <c r="B15" s="28"/>
      <c r="C15" s="29"/>
      <c r="D15" s="30"/>
      <c r="F15" s="32"/>
      <c r="G15" s="35"/>
      <c r="H15" s="137"/>
      <c r="I15" s="35"/>
      <c r="J15" s="34"/>
      <c r="K15" s="35"/>
      <c r="L15" s="35"/>
    </row>
    <row r="16" spans="1:14" s="31" customFormat="1">
      <c r="A16" s="27"/>
      <c r="B16" s="28"/>
      <c r="C16" s="29"/>
      <c r="D16" s="30"/>
      <c r="F16" s="32"/>
      <c r="G16" s="35"/>
      <c r="H16" s="137"/>
      <c r="I16" s="35"/>
      <c r="J16" s="34"/>
      <c r="K16" s="35"/>
      <c r="L16" s="35"/>
    </row>
    <row r="17" spans="1:12" s="31" customFormat="1">
      <c r="A17" s="27"/>
      <c r="B17" s="28"/>
      <c r="C17" s="29"/>
      <c r="D17" s="30"/>
      <c r="F17" s="32"/>
      <c r="G17" s="35"/>
      <c r="H17" s="137"/>
      <c r="I17" s="35"/>
      <c r="J17" s="34"/>
      <c r="K17" s="35"/>
      <c r="L17" s="35"/>
    </row>
    <row r="18" spans="1:12" s="31" customFormat="1">
      <c r="A18" s="27"/>
      <c r="B18" s="28"/>
      <c r="C18" s="29"/>
      <c r="D18" s="30"/>
      <c r="F18" s="32"/>
      <c r="G18" s="35"/>
      <c r="H18" s="137"/>
      <c r="I18" s="35"/>
      <c r="J18" s="34"/>
      <c r="K18" s="35"/>
      <c r="L18" s="35"/>
    </row>
    <row r="19" spans="1:12" s="31" customFormat="1">
      <c r="A19" s="27"/>
      <c r="B19" s="28"/>
      <c r="C19" s="29"/>
      <c r="D19" s="30"/>
      <c r="F19" s="32"/>
      <c r="G19" s="35"/>
      <c r="H19" s="137"/>
      <c r="I19" s="35"/>
      <c r="J19" s="34"/>
      <c r="K19" s="35"/>
      <c r="L19" s="35"/>
    </row>
    <row r="20" spans="1:12" s="31" customFormat="1">
      <c r="A20" s="27"/>
      <c r="B20" s="28"/>
      <c r="C20" s="29"/>
      <c r="D20" s="30"/>
      <c r="F20" s="32"/>
      <c r="G20" s="35"/>
      <c r="H20" s="137"/>
      <c r="I20" s="35"/>
      <c r="J20" s="34"/>
      <c r="K20" s="35"/>
      <c r="L20" s="35"/>
    </row>
    <row r="21" spans="1:12" s="31" customFormat="1">
      <c r="A21" s="27"/>
      <c r="B21" s="28"/>
      <c r="C21" s="29"/>
      <c r="D21" s="30"/>
      <c r="F21" s="32"/>
      <c r="G21" s="35"/>
      <c r="H21" s="137"/>
      <c r="I21" s="35"/>
      <c r="J21" s="34"/>
      <c r="K21" s="35"/>
      <c r="L21" s="35"/>
    </row>
    <row r="22" spans="1:12" s="31" customFormat="1">
      <c r="A22" s="27"/>
      <c r="B22" s="28"/>
      <c r="C22" s="29"/>
      <c r="D22" s="30"/>
      <c r="F22" s="32"/>
      <c r="G22" s="35"/>
      <c r="H22" s="137"/>
      <c r="I22" s="35"/>
      <c r="J22" s="34"/>
      <c r="K22" s="35"/>
      <c r="L22" s="35"/>
    </row>
    <row r="23" spans="1:12" s="31" customFormat="1">
      <c r="A23" s="27"/>
      <c r="B23" s="28"/>
      <c r="C23" s="29"/>
      <c r="D23" s="30"/>
      <c r="F23" s="32"/>
      <c r="G23" s="35"/>
      <c r="H23" s="137"/>
      <c r="I23" s="35"/>
      <c r="J23" s="34"/>
      <c r="K23" s="35"/>
      <c r="L23" s="35"/>
    </row>
  </sheetData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4" enableFormatConditionsCalculation="0">
    <pageSetUpPr fitToPage="1"/>
  </sheetPr>
  <dimension ref="A1:O4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K8" sqref="K8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669</v>
      </c>
      <c r="B2" s="183"/>
      <c r="C2" s="196"/>
      <c r="D2" s="183"/>
      <c r="E2" s="183"/>
      <c r="F2" s="183"/>
      <c r="G2" s="183"/>
      <c r="H2" s="183"/>
      <c r="I2" s="183"/>
      <c r="J2" s="196"/>
      <c r="K2" s="183"/>
      <c r="L2" s="183"/>
    </row>
    <row r="3" spans="1:15" ht="18" customHeight="1">
      <c r="A3" s="185" t="s">
        <v>687</v>
      </c>
      <c r="B3" s="185"/>
      <c r="C3" s="197"/>
      <c r="D3" s="185"/>
      <c r="E3" s="185"/>
      <c r="F3" s="185"/>
      <c r="G3" s="185"/>
      <c r="H3" s="185"/>
      <c r="I3" s="185"/>
      <c r="J3" s="197"/>
      <c r="K3" s="185"/>
      <c r="L3" s="185"/>
    </row>
    <row r="4" spans="1:15" ht="6" customHeight="1">
      <c r="A4" s="186"/>
      <c r="B4" s="186"/>
      <c r="C4" s="194"/>
      <c r="D4" s="186"/>
      <c r="E4" s="186"/>
      <c r="F4" s="186"/>
      <c r="G4" s="186"/>
      <c r="H4" s="186"/>
      <c r="I4" s="186"/>
      <c r="J4" s="194"/>
      <c r="K4" s="186"/>
      <c r="L4" s="18"/>
    </row>
    <row r="5" spans="1:15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5" s="39" customFormat="1">
      <c r="A6" s="27">
        <v>1</v>
      </c>
      <c r="B6" s="28" t="s">
        <v>2072</v>
      </c>
      <c r="C6" s="29"/>
      <c r="D6" s="30">
        <v>1</v>
      </c>
      <c r="E6" s="31" t="s">
        <v>1040</v>
      </c>
      <c r="F6" s="32">
        <f>VLOOKUP($E6,Atletas!$1:$1048576,7,FALSE)</f>
        <v>35494</v>
      </c>
      <c r="G6" s="32" t="str">
        <f>VLOOKUP($E6,Atletas!$1:$1048576,9,FALSE)</f>
        <v>Juvenil</v>
      </c>
      <c r="H6" s="137" t="str">
        <f>VLOOKUP($E6,Atletas!$1:$1048576,5,FALSE)</f>
        <v>CSM</v>
      </c>
      <c r="I6" s="35" t="s">
        <v>1012</v>
      </c>
      <c r="J6" s="34">
        <v>41391</v>
      </c>
      <c r="K6" s="35" t="s">
        <v>2073</v>
      </c>
      <c r="L6" s="35" t="s">
        <v>765</v>
      </c>
      <c r="O6" s="31"/>
    </row>
    <row r="7" spans="1:15" s="39" customFormat="1">
      <c r="A7" s="27">
        <v>2</v>
      </c>
      <c r="B7" s="28" t="s">
        <v>2187</v>
      </c>
      <c r="C7" s="29"/>
      <c r="D7" s="30">
        <v>3</v>
      </c>
      <c r="E7" s="31" t="s">
        <v>1430</v>
      </c>
      <c r="F7" s="32">
        <f>VLOOKUP($E7,Atletas!$1:$1048576,7,FALSE)</f>
        <v>35370</v>
      </c>
      <c r="G7" s="32" t="str">
        <f>VLOOKUP($E7,Atletas!$1:$1048576,9,FALSE)</f>
        <v>Juvenil</v>
      </c>
      <c r="H7" s="137" t="str">
        <f>VLOOKUP($E7,Atletas!$1:$1048576,5,FALSE)</f>
        <v>CSM</v>
      </c>
      <c r="I7" s="35" t="s">
        <v>1012</v>
      </c>
      <c r="J7" s="34">
        <v>41412</v>
      </c>
      <c r="K7" s="35"/>
      <c r="L7" s="35" t="s">
        <v>765</v>
      </c>
    </row>
    <row r="8" spans="1:15" s="39" customFormat="1">
      <c r="A8" s="27">
        <v>3</v>
      </c>
      <c r="B8" s="28" t="s">
        <v>2260</v>
      </c>
      <c r="C8" s="29"/>
      <c r="D8" s="30">
        <v>1</v>
      </c>
      <c r="E8" s="31" t="s">
        <v>513</v>
      </c>
      <c r="F8" s="32">
        <f>VLOOKUP($E8,Atletas!$1:$1048576,7,FALSE)</f>
        <v>35428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1012</v>
      </c>
      <c r="J8" s="34">
        <v>41440</v>
      </c>
      <c r="K8" s="35"/>
      <c r="L8" s="35" t="s">
        <v>1814</v>
      </c>
      <c r="O8" s="31"/>
    </row>
    <row r="9" spans="1:15" s="39" customFormat="1">
      <c r="A9" s="27">
        <v>4</v>
      </c>
      <c r="B9" s="28" t="s">
        <v>2188</v>
      </c>
      <c r="C9" s="29"/>
      <c r="D9" s="30">
        <v>4</v>
      </c>
      <c r="E9" s="31" t="s">
        <v>930</v>
      </c>
      <c r="F9" s="32">
        <f>VLOOKUP($E9,Atletas!$1:$1048576,7,FALSE)</f>
        <v>35443</v>
      </c>
      <c r="G9" s="32" t="str">
        <f>VLOOKUP($E9,Atletas!$1:$1048576,9,FALSE)</f>
        <v>Juvenil</v>
      </c>
      <c r="H9" s="137" t="str">
        <f>VLOOKUP($E9,Atletas!$1:$1048576,5,FALSE)</f>
        <v>AJS</v>
      </c>
      <c r="I9" s="35" t="s">
        <v>1012</v>
      </c>
      <c r="J9" s="34">
        <v>41412</v>
      </c>
      <c r="K9" s="35"/>
      <c r="L9" s="35" t="s">
        <v>765</v>
      </c>
      <c r="N9" s="38"/>
    </row>
    <row r="10" spans="1:15" s="39" customFormat="1">
      <c r="A10" s="27">
        <v>5</v>
      </c>
      <c r="B10" s="28" t="s">
        <v>2189</v>
      </c>
      <c r="C10" s="29"/>
      <c r="D10" s="30">
        <v>5</v>
      </c>
      <c r="E10" s="31" t="s">
        <v>2058</v>
      </c>
      <c r="F10" s="32">
        <f>VLOOKUP($E10,Atletas!$1:$1048576,7,FALSE)</f>
        <v>35979</v>
      </c>
      <c r="G10" s="32" t="str">
        <f>VLOOKUP($E10,Atletas!$1:$1048576,9,FALSE)</f>
        <v>Iniciado</v>
      </c>
      <c r="H10" s="137" t="str">
        <f>VLOOKUP($E10,Atletas!$1:$1048576,5,FALSE)</f>
        <v>AJS</v>
      </c>
      <c r="I10" s="35" t="s">
        <v>1012</v>
      </c>
      <c r="J10" s="34">
        <v>41412</v>
      </c>
      <c r="K10" s="35"/>
      <c r="L10" s="35" t="s">
        <v>765</v>
      </c>
    </row>
    <row r="11" spans="1:15" s="39" customFormat="1">
      <c r="A11" s="27"/>
      <c r="B11" s="28"/>
      <c r="C11" s="29"/>
      <c r="D11" s="30"/>
      <c r="E11" s="31" t="s">
        <v>769</v>
      </c>
      <c r="F11" s="32">
        <f>VLOOKUP($E11,Atletas!$1:$1048576,7,FALSE)</f>
        <v>28581</v>
      </c>
      <c r="G11" s="32" t="str">
        <f>VLOOKUP($E11,Atletas!$1:$1048576,9,FALSE)</f>
        <v>S/Veterano</v>
      </c>
      <c r="H11" s="137" t="str">
        <f>VLOOKUP($E11,Atletas!$1:$1048576,5,FALSE)</f>
        <v>GDE</v>
      </c>
      <c r="I11" s="35"/>
      <c r="J11" s="34"/>
      <c r="K11" s="35"/>
      <c r="L11" s="35" t="s">
        <v>1010</v>
      </c>
      <c r="N11" s="38"/>
    </row>
    <row r="12" spans="1:15" s="39" customFormat="1">
      <c r="A12" s="27"/>
      <c r="B12" s="28"/>
      <c r="C12" s="29"/>
      <c r="D12" s="30"/>
      <c r="E12" s="31" t="s">
        <v>706</v>
      </c>
      <c r="F12" s="32">
        <f>VLOOKUP($E12,Atletas!$1:$1048576,7,FALSE)</f>
        <v>30408</v>
      </c>
      <c r="G12" s="32" t="str">
        <f>VLOOKUP($E12,Atletas!$1:$1048576,9,FALSE)</f>
        <v>Sénior</v>
      </c>
      <c r="H12" s="137" t="str">
        <f>VLOOKUP($E12,Atletas!$1:$1048576,5,FALSE)</f>
        <v>CSM</v>
      </c>
      <c r="I12" s="35"/>
      <c r="J12" s="34"/>
      <c r="K12" s="35"/>
      <c r="L12" s="35" t="s">
        <v>356</v>
      </c>
      <c r="M12" s="38"/>
      <c r="N12" s="38" t="str">
        <f>CONCATENATE(B12," - 11")</f>
        <v xml:space="preserve"> - 11</v>
      </c>
      <c r="O12" s="31"/>
    </row>
    <row r="13" spans="1:15" s="39" customFormat="1">
      <c r="A13" s="27"/>
      <c r="B13" s="28"/>
      <c r="C13" s="29"/>
      <c r="D13" s="30"/>
      <c r="E13" s="31" t="s">
        <v>589</v>
      </c>
      <c r="F13" s="32" t="e">
        <f>VLOOKUP($E13,Atletas!$1:$1048576,7,FALSE)</f>
        <v>#N/A</v>
      </c>
      <c r="G13" s="32" t="e">
        <f>VLOOKUP($E13,Atletas!$1:$1048576,9,FALSE)</f>
        <v>#N/A</v>
      </c>
      <c r="H13" s="137" t="e">
        <f>VLOOKUP($E13,Atletas!$1:$1048576,5,FALSE)</f>
        <v>#N/A</v>
      </c>
      <c r="I13" s="35"/>
      <c r="J13" s="34"/>
      <c r="K13" s="35"/>
      <c r="L13" s="35" t="s">
        <v>67</v>
      </c>
      <c r="M13" s="38"/>
      <c r="N13" s="38"/>
    </row>
    <row r="14" spans="1:15" s="39" customFormat="1">
      <c r="A14" s="27"/>
      <c r="B14" s="28"/>
      <c r="C14" s="29"/>
      <c r="D14" s="30"/>
      <c r="E14" s="31" t="s">
        <v>722</v>
      </c>
      <c r="F14" s="32">
        <f>VLOOKUP($E14,Atletas!$1:$1048576,7,FALSE)</f>
        <v>34584</v>
      </c>
      <c r="G14" s="32" t="str">
        <f>VLOOKUP($E14,Atletas!$1:$1048576,9,FALSE)</f>
        <v>Júnior</v>
      </c>
      <c r="H14" s="137" t="str">
        <f>VLOOKUP($E14,Atletas!$1:$1048576,5,FALSE)</f>
        <v>AJS</v>
      </c>
      <c r="I14" s="35"/>
      <c r="J14" s="34"/>
      <c r="K14" s="35"/>
      <c r="L14" s="35" t="s">
        <v>574</v>
      </c>
      <c r="M14" s="38"/>
      <c r="N14" s="38"/>
    </row>
    <row r="15" spans="1:15" s="39" customFormat="1">
      <c r="A15" s="27"/>
      <c r="B15" s="28"/>
      <c r="C15" s="29"/>
      <c r="D15" s="30"/>
      <c r="E15" s="31" t="s">
        <v>719</v>
      </c>
      <c r="F15" s="32">
        <f>VLOOKUP($E15,Atletas!$1:$1048576,7,FALSE)</f>
        <v>33634</v>
      </c>
      <c r="G15" s="32" t="str">
        <f>VLOOKUP($E15,Atletas!$1:$1048576,9,FALSE)</f>
        <v>S/Sub-23</v>
      </c>
      <c r="H15" s="137" t="str">
        <f>VLOOKUP($E15,Atletas!$1:$1048576,5,FALSE)</f>
        <v>AJS</v>
      </c>
      <c r="I15" s="35"/>
      <c r="J15" s="34"/>
      <c r="K15" s="35"/>
      <c r="L15" s="35" t="s">
        <v>575</v>
      </c>
      <c r="N15" s="31"/>
    </row>
    <row r="16" spans="1:15" s="39" customFormat="1">
      <c r="A16" s="27"/>
      <c r="B16" s="28"/>
      <c r="C16" s="29"/>
      <c r="D16" s="30"/>
      <c r="E16" s="31" t="s">
        <v>929</v>
      </c>
      <c r="F16" s="32" t="e">
        <f>VLOOKUP($E16,Atletas!$1:$1048576,7,FALSE)</f>
        <v>#N/A</v>
      </c>
      <c r="G16" s="32" t="e">
        <f>VLOOKUP($E16,Atletas!$1:$1048576,9,FALSE)</f>
        <v>#N/A</v>
      </c>
      <c r="H16" s="137" t="e">
        <f>VLOOKUP($E16,Atletas!$1:$1048576,5,FALSE)</f>
        <v>#N/A</v>
      </c>
      <c r="I16" s="35"/>
      <c r="J16" s="34"/>
      <c r="K16" s="35"/>
      <c r="L16" s="35" t="s">
        <v>576</v>
      </c>
      <c r="N16" s="31"/>
    </row>
    <row r="17" spans="1:15" s="39" customFormat="1">
      <c r="A17" s="27"/>
      <c r="B17" s="28"/>
      <c r="C17" s="29"/>
      <c r="D17" s="30"/>
      <c r="E17" s="31" t="s">
        <v>325</v>
      </c>
      <c r="F17" s="32" t="e">
        <f>VLOOKUP($E17,Atletas!$1:$1048576,7,FALSE)</f>
        <v>#N/A</v>
      </c>
      <c r="G17" s="32" t="e">
        <f>VLOOKUP($E17,Atletas!$1:$1048576,9,FALSE)</f>
        <v>#N/A</v>
      </c>
      <c r="H17" s="137" t="e">
        <f>VLOOKUP($E17,Atletas!$1:$1048576,5,FALSE)</f>
        <v>#N/A</v>
      </c>
      <c r="I17" s="35"/>
      <c r="J17" s="34"/>
      <c r="K17" s="35"/>
      <c r="L17" s="35" t="s">
        <v>1309</v>
      </c>
      <c r="N17" s="38"/>
      <c r="O17" s="31"/>
    </row>
    <row r="18" spans="1:15" s="39" customFormat="1">
      <c r="A18" s="27"/>
      <c r="B18" s="28"/>
      <c r="C18" s="29"/>
      <c r="D18" s="30"/>
      <c r="E18" s="31" t="s">
        <v>517</v>
      </c>
      <c r="F18" s="32" t="e">
        <f>VLOOKUP($E18,Atletas!$1:$1048576,7,FALSE)</f>
        <v>#N/A</v>
      </c>
      <c r="G18" s="32" t="e">
        <f>VLOOKUP($E18,Atletas!$1:$1048576,9,FALSE)</f>
        <v>#N/A</v>
      </c>
      <c r="H18" s="137" t="e">
        <f>VLOOKUP($E18,Atletas!$1:$1048576,5,FALSE)</f>
        <v>#N/A</v>
      </c>
      <c r="I18" s="35"/>
      <c r="J18" s="34"/>
      <c r="K18" s="35"/>
      <c r="L18" s="35" t="s">
        <v>1310</v>
      </c>
      <c r="N18" s="38"/>
    </row>
    <row r="19" spans="1:15" s="39" customFormat="1">
      <c r="A19" s="27"/>
      <c r="B19" s="28"/>
      <c r="C19" s="29"/>
      <c r="D19" s="30"/>
      <c r="E19" s="31" t="s">
        <v>346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5"/>
      <c r="L19" s="35" t="s">
        <v>1311</v>
      </c>
      <c r="N19" s="38"/>
    </row>
    <row r="20" spans="1:15" s="39" customFormat="1">
      <c r="A20" s="27"/>
      <c r="B20" s="28"/>
      <c r="C20" s="29"/>
      <c r="D20" s="30"/>
      <c r="E20" s="31" t="s">
        <v>1014</v>
      </c>
      <c r="F20" s="32">
        <f>VLOOKUP($E20,Atletas!$1:$1048576,7,FALSE)</f>
        <v>33433</v>
      </c>
      <c r="G20" s="32" t="str">
        <f>VLOOKUP($E20,Atletas!$1:$1048576,9,FALSE)</f>
        <v>S/Sub-23</v>
      </c>
      <c r="H20" s="137" t="str">
        <f>VLOOKUP($E20,Atletas!$1:$1048576,5,FALSE)</f>
        <v>GDE</v>
      </c>
      <c r="I20" s="35"/>
      <c r="J20" s="34"/>
      <c r="K20" s="35"/>
      <c r="L20" s="35" t="s">
        <v>852</v>
      </c>
      <c r="O20" s="31"/>
    </row>
    <row r="21" spans="1:15" s="39" customFormat="1">
      <c r="A21" s="27"/>
      <c r="B21" s="28"/>
      <c r="C21" s="29"/>
      <c r="D21" s="30"/>
      <c r="E21" s="31" t="s">
        <v>735</v>
      </c>
      <c r="F21" s="32">
        <f>VLOOKUP($E21,Atletas!$1:$1048576,7,FALSE)</f>
        <v>29764</v>
      </c>
      <c r="G21" s="32" t="str">
        <f>VLOOKUP($E21,Atletas!$1:$1048576,9,FALSE)</f>
        <v>Sénior</v>
      </c>
      <c r="H21" s="137" t="str">
        <f>VLOOKUP($E21,Atletas!$1:$1048576,5,FALSE)</f>
        <v>ADRAP</v>
      </c>
      <c r="I21" s="35"/>
      <c r="J21" s="34"/>
      <c r="K21" s="35"/>
      <c r="L21" s="35" t="s">
        <v>1815</v>
      </c>
      <c r="O21" s="31"/>
    </row>
    <row r="22" spans="1:15" s="31" customFormat="1">
      <c r="A22" s="27"/>
      <c r="B22" s="28"/>
      <c r="C22" s="29"/>
      <c r="D22" s="30"/>
      <c r="E22" s="31" t="s">
        <v>828</v>
      </c>
      <c r="F22" s="32" t="e">
        <f>VLOOKUP($E22,Atletas!$1:$1048576,7,FALSE)</f>
        <v>#N/A</v>
      </c>
      <c r="G22" s="32" t="e">
        <f>VLOOKUP($E22,Atletas!$1:$1048576,9,FALSE)</f>
        <v>#N/A</v>
      </c>
      <c r="H22" s="137" t="e">
        <f>VLOOKUP($E22,Atletas!$1:$1048576,5,FALSE)</f>
        <v>#N/A</v>
      </c>
      <c r="I22" s="35"/>
      <c r="J22" s="34"/>
      <c r="K22" s="35"/>
      <c r="L22" s="35" t="s">
        <v>577</v>
      </c>
      <c r="M22" s="39"/>
      <c r="O22" s="39"/>
    </row>
    <row r="23" spans="1:15" s="39" customFormat="1">
      <c r="A23" s="27"/>
      <c r="B23" s="28"/>
      <c r="C23" s="29"/>
      <c r="D23" s="30"/>
      <c r="E23" s="31" t="s">
        <v>979</v>
      </c>
      <c r="F23" s="32" t="e">
        <f>VLOOKUP($E23,Atletas!$1:$1048576,7,FALSE)</f>
        <v>#N/A</v>
      </c>
      <c r="G23" s="32" t="e">
        <f>VLOOKUP($E23,Atletas!$1:$1048576,9,FALSE)</f>
        <v>#N/A</v>
      </c>
      <c r="H23" s="137" t="e">
        <f>VLOOKUP($E23,Atletas!$1:$1048576,5,FALSE)</f>
        <v>#N/A</v>
      </c>
      <c r="I23" s="35"/>
      <c r="J23" s="34"/>
      <c r="K23" s="35"/>
      <c r="L23" s="35" t="s">
        <v>578</v>
      </c>
      <c r="N23" s="31"/>
    </row>
    <row r="24" spans="1:15" s="39" customFormat="1">
      <c r="A24" s="27"/>
      <c r="B24" s="28"/>
      <c r="C24" s="29"/>
      <c r="D24" s="30"/>
      <c r="E24" s="31"/>
      <c r="F24" s="32">
        <f>VLOOKUP($E24,Atletas!$1:$1048576,7,FALSE)</f>
        <v>0</v>
      </c>
      <c r="G24" s="32">
        <f>VLOOKUP($E24,Atletas!$1:$1048576,9,FALSE)</f>
        <v>0</v>
      </c>
      <c r="H24" s="137">
        <f>VLOOKUP($E24,Atletas!$1:$1048576,5,FALSE)</f>
        <v>0</v>
      </c>
      <c r="I24" s="35"/>
      <c r="J24" s="34"/>
      <c r="K24" s="35"/>
      <c r="L24" s="35" t="s">
        <v>765</v>
      </c>
    </row>
    <row r="25" spans="1:15" s="39" customFormat="1">
      <c r="A25" s="27"/>
      <c r="B25" s="28"/>
      <c r="C25" s="29"/>
      <c r="D25" s="30"/>
      <c r="E25" s="31"/>
      <c r="F25" s="32">
        <f>VLOOKUP($E25,Atletas!$1:$1048576,7,FALSE)</f>
        <v>0</v>
      </c>
      <c r="G25" s="32">
        <f>VLOOKUP($E25,Atletas!$1:$1048576,9,FALSE)</f>
        <v>0</v>
      </c>
      <c r="H25" s="137">
        <f>VLOOKUP($E25,Atletas!$1:$1048576,5,FALSE)</f>
        <v>0</v>
      </c>
      <c r="I25" s="35"/>
      <c r="J25" s="34"/>
      <c r="K25" s="35"/>
      <c r="L25" s="35" t="s">
        <v>765</v>
      </c>
    </row>
    <row r="26" spans="1:15" s="41" customFormat="1" ht="11">
      <c r="A26" s="37"/>
      <c r="B26" s="38"/>
      <c r="C26" s="29"/>
      <c r="D26" s="30"/>
      <c r="E26" s="39"/>
      <c r="F26" s="32"/>
      <c r="G26" s="35"/>
      <c r="H26" s="87"/>
      <c r="I26" s="33"/>
      <c r="J26" s="34"/>
      <c r="K26" s="33"/>
      <c r="L26" s="35"/>
    </row>
    <row r="27" spans="1:15" s="41" customFormat="1" ht="11">
      <c r="A27" s="37"/>
      <c r="B27" s="38"/>
      <c r="C27" s="29"/>
      <c r="D27" s="30"/>
      <c r="E27" s="39"/>
      <c r="F27" s="32"/>
      <c r="G27" s="35"/>
      <c r="H27" s="87"/>
      <c r="I27" s="33"/>
      <c r="J27" s="34"/>
      <c r="K27" s="33"/>
      <c r="L27" s="35"/>
    </row>
    <row r="28" spans="1:15" s="41" customFormat="1" ht="11">
      <c r="A28" s="37"/>
      <c r="B28" s="38"/>
      <c r="C28" s="29"/>
      <c r="D28" s="30"/>
      <c r="E28" s="39"/>
      <c r="F28" s="32"/>
      <c r="G28" s="35"/>
      <c r="H28" s="87"/>
      <c r="I28" s="33"/>
      <c r="J28" s="34"/>
      <c r="K28" s="33"/>
      <c r="L28" s="35"/>
    </row>
    <row r="29" spans="1:15" s="41" customFormat="1" ht="11">
      <c r="A29" s="37"/>
      <c r="B29" s="38"/>
      <c r="C29" s="29"/>
      <c r="D29" s="30"/>
      <c r="E29" s="39"/>
      <c r="F29" s="32"/>
      <c r="G29" s="35"/>
      <c r="H29" s="87"/>
      <c r="I29" s="33"/>
      <c r="J29" s="34"/>
      <c r="K29" s="33"/>
      <c r="L29" s="35"/>
    </row>
    <row r="30" spans="1:15" s="41" customFormat="1" ht="11">
      <c r="A30" s="37"/>
      <c r="B30" s="38"/>
      <c r="C30" s="29"/>
      <c r="D30" s="30"/>
      <c r="E30" s="39"/>
      <c r="F30" s="32"/>
      <c r="G30" s="35"/>
      <c r="H30" s="87"/>
      <c r="I30" s="33"/>
      <c r="J30" s="34"/>
      <c r="K30" s="33"/>
      <c r="L30" s="35"/>
    </row>
    <row r="31" spans="1:15" s="41" customFormat="1" ht="11">
      <c r="A31" s="37"/>
      <c r="B31" s="38"/>
      <c r="C31" s="29"/>
      <c r="D31" s="30"/>
      <c r="E31" s="39"/>
      <c r="F31" s="32"/>
      <c r="G31" s="35"/>
      <c r="H31" s="87"/>
      <c r="I31" s="33"/>
      <c r="J31" s="34"/>
      <c r="K31" s="33"/>
      <c r="L31" s="35"/>
    </row>
    <row r="32" spans="1:15" s="41" customFormat="1" ht="11">
      <c r="A32" s="37"/>
      <c r="B32" s="38"/>
      <c r="C32" s="29"/>
      <c r="D32" s="30"/>
      <c r="E32" s="39"/>
      <c r="F32" s="32"/>
      <c r="G32" s="35"/>
      <c r="H32" s="87"/>
      <c r="I32" s="33"/>
      <c r="J32" s="34"/>
      <c r="K32" s="33"/>
      <c r="L32" s="35"/>
    </row>
    <row r="33" spans="1:12" s="41" customFormat="1" ht="11">
      <c r="A33" s="37"/>
      <c r="B33" s="38"/>
      <c r="C33" s="29"/>
      <c r="D33" s="30"/>
      <c r="E33" s="39"/>
      <c r="F33" s="32"/>
      <c r="G33" s="35"/>
      <c r="H33" s="87"/>
      <c r="I33" s="33"/>
      <c r="J33" s="34"/>
      <c r="K33" s="33"/>
      <c r="L33" s="35"/>
    </row>
    <row r="34" spans="1:12" s="41" customFormat="1" ht="11">
      <c r="A34" s="37"/>
      <c r="B34" s="38"/>
      <c r="C34" s="29"/>
      <c r="D34" s="30"/>
      <c r="E34" s="39"/>
      <c r="F34" s="32"/>
      <c r="G34" s="35"/>
      <c r="H34" s="87"/>
      <c r="I34" s="33"/>
      <c r="J34" s="34"/>
      <c r="K34" s="33"/>
      <c r="L34" s="35"/>
    </row>
    <row r="35" spans="1:12" s="41" customFormat="1" ht="11">
      <c r="A35" s="37"/>
      <c r="B35" s="38"/>
      <c r="C35" s="29"/>
      <c r="D35" s="30"/>
      <c r="E35" s="39"/>
      <c r="F35" s="32"/>
      <c r="G35" s="35"/>
      <c r="H35" s="87"/>
      <c r="I35" s="33"/>
      <c r="J35" s="34"/>
      <c r="K35" s="33"/>
      <c r="L35" s="35"/>
    </row>
    <row r="36" spans="1:12" s="41" customFormat="1" ht="11">
      <c r="A36" s="37"/>
      <c r="B36" s="38"/>
      <c r="C36" s="29"/>
      <c r="D36" s="30"/>
      <c r="E36" s="39"/>
      <c r="F36" s="32"/>
      <c r="G36" s="35"/>
      <c r="H36" s="87"/>
      <c r="I36" s="33"/>
      <c r="J36" s="34"/>
      <c r="K36" s="33"/>
      <c r="L36" s="35"/>
    </row>
    <row r="37" spans="1:12" s="41" customFormat="1" ht="11">
      <c r="A37" s="37"/>
      <c r="B37" s="38"/>
      <c r="C37" s="29"/>
      <c r="D37" s="30"/>
      <c r="E37" s="39"/>
      <c r="F37" s="32"/>
      <c r="G37" s="35"/>
      <c r="H37" s="87"/>
      <c r="I37" s="33"/>
      <c r="J37" s="34"/>
      <c r="K37" s="33"/>
      <c r="L37" s="35"/>
    </row>
    <row r="38" spans="1:12" s="41" customFormat="1" ht="11">
      <c r="A38" s="37"/>
      <c r="B38" s="38"/>
      <c r="C38" s="29"/>
      <c r="D38" s="30"/>
      <c r="E38" s="39"/>
      <c r="F38" s="32"/>
      <c r="G38" s="35"/>
      <c r="H38" s="87"/>
      <c r="I38" s="33"/>
      <c r="J38" s="34"/>
      <c r="K38" s="33"/>
      <c r="L38" s="35"/>
    </row>
    <row r="39" spans="1:12" s="41" customFormat="1" ht="11">
      <c r="A39" s="37"/>
      <c r="B39" s="38"/>
      <c r="C39" s="29"/>
      <c r="D39" s="30"/>
      <c r="E39" s="39"/>
      <c r="F39" s="32"/>
      <c r="G39" s="35"/>
      <c r="H39" s="87"/>
      <c r="I39" s="33"/>
      <c r="J39" s="34"/>
      <c r="K39" s="33"/>
      <c r="L39" s="35"/>
    </row>
    <row r="40" spans="1:12" s="41" customFormat="1" ht="11">
      <c r="A40" s="37"/>
      <c r="B40" s="38"/>
      <c r="C40" s="29"/>
      <c r="D40" s="30"/>
      <c r="E40" s="39"/>
      <c r="F40" s="32"/>
      <c r="G40" s="35"/>
      <c r="H40" s="87"/>
      <c r="I40" s="33"/>
      <c r="J40" s="34"/>
      <c r="K40" s="33"/>
      <c r="L40" s="35"/>
    </row>
    <row r="41" spans="1:12" s="41" customFormat="1" ht="11">
      <c r="A41" s="37"/>
      <c r="B41" s="38"/>
      <c r="C41" s="29"/>
      <c r="D41" s="30"/>
      <c r="E41" s="39"/>
      <c r="F41" s="32"/>
      <c r="G41" s="35"/>
      <c r="H41" s="87"/>
      <c r="I41" s="33"/>
      <c r="J41" s="34"/>
      <c r="K41" s="33"/>
      <c r="L41" s="35"/>
    </row>
    <row r="42" spans="1:12" s="41" customFormat="1" ht="11">
      <c r="A42" s="37"/>
      <c r="B42" s="38"/>
      <c r="C42" s="29"/>
      <c r="D42" s="30"/>
      <c r="E42" s="39"/>
      <c r="F42" s="32"/>
      <c r="G42" s="35"/>
      <c r="H42" s="87"/>
      <c r="I42" s="33"/>
      <c r="J42" s="34"/>
      <c r="K42" s="33"/>
      <c r="L42" s="35"/>
    </row>
    <row r="43" spans="1:12" s="41" customFormat="1" ht="11">
      <c r="A43" s="37"/>
      <c r="B43" s="38"/>
      <c r="C43" s="29"/>
      <c r="D43" s="30"/>
      <c r="E43" s="39"/>
      <c r="F43" s="32"/>
      <c r="G43" s="35"/>
      <c r="H43" s="87"/>
      <c r="I43" s="33"/>
      <c r="J43" s="34"/>
      <c r="K43" s="33"/>
      <c r="L43" s="35"/>
    </row>
    <row r="44" spans="1:12" s="41" customFormat="1" ht="11">
      <c r="A44" s="37"/>
      <c r="B44" s="38"/>
      <c r="C44" s="29"/>
      <c r="D44" s="30"/>
      <c r="E44" s="39"/>
      <c r="F44" s="32"/>
      <c r="G44" s="35"/>
      <c r="H44" s="87"/>
      <c r="I44" s="33"/>
      <c r="J44" s="34"/>
      <c r="K44" s="33"/>
      <c r="L44" s="35"/>
    </row>
    <row r="45" spans="1:12" s="41" customFormat="1" ht="11">
      <c r="A45" s="37"/>
      <c r="B45" s="38"/>
      <c r="C45" s="29"/>
      <c r="D45" s="30"/>
      <c r="E45" s="39"/>
      <c r="F45" s="32"/>
      <c r="G45" s="35"/>
      <c r="H45" s="87"/>
      <c r="I45" s="33"/>
      <c r="J45" s="34"/>
      <c r="K45" s="33"/>
      <c r="L45" s="35"/>
    </row>
    <row r="46" spans="1:12" s="41" customFormat="1" ht="11">
      <c r="A46" s="37"/>
      <c r="B46" s="38"/>
      <c r="C46" s="29"/>
      <c r="D46" s="30"/>
      <c r="E46" s="39"/>
      <c r="F46" s="32"/>
      <c r="G46" s="35"/>
      <c r="H46" s="87"/>
      <c r="I46" s="33"/>
      <c r="J46" s="34"/>
      <c r="K46" s="33"/>
      <c r="L46" s="35"/>
    </row>
    <row r="47" spans="1:12" s="41" customFormat="1" ht="11">
      <c r="A47" s="37"/>
      <c r="B47" s="38"/>
      <c r="C47" s="29"/>
      <c r="D47" s="30"/>
      <c r="E47" s="39"/>
      <c r="F47" s="32"/>
      <c r="G47" s="35"/>
      <c r="H47" s="87"/>
      <c r="I47" s="33"/>
      <c r="J47" s="34"/>
      <c r="K47" s="33"/>
      <c r="L47" s="35"/>
    </row>
    <row r="48" spans="1:12" s="41" customFormat="1" ht="11">
      <c r="A48" s="37"/>
      <c r="B48" s="38"/>
      <c r="C48" s="29"/>
      <c r="D48" s="30"/>
      <c r="E48" s="39"/>
      <c r="F48" s="32"/>
      <c r="G48" s="35"/>
      <c r="H48" s="87"/>
      <c r="I48" s="33"/>
      <c r="J48" s="34"/>
      <c r="K48" s="33"/>
      <c r="L48" s="35"/>
    </row>
    <row r="49" spans="1:12" s="41" customFormat="1" ht="11">
      <c r="A49" s="37"/>
      <c r="B49" s="38"/>
      <c r="C49" s="29"/>
      <c r="D49" s="30"/>
      <c r="E49" s="39"/>
      <c r="F49" s="32"/>
      <c r="G49" s="35"/>
      <c r="H49" s="87"/>
      <c r="I49" s="33"/>
      <c r="J49" s="34"/>
      <c r="K49" s="33"/>
      <c r="L49" s="35"/>
    </row>
  </sheetData>
  <autoFilter ref="G5:H5"/>
  <sortState ref="A6:O21">
    <sortCondition ref="L6:L21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5" enableFormatConditionsCalculation="0">
    <pageSetUpPr fitToPage="1"/>
  </sheetPr>
  <dimension ref="A1:N1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7" sqref="A7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670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4" ht="15.25" customHeight="1">
      <c r="A5" s="3" t="s">
        <v>879</v>
      </c>
      <c r="B5" s="5" t="s">
        <v>880</v>
      </c>
      <c r="C5" s="22"/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4" s="31" customFormat="1">
      <c r="A6" s="27">
        <v>1</v>
      </c>
      <c r="B6" s="28" t="s">
        <v>2296</v>
      </c>
      <c r="C6" s="29"/>
      <c r="D6" s="30">
        <v>1</v>
      </c>
      <c r="E6" s="31" t="s">
        <v>706</v>
      </c>
      <c r="F6" s="32">
        <f>VLOOKUP($E6,Atletas!$1:$1048576,7,FALSE)</f>
        <v>30408</v>
      </c>
      <c r="G6" s="32" t="str">
        <f>VLOOKUP($E6,Atletas!$1:$1048576,9,FALSE)</f>
        <v>Sénior</v>
      </c>
      <c r="H6" s="137" t="str">
        <f>VLOOKUP($E6,Atletas!$1:$1048576,5,FALSE)</f>
        <v>CSM</v>
      </c>
      <c r="I6" s="35" t="s">
        <v>1012</v>
      </c>
      <c r="J6" s="34">
        <v>41467</v>
      </c>
      <c r="K6" s="35"/>
      <c r="L6" s="35" t="s">
        <v>357</v>
      </c>
      <c r="M6" s="38"/>
      <c r="N6" s="38"/>
    </row>
    <row r="7" spans="1:14" s="31" customFormat="1">
      <c r="A7" s="27">
        <v>2</v>
      </c>
      <c r="B7" s="28" t="s">
        <v>2297</v>
      </c>
      <c r="C7" s="29"/>
      <c r="D7" s="30">
        <v>2</v>
      </c>
      <c r="E7" s="31" t="s">
        <v>1430</v>
      </c>
      <c r="F7" s="32">
        <f>VLOOKUP($E7,Atletas!$1:$1048576,7,FALSE)</f>
        <v>35370</v>
      </c>
      <c r="G7" s="32" t="str">
        <f>VLOOKUP($E7,Atletas!$1:$1048576,9,FALSE)</f>
        <v>Juvenil</v>
      </c>
      <c r="H7" s="137" t="str">
        <f>VLOOKUP($E7,Atletas!$1:$1048576,5,FALSE)</f>
        <v>CSM</v>
      </c>
      <c r="I7" s="35" t="s">
        <v>1012</v>
      </c>
      <c r="J7" s="34">
        <v>41467</v>
      </c>
      <c r="K7" s="35"/>
      <c r="L7" s="35" t="s">
        <v>765</v>
      </c>
    </row>
    <row r="8" spans="1:14" s="31" customFormat="1">
      <c r="A8" s="27">
        <v>3</v>
      </c>
      <c r="B8" s="28" t="s">
        <v>2298</v>
      </c>
      <c r="C8" s="29"/>
      <c r="D8" s="30">
        <v>3</v>
      </c>
      <c r="E8" s="31" t="s">
        <v>513</v>
      </c>
      <c r="F8" s="32">
        <f>VLOOKUP($E8,Atletas!$1:$1048576,7,FALSE)</f>
        <v>35428</v>
      </c>
      <c r="G8" s="32" t="str">
        <f>VLOOKUP($E8,Atletas!$1:$1048576,9,FALSE)</f>
        <v>Juvenil</v>
      </c>
      <c r="H8" s="137" t="str">
        <f>VLOOKUP($E8,Atletas!$1:$1048576,5,FALSE)</f>
        <v>AJS</v>
      </c>
      <c r="I8" s="35" t="s">
        <v>1012</v>
      </c>
      <c r="J8" s="34">
        <v>41467</v>
      </c>
      <c r="K8" s="35"/>
      <c r="L8" s="35" t="s">
        <v>1816</v>
      </c>
    </row>
    <row r="9" spans="1:14" s="31" customFormat="1">
      <c r="A9" s="27"/>
      <c r="B9" s="28"/>
      <c r="C9" s="29"/>
      <c r="D9" s="30"/>
      <c r="E9" s="31" t="s">
        <v>769</v>
      </c>
      <c r="F9" s="32">
        <f>VLOOKUP($E9,Atletas!$1:$1048576,7,FALSE)</f>
        <v>28581</v>
      </c>
      <c r="G9" s="32" t="str">
        <f>VLOOKUP($E9,Atletas!$1:$1048576,9,FALSE)</f>
        <v>S/Veterano</v>
      </c>
      <c r="H9" s="137" t="str">
        <f>VLOOKUP($E9,Atletas!$1:$1048576,5,FALSE)</f>
        <v>GDE</v>
      </c>
      <c r="I9" s="35"/>
      <c r="J9" s="34"/>
      <c r="K9" s="35"/>
      <c r="L9" s="35" t="s">
        <v>641</v>
      </c>
      <c r="N9" s="38"/>
    </row>
    <row r="10" spans="1:14" s="31" customFormat="1">
      <c r="A10" s="27"/>
      <c r="B10" s="28"/>
      <c r="C10" s="29"/>
      <c r="D10" s="30"/>
      <c r="E10" s="31" t="s">
        <v>589</v>
      </c>
      <c r="F10" s="32" t="e">
        <f>VLOOKUP($E10,Atletas!$1:$1048576,7,FALSE)</f>
        <v>#N/A</v>
      </c>
      <c r="G10" s="32" t="e">
        <f>VLOOKUP($E10,Atletas!$1:$1048576,9,FALSE)</f>
        <v>#N/A</v>
      </c>
      <c r="H10" s="137" t="e">
        <f>VLOOKUP($E10,Atletas!$1:$1048576,5,FALSE)</f>
        <v>#N/A</v>
      </c>
      <c r="I10" s="35"/>
      <c r="J10" s="34"/>
      <c r="K10" s="35"/>
      <c r="L10" s="35" t="s">
        <v>68</v>
      </c>
      <c r="M10" s="38"/>
      <c r="N10" s="38"/>
    </row>
    <row r="11" spans="1:14" s="31" customFormat="1">
      <c r="A11" s="27"/>
      <c r="B11" s="28"/>
      <c r="C11" s="29"/>
      <c r="D11" s="30"/>
      <c r="E11" s="31" t="s">
        <v>722</v>
      </c>
      <c r="F11" s="32">
        <f>VLOOKUP($E11,Atletas!$1:$1048576,7,FALSE)</f>
        <v>34584</v>
      </c>
      <c r="G11" s="32" t="str">
        <f>VLOOKUP($E11,Atletas!$1:$1048576,9,FALSE)</f>
        <v>Júnior</v>
      </c>
      <c r="H11" s="137" t="str">
        <f>VLOOKUP($E11,Atletas!$1:$1048576,5,FALSE)</f>
        <v>AJS</v>
      </c>
      <c r="I11" s="35"/>
      <c r="J11" s="34"/>
      <c r="K11" s="35"/>
      <c r="L11" s="35" t="s">
        <v>1312</v>
      </c>
      <c r="N11" s="38"/>
    </row>
    <row r="12" spans="1:14" s="31" customFormat="1">
      <c r="A12" s="27"/>
      <c r="B12" s="28"/>
      <c r="C12" s="29"/>
      <c r="D12" s="30"/>
      <c r="E12" s="31" t="s">
        <v>735</v>
      </c>
      <c r="F12" s="32">
        <f>VLOOKUP($E12,Atletas!$1:$1048576,7,FALSE)</f>
        <v>29764</v>
      </c>
      <c r="G12" s="32" t="str">
        <f>VLOOKUP($E12,Atletas!$1:$1048576,9,FALSE)</f>
        <v>Sénior</v>
      </c>
      <c r="H12" s="137" t="str">
        <f>VLOOKUP($E12,Atletas!$1:$1048576,5,FALSE)</f>
        <v>ADRAP</v>
      </c>
      <c r="I12" s="35"/>
      <c r="J12" s="34"/>
      <c r="K12" s="35"/>
      <c r="L12" s="35" t="s">
        <v>1817</v>
      </c>
    </row>
    <row r="13" spans="1:14" s="31" customFormat="1">
      <c r="A13" s="27"/>
      <c r="B13" s="28"/>
      <c r="C13" s="29"/>
      <c r="D13" s="30"/>
      <c r="E13" s="31" t="s">
        <v>325</v>
      </c>
      <c r="F13" s="32" t="e">
        <f>VLOOKUP($E13,Atletas!$1:$1048576,7,FALSE)</f>
        <v>#N/A</v>
      </c>
      <c r="G13" s="32" t="e">
        <f>VLOOKUP($E13,Atletas!$1:$1048576,9,FALSE)</f>
        <v>#N/A</v>
      </c>
      <c r="H13" s="137" t="e">
        <f>VLOOKUP($E13,Atletas!$1:$1048576,5,FALSE)</f>
        <v>#N/A</v>
      </c>
      <c r="I13" s="35"/>
      <c r="J13" s="34"/>
      <c r="K13" s="35"/>
      <c r="L13" s="35" t="s">
        <v>1818</v>
      </c>
    </row>
    <row r="14" spans="1:14" s="31" customFormat="1">
      <c r="A14" s="27"/>
      <c r="B14" s="28"/>
      <c r="C14" s="29"/>
      <c r="D14" s="30"/>
      <c r="E14" s="31" t="s">
        <v>719</v>
      </c>
      <c r="F14" s="32">
        <f>VLOOKUP($E14,Atletas!$1:$1048576,7,FALSE)</f>
        <v>33634</v>
      </c>
      <c r="G14" s="32" t="str">
        <f>VLOOKUP($E14,Atletas!$1:$1048576,9,FALSE)</f>
        <v>S/Sub-23</v>
      </c>
      <c r="H14" s="137" t="str">
        <f>VLOOKUP($E14,Atletas!$1:$1048576,5,FALSE)</f>
        <v>AJS</v>
      </c>
      <c r="I14" s="35"/>
      <c r="J14" s="34"/>
      <c r="K14" s="35"/>
      <c r="L14" s="35" t="s">
        <v>642</v>
      </c>
    </row>
    <row r="15" spans="1:14" s="31" customFormat="1">
      <c r="A15" s="27"/>
      <c r="B15" s="28"/>
      <c r="C15" s="29"/>
      <c r="D15" s="30"/>
      <c r="F15" s="32">
        <f>VLOOKUP($E15,Atletas!$1:$1048576,7,FALSE)</f>
        <v>0</v>
      </c>
      <c r="G15" s="32">
        <f>VLOOKUP($E15,Atletas!$1:$1048576,9,FALSE)</f>
        <v>0</v>
      </c>
      <c r="H15" s="137">
        <f>VLOOKUP($E15,Atletas!$1:$1048576,5,FALSE)</f>
        <v>0</v>
      </c>
      <c r="I15" s="35"/>
      <c r="J15" s="34"/>
      <c r="K15" s="35"/>
      <c r="L15" s="35" t="s">
        <v>765</v>
      </c>
    </row>
    <row r="16" spans="1:14" s="31" customFormat="1">
      <c r="A16" s="27"/>
      <c r="B16" s="28"/>
      <c r="C16" s="29"/>
      <c r="D16" s="30"/>
      <c r="F16" s="32"/>
      <c r="G16" s="35"/>
      <c r="H16" s="137"/>
      <c r="I16" s="35"/>
      <c r="J16" s="34"/>
      <c r="K16" s="35"/>
      <c r="L16" s="35"/>
    </row>
    <row r="17" spans="1:12" s="31" customFormat="1">
      <c r="A17" s="27"/>
      <c r="B17" s="28"/>
      <c r="C17" s="29"/>
      <c r="D17" s="30"/>
      <c r="F17" s="32"/>
      <c r="G17" s="35"/>
      <c r="H17" s="137"/>
      <c r="I17" s="35"/>
      <c r="J17" s="34"/>
      <c r="K17" s="35"/>
      <c r="L17" s="35"/>
    </row>
    <row r="18" spans="1:12" s="31" customFormat="1">
      <c r="A18" s="27"/>
      <c r="B18" s="28"/>
      <c r="C18" s="29"/>
      <c r="D18" s="30"/>
      <c r="F18" s="32"/>
      <c r="G18" s="35"/>
      <c r="H18" s="137"/>
      <c r="I18" s="35"/>
      <c r="J18" s="34"/>
      <c r="K18" s="35"/>
      <c r="L18" s="35"/>
    </row>
    <row r="19" spans="1:12" s="31" customFormat="1">
      <c r="A19" s="27"/>
      <c r="B19" s="28"/>
      <c r="C19" s="29"/>
      <c r="D19" s="30"/>
      <c r="F19" s="32"/>
      <c r="G19" s="35"/>
      <c r="H19" s="137"/>
      <c r="I19" s="35"/>
      <c r="J19" s="34"/>
      <c r="K19" s="35"/>
      <c r="L19" s="35"/>
    </row>
  </sheetData>
  <sortState ref="A6:N13">
    <sortCondition ref="L6:L13"/>
  </sortState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 enableFormatConditionsCalculation="0">
    <pageSetUpPr fitToPage="1"/>
  </sheetPr>
  <dimension ref="A1:M1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23" customWidth="1"/>
    <col min="4" max="4" width="5.6640625" style="20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bestFit="1" customWidth="1"/>
    <col min="11" max="11" width="13.6640625" style="18" customWidth="1"/>
    <col min="12" max="12" width="13.6640625" style="7" customWidth="1"/>
    <col min="13" max="14" width="0" hidden="1" customWidth="1"/>
  </cols>
  <sheetData>
    <row r="1" spans="1:13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3" ht="19.5" customHeight="1">
      <c r="A2" s="183" t="s">
        <v>672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3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13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</row>
    <row r="5" spans="1:13" ht="15.25" customHeight="1">
      <c r="A5" s="3" t="s">
        <v>879</v>
      </c>
      <c r="B5" s="5" t="s">
        <v>880</v>
      </c>
      <c r="C5" s="22"/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</row>
    <row r="6" spans="1:13" s="31" customFormat="1">
      <c r="A6" s="27"/>
      <c r="B6" s="28"/>
      <c r="C6" s="29"/>
      <c r="D6" s="30"/>
      <c r="E6" s="31" t="s">
        <v>769</v>
      </c>
      <c r="F6" s="32">
        <f>VLOOKUP($E6,Atletas!$1:$1048576,7,FALSE)</f>
        <v>28581</v>
      </c>
      <c r="G6" s="32" t="str">
        <f>VLOOKUP($E6,Atletas!$1:$1048576,9,FALSE)</f>
        <v>S/Veterano</v>
      </c>
      <c r="H6" s="137" t="str">
        <f>VLOOKUP($E6,Atletas!$1:$1048576,5,FALSE)</f>
        <v>GDE</v>
      </c>
      <c r="I6" s="35"/>
      <c r="J6" s="34"/>
      <c r="K6" s="35"/>
      <c r="L6" s="35" t="s">
        <v>963</v>
      </c>
    </row>
    <row r="7" spans="1:13" s="31" customFormat="1">
      <c r="A7" s="27"/>
      <c r="B7" s="28"/>
      <c r="C7" s="29"/>
      <c r="D7" s="30"/>
      <c r="E7" s="31" t="s">
        <v>706</v>
      </c>
      <c r="F7" s="32">
        <f>VLOOKUP($E7,Atletas!$1:$1048576,7,FALSE)</f>
        <v>30408</v>
      </c>
      <c r="G7" s="32" t="str">
        <f>VLOOKUP($E7,Atletas!$1:$1048576,9,FALSE)</f>
        <v>Sénior</v>
      </c>
      <c r="H7" s="137" t="str">
        <f>VLOOKUP($E7,Atletas!$1:$1048576,5,FALSE)</f>
        <v>CSM</v>
      </c>
      <c r="I7" s="35"/>
      <c r="J7" s="34"/>
      <c r="K7" s="35"/>
      <c r="L7" s="35" t="s">
        <v>11</v>
      </c>
      <c r="M7" s="38"/>
    </row>
    <row r="8" spans="1:13" s="31" customFormat="1">
      <c r="A8" s="27"/>
      <c r="B8" s="28"/>
      <c r="C8" s="29"/>
      <c r="D8" s="30"/>
      <c r="F8" s="32">
        <f>VLOOKUP($E8,Atletas!$1:$1048576,7,FALSE)</f>
        <v>0</v>
      </c>
      <c r="G8" s="32">
        <f>VLOOKUP($E8,Atletas!$1:$1048576,9,FALSE)</f>
        <v>0</v>
      </c>
      <c r="H8" s="137">
        <f>VLOOKUP($E8,Atletas!$1:$1048576,5,FALSE)</f>
        <v>0</v>
      </c>
      <c r="I8" s="35"/>
      <c r="J8" s="34"/>
      <c r="K8" s="35"/>
      <c r="L8" s="35"/>
      <c r="M8" s="38"/>
    </row>
    <row r="9" spans="1:13" s="31" customFormat="1">
      <c r="A9" s="27"/>
      <c r="B9" s="28"/>
      <c r="C9" s="29"/>
      <c r="D9" s="30"/>
      <c r="F9" s="32"/>
      <c r="G9" s="35"/>
      <c r="H9" s="137"/>
      <c r="I9" s="35"/>
      <c r="J9" s="34"/>
      <c r="K9" s="35"/>
      <c r="L9" s="35"/>
    </row>
    <row r="10" spans="1:13" s="31" customFormat="1">
      <c r="A10" s="27"/>
      <c r="B10" s="28"/>
      <c r="C10" s="29"/>
      <c r="D10" s="30"/>
      <c r="F10" s="32"/>
      <c r="G10" s="35"/>
      <c r="H10" s="137"/>
      <c r="I10" s="35"/>
      <c r="J10" s="34"/>
      <c r="K10" s="35"/>
      <c r="L10" s="35"/>
    </row>
    <row r="11" spans="1:13" s="31" customFormat="1">
      <c r="A11" s="27"/>
      <c r="B11" s="28"/>
      <c r="C11" s="29"/>
      <c r="D11" s="30"/>
      <c r="F11" s="32"/>
      <c r="G11" s="35"/>
      <c r="H11" s="137"/>
      <c r="I11" s="35"/>
      <c r="J11" s="34"/>
      <c r="K11" s="35"/>
      <c r="L11" s="35"/>
    </row>
    <row r="12" spans="1:13" s="31" customFormat="1">
      <c r="A12" s="27"/>
      <c r="B12" s="28"/>
      <c r="C12" s="29"/>
      <c r="D12" s="30"/>
      <c r="F12" s="32"/>
      <c r="G12" s="35"/>
      <c r="H12" s="137"/>
      <c r="I12" s="35"/>
      <c r="J12" s="34"/>
      <c r="K12" s="35"/>
      <c r="L12" s="35"/>
    </row>
    <row r="13" spans="1:13" s="31" customFormat="1">
      <c r="A13" s="27"/>
      <c r="B13" s="28"/>
      <c r="C13" s="29"/>
      <c r="D13" s="30"/>
      <c r="F13" s="32"/>
      <c r="G13" s="35"/>
      <c r="H13" s="137"/>
      <c r="I13" s="35"/>
      <c r="J13" s="34"/>
      <c r="K13" s="35"/>
      <c r="L13" s="35"/>
    </row>
    <row r="14" spans="1:13" s="31" customFormat="1">
      <c r="A14" s="27"/>
      <c r="B14" s="28"/>
      <c r="C14" s="29"/>
      <c r="D14" s="30"/>
      <c r="F14" s="32"/>
      <c r="G14" s="35"/>
      <c r="H14" s="137"/>
      <c r="I14" s="35"/>
      <c r="J14" s="34"/>
      <c r="K14" s="35"/>
      <c r="L14" s="35"/>
    </row>
    <row r="15" spans="1:13" s="31" customFormat="1">
      <c r="A15" s="27"/>
      <c r="B15" s="28"/>
      <c r="C15" s="29"/>
      <c r="D15" s="30"/>
      <c r="F15" s="32"/>
      <c r="G15" s="35"/>
      <c r="H15" s="137"/>
      <c r="I15" s="35"/>
      <c r="J15" s="34"/>
      <c r="K15" s="35"/>
      <c r="L15" s="35"/>
    </row>
    <row r="16" spans="1:13" s="31" customFormat="1">
      <c r="A16" s="27"/>
      <c r="B16" s="28"/>
      <c r="C16" s="29"/>
      <c r="D16" s="30"/>
      <c r="F16" s="32"/>
      <c r="G16" s="35"/>
      <c r="H16" s="137"/>
      <c r="I16" s="35"/>
      <c r="J16" s="34"/>
      <c r="K16" s="35"/>
      <c r="L16" s="35"/>
    </row>
    <row r="17" spans="1:12" s="31" customFormat="1">
      <c r="A17" s="27"/>
      <c r="B17" s="28"/>
      <c r="C17" s="29"/>
      <c r="D17" s="30"/>
      <c r="F17" s="32"/>
      <c r="G17" s="35"/>
      <c r="H17" s="137"/>
      <c r="I17" s="35"/>
      <c r="J17" s="34"/>
      <c r="K17" s="35"/>
      <c r="L17" s="35"/>
    </row>
    <row r="18" spans="1:12" s="31" customFormat="1">
      <c r="A18" s="27"/>
      <c r="B18" s="28"/>
      <c r="C18" s="29"/>
      <c r="D18" s="30"/>
      <c r="F18" s="32"/>
      <c r="G18" s="35"/>
      <c r="H18" s="137"/>
      <c r="I18" s="35"/>
      <c r="J18" s="34"/>
      <c r="K18" s="35"/>
      <c r="L18" s="35"/>
    </row>
    <row r="19" spans="1:12" s="31" customFormat="1">
      <c r="A19" s="27"/>
      <c r="B19" s="28"/>
      <c r="C19" s="29"/>
      <c r="D19" s="30"/>
      <c r="F19" s="32"/>
      <c r="G19" s="35"/>
      <c r="H19" s="137"/>
      <c r="I19" s="35"/>
      <c r="J19" s="34"/>
      <c r="K19" s="35"/>
      <c r="L19" s="35"/>
    </row>
  </sheetData>
  <mergeCells count="4"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7" enableFormatConditionsCalculation="0">
    <pageSetUpPr fitToPage="1"/>
  </sheetPr>
  <dimension ref="A1:N2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B23" sqref="B23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33203125" style="23" customWidth="1"/>
    <col min="4" max="4" width="5.83203125" style="20" customWidth="1"/>
    <col min="5" max="5" width="22.33203125" customWidth="1"/>
    <col min="6" max="6" width="8.6640625" style="9" customWidth="1"/>
    <col min="7" max="7" width="7.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18" customWidth="1"/>
    <col min="13" max="13" width="23.5" style="44" customWidth="1"/>
    <col min="14" max="14" width="10.6640625" style="18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827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ht="18" customHeight="1">
      <c r="A3" s="185" t="s">
        <v>782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s="60" customFormat="1" ht="15.25" customHeight="1">
      <c r="A5" s="3" t="s">
        <v>879</v>
      </c>
      <c r="B5" s="46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4" s="31" customFormat="1">
      <c r="A6" s="27">
        <v>1</v>
      </c>
      <c r="B6" s="47">
        <v>1426</v>
      </c>
      <c r="C6" s="29" t="s">
        <v>1948</v>
      </c>
      <c r="D6" s="30">
        <v>1</v>
      </c>
      <c r="E6" s="31" t="s">
        <v>335</v>
      </c>
      <c r="F6" s="32">
        <f>VLOOKUP($E6,Atletas!$1:$1048576,7,FALSE)</f>
        <v>36667</v>
      </c>
      <c r="G6" s="32" t="str">
        <f>VLOOKUP($E6,Atletas!$1:$1048576,9,FALSE)</f>
        <v>Infantil</v>
      </c>
      <c r="H6" s="137" t="str">
        <f>VLOOKUP($E6,Atletas!$1:$1048576,5,FALSE)</f>
        <v>CSM</v>
      </c>
      <c r="I6" s="35" t="s">
        <v>1012</v>
      </c>
      <c r="J6" s="34">
        <v>41300</v>
      </c>
      <c r="K6" s="38" t="s">
        <v>1896</v>
      </c>
      <c r="L6" s="35" t="s">
        <v>765</v>
      </c>
      <c r="M6" s="35" t="s">
        <v>1949</v>
      </c>
      <c r="N6" s="31" t="str">
        <f>IF(L6="rp",CONCATENATE(B6," p - 12"),L6)</f>
        <v>1426 p - 12</v>
      </c>
    </row>
    <row r="7" spans="1:14" s="31" customFormat="1">
      <c r="A7" s="27">
        <v>2</v>
      </c>
      <c r="B7" s="47">
        <v>1146</v>
      </c>
      <c r="C7" s="29" t="s">
        <v>1948</v>
      </c>
      <c r="D7" s="30">
        <v>2</v>
      </c>
      <c r="E7" s="31" t="s">
        <v>1765</v>
      </c>
      <c r="F7" s="32">
        <f>VLOOKUP($E7,Atletas!$1:$1048576,7,FALSE)</f>
        <v>36856</v>
      </c>
      <c r="G7" s="32" t="str">
        <f>VLOOKUP($E7,Atletas!$1:$1048576,9,FALSE)</f>
        <v>Infantil</v>
      </c>
      <c r="H7" s="137" t="str">
        <f>VLOOKUP($E7,Atletas!$1:$1048576,5,FALSE)</f>
        <v>CSM</v>
      </c>
      <c r="I7" s="35" t="s">
        <v>1012</v>
      </c>
      <c r="J7" s="34">
        <v>41300</v>
      </c>
      <c r="K7" s="35"/>
      <c r="L7" s="35" t="s">
        <v>765</v>
      </c>
      <c r="M7" s="35" t="s">
        <v>1950</v>
      </c>
      <c r="N7" s="38"/>
    </row>
    <row r="8" spans="1:14" s="31" customFormat="1">
      <c r="A8" s="27">
        <v>3</v>
      </c>
      <c r="B8" s="47">
        <v>1081</v>
      </c>
      <c r="C8" s="29" t="s">
        <v>1948</v>
      </c>
      <c r="D8" s="30">
        <v>3</v>
      </c>
      <c r="E8" s="31" t="s">
        <v>529</v>
      </c>
      <c r="F8" s="32">
        <f>VLOOKUP($E8,Atletas!$1:$1048576,7,FALSE)</f>
        <v>36542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5" t="s">
        <v>1012</v>
      </c>
      <c r="J8" s="34">
        <v>41300</v>
      </c>
      <c r="K8" s="35"/>
      <c r="L8" s="35" t="s">
        <v>765</v>
      </c>
      <c r="M8" s="35" t="s">
        <v>1951</v>
      </c>
      <c r="N8" s="38"/>
    </row>
    <row r="9" spans="1:14" s="31" customFormat="1">
      <c r="A9" s="27">
        <v>4</v>
      </c>
      <c r="B9" s="47">
        <v>973</v>
      </c>
      <c r="C9" s="29" t="s">
        <v>1948</v>
      </c>
      <c r="D9" s="30">
        <v>4</v>
      </c>
      <c r="E9" s="31" t="s">
        <v>1386</v>
      </c>
      <c r="F9" s="32">
        <f>VLOOKUP($E9,Atletas!$1:$1048576,7,FALSE)</f>
        <v>37145</v>
      </c>
      <c r="G9" s="32" t="str">
        <f>VLOOKUP($E9,Atletas!$1:$1048576,9,FALSE)</f>
        <v>Infantil</v>
      </c>
      <c r="H9" s="137" t="str">
        <f>VLOOKUP($E9,Atletas!$1:$1048576,5,FALSE)</f>
        <v>CSM</v>
      </c>
      <c r="I9" s="35" t="s">
        <v>1012</v>
      </c>
      <c r="J9" s="34">
        <v>41300</v>
      </c>
      <c r="K9" s="35"/>
      <c r="L9" s="35" t="s">
        <v>765</v>
      </c>
      <c r="M9" s="35" t="s">
        <v>1952</v>
      </c>
      <c r="N9" s="38"/>
    </row>
    <row r="10" spans="1:14" s="31" customFormat="1">
      <c r="A10" s="27">
        <v>5</v>
      </c>
      <c r="B10" s="47">
        <v>717</v>
      </c>
      <c r="C10" s="29" t="s">
        <v>1948</v>
      </c>
      <c r="D10" s="30">
        <v>5</v>
      </c>
      <c r="E10" s="31" t="s">
        <v>1894</v>
      </c>
      <c r="F10" s="32">
        <f>VLOOKUP($E10,Atletas!$1:$1048576,7,FALSE)</f>
        <v>36957</v>
      </c>
      <c r="G10" s="32" t="str">
        <f>VLOOKUP($E10,Atletas!$1:$1048576,9,FALSE)</f>
        <v>Infantil</v>
      </c>
      <c r="H10" s="137" t="str">
        <f>VLOOKUP($E10,Atletas!$1:$1048576,5,FALSE)</f>
        <v>AJS</v>
      </c>
      <c r="I10" s="35" t="s">
        <v>1012</v>
      </c>
      <c r="J10" s="34">
        <v>41300</v>
      </c>
      <c r="K10" s="35"/>
      <c r="L10" s="35" t="s">
        <v>765</v>
      </c>
      <c r="M10" s="35" t="s">
        <v>1953</v>
      </c>
      <c r="N10" s="38"/>
    </row>
    <row r="11" spans="1:14" s="31" customFormat="1">
      <c r="A11" s="27">
        <v>6</v>
      </c>
      <c r="B11" s="47">
        <v>512</v>
      </c>
      <c r="C11" s="29" t="s">
        <v>1948</v>
      </c>
      <c r="D11" s="30">
        <v>6</v>
      </c>
      <c r="E11" s="31" t="s">
        <v>1028</v>
      </c>
      <c r="F11" s="32">
        <f>VLOOKUP($E11,Atletas!$1:$1048576,7,FALSE)</f>
        <v>36651</v>
      </c>
      <c r="G11" s="32" t="str">
        <f>VLOOKUP($E11,Atletas!$1:$1048576,9,FALSE)</f>
        <v>Infantil</v>
      </c>
      <c r="H11" s="137" t="str">
        <f>VLOOKUP($E11,Atletas!$1:$1048576,5,FALSE)</f>
        <v>CSM</v>
      </c>
      <c r="I11" s="35" t="s">
        <v>1012</v>
      </c>
      <c r="J11" s="34">
        <v>41300</v>
      </c>
      <c r="K11" s="35"/>
      <c r="L11" s="35" t="s">
        <v>765</v>
      </c>
      <c r="M11" s="35" t="s">
        <v>1954</v>
      </c>
      <c r="N11" s="38"/>
    </row>
    <row r="12" spans="1:14" s="31" customFormat="1">
      <c r="A12" s="27">
        <v>7</v>
      </c>
      <c r="B12" s="47">
        <v>455</v>
      </c>
      <c r="C12" s="29" t="s">
        <v>1948</v>
      </c>
      <c r="D12" s="30">
        <v>7</v>
      </c>
      <c r="E12" s="31" t="s">
        <v>1895</v>
      </c>
      <c r="F12" s="32">
        <f>VLOOKUP($E12,Atletas!$1:$1048576,7,FALSE)</f>
        <v>36564</v>
      </c>
      <c r="G12" s="32" t="str">
        <f>VLOOKUP($E12,Atletas!$1:$1048576,9,FALSE)</f>
        <v>Infantil</v>
      </c>
      <c r="H12" s="137" t="str">
        <f>VLOOKUP($E12,Atletas!$1:$1048576,5,FALSE)</f>
        <v>AJS</v>
      </c>
      <c r="I12" s="35" t="s">
        <v>1012</v>
      </c>
      <c r="J12" s="34">
        <v>41300</v>
      </c>
      <c r="K12" s="35"/>
      <c r="L12" s="35" t="s">
        <v>765</v>
      </c>
      <c r="M12" s="35" t="s">
        <v>1955</v>
      </c>
      <c r="N12" s="38"/>
    </row>
    <row r="13" spans="1:14" s="31" customFormat="1">
      <c r="A13" s="27"/>
      <c r="B13" s="47"/>
      <c r="C13" s="29"/>
      <c r="D13" s="30"/>
      <c r="E13" s="31" t="s">
        <v>28</v>
      </c>
      <c r="F13" s="32">
        <f>VLOOKUP($E13,Atletas!$1:$1048576,7,FALSE)</f>
        <v>36541</v>
      </c>
      <c r="G13" s="32" t="str">
        <f>VLOOKUP($E13,Atletas!$1:$1048576,9,FALSE)</f>
        <v>Infantil</v>
      </c>
      <c r="H13" s="137" t="str">
        <f>VLOOKUP($E13,Atletas!$1:$1048576,5,FALSE)</f>
        <v>ACDSJ</v>
      </c>
      <c r="I13" s="35"/>
      <c r="J13" s="34"/>
      <c r="L13" s="35" t="s">
        <v>1819</v>
      </c>
      <c r="M13" s="35"/>
    </row>
    <row r="14" spans="1:14" s="31" customFormat="1">
      <c r="A14" s="27"/>
      <c r="B14" s="47"/>
      <c r="C14" s="29"/>
      <c r="D14" s="30"/>
      <c r="E14" s="31" t="s">
        <v>1373</v>
      </c>
      <c r="F14" s="32">
        <f>VLOOKUP($E14,Atletas!$1:$1048576,7,FALSE)</f>
        <v>36551</v>
      </c>
      <c r="G14" s="32" t="str">
        <f>VLOOKUP($E14,Atletas!$1:$1048576,9,FALSE)</f>
        <v>Infantil</v>
      </c>
      <c r="H14" s="137" t="str">
        <f>VLOOKUP($E14,Atletas!$1:$1048576,5,FALSE)</f>
        <v>GDE</v>
      </c>
      <c r="I14" s="35"/>
      <c r="J14" s="34"/>
      <c r="K14" s="35"/>
      <c r="L14" s="35" t="s">
        <v>1820</v>
      </c>
      <c r="M14" s="35"/>
    </row>
    <row r="15" spans="1:14" s="31" customFormat="1">
      <c r="A15" s="27"/>
      <c r="B15" s="47"/>
      <c r="C15" s="29"/>
      <c r="D15" s="30"/>
      <c r="E15" s="31" t="s">
        <v>1372</v>
      </c>
      <c r="F15" s="32">
        <f>VLOOKUP($E15,Atletas!$1:$1048576,7,FALSE)</f>
        <v>36720</v>
      </c>
      <c r="G15" s="32" t="str">
        <f>VLOOKUP($E15,Atletas!$1:$1048576,9,FALSE)</f>
        <v>Infantil</v>
      </c>
      <c r="H15" s="137" t="str">
        <f>VLOOKUP($E15,Atletas!$1:$1048576,5,FALSE)</f>
        <v>AJS</v>
      </c>
      <c r="I15" s="35"/>
      <c r="J15" s="34"/>
      <c r="K15" s="35"/>
      <c r="L15" s="35" t="s">
        <v>1821</v>
      </c>
      <c r="M15" s="35"/>
    </row>
    <row r="16" spans="1:14" s="31" customFormat="1">
      <c r="A16" s="27"/>
      <c r="B16" s="47"/>
      <c r="C16" s="29"/>
      <c r="D16" s="30"/>
      <c r="F16" s="32">
        <f>VLOOKUP($E16,Atletas!$1:$1048576,7,FALSE)</f>
        <v>0</v>
      </c>
      <c r="G16" s="32">
        <f>VLOOKUP($E16,Atletas!$1:$1048576,9,FALSE)</f>
        <v>0</v>
      </c>
      <c r="H16" s="137">
        <f>VLOOKUP($E16,Atletas!$1:$1048576,5,FALSE)</f>
        <v>0</v>
      </c>
      <c r="I16" s="35"/>
      <c r="J16" s="34"/>
      <c r="K16" s="35"/>
      <c r="L16" s="35" t="s">
        <v>765</v>
      </c>
      <c r="M16" s="35"/>
    </row>
    <row r="17" spans="1:14" s="31" customFormat="1">
      <c r="A17" s="27"/>
      <c r="B17" s="47"/>
      <c r="C17" s="29"/>
      <c r="D17" s="30"/>
      <c r="F17" s="32">
        <f>VLOOKUP($E17,Atletas!$1:$1048576,7,FALSE)</f>
        <v>0</v>
      </c>
      <c r="G17" s="32">
        <f>VLOOKUP($E17,Atletas!$1:$1048576,9,FALSE)</f>
        <v>0</v>
      </c>
      <c r="H17" s="137">
        <f>VLOOKUP($E17,Atletas!$1:$1048576,5,FALSE)</f>
        <v>0</v>
      </c>
      <c r="I17" s="35"/>
      <c r="J17" s="34"/>
      <c r="K17" s="35"/>
      <c r="L17" s="35"/>
      <c r="M17" s="35"/>
    </row>
    <row r="18" spans="1:14" s="31" customFormat="1">
      <c r="A18" s="27"/>
      <c r="B18" s="47"/>
      <c r="C18" s="29"/>
      <c r="D18" s="30"/>
      <c r="F18" s="32"/>
      <c r="G18" s="35"/>
      <c r="H18" s="137"/>
      <c r="I18" s="35"/>
      <c r="J18" s="34"/>
      <c r="K18" s="35"/>
      <c r="L18" s="35"/>
      <c r="M18" s="39"/>
    </row>
    <row r="19" spans="1:14" s="31" customFormat="1">
      <c r="A19" s="27"/>
      <c r="B19" s="47"/>
      <c r="C19" s="29"/>
      <c r="D19" s="30"/>
      <c r="F19" s="32"/>
      <c r="G19" s="35"/>
      <c r="H19" s="137"/>
      <c r="I19" s="35"/>
      <c r="J19" s="34"/>
      <c r="K19" s="35"/>
      <c r="L19" s="35"/>
      <c r="M19" s="39"/>
    </row>
    <row r="20" spans="1:14">
      <c r="A20" s="181" t="s">
        <v>728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</row>
    <row r="21" spans="1:14" s="31" customFormat="1">
      <c r="A21" s="27"/>
      <c r="B21" s="47"/>
      <c r="C21" s="29"/>
      <c r="D21" s="30"/>
      <c r="F21" s="32">
        <f>VLOOKUP($E21,Atletas!$1:$1048576,7,FALSE)</f>
        <v>0</v>
      </c>
      <c r="G21" s="32">
        <f>VLOOKUP($E21,Atletas!$1:$1048576,9,FALSE)</f>
        <v>0</v>
      </c>
      <c r="H21" s="137">
        <f>VLOOKUP($E21,Atletas!$1:$1048576,5,FALSE)</f>
        <v>0</v>
      </c>
      <c r="I21" s="35"/>
      <c r="J21" s="34"/>
      <c r="K21" s="35"/>
      <c r="L21" s="35"/>
      <c r="M21" s="39"/>
    </row>
    <row r="22" spans="1:14" s="31" customFormat="1">
      <c r="A22" s="27"/>
      <c r="B22" s="47"/>
      <c r="C22" s="29"/>
      <c r="D22" s="30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5"/>
      <c r="L22" s="35"/>
      <c r="M22" s="39"/>
    </row>
  </sheetData>
  <mergeCells count="5">
    <mergeCell ref="A20:N20"/>
    <mergeCell ref="A1:N1"/>
    <mergeCell ref="A2:N2"/>
    <mergeCell ref="A3:N3"/>
    <mergeCell ref="A4:N4"/>
  </mergeCells>
  <phoneticPr fontId="0" type="noConversion"/>
  <pageMargins left="0.16" right="0.16" top="0.59" bottom="0.39000000000000007" header="0" footer="0"/>
  <pageSetup paperSize="9" scale="83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9" enableFormatConditionsCalculation="0">
    <pageSetUpPr fitToPage="1"/>
  </sheetPr>
  <dimension ref="A1:N10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E8" sqref="E8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33203125" style="23" customWidth="1"/>
    <col min="4" max="4" width="5.83203125" style="20" customWidth="1"/>
    <col min="5" max="5" width="22.33203125" customWidth="1"/>
    <col min="6" max="6" width="8.6640625" style="9" customWidth="1"/>
    <col min="7" max="7" width="6.6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18" customWidth="1"/>
    <col min="13" max="13" width="23.5" style="44" customWidth="1"/>
    <col min="14" max="14" width="10.6640625" style="18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674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99"/>
    </row>
    <row r="3" spans="1:14" ht="18" customHeight="1">
      <c r="A3" s="185" t="s">
        <v>783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99"/>
    </row>
    <row r="4" spans="1:14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200"/>
    </row>
    <row r="5" spans="1:14" s="60" customFormat="1" ht="15.25" customHeight="1">
      <c r="A5" s="3" t="s">
        <v>879</v>
      </c>
      <c r="B5" s="46" t="s">
        <v>880</v>
      </c>
      <c r="C5" s="59" t="s">
        <v>535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4" s="31" customFormat="1">
      <c r="A6" s="27">
        <v>1</v>
      </c>
      <c r="B6" s="47">
        <v>1471</v>
      </c>
      <c r="C6" s="29" t="s">
        <v>1369</v>
      </c>
      <c r="D6" s="30">
        <v>6</v>
      </c>
      <c r="E6" s="31" t="s">
        <v>732</v>
      </c>
      <c r="F6" s="32">
        <f>VLOOKUP($E6,Atletas!$1:$1048576,7,FALSE)</f>
        <v>36375</v>
      </c>
      <c r="G6" s="32" t="str">
        <f>VLOOKUP($E6,Atletas!$1:$1048576,9,FALSE)</f>
        <v>Iniciado</v>
      </c>
      <c r="H6" s="137" t="str">
        <f>VLOOKUP($E6,Atletas!$1:$1048576,5,FALSE)</f>
        <v>CSM</v>
      </c>
      <c r="I6" s="35" t="s">
        <v>1942</v>
      </c>
      <c r="J6" s="34">
        <v>41328</v>
      </c>
      <c r="K6" s="35"/>
      <c r="L6" s="35" t="s">
        <v>765</v>
      </c>
      <c r="M6" s="35" t="s">
        <v>1947</v>
      </c>
    </row>
    <row r="7" spans="1:14" s="31" customFormat="1">
      <c r="A7" s="27">
        <v>2</v>
      </c>
      <c r="B7" s="47">
        <v>1425</v>
      </c>
      <c r="C7" s="29" t="s">
        <v>1948</v>
      </c>
      <c r="D7" s="30">
        <v>1</v>
      </c>
      <c r="E7" s="31" t="s">
        <v>499</v>
      </c>
      <c r="F7" s="32">
        <f>VLOOKUP($E7,Atletas!$1:$1048576,7,FALSE)</f>
        <v>35979</v>
      </c>
      <c r="G7" s="32" t="str">
        <f>VLOOKUP($E7,Atletas!$1:$1048576,9,FALSE)</f>
        <v>Iniciado</v>
      </c>
      <c r="H7" s="137" t="str">
        <f>VLOOKUP($E7,Atletas!$1:$1048576,5,FALSE)</f>
        <v>CSM</v>
      </c>
      <c r="I7" s="35" t="s">
        <v>1012</v>
      </c>
      <c r="J7" s="34">
        <v>41300</v>
      </c>
      <c r="K7" s="35"/>
      <c r="L7" s="35" t="s">
        <v>765</v>
      </c>
      <c r="M7" s="35" t="s">
        <v>1956</v>
      </c>
    </row>
    <row r="8" spans="1:14" s="31" customFormat="1">
      <c r="A8" s="27">
        <v>3</v>
      </c>
      <c r="B8" s="47">
        <v>1380</v>
      </c>
      <c r="C8" s="29" t="s">
        <v>1948</v>
      </c>
      <c r="D8" s="30">
        <v>3</v>
      </c>
      <c r="E8" s="31" t="s">
        <v>530</v>
      </c>
      <c r="F8" s="32">
        <f>VLOOKUP($E8,Atletas!$1:$1048576,7,FALSE)</f>
        <v>36231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1012</v>
      </c>
      <c r="J8" s="34">
        <v>41300</v>
      </c>
      <c r="K8" s="35"/>
      <c r="L8" s="35" t="s">
        <v>765</v>
      </c>
      <c r="M8" s="35" t="s">
        <v>1958</v>
      </c>
    </row>
    <row r="9" spans="1:14" s="31" customFormat="1">
      <c r="A9" s="27">
        <v>4</v>
      </c>
      <c r="B9" s="47">
        <v>1267</v>
      </c>
      <c r="C9" s="29" t="s">
        <v>1948</v>
      </c>
      <c r="D9" s="30">
        <v>4</v>
      </c>
      <c r="E9" s="31" t="s">
        <v>1364</v>
      </c>
      <c r="F9" s="32">
        <f>VLOOKUP($E9,Atletas!$1:$1048576,7,FALSE)</f>
        <v>36312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5" t="s">
        <v>1012</v>
      </c>
      <c r="J9" s="34">
        <v>41300</v>
      </c>
      <c r="K9" s="35"/>
      <c r="L9" s="35" t="s">
        <v>765</v>
      </c>
      <c r="M9" s="35" t="s">
        <v>2360</v>
      </c>
      <c r="N9" s="38"/>
    </row>
    <row r="10" spans="1:14" s="31" customFormat="1">
      <c r="A10" s="27">
        <v>5</v>
      </c>
      <c r="B10" s="47">
        <v>1114</v>
      </c>
      <c r="C10" s="29" t="s">
        <v>1948</v>
      </c>
      <c r="D10" s="30">
        <v>5</v>
      </c>
      <c r="E10" s="31" t="s">
        <v>1392</v>
      </c>
      <c r="F10" s="32">
        <f>VLOOKUP($E10,Atletas!$1:$1048576,7,FALSE)</f>
        <v>36035</v>
      </c>
      <c r="G10" s="32" t="str">
        <f>VLOOKUP($E10,Atletas!$1:$1048576,9,FALSE)</f>
        <v>Iniciado</v>
      </c>
      <c r="H10" s="137" t="str">
        <f>VLOOKUP($E10,Atletas!$1:$1048576,5,FALSE)</f>
        <v>ADRAP</v>
      </c>
      <c r="I10" s="35" t="s">
        <v>1012</v>
      </c>
      <c r="J10" s="34">
        <v>41300</v>
      </c>
      <c r="K10" s="35"/>
      <c r="L10" s="35" t="s">
        <v>765</v>
      </c>
      <c r="M10" s="35" t="s">
        <v>1959</v>
      </c>
      <c r="N10" s="38"/>
    </row>
    <row r="11" spans="1:14" s="31" customFormat="1">
      <c r="A11" s="27">
        <v>6</v>
      </c>
      <c r="B11" s="47">
        <v>736</v>
      </c>
      <c r="C11" s="29" t="s">
        <v>1948</v>
      </c>
      <c r="D11" s="30">
        <v>6</v>
      </c>
      <c r="E11" s="31" t="s">
        <v>1409</v>
      </c>
      <c r="F11" s="32">
        <f>VLOOKUP($E11,Atletas!$1:$1048576,7,FALSE)</f>
        <v>36084</v>
      </c>
      <c r="G11" s="32" t="str">
        <f>VLOOKUP($E11,Atletas!$1:$1048576,9,FALSE)</f>
        <v>Iniciado</v>
      </c>
      <c r="H11" s="137" t="str">
        <f>VLOOKUP($E11,Atletas!$1:$1048576,5,FALSE)</f>
        <v>ADRAP</v>
      </c>
      <c r="I11" s="35" t="s">
        <v>1012</v>
      </c>
      <c r="J11" s="34">
        <v>41300</v>
      </c>
      <c r="K11" s="35"/>
      <c r="L11" s="35" t="s">
        <v>765</v>
      </c>
      <c r="M11" s="35" t="s">
        <v>1961</v>
      </c>
      <c r="N11" s="38"/>
    </row>
    <row r="12" spans="1:14" s="31" customFormat="1">
      <c r="A12" s="27">
        <v>7</v>
      </c>
      <c r="B12" s="47">
        <v>578</v>
      </c>
      <c r="C12" s="29" t="s">
        <v>1948</v>
      </c>
      <c r="D12" s="30">
        <v>7</v>
      </c>
      <c r="E12" s="31" t="s">
        <v>1884</v>
      </c>
      <c r="F12" s="32">
        <f>VLOOKUP($E12,Atletas!$1:$1048576,7,FALSE)</f>
        <v>35898</v>
      </c>
      <c r="G12" s="32" t="str">
        <f>VLOOKUP($E12,Atletas!$1:$1048576,9,FALSE)</f>
        <v>Iniciado</v>
      </c>
      <c r="H12" s="137" t="str">
        <f>VLOOKUP($E12,Atletas!$1:$1048576,5,FALSE)</f>
        <v>ADRAP</v>
      </c>
      <c r="I12" s="35" t="s">
        <v>1012</v>
      </c>
      <c r="J12" s="34">
        <v>41300</v>
      </c>
      <c r="K12" s="35"/>
      <c r="L12" s="35" t="s">
        <v>765</v>
      </c>
      <c r="M12" s="35" t="s">
        <v>1960</v>
      </c>
      <c r="N12" s="38"/>
    </row>
    <row r="13" spans="1:14" s="31" customFormat="1">
      <c r="A13" s="27">
        <v>8</v>
      </c>
      <c r="B13" s="47">
        <v>552</v>
      </c>
      <c r="C13" s="29" t="s">
        <v>1948</v>
      </c>
      <c r="D13" s="30">
        <v>8</v>
      </c>
      <c r="E13" s="31" t="s">
        <v>339</v>
      </c>
      <c r="F13" s="32">
        <f>VLOOKUP($E13,Atletas!$1:$1048576,7,FALSE)</f>
        <v>36477</v>
      </c>
      <c r="G13" s="32" t="str">
        <f>VLOOKUP($E13,Atletas!$1:$1048576,9,FALSE)</f>
        <v>Iniciado</v>
      </c>
      <c r="H13" s="137" t="str">
        <f>VLOOKUP($E13,Atletas!$1:$1048576,5,FALSE)</f>
        <v>GDE</v>
      </c>
      <c r="I13" s="35" t="s">
        <v>1012</v>
      </c>
      <c r="J13" s="34">
        <v>41300</v>
      </c>
      <c r="K13" s="35"/>
      <c r="L13" s="35" t="s">
        <v>765</v>
      </c>
      <c r="M13" s="35" t="s">
        <v>1962</v>
      </c>
      <c r="N13" s="38"/>
    </row>
    <row r="14" spans="1:14" s="31" customFormat="1">
      <c r="A14" s="27">
        <v>9</v>
      </c>
      <c r="B14" s="47">
        <v>534</v>
      </c>
      <c r="C14" s="29" t="s">
        <v>1948</v>
      </c>
      <c r="D14" s="30">
        <v>9</v>
      </c>
      <c r="E14" s="31" t="s">
        <v>1031</v>
      </c>
      <c r="F14" s="32">
        <f>VLOOKUP($E14,Atletas!$1:$1048576,7,FALSE)</f>
        <v>36491</v>
      </c>
      <c r="G14" s="32" t="str">
        <f>VLOOKUP($E14,Atletas!$1:$1048576,9,FALSE)</f>
        <v>Iniciado</v>
      </c>
      <c r="H14" s="137" t="str">
        <f>VLOOKUP($E14,Atletas!$1:$1048576,5,FALSE)</f>
        <v>AJS</v>
      </c>
      <c r="I14" s="35" t="s">
        <v>1012</v>
      </c>
      <c r="J14" s="34">
        <v>41300</v>
      </c>
      <c r="K14" s="35"/>
      <c r="L14" s="35" t="s">
        <v>765</v>
      </c>
      <c r="M14" s="35" t="s">
        <v>1963</v>
      </c>
      <c r="N14" s="38"/>
    </row>
    <row r="15" spans="1:14" s="31" customFormat="1">
      <c r="A15" s="27">
        <v>10</v>
      </c>
      <c r="B15" s="47">
        <v>524</v>
      </c>
      <c r="C15" s="29" t="s">
        <v>1948</v>
      </c>
      <c r="D15" s="30">
        <v>10</v>
      </c>
      <c r="E15" s="31" t="s">
        <v>362</v>
      </c>
      <c r="F15" s="32">
        <f>VLOOKUP($E15,Atletas!$1:$1048576,7,FALSE)</f>
        <v>36354</v>
      </c>
      <c r="G15" s="32" t="str">
        <f>VLOOKUP($E15,Atletas!$1:$1048576,9,FALSE)</f>
        <v>Iniciado</v>
      </c>
      <c r="H15" s="137" t="str">
        <f>VLOOKUP($E15,Atletas!$1:$1048576,5,FALSE)</f>
        <v>CSM</v>
      </c>
      <c r="I15" s="35" t="s">
        <v>1012</v>
      </c>
      <c r="J15" s="34">
        <v>41300</v>
      </c>
      <c r="K15" s="35"/>
      <c r="L15" s="35" t="s">
        <v>765</v>
      </c>
      <c r="M15" s="35" t="s">
        <v>1964</v>
      </c>
      <c r="N15" s="38"/>
    </row>
    <row r="16" spans="1:14" s="31" customFormat="1">
      <c r="A16" s="27">
        <v>11</v>
      </c>
      <c r="B16" s="47">
        <v>507</v>
      </c>
      <c r="C16" s="29" t="s">
        <v>1948</v>
      </c>
      <c r="D16" s="30">
        <v>11</v>
      </c>
      <c r="E16" s="31" t="s">
        <v>1431</v>
      </c>
      <c r="F16" s="32">
        <f>VLOOKUP($E16,Atletas!$1:$1048576,7,FALSE)</f>
        <v>35902</v>
      </c>
      <c r="G16" s="32" t="str">
        <f>VLOOKUP($E16,Atletas!$1:$1048576,9,FALSE)</f>
        <v>Iniciado</v>
      </c>
      <c r="H16" s="137" t="str">
        <f>VLOOKUP($E16,Atletas!$1:$1048576,5,FALSE)</f>
        <v>ADRAP</v>
      </c>
      <c r="I16" s="35" t="s">
        <v>1012</v>
      </c>
      <c r="J16" s="34">
        <v>41300</v>
      </c>
      <c r="K16" s="35"/>
      <c r="L16" s="35" t="s">
        <v>765</v>
      </c>
      <c r="M16" s="35"/>
      <c r="N16" s="38"/>
    </row>
    <row r="17" spans="1:14" s="31" customFormat="1">
      <c r="A17" s="27">
        <v>12</v>
      </c>
      <c r="B17" s="47">
        <v>465</v>
      </c>
      <c r="C17" s="29" t="s">
        <v>1948</v>
      </c>
      <c r="D17" s="30">
        <v>12</v>
      </c>
      <c r="E17" s="31" t="s">
        <v>23</v>
      </c>
      <c r="F17" s="32">
        <f>VLOOKUP($E17,Atletas!$1:$1048576,7,FALSE)</f>
        <v>36315</v>
      </c>
      <c r="G17" s="32" t="str">
        <f>VLOOKUP($E17,Atletas!$1:$1048576,9,FALSE)</f>
        <v>Iniciado</v>
      </c>
      <c r="H17" s="137" t="str">
        <f>VLOOKUP($E17,Atletas!$1:$1048576,5,FALSE)</f>
        <v>AJS</v>
      </c>
      <c r="I17" s="35" t="s">
        <v>1012</v>
      </c>
      <c r="J17" s="34">
        <v>41300</v>
      </c>
      <c r="K17" s="35"/>
      <c r="L17" s="35" t="s">
        <v>765</v>
      </c>
      <c r="M17" s="35"/>
      <c r="N17" s="38"/>
    </row>
    <row r="18" spans="1:14" s="31" customFormat="1">
      <c r="A18" s="27">
        <v>13</v>
      </c>
      <c r="B18" s="47">
        <v>386</v>
      </c>
      <c r="C18" s="29" t="s">
        <v>1948</v>
      </c>
      <c r="D18" s="30">
        <v>13</v>
      </c>
      <c r="E18" s="31" t="s">
        <v>1039</v>
      </c>
      <c r="F18" s="32">
        <f>VLOOKUP($E18,Atletas!$1:$1048576,7,FALSE)</f>
        <v>36305</v>
      </c>
      <c r="G18" s="32" t="str">
        <f>VLOOKUP($E18,Atletas!$1:$1048576,9,FALSE)</f>
        <v>Iniciado</v>
      </c>
      <c r="H18" s="137" t="str">
        <f>VLOOKUP($E18,Atletas!$1:$1048576,5,FALSE)</f>
        <v>CSM</v>
      </c>
      <c r="I18" s="35" t="s">
        <v>1012</v>
      </c>
      <c r="J18" s="34">
        <v>41300</v>
      </c>
      <c r="K18" s="35"/>
      <c r="L18" s="35" t="s">
        <v>765</v>
      </c>
      <c r="M18" s="35"/>
      <c r="N18" s="38"/>
    </row>
    <row r="19" spans="1:14" s="31" customFormat="1">
      <c r="A19" s="27"/>
      <c r="B19" s="47"/>
      <c r="C19" s="29"/>
      <c r="D19" s="30"/>
      <c r="E19" s="31" t="s">
        <v>272</v>
      </c>
      <c r="F19" s="32" t="e">
        <f>VLOOKUP($E19,Atletas!$1:$1048576,7,FALSE)</f>
        <v>#N/A</v>
      </c>
      <c r="G19" s="32" t="e">
        <f>VLOOKUP($E19,Atletas!$1:$1048576,9,FALSE)</f>
        <v>#N/A</v>
      </c>
      <c r="H19" s="137" t="e">
        <f>VLOOKUP($E19,Atletas!$1:$1048576,5,FALSE)</f>
        <v>#N/A</v>
      </c>
      <c r="I19" s="35"/>
      <c r="J19" s="34"/>
      <c r="K19" s="35"/>
      <c r="L19" s="35" t="s">
        <v>1823</v>
      </c>
      <c r="M19" s="35"/>
    </row>
    <row r="20" spans="1:14" s="31" customFormat="1">
      <c r="A20" s="27"/>
      <c r="B20" s="47"/>
      <c r="C20" s="29"/>
      <c r="D20" s="30"/>
      <c r="E20" s="31" t="s">
        <v>931</v>
      </c>
      <c r="F20" s="32">
        <f>VLOOKUP($E20,Atletas!$1:$1048576,7,FALSE)</f>
        <v>35983</v>
      </c>
      <c r="G20" s="32" t="str">
        <f>VLOOKUP($E20,Atletas!$1:$1048576,9,FALSE)</f>
        <v>Iniciado</v>
      </c>
      <c r="H20" s="137" t="str">
        <f>VLOOKUP($E20,Atletas!$1:$1048576,5,FALSE)</f>
        <v>GDE</v>
      </c>
      <c r="I20" s="35"/>
      <c r="J20" s="34"/>
      <c r="K20" s="35"/>
      <c r="L20" s="35" t="s">
        <v>1824</v>
      </c>
      <c r="M20" s="35"/>
    </row>
    <row r="21" spans="1:14" s="31" customFormat="1">
      <c r="A21" s="27"/>
      <c r="B21" s="47"/>
      <c r="C21" s="29"/>
      <c r="D21" s="30"/>
      <c r="E21" s="31" t="s">
        <v>18</v>
      </c>
      <c r="F21" s="32">
        <f>VLOOKUP($E21,Atletas!$1:$1048576,7,FALSE)</f>
        <v>35958</v>
      </c>
      <c r="G21" s="32" t="str">
        <f>VLOOKUP($E21,Atletas!$1:$1048576,9,FALSE)</f>
        <v>Iniciado</v>
      </c>
      <c r="H21" s="137" t="str">
        <f>VLOOKUP($E21,Atletas!$1:$1048576,5,FALSE)</f>
        <v>ADRAP</v>
      </c>
      <c r="I21" s="35"/>
      <c r="J21" s="34"/>
      <c r="K21" s="35"/>
      <c r="L21" s="35" t="s">
        <v>1821</v>
      </c>
      <c r="M21" s="35"/>
    </row>
    <row r="22" spans="1:14" s="31" customFormat="1">
      <c r="A22" s="27"/>
      <c r="B22" s="47"/>
      <c r="C22" s="29"/>
      <c r="D22" s="30"/>
      <c r="E22" s="31" t="s">
        <v>1365</v>
      </c>
      <c r="F22" s="32">
        <f>VLOOKUP($E22,Atletas!$1:$1048576,7,FALSE)</f>
        <v>35889</v>
      </c>
      <c r="G22" s="32" t="str">
        <f>VLOOKUP($E22,Atletas!$1:$1048576,9,FALSE)</f>
        <v>Iniciado</v>
      </c>
      <c r="H22" s="137" t="str">
        <f>VLOOKUP($E22,Atletas!$1:$1048576,5,FALSE)</f>
        <v>CSM</v>
      </c>
      <c r="I22" s="35"/>
      <c r="J22" s="34"/>
      <c r="K22" s="35"/>
      <c r="L22" s="35" t="s">
        <v>1825</v>
      </c>
      <c r="M22" s="35"/>
    </row>
    <row r="23" spans="1:14" s="31" customFormat="1">
      <c r="A23" s="27"/>
      <c r="B23" s="47"/>
      <c r="C23" s="29"/>
      <c r="D23" s="30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5"/>
      <c r="L23" s="35" t="s">
        <v>765</v>
      </c>
      <c r="M23" s="35"/>
      <c r="N23" s="38"/>
    </row>
    <row r="24" spans="1:14" s="31" customFormat="1">
      <c r="A24" s="27"/>
      <c r="B24" s="47"/>
      <c r="C24" s="29"/>
      <c r="D24" s="30"/>
      <c r="F24" s="32">
        <f>VLOOKUP($E24,Atletas!$1:$1048576,7,FALSE)</f>
        <v>0</v>
      </c>
      <c r="G24" s="32">
        <f>VLOOKUP($E24,Atletas!$1:$1048576,9,FALSE)</f>
        <v>0</v>
      </c>
      <c r="H24" s="137">
        <f>VLOOKUP($E24,Atletas!$1:$1048576,5,FALSE)</f>
        <v>0</v>
      </c>
      <c r="I24" s="35"/>
      <c r="J24" s="34"/>
      <c r="K24" s="35"/>
      <c r="L24" s="35" t="s">
        <v>765</v>
      </c>
      <c r="M24" s="35"/>
      <c r="N24" s="38"/>
    </row>
    <row r="25" spans="1:14" s="44" customFormat="1" ht="11">
      <c r="A25" s="42"/>
      <c r="B25" s="50"/>
      <c r="C25" s="23"/>
      <c r="D25" s="20"/>
      <c r="F25" s="9"/>
      <c r="G25" s="7"/>
      <c r="H25" s="140"/>
      <c r="I25" s="7"/>
      <c r="J25" s="19"/>
      <c r="K25" s="7"/>
      <c r="L25" s="7"/>
      <c r="M25" s="7"/>
      <c r="N25" s="7"/>
    </row>
    <row r="26" spans="1:14" s="44" customFormat="1" ht="11">
      <c r="A26" s="42"/>
      <c r="B26" s="50"/>
      <c r="C26" s="23"/>
      <c r="D26" s="20"/>
      <c r="F26" s="9"/>
      <c r="G26" s="7"/>
      <c r="H26" s="140"/>
      <c r="I26" s="7"/>
      <c r="J26" s="19"/>
      <c r="K26" s="7"/>
      <c r="L26" s="7"/>
      <c r="M26" s="7"/>
      <c r="N26" s="7"/>
    </row>
    <row r="27" spans="1:14" s="31" customFormat="1">
      <c r="A27" s="181" t="s">
        <v>727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</row>
    <row r="28" spans="1:14" s="31" customFormat="1">
      <c r="A28" s="27"/>
      <c r="B28" s="47">
        <v>1070</v>
      </c>
      <c r="C28" s="29" t="s">
        <v>1369</v>
      </c>
      <c r="D28" s="30">
        <v>15</v>
      </c>
      <c r="E28" s="31" t="s">
        <v>499</v>
      </c>
      <c r="F28" s="32">
        <f>VLOOKUP($E28,Atletas!$1:$1048576,7,FALSE)</f>
        <v>35979</v>
      </c>
      <c r="G28" s="32" t="str">
        <f>VLOOKUP($E28,Atletas!$1:$1048576,9,FALSE)</f>
        <v>Iniciado</v>
      </c>
      <c r="H28" s="137" t="str">
        <f>VLOOKUP($E28,Atletas!$1:$1048576,5,FALSE)</f>
        <v>CSM</v>
      </c>
      <c r="I28" s="35" t="s">
        <v>1942</v>
      </c>
      <c r="J28" s="34">
        <v>41328</v>
      </c>
      <c r="K28" s="35"/>
      <c r="L28" s="35" t="s">
        <v>1822</v>
      </c>
      <c r="M28" s="35" t="s">
        <v>1945</v>
      </c>
    </row>
    <row r="29" spans="1:14" s="44" customFormat="1" ht="13.25" customHeight="1">
      <c r="A29" s="42"/>
      <c r="B29" s="50"/>
      <c r="C29" s="23"/>
      <c r="D29" s="20"/>
      <c r="F29" s="9"/>
      <c r="G29" s="7"/>
      <c r="H29" s="140"/>
      <c r="I29" s="7"/>
      <c r="J29" s="19"/>
      <c r="K29" s="7"/>
      <c r="L29" s="7"/>
      <c r="N29" s="7"/>
    </row>
    <row r="30" spans="1:14" s="31" customFormat="1">
      <c r="A30" s="181" t="s">
        <v>338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</row>
    <row r="31" spans="1:14" s="31" customFormat="1">
      <c r="A31" s="27"/>
      <c r="B31" s="47">
        <v>1471</v>
      </c>
      <c r="C31" s="29" t="s">
        <v>1369</v>
      </c>
      <c r="D31" s="30">
        <v>6</v>
      </c>
      <c r="E31" s="31" t="s">
        <v>732</v>
      </c>
      <c r="F31" s="32">
        <f>VLOOKUP($E31,Atletas!$1:$1048576,7,FALSE)</f>
        <v>36375</v>
      </c>
      <c r="G31" s="32" t="str">
        <f>VLOOKUP($E31,Atletas!$1:$1048576,9,FALSE)</f>
        <v>Iniciado</v>
      </c>
      <c r="H31" s="137" t="str">
        <f>VLOOKUP($E31,Atletas!$1:$1048576,5,FALSE)</f>
        <v>CSM</v>
      </c>
      <c r="I31" s="35" t="s">
        <v>1942</v>
      </c>
      <c r="J31" s="34">
        <v>41328</v>
      </c>
      <c r="K31" s="35"/>
      <c r="L31" s="35" t="s">
        <v>765</v>
      </c>
      <c r="M31" s="35" t="s">
        <v>1957</v>
      </c>
      <c r="N31" s="35"/>
    </row>
    <row r="32" spans="1:14" s="44" customFormat="1" ht="13.25" customHeight="1">
      <c r="A32" s="42"/>
      <c r="B32" s="50"/>
      <c r="C32" s="23"/>
      <c r="D32" s="20"/>
      <c r="F32" s="9"/>
      <c r="G32" s="7"/>
      <c r="H32" s="140"/>
      <c r="I32" s="7"/>
      <c r="J32" s="19"/>
      <c r="K32" s="7"/>
      <c r="L32" s="7"/>
      <c r="N32" s="7"/>
    </row>
    <row r="33" spans="1:14" s="44" customFormat="1" ht="13.25" customHeight="1">
      <c r="A33" s="42"/>
      <c r="B33" s="50"/>
      <c r="C33" s="23"/>
      <c r="D33" s="20"/>
      <c r="F33" s="9"/>
      <c r="G33" s="7"/>
      <c r="H33" s="140"/>
      <c r="I33" s="7"/>
      <c r="J33" s="19"/>
      <c r="K33" s="7"/>
      <c r="L33" s="7"/>
      <c r="N33" s="7"/>
    </row>
    <row r="34" spans="1:14" s="74" customFormat="1">
      <c r="A34" s="181" t="s">
        <v>697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</row>
    <row r="35" spans="1:14" s="44" customFormat="1" ht="11">
      <c r="A35" s="42"/>
      <c r="B35" s="50"/>
      <c r="C35" s="23"/>
      <c r="D35" s="20"/>
      <c r="F35" s="9"/>
      <c r="G35" s="7"/>
      <c r="H35" s="140"/>
      <c r="I35" s="7"/>
      <c r="J35" s="19"/>
      <c r="K35" s="7"/>
      <c r="L35" s="7"/>
      <c r="N35" s="7"/>
    </row>
    <row r="36" spans="1:14" s="44" customFormat="1" ht="11">
      <c r="A36" s="42"/>
      <c r="B36" s="50"/>
      <c r="C36" s="23"/>
      <c r="D36" s="20"/>
      <c r="F36" s="9"/>
      <c r="G36" s="7"/>
      <c r="H36" s="140"/>
      <c r="I36" s="7"/>
      <c r="J36" s="19"/>
      <c r="K36" s="7"/>
      <c r="L36" s="7"/>
      <c r="N36" s="7"/>
    </row>
    <row r="37" spans="1:14" s="44" customFormat="1" ht="11">
      <c r="A37" s="42"/>
      <c r="B37" s="50"/>
      <c r="C37" s="23"/>
      <c r="D37" s="20"/>
      <c r="F37" s="9"/>
      <c r="G37" s="7"/>
      <c r="H37" s="140"/>
      <c r="I37" s="7"/>
      <c r="J37" s="19"/>
      <c r="K37" s="7"/>
      <c r="L37" s="7"/>
      <c r="N37" s="7"/>
    </row>
    <row r="38" spans="1:14" s="44" customFormat="1" ht="11">
      <c r="A38" s="42"/>
      <c r="B38" s="50"/>
      <c r="C38" s="23"/>
      <c r="D38" s="20"/>
      <c r="F38" s="9"/>
      <c r="G38" s="7"/>
      <c r="H38" s="140"/>
      <c r="I38" s="7"/>
      <c r="J38" s="19"/>
      <c r="K38" s="7"/>
      <c r="L38" s="7"/>
      <c r="N38" s="7"/>
    </row>
    <row r="39" spans="1:14" s="44" customFormat="1" ht="11">
      <c r="A39" s="42"/>
      <c r="B39" s="50"/>
      <c r="C39" s="23"/>
      <c r="D39" s="20"/>
      <c r="F39" s="9"/>
      <c r="G39" s="7"/>
      <c r="H39" s="140"/>
      <c r="I39" s="7"/>
      <c r="J39" s="19"/>
      <c r="K39" s="7"/>
      <c r="L39" s="7"/>
      <c r="N39" s="7"/>
    </row>
    <row r="40" spans="1:14" s="44" customFormat="1" ht="11">
      <c r="A40" s="42"/>
      <c r="B40" s="50"/>
      <c r="C40" s="23"/>
      <c r="D40" s="20"/>
      <c r="F40" s="9"/>
      <c r="G40" s="7"/>
      <c r="H40" s="140"/>
      <c r="I40" s="7"/>
      <c r="J40" s="19"/>
      <c r="K40" s="7"/>
      <c r="L40" s="7"/>
      <c r="N40" s="7"/>
    </row>
    <row r="41" spans="1:14" s="44" customFormat="1" ht="11">
      <c r="A41" s="42"/>
      <c r="B41" s="50"/>
      <c r="C41" s="23"/>
      <c r="D41" s="20"/>
      <c r="F41" s="9"/>
      <c r="G41" s="7"/>
      <c r="H41" s="140"/>
      <c r="I41" s="7"/>
      <c r="J41" s="19"/>
      <c r="K41" s="7"/>
      <c r="L41" s="7"/>
      <c r="N41" s="7"/>
    </row>
    <row r="42" spans="1:14" s="44" customFormat="1" ht="11">
      <c r="A42" s="42"/>
      <c r="B42" s="50"/>
      <c r="C42" s="23"/>
      <c r="D42" s="20"/>
      <c r="F42" s="9"/>
      <c r="G42" s="7"/>
      <c r="H42" s="140"/>
      <c r="I42" s="7"/>
      <c r="J42" s="19"/>
      <c r="K42" s="7"/>
      <c r="L42" s="7"/>
      <c r="N42" s="7"/>
    </row>
    <row r="43" spans="1:14" s="44" customFormat="1" ht="11">
      <c r="A43" s="42"/>
      <c r="B43" s="50"/>
      <c r="C43" s="23"/>
      <c r="D43" s="20"/>
      <c r="F43" s="9"/>
      <c r="G43" s="7"/>
      <c r="H43" s="140"/>
      <c r="I43" s="7"/>
      <c r="J43" s="19"/>
      <c r="K43" s="7"/>
      <c r="L43" s="7"/>
      <c r="N43" s="7"/>
    </row>
    <row r="44" spans="1:14" s="44" customFormat="1" ht="11">
      <c r="A44" s="42"/>
      <c r="B44" s="50"/>
      <c r="C44" s="23"/>
      <c r="D44" s="20"/>
      <c r="F44" s="9"/>
      <c r="G44" s="7"/>
      <c r="H44" s="140"/>
      <c r="I44" s="7"/>
      <c r="J44" s="19"/>
      <c r="K44" s="7"/>
      <c r="L44" s="7"/>
      <c r="N44" s="7"/>
    </row>
    <row r="45" spans="1:14" s="44" customFormat="1" ht="11">
      <c r="A45" s="42"/>
      <c r="B45" s="50"/>
      <c r="C45" s="23"/>
      <c r="D45" s="20"/>
      <c r="F45" s="9"/>
      <c r="G45" s="7"/>
      <c r="H45" s="140"/>
      <c r="I45" s="7"/>
      <c r="J45" s="19"/>
      <c r="K45" s="7"/>
      <c r="L45" s="7"/>
      <c r="N45" s="7"/>
    </row>
    <row r="46" spans="1:14" s="44" customFormat="1" ht="11">
      <c r="A46" s="42"/>
      <c r="B46" s="50"/>
      <c r="C46" s="23"/>
      <c r="D46" s="20"/>
      <c r="F46" s="9"/>
      <c r="G46" s="7"/>
      <c r="H46" s="140"/>
      <c r="I46" s="7"/>
      <c r="J46" s="19"/>
      <c r="K46" s="7"/>
      <c r="L46" s="7"/>
      <c r="N46" s="7"/>
    </row>
    <row r="47" spans="1:14" s="44" customFormat="1" ht="11">
      <c r="A47" s="42"/>
      <c r="B47" s="50"/>
      <c r="C47" s="23"/>
      <c r="D47" s="20"/>
      <c r="F47" s="9"/>
      <c r="G47" s="7"/>
      <c r="H47" s="140"/>
      <c r="I47" s="7"/>
      <c r="J47" s="19"/>
      <c r="K47" s="7"/>
      <c r="L47" s="7"/>
      <c r="N47" s="7"/>
    </row>
    <row r="48" spans="1:14" s="44" customFormat="1" ht="11">
      <c r="A48" s="42"/>
      <c r="B48" s="50"/>
      <c r="C48" s="23"/>
      <c r="D48" s="20"/>
      <c r="F48" s="9"/>
      <c r="G48" s="7"/>
      <c r="H48" s="140"/>
      <c r="I48" s="7"/>
      <c r="J48" s="19"/>
      <c r="K48" s="7"/>
      <c r="L48" s="7"/>
      <c r="N48" s="7"/>
    </row>
    <row r="49" spans="1:14" s="44" customFormat="1" ht="11">
      <c r="A49" s="42"/>
      <c r="B49" s="50"/>
      <c r="C49" s="23"/>
      <c r="D49" s="20"/>
      <c r="F49" s="9"/>
      <c r="G49" s="7"/>
      <c r="H49" s="140"/>
      <c r="I49" s="7"/>
      <c r="J49" s="19"/>
      <c r="K49" s="7"/>
      <c r="L49" s="7"/>
      <c r="N49" s="7"/>
    </row>
    <row r="50" spans="1:14" s="44" customFormat="1" ht="11">
      <c r="A50" s="42"/>
      <c r="B50" s="50"/>
      <c r="C50" s="23"/>
      <c r="D50" s="20"/>
      <c r="F50" s="9"/>
      <c r="G50" s="7"/>
      <c r="H50" s="140"/>
      <c r="I50" s="7"/>
      <c r="J50" s="19"/>
      <c r="K50" s="7"/>
      <c r="L50" s="7"/>
      <c r="N50" s="7"/>
    </row>
    <row r="51" spans="1:14" s="44" customFormat="1" ht="11">
      <c r="A51" s="42"/>
      <c r="B51" s="50"/>
      <c r="C51" s="23"/>
      <c r="D51" s="20"/>
      <c r="F51" s="9"/>
      <c r="G51" s="7"/>
      <c r="H51" s="140"/>
      <c r="I51" s="7"/>
      <c r="J51" s="19"/>
      <c r="K51" s="7"/>
      <c r="L51" s="7"/>
      <c r="N51" s="7"/>
    </row>
    <row r="52" spans="1:14" s="44" customFormat="1" ht="11">
      <c r="A52" s="42"/>
      <c r="B52" s="50"/>
      <c r="C52" s="23"/>
      <c r="D52" s="20"/>
      <c r="F52" s="9"/>
      <c r="G52" s="7"/>
      <c r="H52" s="140"/>
      <c r="I52" s="7"/>
      <c r="J52" s="19"/>
      <c r="K52" s="7"/>
      <c r="L52" s="7"/>
      <c r="N52" s="7"/>
    </row>
    <row r="53" spans="1:14" s="44" customFormat="1" ht="11">
      <c r="A53" s="42"/>
      <c r="B53" s="50"/>
      <c r="C53" s="23"/>
      <c r="D53" s="20"/>
      <c r="F53" s="9"/>
      <c r="G53" s="7"/>
      <c r="H53" s="140"/>
      <c r="I53" s="7"/>
      <c r="J53" s="19"/>
      <c r="K53" s="7"/>
      <c r="L53" s="7"/>
      <c r="N53" s="7"/>
    </row>
    <row r="54" spans="1:14" s="44" customFormat="1" ht="11">
      <c r="A54" s="42"/>
      <c r="B54" s="50"/>
      <c r="C54" s="23"/>
      <c r="D54" s="20"/>
      <c r="F54" s="9"/>
      <c r="G54" s="7"/>
      <c r="H54" s="140"/>
      <c r="I54" s="7"/>
      <c r="J54" s="19"/>
      <c r="K54" s="7"/>
      <c r="L54" s="7"/>
      <c r="N54" s="7"/>
    </row>
    <row r="55" spans="1:14" s="44" customFormat="1" ht="11">
      <c r="A55" s="42"/>
      <c r="B55" s="50"/>
      <c r="C55" s="23"/>
      <c r="D55" s="20"/>
      <c r="F55" s="9"/>
      <c r="G55" s="7"/>
      <c r="H55" s="140"/>
      <c r="I55" s="7"/>
      <c r="J55" s="19"/>
      <c r="K55" s="7"/>
      <c r="L55" s="7"/>
      <c r="N55" s="7"/>
    </row>
    <row r="56" spans="1:14" s="44" customFormat="1" ht="11">
      <c r="A56" s="42"/>
      <c r="B56" s="50"/>
      <c r="C56" s="23"/>
      <c r="D56" s="20"/>
      <c r="F56" s="9"/>
      <c r="G56" s="7"/>
      <c r="H56" s="140"/>
      <c r="I56" s="7"/>
      <c r="J56" s="19"/>
      <c r="K56" s="7"/>
      <c r="L56" s="7"/>
      <c r="N56" s="7"/>
    </row>
    <row r="57" spans="1:14" s="44" customFormat="1" ht="11">
      <c r="A57" s="42"/>
      <c r="B57" s="50"/>
      <c r="C57" s="23"/>
      <c r="D57" s="20"/>
      <c r="F57" s="9"/>
      <c r="G57" s="7"/>
      <c r="H57" s="140"/>
      <c r="I57" s="7"/>
      <c r="J57" s="19"/>
      <c r="K57" s="7"/>
      <c r="L57" s="7"/>
      <c r="N57" s="7"/>
    </row>
    <row r="58" spans="1:14" s="44" customFormat="1" ht="11">
      <c r="A58" s="42"/>
      <c r="B58" s="50"/>
      <c r="C58" s="23"/>
      <c r="D58" s="20"/>
      <c r="F58" s="9"/>
      <c r="G58" s="7"/>
      <c r="H58" s="140"/>
      <c r="I58" s="7"/>
      <c r="J58" s="19"/>
      <c r="K58" s="7"/>
      <c r="L58" s="7"/>
      <c r="N58" s="7"/>
    </row>
    <row r="59" spans="1:14" s="44" customFormat="1" ht="11">
      <c r="A59" s="42"/>
      <c r="B59" s="50"/>
      <c r="C59" s="23"/>
      <c r="D59" s="20"/>
      <c r="F59" s="9"/>
      <c r="G59" s="7"/>
      <c r="H59" s="140"/>
      <c r="I59" s="7"/>
      <c r="J59" s="19"/>
      <c r="K59" s="7"/>
      <c r="L59" s="7"/>
      <c r="N59" s="7"/>
    </row>
    <row r="60" spans="1:14" s="44" customFormat="1" ht="11">
      <c r="A60" s="42"/>
      <c r="B60" s="50"/>
      <c r="C60" s="23"/>
      <c r="D60" s="20"/>
      <c r="F60" s="9"/>
      <c r="G60" s="7"/>
      <c r="H60" s="140"/>
      <c r="I60" s="7"/>
      <c r="J60" s="19"/>
      <c r="K60" s="7"/>
      <c r="L60" s="7"/>
      <c r="N60" s="7"/>
    </row>
    <row r="61" spans="1:14" s="44" customFormat="1" ht="11">
      <c r="A61" s="42"/>
      <c r="B61" s="50"/>
      <c r="C61" s="23"/>
      <c r="D61" s="20"/>
      <c r="F61" s="9"/>
      <c r="G61" s="7"/>
      <c r="H61" s="140"/>
      <c r="I61" s="7"/>
      <c r="J61" s="19"/>
      <c r="K61" s="7"/>
      <c r="L61" s="7"/>
      <c r="N61" s="7"/>
    </row>
    <row r="62" spans="1:14" s="44" customFormat="1" ht="11">
      <c r="A62" s="42"/>
      <c r="B62" s="50"/>
      <c r="C62" s="23"/>
      <c r="D62" s="20"/>
      <c r="F62" s="9"/>
      <c r="G62" s="7"/>
      <c r="H62" s="140"/>
      <c r="I62" s="7"/>
      <c r="J62" s="19"/>
      <c r="K62" s="7"/>
      <c r="L62" s="7"/>
      <c r="N62" s="7"/>
    </row>
    <row r="63" spans="1:14" s="44" customFormat="1" ht="11">
      <c r="A63" s="42"/>
      <c r="B63" s="50"/>
      <c r="C63" s="23"/>
      <c r="D63" s="20"/>
      <c r="F63" s="9"/>
      <c r="G63" s="7"/>
      <c r="H63" s="140"/>
      <c r="I63" s="7"/>
      <c r="J63" s="19"/>
      <c r="K63" s="7"/>
      <c r="L63" s="7"/>
      <c r="N63" s="7"/>
    </row>
    <row r="64" spans="1:14" s="44" customFormat="1" ht="11">
      <c r="A64" s="42"/>
      <c r="B64" s="50"/>
      <c r="C64" s="23"/>
      <c r="D64" s="20"/>
      <c r="F64" s="9"/>
      <c r="G64" s="7"/>
      <c r="H64" s="140"/>
      <c r="I64" s="7"/>
      <c r="J64" s="19"/>
      <c r="K64" s="7"/>
      <c r="L64" s="7"/>
      <c r="N64" s="7"/>
    </row>
    <row r="65" spans="1:14" s="44" customFormat="1" ht="11">
      <c r="A65" s="42"/>
      <c r="B65" s="50"/>
      <c r="C65" s="23"/>
      <c r="D65" s="20"/>
      <c r="F65" s="9"/>
      <c r="G65" s="7"/>
      <c r="H65" s="140"/>
      <c r="I65" s="7"/>
      <c r="J65" s="19"/>
      <c r="K65" s="7"/>
      <c r="L65" s="7"/>
      <c r="N65" s="7"/>
    </row>
    <row r="66" spans="1:14" s="44" customFormat="1" ht="11">
      <c r="A66" s="42"/>
      <c r="B66" s="50"/>
      <c r="C66" s="23"/>
      <c r="D66" s="20"/>
      <c r="F66" s="9"/>
      <c r="G66" s="7"/>
      <c r="H66" s="140"/>
      <c r="I66" s="7"/>
      <c r="J66" s="19"/>
      <c r="K66" s="7"/>
      <c r="L66" s="7"/>
      <c r="N66" s="7"/>
    </row>
    <row r="67" spans="1:14" s="44" customFormat="1" ht="11">
      <c r="A67" s="42"/>
      <c r="B67" s="50"/>
      <c r="C67" s="23"/>
      <c r="D67" s="20"/>
      <c r="F67" s="9"/>
      <c r="G67" s="7"/>
      <c r="H67" s="140"/>
      <c r="I67" s="7"/>
      <c r="J67" s="19"/>
      <c r="K67" s="7"/>
      <c r="L67" s="7"/>
      <c r="N67" s="7"/>
    </row>
    <row r="68" spans="1:14" s="44" customFormat="1" ht="11">
      <c r="A68" s="42"/>
      <c r="B68" s="50"/>
      <c r="C68" s="23"/>
      <c r="D68" s="20"/>
      <c r="F68" s="9"/>
      <c r="G68" s="7"/>
      <c r="H68" s="140"/>
      <c r="I68" s="7"/>
      <c r="J68" s="19"/>
      <c r="K68" s="7"/>
      <c r="L68" s="7"/>
      <c r="N68" s="7"/>
    </row>
    <row r="69" spans="1:14" s="44" customFormat="1" ht="11">
      <c r="A69" s="42"/>
      <c r="B69" s="50"/>
      <c r="C69" s="23"/>
      <c r="D69" s="20"/>
      <c r="F69" s="9"/>
      <c r="G69" s="7"/>
      <c r="H69" s="140"/>
      <c r="I69" s="7"/>
      <c r="J69" s="19"/>
      <c r="K69" s="7"/>
      <c r="L69" s="7"/>
      <c r="N69" s="7"/>
    </row>
    <row r="70" spans="1:14" s="44" customFormat="1" ht="11">
      <c r="A70" s="42"/>
      <c r="B70" s="50"/>
      <c r="C70" s="23"/>
      <c r="D70" s="20"/>
      <c r="F70" s="9"/>
      <c r="G70" s="7"/>
      <c r="H70" s="140"/>
      <c r="I70" s="7"/>
      <c r="J70" s="19"/>
      <c r="K70" s="7"/>
      <c r="L70" s="7"/>
      <c r="N70" s="7"/>
    </row>
    <row r="71" spans="1:14" s="44" customFormat="1" ht="11">
      <c r="A71" s="42"/>
      <c r="B71" s="50"/>
      <c r="C71" s="23"/>
      <c r="D71" s="20"/>
      <c r="F71" s="9"/>
      <c r="G71" s="7"/>
      <c r="H71" s="140"/>
      <c r="I71" s="7"/>
      <c r="J71" s="19"/>
      <c r="K71" s="7"/>
      <c r="L71" s="7"/>
      <c r="N71" s="7"/>
    </row>
    <row r="72" spans="1:14" s="44" customFormat="1" ht="11">
      <c r="A72" s="42"/>
      <c r="B72" s="50"/>
      <c r="C72" s="23"/>
      <c r="D72" s="20"/>
      <c r="F72" s="9"/>
      <c r="G72" s="7"/>
      <c r="H72" s="140"/>
      <c r="I72" s="7"/>
      <c r="J72" s="19"/>
      <c r="K72" s="7"/>
      <c r="L72" s="7"/>
      <c r="N72" s="7"/>
    </row>
    <row r="73" spans="1:14" s="44" customFormat="1" ht="11">
      <c r="A73" s="42"/>
      <c r="B73" s="50"/>
      <c r="C73" s="23"/>
      <c r="D73" s="20"/>
      <c r="F73" s="9"/>
      <c r="G73" s="7"/>
      <c r="H73" s="140"/>
      <c r="I73" s="7"/>
      <c r="J73" s="19"/>
      <c r="K73" s="7"/>
      <c r="L73" s="7"/>
      <c r="N73" s="7"/>
    </row>
    <row r="74" spans="1:14" s="44" customFormat="1" ht="11">
      <c r="A74" s="42"/>
      <c r="B74" s="50"/>
      <c r="C74" s="23"/>
      <c r="D74" s="20"/>
      <c r="F74" s="9"/>
      <c r="G74" s="7"/>
      <c r="H74" s="140"/>
      <c r="I74" s="7"/>
      <c r="J74" s="19"/>
      <c r="K74" s="7"/>
      <c r="L74" s="7"/>
      <c r="N74" s="7"/>
    </row>
    <row r="75" spans="1:14" s="44" customFormat="1" ht="11">
      <c r="A75" s="42"/>
      <c r="B75" s="50"/>
      <c r="C75" s="23"/>
      <c r="D75" s="20"/>
      <c r="F75" s="9"/>
      <c r="G75" s="7"/>
      <c r="H75" s="140"/>
      <c r="I75" s="7"/>
      <c r="J75" s="19"/>
      <c r="K75" s="7"/>
      <c r="L75" s="7"/>
      <c r="N75" s="7"/>
    </row>
    <row r="76" spans="1:14" s="44" customFormat="1" ht="11">
      <c r="A76" s="42"/>
      <c r="B76" s="50"/>
      <c r="C76" s="23"/>
      <c r="D76" s="20"/>
      <c r="F76" s="9"/>
      <c r="G76" s="7"/>
      <c r="H76" s="140"/>
      <c r="I76" s="7"/>
      <c r="J76" s="19"/>
      <c r="K76" s="7"/>
      <c r="L76" s="7"/>
      <c r="N76" s="7"/>
    </row>
    <row r="77" spans="1:14" s="44" customFormat="1" ht="11">
      <c r="A77" s="42"/>
      <c r="B77" s="50"/>
      <c r="C77" s="23"/>
      <c r="D77" s="20"/>
      <c r="F77" s="9"/>
      <c r="G77" s="7"/>
      <c r="H77" s="140"/>
      <c r="I77" s="7"/>
      <c r="J77" s="19"/>
      <c r="K77" s="7"/>
      <c r="L77" s="7"/>
      <c r="N77" s="7"/>
    </row>
    <row r="78" spans="1:14" s="44" customFormat="1" ht="11">
      <c r="A78" s="42"/>
      <c r="B78" s="50"/>
      <c r="C78" s="23"/>
      <c r="D78" s="20"/>
      <c r="F78" s="9"/>
      <c r="G78" s="7"/>
      <c r="H78" s="140"/>
      <c r="I78" s="7"/>
      <c r="J78" s="19"/>
      <c r="K78" s="7"/>
      <c r="L78" s="7"/>
      <c r="N78" s="7"/>
    </row>
    <row r="79" spans="1:14" s="44" customFormat="1" ht="11">
      <c r="A79" s="42"/>
      <c r="B79" s="50"/>
      <c r="C79" s="23"/>
      <c r="D79" s="20"/>
      <c r="F79" s="9"/>
      <c r="G79" s="7"/>
      <c r="H79" s="140"/>
      <c r="I79" s="7"/>
      <c r="J79" s="19"/>
      <c r="K79" s="7"/>
      <c r="L79" s="7"/>
      <c r="N79" s="7"/>
    </row>
    <row r="80" spans="1:14" s="44" customFormat="1" ht="11">
      <c r="A80" s="42"/>
      <c r="B80" s="50"/>
      <c r="C80" s="23"/>
      <c r="D80" s="20"/>
      <c r="F80" s="9"/>
      <c r="G80" s="7"/>
      <c r="H80" s="140"/>
      <c r="I80" s="7"/>
      <c r="J80" s="19"/>
      <c r="K80" s="7"/>
      <c r="L80" s="7"/>
      <c r="N80" s="7"/>
    </row>
    <row r="81" spans="1:14" s="44" customFormat="1" ht="11">
      <c r="A81" s="42"/>
      <c r="B81" s="50"/>
      <c r="C81" s="23"/>
      <c r="D81" s="20"/>
      <c r="F81" s="9"/>
      <c r="G81" s="7"/>
      <c r="H81" s="140"/>
      <c r="I81" s="7"/>
      <c r="J81" s="19"/>
      <c r="K81" s="7"/>
      <c r="L81" s="7"/>
      <c r="N81" s="7"/>
    </row>
    <row r="82" spans="1:14" s="44" customFormat="1" ht="11">
      <c r="A82" s="42"/>
      <c r="B82" s="50"/>
      <c r="C82" s="23"/>
      <c r="D82" s="20"/>
      <c r="F82" s="9"/>
      <c r="G82" s="7"/>
      <c r="H82" s="140"/>
      <c r="I82" s="7"/>
      <c r="J82" s="19"/>
      <c r="K82" s="7"/>
      <c r="L82" s="7"/>
      <c r="N82" s="7"/>
    </row>
    <row r="83" spans="1:14" s="44" customFormat="1" ht="11">
      <c r="A83" s="42"/>
      <c r="B83" s="50"/>
      <c r="C83" s="23"/>
      <c r="D83" s="20"/>
      <c r="F83" s="9"/>
      <c r="G83" s="7"/>
      <c r="H83" s="140"/>
      <c r="I83" s="7"/>
      <c r="J83" s="19"/>
      <c r="K83" s="7"/>
      <c r="L83" s="7"/>
      <c r="N83" s="7"/>
    </row>
    <row r="84" spans="1:14" s="44" customFormat="1" ht="11">
      <c r="A84" s="42"/>
      <c r="B84" s="50"/>
      <c r="C84" s="23"/>
      <c r="D84" s="20"/>
      <c r="F84" s="9"/>
      <c r="G84" s="7"/>
      <c r="H84" s="140"/>
      <c r="I84" s="7"/>
      <c r="J84" s="19"/>
      <c r="K84" s="7"/>
      <c r="L84" s="7"/>
      <c r="N84" s="7"/>
    </row>
    <row r="85" spans="1:14" s="44" customFormat="1" ht="11">
      <c r="A85" s="42"/>
      <c r="B85" s="50"/>
      <c r="C85" s="23"/>
      <c r="D85" s="20"/>
      <c r="F85" s="9"/>
      <c r="G85" s="7"/>
      <c r="H85" s="140"/>
      <c r="I85" s="7"/>
      <c r="J85" s="19"/>
      <c r="K85" s="7"/>
      <c r="L85" s="7"/>
      <c r="N85" s="7"/>
    </row>
    <row r="86" spans="1:14" s="44" customFormat="1" ht="11">
      <c r="A86" s="42"/>
      <c r="B86" s="50"/>
      <c r="C86" s="23"/>
      <c r="D86" s="20"/>
      <c r="F86" s="9"/>
      <c r="G86" s="7"/>
      <c r="H86" s="140"/>
      <c r="I86" s="7"/>
      <c r="J86" s="19"/>
      <c r="K86" s="7"/>
      <c r="L86" s="7"/>
      <c r="N86" s="7"/>
    </row>
    <row r="87" spans="1:14" s="44" customFormat="1" ht="11">
      <c r="A87" s="42"/>
      <c r="B87" s="50"/>
      <c r="C87" s="23"/>
      <c r="D87" s="20"/>
      <c r="F87" s="9"/>
      <c r="G87" s="7"/>
      <c r="H87" s="140"/>
      <c r="I87" s="7"/>
      <c r="J87" s="19"/>
      <c r="K87" s="7"/>
      <c r="L87" s="7"/>
      <c r="N87" s="7"/>
    </row>
    <row r="88" spans="1:14" s="44" customFormat="1" ht="11">
      <c r="A88" s="42"/>
      <c r="B88" s="50"/>
      <c r="C88" s="23"/>
      <c r="D88" s="20"/>
      <c r="F88" s="9"/>
      <c r="G88" s="7"/>
      <c r="H88" s="140"/>
      <c r="I88" s="7"/>
      <c r="J88" s="19"/>
      <c r="K88" s="7"/>
      <c r="L88" s="7"/>
      <c r="N88" s="7"/>
    </row>
    <row r="89" spans="1:14" s="44" customFormat="1" ht="11">
      <c r="A89" s="42"/>
      <c r="B89" s="50"/>
      <c r="C89" s="23"/>
      <c r="D89" s="20"/>
      <c r="F89" s="9"/>
      <c r="G89" s="7"/>
      <c r="H89" s="140"/>
      <c r="I89" s="7"/>
      <c r="J89" s="19"/>
      <c r="K89" s="7"/>
      <c r="L89" s="7"/>
      <c r="N89" s="7"/>
    </row>
    <row r="90" spans="1:14" s="44" customFormat="1" ht="11">
      <c r="A90" s="42"/>
      <c r="B90" s="50"/>
      <c r="C90" s="23"/>
      <c r="D90" s="20"/>
      <c r="F90" s="9"/>
      <c r="G90" s="7"/>
      <c r="H90" s="140"/>
      <c r="I90" s="7"/>
      <c r="J90" s="19"/>
      <c r="K90" s="7"/>
      <c r="L90" s="7"/>
      <c r="N90" s="7"/>
    </row>
    <row r="91" spans="1:14" s="44" customFormat="1" ht="11">
      <c r="A91" s="42"/>
      <c r="B91" s="50"/>
      <c r="C91" s="23"/>
      <c r="D91" s="20"/>
      <c r="F91" s="9"/>
      <c r="G91" s="7"/>
      <c r="H91" s="140"/>
      <c r="I91" s="7"/>
      <c r="J91" s="19"/>
      <c r="K91" s="7"/>
      <c r="L91" s="7"/>
      <c r="N91" s="7"/>
    </row>
    <row r="92" spans="1:14" s="44" customFormat="1" ht="11">
      <c r="A92" s="42"/>
      <c r="B92" s="50"/>
      <c r="C92" s="23"/>
      <c r="D92" s="20"/>
      <c r="F92" s="9"/>
      <c r="G92" s="7"/>
      <c r="H92" s="140"/>
      <c r="I92" s="7"/>
      <c r="J92" s="19"/>
      <c r="K92" s="7"/>
      <c r="L92" s="7"/>
      <c r="N92" s="7"/>
    </row>
    <row r="93" spans="1:14" s="44" customFormat="1" ht="11">
      <c r="A93" s="42"/>
      <c r="B93" s="50"/>
      <c r="C93" s="23"/>
      <c r="D93" s="20"/>
      <c r="F93" s="9"/>
      <c r="G93" s="7"/>
      <c r="H93" s="140"/>
      <c r="I93" s="7"/>
      <c r="J93" s="19"/>
      <c r="K93" s="7"/>
      <c r="L93" s="7"/>
      <c r="N93" s="7"/>
    </row>
    <row r="94" spans="1:14" s="44" customFormat="1" ht="11">
      <c r="A94" s="42"/>
      <c r="B94" s="50"/>
      <c r="C94" s="23"/>
      <c r="D94" s="20"/>
      <c r="F94" s="9"/>
      <c r="G94" s="7"/>
      <c r="H94" s="140"/>
      <c r="I94" s="7"/>
      <c r="J94" s="19"/>
      <c r="K94" s="7"/>
      <c r="L94" s="7"/>
      <c r="N94" s="7"/>
    </row>
    <row r="95" spans="1:14" s="44" customFormat="1" ht="11">
      <c r="A95" s="42"/>
      <c r="B95" s="50"/>
      <c r="C95" s="23"/>
      <c r="D95" s="20"/>
      <c r="F95" s="9"/>
      <c r="G95" s="7"/>
      <c r="H95" s="140"/>
      <c r="I95" s="7"/>
      <c r="J95" s="19"/>
      <c r="K95" s="7"/>
      <c r="L95" s="7"/>
      <c r="N95" s="7"/>
    </row>
    <row r="96" spans="1:14" s="44" customFormat="1" ht="11">
      <c r="A96" s="42"/>
      <c r="B96" s="50"/>
      <c r="C96" s="23"/>
      <c r="D96" s="20"/>
      <c r="F96" s="9"/>
      <c r="G96" s="7"/>
      <c r="H96" s="140"/>
      <c r="I96" s="7"/>
      <c r="J96" s="19"/>
      <c r="K96" s="7"/>
      <c r="L96" s="7"/>
      <c r="N96" s="7"/>
    </row>
    <row r="97" spans="1:14" s="44" customFormat="1" ht="11">
      <c r="A97" s="42"/>
      <c r="B97" s="50"/>
      <c r="C97" s="23"/>
      <c r="D97" s="20"/>
      <c r="F97" s="9"/>
      <c r="G97" s="7"/>
      <c r="H97" s="140"/>
      <c r="I97" s="7"/>
      <c r="J97" s="19"/>
      <c r="K97" s="7"/>
      <c r="L97" s="7"/>
      <c r="N97" s="7"/>
    </row>
    <row r="98" spans="1:14" s="44" customFormat="1" ht="11">
      <c r="A98" s="42"/>
      <c r="B98" s="50"/>
      <c r="C98" s="23"/>
      <c r="D98" s="20"/>
      <c r="F98" s="9"/>
      <c r="G98" s="7"/>
      <c r="H98" s="140"/>
      <c r="I98" s="7"/>
      <c r="J98" s="19"/>
      <c r="K98" s="7"/>
      <c r="L98" s="7"/>
      <c r="N98" s="7"/>
    </row>
    <row r="99" spans="1:14" s="44" customFormat="1" ht="11">
      <c r="A99" s="42"/>
      <c r="B99" s="50"/>
      <c r="C99" s="23"/>
      <c r="D99" s="20"/>
      <c r="F99" s="9"/>
      <c r="G99" s="7"/>
      <c r="H99" s="140"/>
      <c r="I99" s="7"/>
      <c r="J99" s="19"/>
      <c r="K99" s="7"/>
      <c r="L99" s="7"/>
      <c r="N99" s="7"/>
    </row>
    <row r="100" spans="1:14" s="44" customFormat="1" ht="11">
      <c r="A100" s="42"/>
      <c r="B100" s="50"/>
      <c r="C100" s="23"/>
      <c r="D100" s="20"/>
      <c r="F100" s="9"/>
      <c r="G100" s="7"/>
      <c r="H100" s="140"/>
      <c r="I100" s="7"/>
      <c r="J100" s="19"/>
      <c r="K100" s="7"/>
      <c r="L100" s="7"/>
      <c r="N100" s="7"/>
    </row>
    <row r="101" spans="1:14" s="44" customFormat="1" ht="11">
      <c r="A101" s="42"/>
      <c r="B101" s="50"/>
      <c r="C101" s="23"/>
      <c r="D101" s="20"/>
      <c r="F101" s="9"/>
      <c r="G101" s="7"/>
      <c r="H101" s="140"/>
      <c r="I101" s="7"/>
      <c r="J101" s="19"/>
      <c r="K101" s="7"/>
      <c r="L101" s="7"/>
      <c r="N101" s="7"/>
    </row>
    <row r="102" spans="1:14" s="44" customFormat="1" ht="11">
      <c r="A102" s="42"/>
      <c r="B102" s="50"/>
      <c r="C102" s="23"/>
      <c r="D102" s="20"/>
      <c r="F102" s="9"/>
      <c r="G102" s="7"/>
      <c r="H102" s="140"/>
      <c r="I102" s="7"/>
      <c r="J102" s="19"/>
      <c r="K102" s="7"/>
      <c r="L102" s="7"/>
      <c r="N102" s="7"/>
    </row>
    <row r="103" spans="1:14" s="44" customFormat="1" ht="11">
      <c r="A103" s="42"/>
      <c r="B103" s="50"/>
      <c r="C103" s="23"/>
      <c r="D103" s="20"/>
      <c r="F103" s="9"/>
      <c r="G103" s="7"/>
      <c r="H103" s="140"/>
      <c r="I103" s="7"/>
      <c r="J103" s="19"/>
      <c r="K103" s="7"/>
      <c r="L103" s="7"/>
      <c r="N103" s="7"/>
    </row>
    <row r="104" spans="1:14" s="44" customFormat="1" ht="11">
      <c r="A104" s="42"/>
      <c r="B104" s="50"/>
      <c r="C104" s="23"/>
      <c r="D104" s="20"/>
      <c r="F104" s="9"/>
      <c r="G104" s="7"/>
      <c r="H104" s="140"/>
      <c r="I104" s="7"/>
      <c r="J104" s="19"/>
      <c r="K104" s="7"/>
      <c r="L104" s="7"/>
      <c r="N104" s="7"/>
    </row>
  </sheetData>
  <sortState ref="A6:N22">
    <sortCondition descending="1" ref="B6:B22"/>
  </sortState>
  <mergeCells count="7">
    <mergeCell ref="A27:N27"/>
    <mergeCell ref="A34:N34"/>
    <mergeCell ref="A1:N1"/>
    <mergeCell ref="A2:N2"/>
    <mergeCell ref="A3:N3"/>
    <mergeCell ref="A4:N4"/>
    <mergeCell ref="A30:N30"/>
  </mergeCells>
  <phoneticPr fontId="0" type="noConversion"/>
  <pageMargins left="0.16" right="0.16" top="0.59" bottom="0.39000000000000007" header="0" footer="0"/>
  <pageSetup paperSize="9" scale="83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0" enableFormatConditionsCalculation="0">
    <pageSetUpPr fitToPage="1"/>
  </sheetPr>
  <dimension ref="A1:N2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33203125" style="23" customWidth="1"/>
    <col min="4" max="4" width="5.83203125" style="20" customWidth="1"/>
    <col min="5" max="5" width="22.33203125" customWidth="1"/>
    <col min="6" max="6" width="8.6640625" style="9" customWidth="1"/>
    <col min="7" max="7" width="6.6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18" customWidth="1"/>
    <col min="13" max="13" width="23.5" style="44" customWidth="1"/>
    <col min="14" max="14" width="10.6640625" style="18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675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99"/>
    </row>
    <row r="3" spans="1:14" ht="18" customHeight="1">
      <c r="A3" s="185" t="s">
        <v>784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99"/>
    </row>
    <row r="4" spans="1:14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200"/>
    </row>
    <row r="5" spans="1:14" s="60" customFormat="1" ht="15.25" customHeight="1">
      <c r="A5" s="3" t="s">
        <v>879</v>
      </c>
      <c r="B5" s="46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4" s="31" customFormat="1">
      <c r="A6" s="27">
        <v>1</v>
      </c>
      <c r="B6" s="47">
        <v>1622</v>
      </c>
      <c r="C6" s="29" t="s">
        <v>1948</v>
      </c>
      <c r="D6" s="30">
        <v>1</v>
      </c>
      <c r="E6" s="31" t="s">
        <v>935</v>
      </c>
      <c r="F6" s="32">
        <f>VLOOKUP($E6,Atletas!$1:$1048576,7,FALSE)</f>
        <v>35599</v>
      </c>
      <c r="G6" s="32" t="str">
        <f>VLOOKUP($E6,Atletas!$1:$1048576,9,FALSE)</f>
        <v>Juvenil</v>
      </c>
      <c r="H6" s="137" t="str">
        <f>VLOOKUP($E6,Atletas!$1:$1048576,5,FALSE)</f>
        <v>GDE</v>
      </c>
      <c r="I6" s="35" t="s">
        <v>1012</v>
      </c>
      <c r="J6" s="34">
        <v>41300</v>
      </c>
      <c r="K6" s="38"/>
      <c r="L6" s="35" t="s">
        <v>765</v>
      </c>
      <c r="M6" s="39" t="s">
        <v>1966</v>
      </c>
      <c r="N6" s="38"/>
    </row>
    <row r="7" spans="1:14" s="31" customFormat="1">
      <c r="A7" s="27">
        <v>2</v>
      </c>
      <c r="B7" s="47">
        <v>1475</v>
      </c>
      <c r="C7" s="29" t="s">
        <v>1948</v>
      </c>
      <c r="D7" s="30">
        <v>2</v>
      </c>
      <c r="E7" s="31" t="s">
        <v>971</v>
      </c>
      <c r="F7" s="32">
        <f>VLOOKUP($E7,Atletas!$1:$1048576,7,FALSE)</f>
        <v>35516</v>
      </c>
      <c r="G7" s="32" t="str">
        <f>VLOOKUP($E7,Atletas!$1:$1048576,9,FALSE)</f>
        <v>Juvenil</v>
      </c>
      <c r="H7" s="137" t="str">
        <f>VLOOKUP($E7,Atletas!$1:$1048576,5,FALSE)</f>
        <v>AJS</v>
      </c>
      <c r="I7" s="35" t="s">
        <v>1012</v>
      </c>
      <c r="J7" s="34">
        <v>41300</v>
      </c>
      <c r="K7" s="38"/>
      <c r="L7" s="35" t="s">
        <v>765</v>
      </c>
      <c r="M7" s="39" t="s">
        <v>1965</v>
      </c>
      <c r="N7" s="38"/>
    </row>
    <row r="8" spans="1:14" s="31" customFormat="1">
      <c r="A8" s="27">
        <v>3</v>
      </c>
      <c r="B8" s="47">
        <v>1327</v>
      </c>
      <c r="C8" s="29" t="s">
        <v>1948</v>
      </c>
      <c r="D8" s="30">
        <v>3</v>
      </c>
      <c r="E8" s="31" t="s">
        <v>537</v>
      </c>
      <c r="F8" s="32">
        <f>VLOOKUP($E8,Atletas!$1:$1048576,7,FALSE)</f>
        <v>35542</v>
      </c>
      <c r="G8" s="32" t="str">
        <f>VLOOKUP($E8,Atletas!$1:$1048576,9,FALSE)</f>
        <v>Juvenil</v>
      </c>
      <c r="H8" s="137" t="str">
        <f>VLOOKUP($E8,Atletas!$1:$1048576,5,FALSE)</f>
        <v>ACDSJ</v>
      </c>
      <c r="I8" s="35" t="s">
        <v>1012</v>
      </c>
      <c r="J8" s="34">
        <v>41300</v>
      </c>
      <c r="K8" s="38"/>
      <c r="L8" s="35" t="s">
        <v>765</v>
      </c>
      <c r="M8" s="39" t="s">
        <v>1967</v>
      </c>
      <c r="N8" s="35"/>
    </row>
    <row r="9" spans="1:14" s="31" customFormat="1">
      <c r="A9" s="27">
        <v>4</v>
      </c>
      <c r="B9" s="47">
        <v>1177</v>
      </c>
      <c r="C9" s="29" t="s">
        <v>1948</v>
      </c>
      <c r="D9" s="30">
        <v>4</v>
      </c>
      <c r="E9" s="31" t="s">
        <v>10</v>
      </c>
      <c r="F9" s="32">
        <f>VLOOKUP($E9,Atletas!$1:$1048576,7,FALSE)</f>
        <v>35568</v>
      </c>
      <c r="G9" s="32" t="str">
        <f>VLOOKUP($E9,Atletas!$1:$1048576,9,FALSE)</f>
        <v>Juvenil</v>
      </c>
      <c r="H9" s="137" t="str">
        <f>VLOOKUP($E9,Atletas!$1:$1048576,5,FALSE)</f>
        <v>CSM</v>
      </c>
      <c r="I9" s="35" t="s">
        <v>1012</v>
      </c>
      <c r="J9" s="34">
        <v>41300</v>
      </c>
      <c r="K9" s="38"/>
      <c r="L9" s="35" t="s">
        <v>765</v>
      </c>
      <c r="M9" s="39" t="s">
        <v>1968</v>
      </c>
      <c r="N9" s="35"/>
    </row>
    <row r="10" spans="1:14" s="31" customFormat="1">
      <c r="A10" s="27">
        <v>5</v>
      </c>
      <c r="B10" s="47">
        <v>907</v>
      </c>
      <c r="C10" s="29" t="s">
        <v>1948</v>
      </c>
      <c r="D10" s="30">
        <v>5</v>
      </c>
      <c r="E10" s="31" t="s">
        <v>513</v>
      </c>
      <c r="F10" s="32">
        <f>VLOOKUP($E10,Atletas!$1:$1048576,7,FALSE)</f>
        <v>35428</v>
      </c>
      <c r="G10" s="32" t="str">
        <f>VLOOKUP($E10,Atletas!$1:$1048576,9,FALSE)</f>
        <v>Juvenil</v>
      </c>
      <c r="H10" s="137" t="str">
        <f>VLOOKUP($E10,Atletas!$1:$1048576,5,FALSE)</f>
        <v>AJS</v>
      </c>
      <c r="I10" s="35" t="s">
        <v>1012</v>
      </c>
      <c r="J10" s="34">
        <v>41300</v>
      </c>
      <c r="K10" s="38"/>
      <c r="L10" s="35" t="s">
        <v>1827</v>
      </c>
      <c r="M10" s="39" t="s">
        <v>1969</v>
      </c>
      <c r="N10" s="35"/>
    </row>
    <row r="11" spans="1:14" s="31" customFormat="1">
      <c r="A11" s="27">
        <v>6</v>
      </c>
      <c r="B11" s="47">
        <v>892</v>
      </c>
      <c r="C11" s="29" t="s">
        <v>1948</v>
      </c>
      <c r="D11" s="30">
        <v>6</v>
      </c>
      <c r="E11" s="31" t="s">
        <v>1040</v>
      </c>
      <c r="F11" s="32">
        <f>VLOOKUP($E11,Atletas!$1:$1048576,7,FALSE)</f>
        <v>35494</v>
      </c>
      <c r="G11" s="32" t="str">
        <f>VLOOKUP($E11,Atletas!$1:$1048576,9,FALSE)</f>
        <v>Juvenil</v>
      </c>
      <c r="H11" s="137" t="str">
        <f>VLOOKUP($E11,Atletas!$1:$1048576,5,FALSE)</f>
        <v>CSM</v>
      </c>
      <c r="I11" s="35" t="s">
        <v>1012</v>
      </c>
      <c r="J11" s="34">
        <v>41300</v>
      </c>
      <c r="K11" s="38"/>
      <c r="L11" s="35" t="s">
        <v>765</v>
      </c>
      <c r="M11" s="39" t="s">
        <v>1970</v>
      </c>
      <c r="N11" s="35"/>
    </row>
    <row r="12" spans="1:14" s="31" customFormat="1">
      <c r="A12" s="27"/>
      <c r="B12" s="47"/>
      <c r="C12" s="29"/>
      <c r="D12" s="30"/>
      <c r="E12" s="31" t="s">
        <v>524</v>
      </c>
      <c r="F12" s="32">
        <f>VLOOKUP($E12,Atletas!$1:$1048576,7,FALSE)</f>
        <v>35368</v>
      </c>
      <c r="G12" s="32" t="str">
        <f>VLOOKUP($E12,Atletas!$1:$1048576,9,FALSE)</f>
        <v>Juvenil</v>
      </c>
      <c r="H12" s="137" t="str">
        <f>VLOOKUP($E12,Atletas!$1:$1048576,5,FALSE)</f>
        <v>CSM</v>
      </c>
      <c r="I12" s="35"/>
      <c r="J12" s="34"/>
      <c r="K12" s="38"/>
      <c r="L12" s="35" t="s">
        <v>1826</v>
      </c>
      <c r="M12" s="39"/>
      <c r="N12" s="31" t="str">
        <f>IF(L12="rp",CONCATENATE(B12," p - 12"),L12)</f>
        <v>1276 p - 12</v>
      </c>
    </row>
    <row r="13" spans="1:14" s="44" customFormat="1" ht="11">
      <c r="A13" s="42"/>
      <c r="B13" s="50"/>
      <c r="C13" s="23"/>
      <c r="D13" s="20"/>
      <c r="F13" s="9"/>
      <c r="G13" s="7"/>
      <c r="H13" s="140"/>
      <c r="I13" s="7"/>
      <c r="J13" s="19"/>
      <c r="K13" s="7"/>
      <c r="L13" s="7"/>
      <c r="N13" s="7"/>
    </row>
    <row r="14" spans="1:14" s="44" customFormat="1" ht="11">
      <c r="A14" s="42"/>
      <c r="B14" s="50"/>
      <c r="C14" s="23"/>
      <c r="D14" s="20"/>
      <c r="F14" s="9"/>
      <c r="G14" s="7"/>
      <c r="H14" s="140"/>
      <c r="I14" s="7"/>
      <c r="J14" s="19"/>
      <c r="K14" s="7"/>
      <c r="L14" s="7"/>
      <c r="N14" s="7"/>
    </row>
    <row r="15" spans="1:14" s="31" customFormat="1">
      <c r="A15" s="181" t="s">
        <v>727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</row>
    <row r="16" spans="1:14" s="31" customFormat="1">
      <c r="A16" s="27"/>
      <c r="B16" s="47">
        <v>1427</v>
      </c>
      <c r="C16" s="29" t="s">
        <v>1369</v>
      </c>
      <c r="D16" s="30">
        <v>15</v>
      </c>
      <c r="E16" s="31" t="s">
        <v>971</v>
      </c>
      <c r="F16" s="32">
        <f>VLOOKUP($E16,Atletas!$1:$1048576,7,FALSE)</f>
        <v>35516</v>
      </c>
      <c r="G16" s="32" t="str">
        <f>VLOOKUP($E16,Atletas!$1:$1048576,9,FALSE)</f>
        <v>Juvenil</v>
      </c>
      <c r="H16" s="137" t="str">
        <f>VLOOKUP($E16,Atletas!$1:$1048576,5,FALSE)</f>
        <v>AJS</v>
      </c>
      <c r="I16" s="35" t="s">
        <v>1942</v>
      </c>
      <c r="J16" s="34">
        <v>41328</v>
      </c>
      <c r="K16" s="38"/>
      <c r="L16" s="35" t="s">
        <v>765</v>
      </c>
      <c r="M16" s="39" t="s">
        <v>1946</v>
      </c>
      <c r="N16" s="38"/>
    </row>
    <row r="17" spans="1:14" s="44" customFormat="1" ht="11">
      <c r="A17" s="42"/>
      <c r="B17" s="50"/>
      <c r="C17" s="23"/>
      <c r="D17" s="20"/>
      <c r="F17" s="9"/>
      <c r="G17" s="7"/>
      <c r="H17" s="140"/>
      <c r="I17" s="7"/>
      <c r="J17" s="19"/>
      <c r="K17" s="7"/>
      <c r="L17" s="7"/>
      <c r="N17" s="7"/>
    </row>
    <row r="18" spans="1:14" s="44" customFormat="1" ht="11">
      <c r="A18" s="42"/>
      <c r="B18" s="50"/>
      <c r="C18" s="23"/>
      <c r="D18" s="20"/>
      <c r="F18" s="9"/>
      <c r="G18" s="7"/>
      <c r="H18" s="140"/>
      <c r="I18" s="7"/>
      <c r="J18" s="19"/>
      <c r="K18" s="7"/>
      <c r="L18" s="7"/>
      <c r="N18" s="7"/>
    </row>
    <row r="19" spans="1:14" s="44" customFormat="1" ht="11">
      <c r="A19" s="42"/>
      <c r="B19" s="50"/>
      <c r="C19" s="23"/>
      <c r="D19" s="20"/>
      <c r="F19" s="9"/>
      <c r="G19" s="7"/>
      <c r="H19" s="140"/>
      <c r="I19" s="7"/>
      <c r="J19" s="19"/>
      <c r="K19" s="7"/>
      <c r="L19" s="7"/>
      <c r="N19" s="7"/>
    </row>
    <row r="20" spans="1:14" s="44" customFormat="1" ht="11">
      <c r="A20" s="42"/>
      <c r="B20" s="50"/>
      <c r="C20" s="23"/>
      <c r="D20" s="20"/>
      <c r="F20" s="9"/>
      <c r="G20" s="7"/>
      <c r="H20" s="140"/>
      <c r="I20" s="7"/>
      <c r="J20" s="19"/>
      <c r="K20" s="7"/>
      <c r="L20" s="7"/>
      <c r="N20" s="7"/>
    </row>
    <row r="21" spans="1:14">
      <c r="A21" s="181" t="s">
        <v>728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</row>
  </sheetData>
  <sortState ref="A6:N13">
    <sortCondition descending="1" ref="B6:B13"/>
  </sortState>
  <mergeCells count="6">
    <mergeCell ref="A15:N15"/>
    <mergeCell ref="A21:N21"/>
    <mergeCell ref="A1:N1"/>
    <mergeCell ref="A2:N2"/>
    <mergeCell ref="A3:N3"/>
    <mergeCell ref="A4:N4"/>
  </mergeCells>
  <phoneticPr fontId="0" type="noConversion"/>
  <pageMargins left="0.16" right="0.16" top="0.59" bottom="0.39000000000000007" header="0" footer="0"/>
  <pageSetup paperSize="9" scale="83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>
    <pageSetUpPr fitToPage="1"/>
  </sheetPr>
  <dimension ref="A1:N290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L2"/>
    </sheetView>
  </sheetViews>
  <sheetFormatPr baseColWidth="10" defaultColWidth="8.83203125" defaultRowHeight="12" x14ac:dyDescent="0"/>
  <cols>
    <col min="1" max="1" width="4.6640625" style="2" customWidth="1"/>
    <col min="2" max="2" width="13.6640625" style="17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7" customWidth="1"/>
    <col min="10" max="10" width="10.1640625" style="19" customWidth="1"/>
    <col min="11" max="12" width="13.6640625" style="7" customWidth="1"/>
    <col min="13" max="13" width="11.6640625" style="64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38"/>
    </row>
    <row r="2" spans="1:14" ht="19.5" customHeight="1">
      <c r="A2" s="183" t="s">
        <v>891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65" t="s">
        <v>796</v>
      </c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5"/>
    </row>
    <row r="5" spans="1:14" s="60" customFormat="1" ht="15.25" customHeight="1">
      <c r="A5" s="3" t="s">
        <v>879</v>
      </c>
      <c r="B5" s="5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4" s="31" customFormat="1">
      <c r="A6" s="27">
        <v>1</v>
      </c>
      <c r="B6" s="174">
        <v>25.93</v>
      </c>
      <c r="C6" s="61">
        <v>0</v>
      </c>
      <c r="D6" s="37">
        <v>1</v>
      </c>
      <c r="E6" s="31" t="s">
        <v>935</v>
      </c>
      <c r="F6" s="32">
        <f>VLOOKUP($E6,Atletas!$1:$1048576,7,FALSE)</f>
        <v>35599</v>
      </c>
      <c r="G6" s="32" t="str">
        <f>VLOOKUP($E6,Atletas!$1:$1048576,9,FALSE)</f>
        <v>Juvenil</v>
      </c>
      <c r="H6" s="137" t="str">
        <f>VLOOKUP($E6,Atletas!$1:$1048576,5,FALSE)</f>
        <v>GDE</v>
      </c>
      <c r="I6" s="35" t="s">
        <v>1012</v>
      </c>
      <c r="J6" s="34">
        <v>41413</v>
      </c>
      <c r="K6" s="35"/>
      <c r="L6" s="35" t="s">
        <v>765</v>
      </c>
      <c r="M6" s="38"/>
      <c r="N6" s="38"/>
    </row>
    <row r="7" spans="1:14" s="31" customFormat="1">
      <c r="A7" s="27">
        <v>2</v>
      </c>
      <c r="B7" s="174">
        <v>27.35</v>
      </c>
      <c r="C7" s="61">
        <v>1.8</v>
      </c>
      <c r="D7" s="37">
        <v>2</v>
      </c>
      <c r="E7" s="31" t="s">
        <v>983</v>
      </c>
      <c r="F7" s="32">
        <f>VLOOKUP($E7,Atletas!$1:$1048576,7,FALSE)</f>
        <v>33560</v>
      </c>
      <c r="G7" s="32" t="str">
        <f>VLOOKUP($E7,Atletas!$1:$1048576,9,FALSE)</f>
        <v>S/Sub-23</v>
      </c>
      <c r="H7" s="137" t="str">
        <f>VLOOKUP($E7,Atletas!$1:$1048576,5,FALSE)</f>
        <v>AJS</v>
      </c>
      <c r="I7" s="35" t="s">
        <v>1012</v>
      </c>
      <c r="J7" s="34">
        <v>41420</v>
      </c>
      <c r="K7" s="35"/>
      <c r="L7" s="35" t="s">
        <v>1505</v>
      </c>
      <c r="M7" s="38"/>
      <c r="N7" s="38"/>
    </row>
    <row r="8" spans="1:14" s="31" customFormat="1">
      <c r="A8" s="27">
        <v>3</v>
      </c>
      <c r="B8" s="174">
        <v>27.78</v>
      </c>
      <c r="C8" s="61">
        <v>1.8</v>
      </c>
      <c r="D8" s="37">
        <v>3</v>
      </c>
      <c r="E8" s="31" t="s">
        <v>942</v>
      </c>
      <c r="F8" s="32">
        <f>VLOOKUP($E8,Atletas!$1:$1048576,7,FALSE)</f>
        <v>31047</v>
      </c>
      <c r="G8" s="32" t="str">
        <f>VLOOKUP($E8,Atletas!$1:$1048576,9,FALSE)</f>
        <v>Sénior</v>
      </c>
      <c r="H8" s="137" t="str">
        <f>VLOOKUP($E8,Atletas!$1:$1048576,5,FALSE)</f>
        <v>CSM</v>
      </c>
      <c r="I8" s="35" t="s">
        <v>1012</v>
      </c>
      <c r="J8" s="34">
        <v>41420</v>
      </c>
      <c r="K8" s="35"/>
      <c r="L8" s="35" t="s">
        <v>482</v>
      </c>
      <c r="M8" s="38"/>
      <c r="N8" s="38"/>
    </row>
    <row r="9" spans="1:14" s="31" customFormat="1">
      <c r="A9" s="27">
        <v>4</v>
      </c>
      <c r="B9" s="174">
        <v>28.31</v>
      </c>
      <c r="C9" s="61">
        <v>-2.6</v>
      </c>
      <c r="D9" s="37">
        <v>1</v>
      </c>
      <c r="E9" s="31" t="s">
        <v>978</v>
      </c>
      <c r="F9" s="32">
        <f>VLOOKUP($E9,Atletas!$1:$1048576,7,FALSE)</f>
        <v>34487</v>
      </c>
      <c r="G9" s="32" t="str">
        <f>VLOOKUP($E9,Atletas!$1:$1048576,9,FALSE)</f>
        <v>Júnior</v>
      </c>
      <c r="H9" s="137" t="str">
        <f>VLOOKUP($E9,Atletas!$1:$1048576,5,FALSE)</f>
        <v>AJS</v>
      </c>
      <c r="I9" s="35" t="s">
        <v>1012</v>
      </c>
      <c r="J9" s="34">
        <v>41441</v>
      </c>
      <c r="K9" s="35"/>
      <c r="L9" s="35" t="s">
        <v>207</v>
      </c>
      <c r="M9" s="38"/>
      <c r="N9" s="38"/>
    </row>
    <row r="10" spans="1:14" s="31" customFormat="1">
      <c r="A10" s="27">
        <v>5</v>
      </c>
      <c r="B10" s="174">
        <v>28.57</v>
      </c>
      <c r="C10" s="61">
        <v>-2.1</v>
      </c>
      <c r="D10" s="37">
        <v>2</v>
      </c>
      <c r="E10" s="31" t="s">
        <v>506</v>
      </c>
      <c r="F10" s="32">
        <f>VLOOKUP($E10,Atletas!$1:$1048576,7,FALSE)</f>
        <v>35001</v>
      </c>
      <c r="G10" s="32" t="str">
        <f>VLOOKUP($E10,Atletas!$1:$1048576,9,FALSE)</f>
        <v>Júnior</v>
      </c>
      <c r="H10" s="137" t="str">
        <f>VLOOKUP($E10,Atletas!$1:$1048576,5,FALSE)</f>
        <v>AJS</v>
      </c>
      <c r="I10" s="35" t="s">
        <v>1012</v>
      </c>
      <c r="J10" s="34">
        <v>41399</v>
      </c>
      <c r="K10" s="35"/>
      <c r="L10" s="35" t="s">
        <v>1077</v>
      </c>
      <c r="M10" s="38"/>
      <c r="N10" s="38"/>
    </row>
    <row r="11" spans="1:14" s="31" customFormat="1">
      <c r="A11" s="27">
        <v>6</v>
      </c>
      <c r="B11" s="174">
        <v>28.59</v>
      </c>
      <c r="C11" s="61">
        <v>0</v>
      </c>
      <c r="D11" s="37">
        <v>2</v>
      </c>
      <c r="E11" s="31" t="s">
        <v>339</v>
      </c>
      <c r="F11" s="32">
        <f>VLOOKUP($E11,Atletas!$1:$1048576,7,FALSE)</f>
        <v>36477</v>
      </c>
      <c r="G11" s="32" t="str">
        <f>VLOOKUP($E11,Atletas!$1:$1048576,9,FALSE)</f>
        <v>Iniciado</v>
      </c>
      <c r="H11" s="137" t="str">
        <f>VLOOKUP($E11,Atletas!$1:$1048576,5,FALSE)</f>
        <v>GDE</v>
      </c>
      <c r="I11" s="35" t="s">
        <v>1012</v>
      </c>
      <c r="J11" s="34">
        <v>41413</v>
      </c>
      <c r="K11" s="35"/>
      <c r="L11" s="35" t="s">
        <v>765</v>
      </c>
      <c r="M11" s="38"/>
    </row>
    <row r="12" spans="1:14" s="31" customFormat="1">
      <c r="A12" s="27">
        <v>7</v>
      </c>
      <c r="B12" s="174">
        <v>29.02</v>
      </c>
      <c r="C12" s="61">
        <v>-1</v>
      </c>
      <c r="D12" s="37">
        <v>2</v>
      </c>
      <c r="E12" s="31" t="s">
        <v>516</v>
      </c>
      <c r="F12" s="32">
        <f>VLOOKUP($E12,Atletas!$1:$1048576,7,FALSE)</f>
        <v>35439</v>
      </c>
      <c r="G12" s="32" t="str">
        <f>VLOOKUP($E12,Atletas!$1:$1048576,9,FALSE)</f>
        <v>Juvenil</v>
      </c>
      <c r="H12" s="137" t="str">
        <f>VLOOKUP($E12,Atletas!$1:$1048576,5,FALSE)</f>
        <v>CSM</v>
      </c>
      <c r="I12" s="35" t="s">
        <v>1012</v>
      </c>
      <c r="J12" s="34">
        <v>41461</v>
      </c>
      <c r="K12" s="35"/>
      <c r="L12" s="35" t="s">
        <v>765</v>
      </c>
      <c r="M12" s="38"/>
      <c r="N12" s="38"/>
    </row>
    <row r="13" spans="1:14" s="31" customFormat="1">
      <c r="A13" s="27">
        <v>8</v>
      </c>
      <c r="B13" s="174">
        <v>29.34</v>
      </c>
      <c r="C13" s="61">
        <v>-2.7</v>
      </c>
      <c r="D13" s="37" t="s">
        <v>2023</v>
      </c>
      <c r="E13" s="31" t="s">
        <v>537</v>
      </c>
      <c r="F13" s="32">
        <f>VLOOKUP($E13,Atletas!$1:$1048576,7,FALSE)</f>
        <v>35542</v>
      </c>
      <c r="G13" s="32" t="str">
        <f>VLOOKUP($E13,Atletas!$1:$1048576,9,FALSE)</f>
        <v>Juvenil</v>
      </c>
      <c r="H13" s="137" t="str">
        <f>VLOOKUP($E13,Atletas!$1:$1048576,5,FALSE)</f>
        <v>ACDSJ</v>
      </c>
      <c r="I13" s="35" t="s">
        <v>1012</v>
      </c>
      <c r="J13" s="34">
        <v>41398</v>
      </c>
      <c r="K13" s="35"/>
      <c r="L13" s="35" t="s">
        <v>1080</v>
      </c>
      <c r="M13" s="38"/>
      <c r="N13" s="38"/>
    </row>
    <row r="14" spans="1:14" s="31" customFormat="1">
      <c r="A14" s="27">
        <v>9</v>
      </c>
      <c r="B14" s="174">
        <v>29.48</v>
      </c>
      <c r="C14" s="61">
        <v>-2.1</v>
      </c>
      <c r="D14" s="37" t="s">
        <v>2023</v>
      </c>
      <c r="E14" s="31" t="s">
        <v>721</v>
      </c>
      <c r="F14" s="32">
        <f>VLOOKUP($E14,Atletas!$1:$1048576,7,FALSE)</f>
        <v>33246</v>
      </c>
      <c r="G14" s="32" t="str">
        <f>VLOOKUP($E14,Atletas!$1:$1048576,9,FALSE)</f>
        <v>S/Sub-23</v>
      </c>
      <c r="H14" s="137" t="str">
        <f>VLOOKUP($E14,Atletas!$1:$1048576,5,FALSE)</f>
        <v>AJS</v>
      </c>
      <c r="I14" s="35" t="s">
        <v>1012</v>
      </c>
      <c r="J14" s="34">
        <v>41398</v>
      </c>
      <c r="K14" s="35"/>
      <c r="L14" s="35" t="s">
        <v>625</v>
      </c>
      <c r="M14" s="38"/>
      <c r="N14" s="38"/>
    </row>
    <row r="15" spans="1:14" s="31" customFormat="1">
      <c r="A15" s="27">
        <v>10</v>
      </c>
      <c r="B15" s="174">
        <v>29.51</v>
      </c>
      <c r="C15" s="61">
        <v>0</v>
      </c>
      <c r="D15" s="37">
        <v>2</v>
      </c>
      <c r="E15" s="31" t="s">
        <v>10</v>
      </c>
      <c r="F15" s="32">
        <f>VLOOKUP($E15,Atletas!$1:$1048576,7,FALSE)</f>
        <v>35568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5" t="s">
        <v>1012</v>
      </c>
      <c r="J15" s="34">
        <v>41452</v>
      </c>
      <c r="K15" s="35"/>
      <c r="L15" s="35" t="s">
        <v>765</v>
      </c>
      <c r="M15" s="38"/>
      <c r="N15" s="38"/>
    </row>
    <row r="16" spans="1:14" s="31" customFormat="1">
      <c r="A16" s="27">
        <v>11</v>
      </c>
      <c r="B16" s="174">
        <v>29.54</v>
      </c>
      <c r="C16" s="61">
        <v>0</v>
      </c>
      <c r="D16" s="37">
        <v>4</v>
      </c>
      <c r="E16" s="31" t="s">
        <v>1392</v>
      </c>
      <c r="F16" s="32">
        <f>VLOOKUP($E16,Atletas!$1:$1048576,7,FALSE)</f>
        <v>36035</v>
      </c>
      <c r="G16" s="32" t="str">
        <f>VLOOKUP($E16,Atletas!$1:$1048576,9,FALSE)</f>
        <v>Iniciado</v>
      </c>
      <c r="H16" s="137" t="str">
        <f>VLOOKUP($E16,Atletas!$1:$1048576,5,FALSE)</f>
        <v>ADRAP</v>
      </c>
      <c r="I16" s="35" t="s">
        <v>1012</v>
      </c>
      <c r="J16" s="34">
        <v>41413</v>
      </c>
      <c r="K16" s="35"/>
      <c r="L16" s="35" t="s">
        <v>765</v>
      </c>
      <c r="M16" s="38"/>
    </row>
    <row r="17" spans="1:14" s="31" customFormat="1">
      <c r="A17" s="27">
        <v>12</v>
      </c>
      <c r="B17" s="174">
        <v>29.62</v>
      </c>
      <c r="C17" s="61">
        <v>-1.6</v>
      </c>
      <c r="D17" s="37">
        <v>3</v>
      </c>
      <c r="E17" s="31" t="s">
        <v>1975</v>
      </c>
      <c r="F17" s="32">
        <f>VLOOKUP($E17,Atletas!$1:$1048576,7,FALSE)</f>
        <v>35172</v>
      </c>
      <c r="G17" s="32" t="str">
        <f>VLOOKUP($E17,Atletas!$1:$1048576,9,FALSE)</f>
        <v>Juvenil</v>
      </c>
      <c r="H17" s="137" t="str">
        <f>VLOOKUP($E17,Atletas!$1:$1048576,5,FALSE)</f>
        <v>CSM</v>
      </c>
      <c r="I17" s="35" t="s">
        <v>1012</v>
      </c>
      <c r="J17" s="34">
        <v>41468</v>
      </c>
      <c r="K17" s="35"/>
      <c r="L17" s="35" t="s">
        <v>765</v>
      </c>
      <c r="M17" s="38"/>
      <c r="N17" s="38"/>
    </row>
    <row r="18" spans="1:14" s="31" customFormat="1">
      <c r="A18" s="27">
        <v>13</v>
      </c>
      <c r="B18" s="174" t="s">
        <v>2324</v>
      </c>
      <c r="C18" s="61">
        <v>0.5</v>
      </c>
      <c r="D18" s="37" t="s">
        <v>2023</v>
      </c>
      <c r="E18" s="31" t="s">
        <v>971</v>
      </c>
      <c r="F18" s="32">
        <f>VLOOKUP($E18,Atletas!$1:$1048576,7,FALSE)</f>
        <v>35516</v>
      </c>
      <c r="G18" s="32" t="str">
        <f>VLOOKUP($E18,Atletas!$1:$1048576,9,FALSE)</f>
        <v>Juvenil</v>
      </c>
      <c r="H18" s="137" t="str">
        <f>VLOOKUP($E18,Atletas!$1:$1048576,5,FALSE)</f>
        <v>AJS</v>
      </c>
      <c r="I18" s="35" t="s">
        <v>2323</v>
      </c>
      <c r="J18" s="34">
        <v>41475</v>
      </c>
      <c r="K18" s="35"/>
      <c r="L18" s="35" t="s">
        <v>765</v>
      </c>
      <c r="M18" s="38"/>
      <c r="N18" s="38"/>
    </row>
    <row r="19" spans="1:14" s="31" customFormat="1">
      <c r="A19" s="27">
        <v>14</v>
      </c>
      <c r="B19" s="174">
        <v>29.79</v>
      </c>
      <c r="C19" s="61">
        <v>-2.1</v>
      </c>
      <c r="D19" s="37">
        <v>3</v>
      </c>
      <c r="E19" s="31" t="s">
        <v>723</v>
      </c>
      <c r="F19" s="32">
        <f>VLOOKUP($E19,Atletas!$1:$1048576,7,FALSE)</f>
        <v>32166</v>
      </c>
      <c r="G19" s="32" t="str">
        <f>VLOOKUP($E19,Atletas!$1:$1048576,9,FALSE)</f>
        <v>Sénior</v>
      </c>
      <c r="H19" s="137" t="str">
        <f>VLOOKUP($E19,Atletas!$1:$1048576,5,FALSE)</f>
        <v>AJS</v>
      </c>
      <c r="I19" s="35" t="s">
        <v>1012</v>
      </c>
      <c r="J19" s="34">
        <v>41399</v>
      </c>
      <c r="K19" s="35"/>
      <c r="L19" s="35" t="s">
        <v>485</v>
      </c>
      <c r="M19" s="38"/>
      <c r="N19" s="38"/>
    </row>
    <row r="20" spans="1:14" s="31" customFormat="1">
      <c r="A20" s="27">
        <v>15</v>
      </c>
      <c r="B20" s="174">
        <v>30.06</v>
      </c>
      <c r="C20" s="61"/>
      <c r="D20" s="37">
        <v>4</v>
      </c>
      <c r="E20" s="31" t="s">
        <v>1370</v>
      </c>
      <c r="F20" s="32">
        <f>VLOOKUP($E20,Atletas!$1:$1048576,7,FALSE)</f>
        <v>32720</v>
      </c>
      <c r="G20" s="32" t="str">
        <f>VLOOKUP($E20,Atletas!$1:$1048576,9,FALSE)</f>
        <v>Sénior</v>
      </c>
      <c r="H20" s="137" t="str">
        <f>VLOOKUP($E20,Atletas!$1:$1048576,5,FALSE)</f>
        <v>ADRAP</v>
      </c>
      <c r="I20" s="35" t="s">
        <v>1012</v>
      </c>
      <c r="J20" s="34">
        <v>41468</v>
      </c>
      <c r="K20" s="35"/>
      <c r="L20" s="35" t="s">
        <v>765</v>
      </c>
      <c r="M20" s="38"/>
      <c r="N20" s="38"/>
    </row>
    <row r="21" spans="1:14" s="31" customFormat="1">
      <c r="A21" s="27">
        <v>16</v>
      </c>
      <c r="B21" s="174">
        <v>30.25</v>
      </c>
      <c r="C21" s="81">
        <v>-1.6</v>
      </c>
      <c r="D21" s="37">
        <v>5</v>
      </c>
      <c r="E21" s="31" t="s">
        <v>982</v>
      </c>
      <c r="F21" s="32">
        <f>VLOOKUP($E21,Atletas!$1:$1048576,7,FALSE)</f>
        <v>32842</v>
      </c>
      <c r="G21" s="32" t="str">
        <f>VLOOKUP($E21,Atletas!$1:$1048576,9,FALSE)</f>
        <v>Sénior</v>
      </c>
      <c r="H21" s="137" t="str">
        <f>VLOOKUP($E21,Atletas!$1:$1048576,5,FALSE)</f>
        <v>AJS</v>
      </c>
      <c r="I21" s="35" t="s">
        <v>1012</v>
      </c>
      <c r="J21" s="34">
        <v>41468</v>
      </c>
      <c r="K21" s="35"/>
      <c r="L21" s="35" t="s">
        <v>311</v>
      </c>
      <c r="M21" s="38"/>
      <c r="N21" s="38"/>
    </row>
    <row r="22" spans="1:14" s="31" customFormat="1">
      <c r="A22" s="27">
        <v>17</v>
      </c>
      <c r="B22" s="174">
        <v>30.37</v>
      </c>
      <c r="C22" s="61">
        <v>-1</v>
      </c>
      <c r="D22" s="37">
        <v>3</v>
      </c>
      <c r="E22" s="31" t="s">
        <v>1904</v>
      </c>
      <c r="F22" s="32">
        <f>VLOOKUP($E22,Atletas!$1:$1048576,7,FALSE)</f>
        <v>33828</v>
      </c>
      <c r="G22" s="32" t="str">
        <f>VLOOKUP($E22,Atletas!$1:$1048576,9,FALSE)</f>
        <v>S/Sub-23</v>
      </c>
      <c r="H22" s="137" t="str">
        <f>VLOOKUP($E22,Atletas!$1:$1048576,5,FALSE)</f>
        <v>CSM</v>
      </c>
      <c r="I22" s="35" t="s">
        <v>1012</v>
      </c>
      <c r="J22" s="34">
        <v>41461</v>
      </c>
      <c r="K22" s="35"/>
      <c r="L22" s="35" t="s">
        <v>765</v>
      </c>
      <c r="M22" s="38"/>
      <c r="N22" s="38"/>
    </row>
    <row r="23" spans="1:14" s="31" customFormat="1">
      <c r="A23" s="27">
        <v>18</v>
      </c>
      <c r="B23" s="174">
        <v>30.75</v>
      </c>
      <c r="C23" s="61">
        <v>-2.1</v>
      </c>
      <c r="D23" s="37" t="s">
        <v>2023</v>
      </c>
      <c r="E23" s="31" t="s">
        <v>653</v>
      </c>
      <c r="F23" s="32">
        <f>VLOOKUP($E23,Atletas!$1:$1048576,7,FALSE)</f>
        <v>34929</v>
      </c>
      <c r="G23" s="32" t="str">
        <f>VLOOKUP($E23,Atletas!$1:$1048576,9,FALSE)</f>
        <v>Júnior</v>
      </c>
      <c r="H23" s="137" t="str">
        <f>VLOOKUP($E23,Atletas!$1:$1048576,5,FALSE)</f>
        <v>CSM</v>
      </c>
      <c r="I23" s="35" t="s">
        <v>1012</v>
      </c>
      <c r="J23" s="34">
        <v>41287</v>
      </c>
      <c r="K23" s="35"/>
      <c r="L23" s="35" t="s">
        <v>1082</v>
      </c>
      <c r="M23" s="38"/>
      <c r="N23" s="38"/>
    </row>
    <row r="24" spans="1:14" s="31" customFormat="1">
      <c r="A24" s="27">
        <v>19</v>
      </c>
      <c r="B24" s="174">
        <v>31.11</v>
      </c>
      <c r="C24" s="61">
        <v>0</v>
      </c>
      <c r="D24" s="37" t="s">
        <v>1893</v>
      </c>
      <c r="E24" s="31" t="s">
        <v>284</v>
      </c>
      <c r="F24" s="32">
        <f>VLOOKUP($E24,Atletas!$1:$1048576,7,FALSE)</f>
        <v>35334</v>
      </c>
      <c r="G24" s="32" t="str">
        <f>VLOOKUP($E24,Atletas!$1:$1048576,9,FALSE)</f>
        <v>Juvenil</v>
      </c>
      <c r="H24" s="137" t="str">
        <f>VLOOKUP($E24,Atletas!$1:$1048576,5,FALSE)</f>
        <v>AJS</v>
      </c>
      <c r="I24" s="35" t="s">
        <v>1012</v>
      </c>
      <c r="J24" s="34">
        <v>41413</v>
      </c>
      <c r="K24" s="35"/>
      <c r="L24" s="35" t="s">
        <v>765</v>
      </c>
      <c r="M24" s="38"/>
      <c r="N24" s="38"/>
    </row>
    <row r="25" spans="1:14" s="31" customFormat="1">
      <c r="A25" s="27">
        <v>20</v>
      </c>
      <c r="B25" s="174">
        <v>31.74</v>
      </c>
      <c r="C25" s="61">
        <v>-2.7</v>
      </c>
      <c r="D25" s="37" t="s">
        <v>2023</v>
      </c>
      <c r="E25" s="31" t="s">
        <v>513</v>
      </c>
      <c r="F25" s="32">
        <f>VLOOKUP($E25,Atletas!$1:$1048576,7,FALSE)</f>
        <v>35428</v>
      </c>
      <c r="G25" s="32" t="str">
        <f>VLOOKUP($E25,Atletas!$1:$1048576,9,FALSE)</f>
        <v>Juvenil</v>
      </c>
      <c r="H25" s="137" t="str">
        <f>VLOOKUP($E25,Atletas!$1:$1048576,5,FALSE)</f>
        <v>AJS</v>
      </c>
      <c r="I25" s="35" t="s">
        <v>1012</v>
      </c>
      <c r="J25" s="34">
        <v>41398</v>
      </c>
      <c r="K25" s="35"/>
      <c r="L25" s="35" t="s">
        <v>1510</v>
      </c>
      <c r="M25" s="38"/>
      <c r="N25" s="38"/>
    </row>
    <row r="26" spans="1:14" s="31" customFormat="1">
      <c r="A26" s="27">
        <v>21</v>
      </c>
      <c r="B26" s="174">
        <v>31.81</v>
      </c>
      <c r="C26" s="61">
        <v>-2.1</v>
      </c>
      <c r="D26" s="37" t="s">
        <v>2023</v>
      </c>
      <c r="E26" s="31" t="s">
        <v>512</v>
      </c>
      <c r="F26" s="32">
        <f>VLOOKUP($E26,Atletas!$1:$1048576,7,FALSE)</f>
        <v>33841</v>
      </c>
      <c r="G26" s="32" t="str">
        <f>VLOOKUP($E26,Atletas!$1:$1048576,9,FALSE)</f>
        <v>S/Sub-23</v>
      </c>
      <c r="H26" s="137" t="str">
        <f>VLOOKUP($E26,Atletas!$1:$1048576,5,FALSE)</f>
        <v>AJS</v>
      </c>
      <c r="I26" s="35" t="s">
        <v>1012</v>
      </c>
      <c r="J26" s="34">
        <v>41398</v>
      </c>
      <c r="K26" s="35"/>
      <c r="L26" s="35" t="s">
        <v>208</v>
      </c>
      <c r="M26" s="38"/>
      <c r="N26" s="38"/>
    </row>
    <row r="27" spans="1:14" s="31" customFormat="1">
      <c r="A27" s="27">
        <v>22</v>
      </c>
      <c r="B27" s="174">
        <v>31.92</v>
      </c>
      <c r="C27" s="61">
        <v>-1.6</v>
      </c>
      <c r="D27" s="37">
        <v>6</v>
      </c>
      <c r="E27" s="31" t="s">
        <v>2305</v>
      </c>
      <c r="F27" s="32">
        <f>VLOOKUP($E27,Atletas!$1:$1048576,7,FALSE)</f>
        <v>31044</v>
      </c>
      <c r="G27" s="32" t="str">
        <f>VLOOKUP($E27,Atletas!$1:$1048576,9,FALSE)</f>
        <v>Sénior</v>
      </c>
      <c r="H27" s="137" t="str">
        <f>VLOOKUP($E27,Atletas!$1:$1048576,5,FALSE)</f>
        <v>CAFH</v>
      </c>
      <c r="I27" s="35" t="s">
        <v>1012</v>
      </c>
      <c r="J27" s="34">
        <v>41468</v>
      </c>
      <c r="K27" s="35"/>
      <c r="L27" s="35" t="s">
        <v>765</v>
      </c>
      <c r="M27" s="38"/>
    </row>
    <row r="28" spans="1:14" s="31" customFormat="1">
      <c r="A28" s="27">
        <v>23</v>
      </c>
      <c r="B28" s="174" t="s">
        <v>1883</v>
      </c>
      <c r="C28" s="61">
        <v>1.9</v>
      </c>
      <c r="D28" s="37">
        <v>5</v>
      </c>
      <c r="E28" s="31" t="s">
        <v>1416</v>
      </c>
      <c r="F28" s="32">
        <f>VLOOKUP($E28,Atletas!$1:$1048576,7,FALSE)</f>
        <v>35692</v>
      </c>
      <c r="G28" s="32" t="str">
        <f>VLOOKUP($E28,Atletas!$1:$1048576,9,FALSE)</f>
        <v>Juvenil</v>
      </c>
      <c r="H28" s="137" t="str">
        <f>VLOOKUP($E28,Atletas!$1:$1048576,5,FALSE)</f>
        <v>ACDSJ</v>
      </c>
      <c r="I28" s="35" t="s">
        <v>1012</v>
      </c>
      <c r="J28" s="34">
        <v>41287</v>
      </c>
      <c r="K28" s="35"/>
      <c r="L28" s="35" t="s">
        <v>765</v>
      </c>
      <c r="M28" s="38"/>
      <c r="N28" s="38"/>
    </row>
    <row r="29" spans="1:14" s="31" customFormat="1">
      <c r="A29" s="27">
        <v>24</v>
      </c>
      <c r="B29" s="174">
        <v>32.85</v>
      </c>
      <c r="C29" s="61">
        <v>-2.7</v>
      </c>
      <c r="D29" s="37" t="s">
        <v>2023</v>
      </c>
      <c r="E29" s="31" t="s">
        <v>1430</v>
      </c>
      <c r="F29" s="32">
        <f>VLOOKUP($E29,Atletas!$1:$1048576,7,FALSE)</f>
        <v>35370</v>
      </c>
      <c r="G29" s="32" t="str">
        <f>VLOOKUP($E29,Atletas!$1:$1048576,9,FALSE)</f>
        <v>Juvenil</v>
      </c>
      <c r="H29" s="137" t="str">
        <f>VLOOKUP($E29,Atletas!$1:$1048576,5,FALSE)</f>
        <v>CSM</v>
      </c>
      <c r="I29" s="35" t="s">
        <v>1012</v>
      </c>
      <c r="J29" s="34">
        <v>41398</v>
      </c>
      <c r="K29" s="35"/>
      <c r="L29" s="35" t="s">
        <v>765</v>
      </c>
      <c r="M29" s="38"/>
      <c r="N29" s="38"/>
    </row>
    <row r="30" spans="1:14" s="31" customFormat="1">
      <c r="A30" s="27">
        <v>25</v>
      </c>
      <c r="B30" s="174">
        <v>32.92</v>
      </c>
      <c r="C30" s="61">
        <v>-2.1</v>
      </c>
      <c r="D30" s="37" t="s">
        <v>2023</v>
      </c>
      <c r="E30" s="31" t="s">
        <v>1400</v>
      </c>
      <c r="F30" s="32">
        <f>VLOOKUP($E30,Atletas!$1:$1048576,7,FALSE)</f>
        <v>35012</v>
      </c>
      <c r="G30" s="32" t="str">
        <f>VLOOKUP($E30,Atletas!$1:$1048576,9,FALSE)</f>
        <v>Júnior</v>
      </c>
      <c r="H30" s="137" t="str">
        <f>VLOOKUP($E30,Atletas!$1:$1048576,5,FALSE)</f>
        <v>CSM</v>
      </c>
      <c r="I30" s="35" t="s">
        <v>1012</v>
      </c>
      <c r="J30" s="34">
        <v>41398</v>
      </c>
      <c r="K30" s="35"/>
      <c r="L30" s="35" t="s">
        <v>765</v>
      </c>
      <c r="M30" s="38"/>
      <c r="N30" s="38"/>
    </row>
    <row r="31" spans="1:14" s="31" customFormat="1">
      <c r="A31" s="27">
        <v>26</v>
      </c>
      <c r="B31" s="174">
        <v>33.85</v>
      </c>
      <c r="C31" s="61">
        <v>-2.6</v>
      </c>
      <c r="D31" s="37">
        <v>4</v>
      </c>
      <c r="E31" s="31" t="s">
        <v>2179</v>
      </c>
      <c r="F31" s="32">
        <f>VLOOKUP($E31,Atletas!$1:$1048576,7,FALSE)</f>
        <v>35752</v>
      </c>
      <c r="G31" s="32" t="str">
        <f>VLOOKUP($E31,Atletas!$1:$1048576,9,FALSE)</f>
        <v>Juvenil</v>
      </c>
      <c r="H31" s="137" t="str">
        <f>VLOOKUP($E31,Atletas!$1:$1048576,5,FALSE)</f>
        <v>AJS</v>
      </c>
      <c r="I31" s="35" t="s">
        <v>1012</v>
      </c>
      <c r="J31" s="34">
        <v>41441</v>
      </c>
      <c r="K31" s="35"/>
      <c r="L31" s="35" t="s">
        <v>765</v>
      </c>
      <c r="M31" s="38"/>
    </row>
    <row r="32" spans="1:14" s="31" customFormat="1">
      <c r="A32" s="27">
        <v>27</v>
      </c>
      <c r="B32" s="174">
        <v>34.020000000000003</v>
      </c>
      <c r="C32" s="61">
        <v>-2.1</v>
      </c>
      <c r="D32" s="37" t="s">
        <v>2023</v>
      </c>
      <c r="E32" s="31" t="s">
        <v>15</v>
      </c>
      <c r="F32" s="32">
        <f>VLOOKUP($E32,Atletas!$1:$1048576,7,FALSE)</f>
        <v>35023</v>
      </c>
      <c r="G32" s="32" t="str">
        <f>VLOOKUP($E32,Atletas!$1:$1048576,9,FALSE)</f>
        <v>Júnior</v>
      </c>
      <c r="H32" s="137" t="str">
        <f>VLOOKUP($E32,Atletas!$1:$1048576,5,FALSE)</f>
        <v>ADRAP</v>
      </c>
      <c r="I32" s="35" t="s">
        <v>1012</v>
      </c>
      <c r="J32" s="34">
        <v>41398</v>
      </c>
      <c r="K32" s="35"/>
      <c r="L32" s="35" t="s">
        <v>1509</v>
      </c>
      <c r="M32" s="38"/>
    </row>
    <row r="33" spans="1:14" s="31" customFormat="1">
      <c r="A33" s="27">
        <v>28</v>
      </c>
      <c r="B33" s="174">
        <v>34.24</v>
      </c>
      <c r="C33" s="61">
        <v>-2.7</v>
      </c>
      <c r="D33" s="37" t="s">
        <v>2023</v>
      </c>
      <c r="E33" s="31" t="s">
        <v>524</v>
      </c>
      <c r="F33" s="32">
        <f>VLOOKUP($E33,Atletas!$1:$1048576,7,FALSE)</f>
        <v>35368</v>
      </c>
      <c r="G33" s="32" t="str">
        <f>VLOOKUP($E33,Atletas!$1:$1048576,9,FALSE)</f>
        <v>Juvenil</v>
      </c>
      <c r="H33" s="137" t="str">
        <f>VLOOKUP($E33,Atletas!$1:$1048576,5,FALSE)</f>
        <v>CSM</v>
      </c>
      <c r="I33" s="35" t="s">
        <v>1012</v>
      </c>
      <c r="J33" s="34">
        <v>41398</v>
      </c>
      <c r="K33" s="35"/>
      <c r="L33" s="35" t="s">
        <v>1513</v>
      </c>
      <c r="M33" s="38"/>
    </row>
    <row r="34" spans="1:14" s="31" customFormat="1">
      <c r="A34" s="27"/>
      <c r="B34" s="175"/>
      <c r="C34" s="61"/>
      <c r="D34" s="37"/>
      <c r="E34" s="31" t="s">
        <v>940</v>
      </c>
      <c r="F34" s="32">
        <f>VLOOKUP($E34,Atletas!$1:$1048576,7,FALSE)</f>
        <v>34553</v>
      </c>
      <c r="G34" s="32" t="str">
        <f>VLOOKUP($E34,Atletas!$1:$1048576,9,FALSE)</f>
        <v>Júnior</v>
      </c>
      <c r="H34" s="137" t="str">
        <f>VLOOKUP($E34,Atletas!$1:$1048576,5,FALSE)</f>
        <v>GDE</v>
      </c>
      <c r="I34" s="35"/>
      <c r="J34" s="34"/>
      <c r="K34" s="35"/>
      <c r="L34" s="35" t="s">
        <v>1076</v>
      </c>
      <c r="M34" s="38"/>
      <c r="N34" s="38"/>
    </row>
    <row r="35" spans="1:14" s="31" customFormat="1">
      <c r="A35" s="27"/>
      <c r="B35" s="174"/>
      <c r="C35" s="61"/>
      <c r="D35" s="37"/>
      <c r="E35" s="31" t="s">
        <v>704</v>
      </c>
      <c r="F35" s="32">
        <f>VLOOKUP($E35,Atletas!$1:$1048576,7,FALSE)</f>
        <v>31612</v>
      </c>
      <c r="G35" s="32" t="str">
        <f>VLOOKUP($E35,Atletas!$1:$1048576,9,FALSE)</f>
        <v>Sénior</v>
      </c>
      <c r="H35" s="137" t="str">
        <f>VLOOKUP($E35,Atletas!$1:$1048576,5,FALSE)</f>
        <v>GDE</v>
      </c>
      <c r="I35" s="35"/>
      <c r="J35" s="34"/>
      <c r="K35" s="35"/>
      <c r="L35" s="35" t="s">
        <v>816</v>
      </c>
      <c r="M35" s="38"/>
      <c r="N35" s="38"/>
    </row>
    <row r="36" spans="1:14" s="31" customFormat="1">
      <c r="A36" s="27"/>
      <c r="B36" s="174"/>
      <c r="C36" s="81"/>
      <c r="D36" s="37"/>
      <c r="E36" s="31" t="s">
        <v>832</v>
      </c>
      <c r="F36" s="32">
        <f>VLOOKUP($E36,Atletas!$1:$1048576,7,FALSE)</f>
        <v>32114</v>
      </c>
      <c r="G36" s="32" t="str">
        <f>VLOOKUP($E36,Atletas!$1:$1048576,9,FALSE)</f>
        <v>Sénior</v>
      </c>
      <c r="H36" s="137" t="str">
        <f>VLOOKUP($E36,Atletas!$1:$1048576,5,FALSE)</f>
        <v>CSM</v>
      </c>
      <c r="I36" s="35"/>
      <c r="J36" s="34"/>
      <c r="K36" s="35"/>
      <c r="L36" s="35" t="s">
        <v>1075</v>
      </c>
      <c r="M36" s="38"/>
      <c r="N36" s="38"/>
    </row>
    <row r="37" spans="1:14" s="31" customFormat="1">
      <c r="A37" s="27"/>
      <c r="B37" s="174"/>
      <c r="C37" s="61"/>
      <c r="D37" s="37"/>
      <c r="E37" s="31" t="s">
        <v>928</v>
      </c>
      <c r="F37" s="32">
        <f>VLOOKUP($E37,Atletas!$1:$1048576,7,FALSE)</f>
        <v>34644</v>
      </c>
      <c r="G37" s="32" t="str">
        <f>VLOOKUP($E37,Atletas!$1:$1048576,9,FALSE)</f>
        <v>Júnior</v>
      </c>
      <c r="H37" s="137" t="str">
        <f>VLOOKUP($E37,Atletas!$1:$1048576,5,FALSE)</f>
        <v>GDE</v>
      </c>
      <c r="I37" s="35"/>
      <c r="J37" s="34"/>
      <c r="K37" s="35"/>
      <c r="L37" s="35" t="s">
        <v>1506</v>
      </c>
      <c r="M37" s="38"/>
      <c r="N37" s="38"/>
    </row>
    <row r="38" spans="1:14" s="31" customFormat="1">
      <c r="A38" s="27"/>
      <c r="B38" s="174"/>
      <c r="C38" s="61"/>
      <c r="D38" s="37"/>
      <c r="E38" s="31" t="s">
        <v>666</v>
      </c>
      <c r="F38" s="32">
        <f>VLOOKUP($E38,Atletas!$1:$1048576,7,FALSE)</f>
        <v>33371</v>
      </c>
      <c r="G38" s="32" t="str">
        <f>VLOOKUP($E38,Atletas!$1:$1048576,9,FALSE)</f>
        <v>S/Sub-23</v>
      </c>
      <c r="H38" s="137" t="str">
        <f>VLOOKUP($E38,Atletas!$1:$1048576,5,FALSE)</f>
        <v>GDE</v>
      </c>
      <c r="I38" s="35"/>
      <c r="J38" s="34"/>
      <c r="K38" s="35"/>
      <c r="L38" s="35" t="s">
        <v>483</v>
      </c>
      <c r="M38" s="38"/>
      <c r="N38" s="38"/>
    </row>
    <row r="39" spans="1:14" s="31" customFormat="1">
      <c r="A39" s="27"/>
      <c r="B39" s="174"/>
      <c r="C39" s="61"/>
      <c r="D39" s="37"/>
      <c r="E39" s="31" t="s">
        <v>320</v>
      </c>
      <c r="F39" s="32">
        <f>VLOOKUP($E39,Atletas!$1:$1048576,7,FALSE)</f>
        <v>34197</v>
      </c>
      <c r="G39" s="32" t="str">
        <f>VLOOKUP($E39,Atletas!$1:$1048576,9,FALSE)</f>
        <v>S/Sub-23</v>
      </c>
      <c r="H39" s="137" t="str">
        <f>VLOOKUP($E39,Atletas!$1:$1048576,5,FALSE)</f>
        <v>ADRAP</v>
      </c>
      <c r="I39" s="35"/>
      <c r="J39" s="34"/>
      <c r="K39" s="35"/>
      <c r="L39" s="35" t="s">
        <v>1516</v>
      </c>
      <c r="M39" s="38"/>
      <c r="N39" s="38"/>
    </row>
    <row r="40" spans="1:14" s="31" customFormat="1">
      <c r="A40" s="27"/>
      <c r="B40" s="174"/>
      <c r="C40" s="61"/>
      <c r="D40" s="37"/>
      <c r="E40" s="31" t="s">
        <v>980</v>
      </c>
      <c r="F40" s="32">
        <f>VLOOKUP($E40,Atletas!$1:$1048576,7,FALSE)</f>
        <v>34220</v>
      </c>
      <c r="G40" s="32" t="str">
        <f>VLOOKUP($E40,Atletas!$1:$1048576,9,FALSE)</f>
        <v>S/Sub-23</v>
      </c>
      <c r="H40" s="137" t="str">
        <f>VLOOKUP($E40,Atletas!$1:$1048576,5,FALSE)</f>
        <v>AJS</v>
      </c>
      <c r="I40" s="35"/>
      <c r="J40" s="34"/>
      <c r="K40" s="35"/>
      <c r="L40" s="35" t="s">
        <v>1517</v>
      </c>
      <c r="M40" s="38"/>
      <c r="N40" s="38"/>
    </row>
    <row r="41" spans="1:14" s="31" customFormat="1">
      <c r="A41" s="27"/>
      <c r="B41" s="174"/>
      <c r="C41" s="61"/>
      <c r="D41" s="37"/>
      <c r="E41" s="31" t="s">
        <v>717</v>
      </c>
      <c r="F41" s="32">
        <f>VLOOKUP($E41,Atletas!$1:$1048576,7,FALSE)</f>
        <v>35185</v>
      </c>
      <c r="G41" s="32" t="str">
        <f>VLOOKUP($E41,Atletas!$1:$1048576,9,FALSE)</f>
        <v>Juvenil</v>
      </c>
      <c r="H41" s="137" t="str">
        <f>VLOOKUP($E41,Atletas!$1:$1048576,5,FALSE)</f>
        <v>AJS</v>
      </c>
      <c r="I41" s="35"/>
      <c r="J41" s="34"/>
      <c r="K41" s="35"/>
      <c r="L41" s="35" t="s">
        <v>1084</v>
      </c>
      <c r="M41" s="38"/>
      <c r="N41" s="38"/>
    </row>
    <row r="42" spans="1:14" s="31" customFormat="1">
      <c r="A42" s="27"/>
      <c r="B42" s="174"/>
      <c r="C42" s="81"/>
      <c r="D42" s="37"/>
      <c r="E42" s="31" t="s">
        <v>708</v>
      </c>
      <c r="F42" s="32" t="e">
        <f>VLOOKUP($E42,Atletas!$1:$1048576,7,FALSE)</f>
        <v>#N/A</v>
      </c>
      <c r="G42" s="32" t="e">
        <f>VLOOKUP($E42,Atletas!$1:$1048576,9,FALSE)</f>
        <v>#N/A</v>
      </c>
      <c r="H42" s="137" t="e">
        <f>VLOOKUP($E42,Atletas!$1:$1048576,5,FALSE)</f>
        <v>#N/A</v>
      </c>
      <c r="I42" s="35"/>
      <c r="J42" s="34"/>
      <c r="K42" s="35"/>
      <c r="L42" s="35" t="s">
        <v>484</v>
      </c>
      <c r="M42" s="38"/>
      <c r="N42" s="38"/>
    </row>
    <row r="43" spans="1:14" s="31" customFormat="1">
      <c r="A43" s="27"/>
      <c r="B43" s="174"/>
      <c r="C43" s="61"/>
      <c r="D43" s="37"/>
      <c r="E43" s="31" t="s">
        <v>368</v>
      </c>
      <c r="F43" s="32">
        <f>VLOOKUP($E43,Atletas!$1:$1048576,7,FALSE)</f>
        <v>34798</v>
      </c>
      <c r="G43" s="32" t="str">
        <f>VLOOKUP($E43,Atletas!$1:$1048576,9,FALSE)</f>
        <v>Júnior</v>
      </c>
      <c r="H43" s="137" t="str">
        <f>VLOOKUP($E43,Atletas!$1:$1048576,5,FALSE)</f>
        <v>AJS</v>
      </c>
      <c r="I43" s="35"/>
      <c r="J43" s="34"/>
      <c r="K43" s="35"/>
      <c r="L43" s="35" t="s">
        <v>1507</v>
      </c>
      <c r="M43" s="38"/>
      <c r="N43" s="38"/>
    </row>
    <row r="44" spans="1:14" s="31" customFormat="1">
      <c r="A44" s="27"/>
      <c r="B44" s="174"/>
      <c r="C44" s="61"/>
      <c r="D44" s="37"/>
      <c r="E44" s="31" t="s">
        <v>946</v>
      </c>
      <c r="F44" s="32" t="e">
        <f>VLOOKUP($E44,Atletas!$1:$1048576,7,FALSE)</f>
        <v>#N/A</v>
      </c>
      <c r="G44" s="32" t="e">
        <f>VLOOKUP($E44,Atletas!$1:$1048576,9,FALSE)</f>
        <v>#N/A</v>
      </c>
      <c r="H44" s="137" t="e">
        <f>VLOOKUP($E44,Atletas!$1:$1048576,5,FALSE)</f>
        <v>#N/A</v>
      </c>
      <c r="I44" s="35"/>
      <c r="J44" s="34"/>
      <c r="K44" s="35"/>
      <c r="L44" s="35" t="s">
        <v>1083</v>
      </c>
      <c r="M44" s="38"/>
      <c r="N44" s="38"/>
    </row>
    <row r="45" spans="1:14" s="31" customFormat="1">
      <c r="A45" s="27"/>
      <c r="B45" s="174"/>
      <c r="C45" s="61"/>
      <c r="D45" s="37"/>
      <c r="E45" s="31" t="s">
        <v>651</v>
      </c>
      <c r="F45" s="32">
        <f>VLOOKUP($E45,Atletas!$1:$1048576,7,FALSE)</f>
        <v>34195</v>
      </c>
      <c r="G45" s="32" t="str">
        <f>VLOOKUP($E45,Atletas!$1:$1048576,9,FALSE)</f>
        <v>S/Sub-23</v>
      </c>
      <c r="H45" s="137" t="str">
        <f>VLOOKUP($E45,Atletas!$1:$1048576,5,FALSE)</f>
        <v>CSM</v>
      </c>
      <c r="I45" s="35"/>
      <c r="J45" s="34"/>
      <c r="K45" s="35"/>
      <c r="L45" s="35" t="s">
        <v>1085</v>
      </c>
      <c r="M45" s="38"/>
      <c r="N45" s="38"/>
    </row>
    <row r="46" spans="1:14" s="31" customFormat="1">
      <c r="A46" s="27"/>
      <c r="B46" s="174"/>
      <c r="C46" s="61"/>
      <c r="D46" s="37"/>
      <c r="E46" s="31" t="s">
        <v>1407</v>
      </c>
      <c r="F46" s="32" t="e">
        <f>VLOOKUP($E46,Atletas!$1:$1048576,7,FALSE)</f>
        <v>#N/A</v>
      </c>
      <c r="G46" s="32" t="e">
        <f>VLOOKUP($E46,Atletas!$1:$1048576,9,FALSE)</f>
        <v>#N/A</v>
      </c>
      <c r="H46" s="137" t="e">
        <f>VLOOKUP($E46,Atletas!$1:$1048576,5,FALSE)</f>
        <v>#N/A</v>
      </c>
      <c r="I46" s="35"/>
      <c r="J46" s="34"/>
      <c r="K46" s="35"/>
      <c r="L46" s="35" t="s">
        <v>1508</v>
      </c>
      <c r="M46" s="38"/>
      <c r="N46" s="38"/>
    </row>
    <row r="47" spans="1:14" s="31" customFormat="1">
      <c r="A47" s="27"/>
      <c r="B47" s="174"/>
      <c r="C47" s="61"/>
      <c r="D47" s="37"/>
      <c r="E47" s="31" t="s">
        <v>543</v>
      </c>
      <c r="F47" s="32">
        <f>VLOOKUP($E47,Atletas!$1:$1048576,7,FALSE)</f>
        <v>34542</v>
      </c>
      <c r="G47" s="32" t="str">
        <f>VLOOKUP($E47,Atletas!$1:$1048576,9,FALSE)</f>
        <v>Júnior</v>
      </c>
      <c r="H47" s="137" t="str">
        <f>VLOOKUP($E47,Atletas!$1:$1048576,5,FALSE)</f>
        <v>AJS</v>
      </c>
      <c r="I47" s="35"/>
      <c r="J47" s="34"/>
      <c r="K47" s="35"/>
      <c r="L47" s="35" t="s">
        <v>210</v>
      </c>
      <c r="M47" s="38"/>
      <c r="N47" s="38"/>
    </row>
    <row r="48" spans="1:14" s="31" customFormat="1">
      <c r="A48" s="27"/>
      <c r="B48" s="174"/>
      <c r="C48" s="61"/>
      <c r="D48" s="37"/>
      <c r="E48" s="31" t="s">
        <v>927</v>
      </c>
      <c r="F48" s="32">
        <f>VLOOKUP($E48,Atletas!$1:$1048576,7,FALSE)</f>
        <v>34457</v>
      </c>
      <c r="G48" s="32" t="str">
        <f>VLOOKUP($E48,Atletas!$1:$1048576,9,FALSE)</f>
        <v>Júnior</v>
      </c>
      <c r="H48" s="137" t="str">
        <f>VLOOKUP($E48,Atletas!$1:$1048576,5,FALSE)</f>
        <v>AJS</v>
      </c>
      <c r="I48" s="35"/>
      <c r="J48" s="34"/>
      <c r="K48" s="35"/>
      <c r="L48" s="35" t="s">
        <v>209</v>
      </c>
      <c r="M48" s="38"/>
      <c r="N48" s="38"/>
    </row>
    <row r="49" spans="1:14" s="31" customFormat="1">
      <c r="A49" s="27"/>
      <c r="B49" s="174"/>
      <c r="C49" s="61"/>
      <c r="D49" s="37"/>
      <c r="E49" s="31" t="s">
        <v>354</v>
      </c>
      <c r="F49" s="32" t="e">
        <f>VLOOKUP($E49,Atletas!$1:$1048576,7,FALSE)</f>
        <v>#N/A</v>
      </c>
      <c r="G49" s="32" t="e">
        <f>VLOOKUP($E49,Atletas!$1:$1048576,9,FALSE)</f>
        <v>#N/A</v>
      </c>
      <c r="H49" s="137" t="e">
        <f>VLOOKUP($E49,Atletas!$1:$1048576,5,FALSE)</f>
        <v>#N/A</v>
      </c>
      <c r="I49" s="35"/>
      <c r="J49" s="34"/>
      <c r="K49" s="35"/>
      <c r="L49" s="35" t="s">
        <v>1511</v>
      </c>
      <c r="M49" s="38"/>
      <c r="N49" s="38"/>
    </row>
    <row r="50" spans="1:14" s="31" customFormat="1">
      <c r="A50" s="27"/>
      <c r="B50" s="174"/>
      <c r="C50" s="61"/>
      <c r="D50" s="37"/>
      <c r="E50" s="31" t="s">
        <v>12</v>
      </c>
      <c r="F50" s="32" t="e">
        <f>VLOOKUP($E50,Atletas!$1:$1048576,7,FALSE)</f>
        <v>#N/A</v>
      </c>
      <c r="G50" s="32" t="e">
        <f>VLOOKUP($E50,Atletas!$1:$1048576,9,FALSE)</f>
        <v>#N/A</v>
      </c>
      <c r="H50" s="137" t="e">
        <f>VLOOKUP($E50,Atletas!$1:$1048576,5,FALSE)</f>
        <v>#N/A</v>
      </c>
      <c r="I50" s="35"/>
      <c r="J50" s="34"/>
      <c r="K50" s="35"/>
      <c r="L50" s="35" t="s">
        <v>1512</v>
      </c>
      <c r="M50" s="38"/>
      <c r="N50" s="38"/>
    </row>
    <row r="51" spans="1:14" s="31" customFormat="1">
      <c r="A51" s="27"/>
      <c r="B51" s="174"/>
      <c r="C51" s="61"/>
      <c r="D51" s="37"/>
      <c r="E51" s="31" t="s">
        <v>1036</v>
      </c>
      <c r="F51" s="32">
        <f>VLOOKUP($E51,Atletas!$1:$1048576,7,FALSE)</f>
        <v>35000</v>
      </c>
      <c r="G51" s="32" t="str">
        <f>VLOOKUP($E51,Atletas!$1:$1048576,9,FALSE)</f>
        <v>Júnior</v>
      </c>
      <c r="H51" s="137" t="str">
        <f>VLOOKUP($E51,Atletas!$1:$1048576,5,FALSE)</f>
        <v>CAFH</v>
      </c>
      <c r="I51" s="35"/>
      <c r="J51" s="34"/>
      <c r="K51" s="35"/>
      <c r="L51" s="35" t="s">
        <v>1089</v>
      </c>
      <c r="M51" s="38"/>
      <c r="N51" s="38"/>
    </row>
    <row r="52" spans="1:14" s="31" customFormat="1">
      <c r="A52" s="27"/>
      <c r="B52" s="174"/>
      <c r="C52" s="61"/>
      <c r="D52" s="37"/>
      <c r="E52" s="31" t="s">
        <v>1409</v>
      </c>
      <c r="F52" s="32">
        <f>VLOOKUP($E52,Atletas!$1:$1048576,7,FALSE)</f>
        <v>36084</v>
      </c>
      <c r="G52" s="32" t="str">
        <f>VLOOKUP($E52,Atletas!$1:$1048576,9,FALSE)</f>
        <v>Iniciado</v>
      </c>
      <c r="H52" s="137" t="str">
        <f>VLOOKUP($E52,Atletas!$1:$1048576,5,FALSE)</f>
        <v>ADRAP</v>
      </c>
      <c r="I52" s="35"/>
      <c r="J52" s="34"/>
      <c r="K52" s="35"/>
      <c r="L52" s="35" t="s">
        <v>1514</v>
      </c>
      <c r="M52" s="38"/>
      <c r="N52" s="38"/>
    </row>
    <row r="53" spans="1:14" s="31" customFormat="1">
      <c r="A53" s="27"/>
      <c r="B53" s="174"/>
      <c r="C53" s="61"/>
      <c r="D53" s="37"/>
      <c r="E53" s="31" t="s">
        <v>1363</v>
      </c>
      <c r="F53" s="32" t="e">
        <f>VLOOKUP($E53,Atletas!$1:$1048576,7,FALSE)</f>
        <v>#N/A</v>
      </c>
      <c r="G53" s="32" t="e">
        <f>VLOOKUP($E53,Atletas!$1:$1048576,9,FALSE)</f>
        <v>#N/A</v>
      </c>
      <c r="H53" s="137" t="e">
        <f>VLOOKUP($E53,Atletas!$1:$1048576,5,FALSE)</f>
        <v>#N/A</v>
      </c>
      <c r="I53" s="35"/>
      <c r="J53" s="34"/>
      <c r="K53" s="35"/>
      <c r="L53" s="35" t="s">
        <v>1515</v>
      </c>
      <c r="M53" s="38"/>
    </row>
    <row r="54" spans="1:14" s="31" customFormat="1">
      <c r="A54" s="27"/>
      <c r="B54" s="174"/>
      <c r="C54" s="61"/>
      <c r="D54" s="37"/>
      <c r="E54" s="31" t="s">
        <v>720</v>
      </c>
      <c r="F54" s="32">
        <f>VLOOKUP($E54,Atletas!$1:$1048576,7,FALSE)</f>
        <v>33005</v>
      </c>
      <c r="G54" s="32" t="str">
        <f>VLOOKUP($E54,Atletas!$1:$1048576,9,FALSE)</f>
        <v>Sénior</v>
      </c>
      <c r="H54" s="137" t="str">
        <f>VLOOKUP($E54,Atletas!$1:$1048576,5,FALSE)</f>
        <v>AJS</v>
      </c>
      <c r="I54" s="35"/>
      <c r="J54" s="34"/>
      <c r="K54" s="35"/>
      <c r="L54" s="35" t="s">
        <v>627</v>
      </c>
      <c r="M54" s="38"/>
      <c r="N54" s="38"/>
    </row>
    <row r="55" spans="1:14" s="31" customFormat="1">
      <c r="A55" s="27"/>
      <c r="B55" s="174"/>
      <c r="C55" s="61"/>
      <c r="D55" s="37"/>
      <c r="E55" s="31" t="s">
        <v>545</v>
      </c>
      <c r="F55" s="32" t="e">
        <f>VLOOKUP($E55,Atletas!$1:$1048576,7,FALSE)</f>
        <v>#N/A</v>
      </c>
      <c r="G55" s="32" t="e">
        <f>VLOOKUP($E55,Atletas!$1:$1048576,9,FALSE)</f>
        <v>#N/A</v>
      </c>
      <c r="H55" s="137" t="e">
        <f>VLOOKUP($E55,Atletas!$1:$1048576,5,FALSE)</f>
        <v>#N/A</v>
      </c>
      <c r="I55" s="35"/>
      <c r="J55" s="34"/>
      <c r="K55" s="35"/>
      <c r="L55" s="35" t="s">
        <v>1078</v>
      </c>
      <c r="M55" s="38"/>
      <c r="N55" s="38"/>
    </row>
    <row r="56" spans="1:14" s="31" customFormat="1">
      <c r="A56" s="27"/>
      <c r="B56" s="174"/>
      <c r="C56" s="61"/>
      <c r="D56" s="37"/>
      <c r="E56" s="31" t="s">
        <v>865</v>
      </c>
      <c r="F56" s="32">
        <f>VLOOKUP($E56,Atletas!$1:$1048576,7,FALSE)</f>
        <v>33278</v>
      </c>
      <c r="G56" s="32" t="str">
        <f>VLOOKUP($E56,Atletas!$1:$1048576,9,FALSE)</f>
        <v>S/Sub-23</v>
      </c>
      <c r="H56" s="137" t="str">
        <f>VLOOKUP($E56,Atletas!$1:$1048576,5,FALSE)</f>
        <v>ADRAP</v>
      </c>
      <c r="I56" s="35"/>
      <c r="J56" s="34"/>
      <c r="K56" s="35"/>
      <c r="L56" s="35" t="s">
        <v>1079</v>
      </c>
      <c r="M56" s="38"/>
      <c r="N56" s="38"/>
    </row>
    <row r="57" spans="1:14" s="31" customFormat="1">
      <c r="A57" s="27"/>
      <c r="B57" s="174"/>
      <c r="C57" s="61"/>
      <c r="D57" s="37"/>
      <c r="E57" s="31" t="s">
        <v>1023</v>
      </c>
      <c r="F57" s="32" t="e">
        <f>VLOOKUP($E57,Atletas!$1:$1048576,7,FALSE)</f>
        <v>#N/A</v>
      </c>
      <c r="G57" s="32" t="e">
        <f>VLOOKUP($E57,Atletas!$1:$1048576,9,FALSE)</f>
        <v>#N/A</v>
      </c>
      <c r="H57" s="137" t="e">
        <f>VLOOKUP($E57,Atletas!$1:$1048576,5,FALSE)</f>
        <v>#N/A</v>
      </c>
      <c r="I57" s="35"/>
      <c r="J57" s="34"/>
      <c r="K57" s="35"/>
      <c r="L57" s="35" t="s">
        <v>1081</v>
      </c>
      <c r="M57" s="38"/>
      <c r="N57" s="38"/>
    </row>
    <row r="58" spans="1:14" s="31" customFormat="1">
      <c r="A58" s="27"/>
      <c r="B58" s="174"/>
      <c r="C58" s="61"/>
      <c r="D58" s="37"/>
      <c r="E58" s="31" t="s">
        <v>1016</v>
      </c>
      <c r="F58" s="32" t="e">
        <f>VLOOKUP($E58,Atletas!$1:$1048576,7,FALSE)</f>
        <v>#N/A</v>
      </c>
      <c r="G58" s="32" t="e">
        <f>VLOOKUP($E58,Atletas!$1:$1048576,9,FALSE)</f>
        <v>#N/A</v>
      </c>
      <c r="H58" s="137" t="e">
        <f>VLOOKUP($E58,Atletas!$1:$1048576,5,FALSE)</f>
        <v>#N/A</v>
      </c>
      <c r="I58" s="35"/>
      <c r="J58" s="34"/>
      <c r="K58" s="35"/>
      <c r="L58" s="35" t="s">
        <v>312</v>
      </c>
      <c r="M58" s="38"/>
      <c r="N58" s="38"/>
    </row>
    <row r="59" spans="1:14" s="31" customFormat="1">
      <c r="A59" s="27"/>
      <c r="B59" s="174"/>
      <c r="C59" s="61"/>
      <c r="D59" s="37"/>
      <c r="E59" s="31" t="s">
        <v>656</v>
      </c>
      <c r="F59" s="32" t="e">
        <f>VLOOKUP($E59,Atletas!$1:$1048576,7,FALSE)</f>
        <v>#N/A</v>
      </c>
      <c r="G59" s="32" t="e">
        <f>VLOOKUP($E59,Atletas!$1:$1048576,9,FALSE)</f>
        <v>#N/A</v>
      </c>
      <c r="H59" s="137" t="e">
        <f>VLOOKUP($E59,Atletas!$1:$1048576,5,FALSE)</f>
        <v>#N/A</v>
      </c>
      <c r="I59" s="35"/>
      <c r="J59" s="34"/>
      <c r="K59" s="35"/>
      <c r="L59" s="35" t="s">
        <v>1086</v>
      </c>
      <c r="M59" s="38"/>
      <c r="N59" s="38"/>
    </row>
    <row r="60" spans="1:14" s="31" customFormat="1">
      <c r="A60" s="27"/>
      <c r="B60" s="174"/>
      <c r="C60" s="61"/>
      <c r="D60" s="37"/>
      <c r="E60" s="31" t="s">
        <v>281</v>
      </c>
      <c r="F60" s="32">
        <v>34913</v>
      </c>
      <c r="G60" s="32" t="str">
        <f>VLOOKUP($E60,Atletas!$1:$1048576,9,FALSE)</f>
        <v>Júnior</v>
      </c>
      <c r="H60" s="137" t="s">
        <v>952</v>
      </c>
      <c r="I60" s="35"/>
      <c r="J60" s="34"/>
      <c r="K60" s="35"/>
      <c r="L60" s="35" t="s">
        <v>1087</v>
      </c>
      <c r="M60" s="38"/>
      <c r="N60" s="38"/>
    </row>
    <row r="61" spans="1:14" s="31" customFormat="1">
      <c r="A61" s="27"/>
      <c r="B61" s="174"/>
      <c r="C61" s="61"/>
      <c r="D61" s="37"/>
      <c r="E61" s="31" t="s">
        <v>345</v>
      </c>
      <c r="F61" s="32" t="e">
        <f>VLOOKUP($E61,Atletas!$1:$1048576,7,FALSE)</f>
        <v>#N/A</v>
      </c>
      <c r="G61" s="32" t="e">
        <f>VLOOKUP($E61,Atletas!$1:$1048576,9,FALSE)</f>
        <v>#N/A</v>
      </c>
      <c r="H61" s="137" t="e">
        <f>VLOOKUP($E61,Atletas!$1:$1048576,5,FALSE)</f>
        <v>#N/A</v>
      </c>
      <c r="I61" s="35"/>
      <c r="J61" s="34"/>
      <c r="K61" s="35"/>
      <c r="L61" s="35" t="s">
        <v>1088</v>
      </c>
      <c r="M61" s="38"/>
      <c r="N61" s="38"/>
    </row>
    <row r="62" spans="1:14" s="31" customFormat="1">
      <c r="A62" s="27"/>
      <c r="B62" s="174"/>
      <c r="C62" s="61"/>
      <c r="D62" s="37"/>
      <c r="E62" s="31" t="s">
        <v>278</v>
      </c>
      <c r="F62" s="32" t="e">
        <f>VLOOKUP($E62,Atletas!$1:$1048576,7,FALSE)</f>
        <v>#N/A</v>
      </c>
      <c r="G62" s="32" t="e">
        <f>VLOOKUP($E62,Atletas!$1:$1048576,9,FALSE)</f>
        <v>#N/A</v>
      </c>
      <c r="H62" s="137" t="e">
        <f>VLOOKUP($E62,Atletas!$1:$1048576,5,FALSE)</f>
        <v>#N/A</v>
      </c>
      <c r="I62" s="35"/>
      <c r="J62" s="34"/>
      <c r="K62" s="35"/>
      <c r="L62" s="35" t="s">
        <v>1090</v>
      </c>
      <c r="M62" s="38"/>
      <c r="N62" s="38"/>
    </row>
    <row r="63" spans="1:14" s="31" customFormat="1">
      <c r="A63" s="27"/>
      <c r="B63" s="174"/>
      <c r="C63" s="61"/>
      <c r="D63" s="37"/>
      <c r="E63" s="31" t="s">
        <v>359</v>
      </c>
      <c r="F63" s="32" t="e">
        <f>VLOOKUP($E63,Atletas!$1:$1048576,7,FALSE)</f>
        <v>#N/A</v>
      </c>
      <c r="G63" s="32" t="e">
        <f>VLOOKUP($E63,Atletas!$1:$1048576,9,FALSE)</f>
        <v>#N/A</v>
      </c>
      <c r="H63" s="137" t="e">
        <f>VLOOKUP($E63,Atletas!$1:$1048576,5,FALSE)</f>
        <v>#N/A</v>
      </c>
      <c r="I63" s="35"/>
      <c r="J63" s="34"/>
      <c r="K63" s="35"/>
      <c r="L63" s="35" t="s">
        <v>1091</v>
      </c>
      <c r="M63" s="38"/>
      <c r="N63" s="38"/>
    </row>
    <row r="64" spans="1:14" s="31" customFormat="1">
      <c r="A64" s="27"/>
      <c r="B64" s="174"/>
      <c r="C64" s="61"/>
      <c r="D64" s="37"/>
      <c r="E64" s="31" t="s">
        <v>366</v>
      </c>
      <c r="F64" s="32" t="e">
        <f>VLOOKUP($E64,Atletas!$1:$1048576,7,FALSE)</f>
        <v>#N/A</v>
      </c>
      <c r="G64" s="32" t="e">
        <f>VLOOKUP($E64,Atletas!$1:$1048576,9,FALSE)</f>
        <v>#N/A</v>
      </c>
      <c r="H64" s="137" t="e">
        <f>VLOOKUP($E64,Atletas!$1:$1048576,5,FALSE)</f>
        <v>#N/A</v>
      </c>
      <c r="I64" s="35"/>
      <c r="J64" s="34"/>
      <c r="K64" s="35"/>
      <c r="L64" s="35" t="s">
        <v>211</v>
      </c>
      <c r="M64" s="38"/>
      <c r="N64" s="38"/>
    </row>
    <row r="65" spans="1:14" s="31" customFormat="1">
      <c r="A65" s="27"/>
      <c r="B65" s="174"/>
      <c r="C65" s="61"/>
      <c r="D65" s="37"/>
      <c r="E65" s="31" t="s">
        <v>1024</v>
      </c>
      <c r="F65" s="32">
        <f>VLOOKUP($E65,Atletas!$1:$1048576,7,FALSE)</f>
        <v>29389</v>
      </c>
      <c r="G65" s="32" t="str">
        <f>VLOOKUP($E65,Atletas!$1:$1048576,9,FALSE)</f>
        <v>Sénior</v>
      </c>
      <c r="H65" s="137" t="str">
        <f>VLOOKUP($E65,Atletas!$1:$1048576,5,FALSE)</f>
        <v>GDE</v>
      </c>
      <c r="I65" s="35"/>
      <c r="J65" s="34"/>
      <c r="K65" s="35"/>
      <c r="L65" s="35" t="s">
        <v>487</v>
      </c>
      <c r="M65" s="38"/>
      <c r="N65" s="38"/>
    </row>
    <row r="66" spans="1:14" s="31" customFormat="1">
      <c r="A66" s="27"/>
      <c r="B66" s="174"/>
      <c r="C66" s="61"/>
      <c r="D66" s="37"/>
      <c r="E66" s="31" t="s">
        <v>813</v>
      </c>
      <c r="F66" s="32">
        <f>VLOOKUP($E66,Atletas!$1:$1048576,7,FALSE)</f>
        <v>32209</v>
      </c>
      <c r="G66" s="32" t="str">
        <f>VLOOKUP($E66,Atletas!$1:$1048576,9,FALSE)</f>
        <v>Sénior</v>
      </c>
      <c r="H66" s="137" t="str">
        <f>VLOOKUP($E66,Atletas!$1:$1048576,5,FALSE)</f>
        <v>ADRAP</v>
      </c>
      <c r="I66" s="35"/>
      <c r="J66" s="34"/>
      <c r="K66" s="35"/>
      <c r="L66" s="35" t="s">
        <v>481</v>
      </c>
      <c r="M66" s="38"/>
      <c r="N66" s="38"/>
    </row>
    <row r="67" spans="1:14" s="31" customFormat="1">
      <c r="A67" s="27"/>
      <c r="B67" s="174"/>
      <c r="C67" s="61"/>
      <c r="D67" s="37"/>
      <c r="E67" s="31" t="s">
        <v>702</v>
      </c>
      <c r="F67" s="32" t="e">
        <f>VLOOKUP($E67,Atletas!$1:$1048576,7,FALSE)</f>
        <v>#N/A</v>
      </c>
      <c r="G67" s="32" t="e">
        <f>VLOOKUP($E67,Atletas!$1:$1048576,9,FALSE)</f>
        <v>#N/A</v>
      </c>
      <c r="H67" s="137" t="e">
        <f>VLOOKUP($E67,Atletas!$1:$1048576,5,FALSE)</f>
        <v>#N/A</v>
      </c>
      <c r="I67" s="35"/>
      <c r="J67" s="34"/>
      <c r="K67" s="35"/>
      <c r="L67" s="35" t="s">
        <v>816</v>
      </c>
      <c r="M67" s="38"/>
    </row>
    <row r="68" spans="1:14" s="31" customFormat="1">
      <c r="A68" s="27"/>
      <c r="B68" s="174"/>
      <c r="C68" s="81"/>
      <c r="D68" s="37"/>
      <c r="E68" s="31" t="s">
        <v>967</v>
      </c>
      <c r="F68" s="32">
        <f>VLOOKUP($E68,Atletas!$1:$1048576,7,FALSE)</f>
        <v>29219</v>
      </c>
      <c r="G68" s="32" t="str">
        <f>VLOOKUP($E68,Atletas!$1:$1048576,9,FALSE)</f>
        <v>Sénior</v>
      </c>
      <c r="H68" s="137" t="str">
        <f>VLOOKUP($E68,Atletas!$1:$1048576,5,FALSE)</f>
        <v>CSM</v>
      </c>
      <c r="I68" s="35"/>
      <c r="J68" s="34"/>
      <c r="K68" s="35"/>
      <c r="L68" s="35" t="s">
        <v>486</v>
      </c>
      <c r="M68" s="38"/>
      <c r="N68" s="38"/>
    </row>
    <row r="69" spans="1:14" s="31" customFormat="1">
      <c r="A69" s="27"/>
      <c r="B69" s="174"/>
      <c r="C69" s="61"/>
      <c r="D69" s="37"/>
      <c r="E69" s="31" t="s">
        <v>824</v>
      </c>
      <c r="F69" s="32">
        <f>VLOOKUP($E69,Atletas!$1:$1048576,7,FALSE)</f>
        <v>32845</v>
      </c>
      <c r="G69" s="32" t="str">
        <f>VLOOKUP($E69,Atletas!$1:$1048576,9,FALSE)</f>
        <v>Sénior</v>
      </c>
      <c r="H69" s="137" t="str">
        <f>VLOOKUP($E69,Atletas!$1:$1048576,5,FALSE)</f>
        <v>AJS</v>
      </c>
      <c r="I69" s="35"/>
      <c r="J69" s="34"/>
      <c r="K69" s="35"/>
      <c r="L69" s="35" t="s">
        <v>859</v>
      </c>
      <c r="M69" s="38"/>
      <c r="N69" s="38"/>
    </row>
    <row r="70" spans="1:14" s="31" customFormat="1">
      <c r="A70" s="27"/>
      <c r="B70" s="174"/>
      <c r="C70" s="61"/>
      <c r="D70" s="37"/>
      <c r="E70" s="31" t="s">
        <v>833</v>
      </c>
      <c r="F70" s="32" t="e">
        <f>VLOOKUP($E70,Atletas!$1:$1048576,7,FALSE)</f>
        <v>#N/A</v>
      </c>
      <c r="G70" s="32" t="e">
        <f>VLOOKUP($E70,Atletas!$1:$1048576,9,FALSE)</f>
        <v>#N/A</v>
      </c>
      <c r="H70" s="137" t="e">
        <f>VLOOKUP($E70,Atletas!$1:$1048576,5,FALSE)</f>
        <v>#N/A</v>
      </c>
      <c r="I70" s="35"/>
      <c r="J70" s="34"/>
      <c r="K70" s="35"/>
      <c r="L70" s="35" t="s">
        <v>860</v>
      </c>
      <c r="M70" s="38"/>
    </row>
    <row r="71" spans="1:14" s="31" customFormat="1">
      <c r="A71" s="27"/>
      <c r="B71" s="174"/>
      <c r="C71" s="81"/>
      <c r="D71" s="37"/>
      <c r="E71" s="31" t="s">
        <v>544</v>
      </c>
      <c r="F71" s="32" t="e">
        <f>VLOOKUP($E71,Atletas!$1:$1048576,7,FALSE)</f>
        <v>#N/A</v>
      </c>
      <c r="G71" s="32" t="e">
        <f>VLOOKUP($E71,Atletas!$1:$1048576,9,FALSE)</f>
        <v>#N/A</v>
      </c>
      <c r="H71" s="137" t="e">
        <f>VLOOKUP($E71,Atletas!$1:$1048576,5,FALSE)</f>
        <v>#N/A</v>
      </c>
      <c r="I71" s="35"/>
      <c r="J71" s="34"/>
      <c r="K71" s="35"/>
      <c r="L71" s="35" t="s">
        <v>484</v>
      </c>
      <c r="M71" s="38"/>
      <c r="N71" s="38"/>
    </row>
    <row r="72" spans="1:14" s="31" customFormat="1">
      <c r="A72" s="27"/>
      <c r="B72" s="174"/>
      <c r="C72" s="61"/>
      <c r="D72" s="37"/>
      <c r="E72" s="31" t="s">
        <v>664</v>
      </c>
      <c r="F72" s="32" t="e">
        <f>VLOOKUP($E72,Atletas!$1:$1048576,7,FALSE)</f>
        <v>#N/A</v>
      </c>
      <c r="G72" s="32" t="e">
        <f>VLOOKUP($E72,Atletas!$1:$1048576,9,FALSE)</f>
        <v>#N/A</v>
      </c>
      <c r="H72" s="137" t="e">
        <f>VLOOKUP($E72,Atletas!$1:$1048576,5,FALSE)</f>
        <v>#N/A</v>
      </c>
      <c r="I72" s="35"/>
      <c r="J72" s="34"/>
      <c r="K72" s="35"/>
      <c r="L72" s="35" t="s">
        <v>626</v>
      </c>
      <c r="M72" s="38"/>
    </row>
    <row r="73" spans="1:14" s="31" customFormat="1">
      <c r="A73" s="27"/>
      <c r="B73" s="174"/>
      <c r="C73" s="61"/>
      <c r="D73" s="37"/>
      <c r="E73" s="31" t="s">
        <v>665</v>
      </c>
      <c r="F73" s="32">
        <f>VLOOKUP($E73,Atletas!$1:$1048576,7,FALSE)</f>
        <v>33168</v>
      </c>
      <c r="G73" s="32" t="str">
        <f>VLOOKUP($E73,Atletas!$1:$1048576,9,FALSE)</f>
        <v>Sénior</v>
      </c>
      <c r="H73" s="137" t="str">
        <f>VLOOKUP($E73,Atletas!$1:$1048576,5,FALSE)</f>
        <v>GDE</v>
      </c>
      <c r="I73" s="35"/>
      <c r="J73" s="34"/>
      <c r="K73" s="35"/>
      <c r="L73" s="35" t="s">
        <v>488</v>
      </c>
      <c r="M73" s="38"/>
    </row>
    <row r="74" spans="1:14" s="31" customFormat="1">
      <c r="A74" s="27"/>
      <c r="B74" s="174"/>
      <c r="C74" s="61"/>
      <c r="D74" s="37"/>
      <c r="E74" s="31" t="s">
        <v>970</v>
      </c>
      <c r="F74" s="32" t="e">
        <f>VLOOKUP($E74,Atletas!$1:$1048576,7,FALSE)</f>
        <v>#N/A</v>
      </c>
      <c r="G74" s="32" t="e">
        <f>VLOOKUP($E74,Atletas!$1:$1048576,9,FALSE)</f>
        <v>#N/A</v>
      </c>
      <c r="H74" s="137" t="e">
        <f>VLOOKUP($E74,Atletas!$1:$1048576,5,FALSE)</f>
        <v>#N/A</v>
      </c>
      <c r="I74" s="35"/>
      <c r="J74" s="34"/>
      <c r="K74" s="35"/>
      <c r="L74" s="35" t="s">
        <v>479</v>
      </c>
      <c r="M74" s="38"/>
      <c r="N74" s="38"/>
    </row>
    <row r="75" spans="1:14" s="31" customFormat="1">
      <c r="A75" s="27"/>
      <c r="B75" s="174"/>
      <c r="C75" s="61"/>
      <c r="D75" s="37"/>
      <c r="E75" s="31" t="s">
        <v>949</v>
      </c>
      <c r="F75" s="32">
        <f>VLOOKUP($E75,Atletas!$1:$1048576,7,FALSE)</f>
        <v>33714</v>
      </c>
      <c r="G75" s="32" t="str">
        <f>VLOOKUP($E75,Atletas!$1:$1048576,9,FALSE)</f>
        <v>S/Sub-23</v>
      </c>
      <c r="H75" s="137" t="str">
        <f>VLOOKUP($E75,Atletas!$1:$1048576,5,FALSE)</f>
        <v>ADRAP</v>
      </c>
      <c r="I75" s="35"/>
      <c r="J75" s="34"/>
      <c r="K75" s="35"/>
      <c r="L75" s="35" t="s">
        <v>624</v>
      </c>
      <c r="M75" s="38"/>
      <c r="N75" s="38"/>
    </row>
    <row r="76" spans="1:14" s="31" customFormat="1">
      <c r="A76" s="27"/>
      <c r="B76" s="174"/>
      <c r="C76" s="61"/>
      <c r="D76" s="37"/>
      <c r="F76" s="32">
        <f>VLOOKUP($E76,Atletas!$1:$1048576,7,FALSE)</f>
        <v>0</v>
      </c>
      <c r="G76" s="32">
        <f>VLOOKUP($E76,Atletas!$1:$1048576,9,FALSE)</f>
        <v>0</v>
      </c>
      <c r="H76" s="137">
        <f>VLOOKUP($E76,Atletas!$1:$1048576,5,FALSE)</f>
        <v>0</v>
      </c>
      <c r="I76" s="35"/>
      <c r="J76" s="34"/>
      <c r="K76" s="35"/>
      <c r="L76" s="35" t="s">
        <v>765</v>
      </c>
      <c r="M76" s="38"/>
    </row>
    <row r="77" spans="1:14" s="31" customFormat="1">
      <c r="A77" s="27"/>
      <c r="B77" s="174"/>
      <c r="C77" s="61"/>
      <c r="D77" s="37"/>
      <c r="F77" s="32"/>
      <c r="G77" s="32"/>
      <c r="H77" s="137"/>
      <c r="I77" s="35"/>
      <c r="J77" s="34"/>
      <c r="K77" s="35"/>
      <c r="L77" s="35"/>
      <c r="M77" s="38"/>
    </row>
    <row r="78" spans="1:14" s="31" customFormat="1">
      <c r="A78" s="27"/>
      <c r="B78" s="174"/>
      <c r="C78" s="29"/>
      <c r="D78" s="30"/>
      <c r="F78" s="32"/>
      <c r="G78" s="32"/>
      <c r="H78" s="137"/>
      <c r="I78" s="35"/>
      <c r="J78" s="34"/>
      <c r="K78" s="35"/>
      <c r="L78" s="35"/>
      <c r="M78" s="38"/>
    </row>
    <row r="79" spans="1:14" s="31" customFormat="1">
      <c r="A79" s="181" t="s">
        <v>742</v>
      </c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38"/>
      <c r="N79" s="39"/>
    </row>
    <row r="80" spans="1:14" s="31" customFormat="1">
      <c r="A80" s="27"/>
      <c r="B80" s="174">
        <v>30.31</v>
      </c>
      <c r="C80" s="61">
        <v>-2.7</v>
      </c>
      <c r="D80" s="37" t="s">
        <v>2023</v>
      </c>
      <c r="E80" s="31" t="s">
        <v>971</v>
      </c>
      <c r="F80" s="32">
        <f>VLOOKUP($E80,Atletas!$1:$1048576,7,FALSE)</f>
        <v>35516</v>
      </c>
      <c r="G80" s="32" t="str">
        <f>VLOOKUP($E80,Atletas!$1:$1048576,9,FALSE)</f>
        <v>Juvenil</v>
      </c>
      <c r="H80" s="137" t="str">
        <f>VLOOKUP($E80,Atletas!$1:$1048576,5,FALSE)</f>
        <v>AJS</v>
      </c>
      <c r="I80" s="35" t="s">
        <v>1012</v>
      </c>
      <c r="J80" s="34">
        <v>41398</v>
      </c>
      <c r="K80" s="35"/>
      <c r="L80" s="35" t="s">
        <v>765</v>
      </c>
      <c r="M80" s="38"/>
      <c r="N80" s="38"/>
    </row>
    <row r="81" spans="1:14" s="31" customFormat="1">
      <c r="A81" s="27"/>
      <c r="B81" s="174"/>
      <c r="C81" s="61"/>
      <c r="D81" s="37"/>
      <c r="F81" s="32">
        <f>VLOOKUP($E81,Atletas!$1:$1048576,7,FALSE)</f>
        <v>0</v>
      </c>
      <c r="G81" s="32">
        <f>VLOOKUP($E81,Atletas!$1:$1048576,9,FALSE)</f>
        <v>0</v>
      </c>
      <c r="H81" s="137">
        <f>VLOOKUP($E81,Atletas!$1:$1048576,5,FALSE)</f>
        <v>0</v>
      </c>
      <c r="I81" s="35"/>
      <c r="J81" s="34"/>
      <c r="K81" s="35"/>
      <c r="L81" s="35"/>
      <c r="M81" s="38"/>
    </row>
    <row r="82" spans="1:14" s="31" customFormat="1">
      <c r="A82" s="27"/>
      <c r="B82" s="174"/>
      <c r="C82" s="29"/>
      <c r="D82" s="30"/>
      <c r="F82" s="32"/>
      <c r="G82" s="32"/>
      <c r="H82" s="137"/>
      <c r="I82" s="35"/>
      <c r="J82" s="34"/>
      <c r="K82" s="35"/>
      <c r="L82" s="35"/>
      <c r="M82" s="38"/>
      <c r="N82" s="39"/>
    </row>
    <row r="83" spans="1:14" s="31" customFormat="1">
      <c r="A83" s="27"/>
      <c r="B83" s="174"/>
      <c r="C83" s="29"/>
      <c r="D83" s="30"/>
      <c r="F83" s="32"/>
      <c r="G83" s="32"/>
      <c r="H83" s="137"/>
      <c r="I83" s="35"/>
      <c r="J83" s="34"/>
      <c r="K83" s="35"/>
      <c r="L83" s="35"/>
      <c r="M83" s="38"/>
      <c r="N83" s="38"/>
    </row>
    <row r="84" spans="1:14" s="31" customFormat="1">
      <c r="A84" s="181" t="s">
        <v>727</v>
      </c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38"/>
      <c r="N84" s="39"/>
    </row>
    <row r="85" spans="1:14" s="31" customFormat="1">
      <c r="A85" s="27"/>
      <c r="B85" s="174"/>
      <c r="C85" s="61"/>
      <c r="D85" s="37"/>
      <c r="F85" s="32">
        <f>VLOOKUP($E85,Atletas!$1:$1048576,7,FALSE)</f>
        <v>0</v>
      </c>
      <c r="G85" s="32">
        <f>VLOOKUP($E85,Atletas!$1:$1048576,9,FALSE)</f>
        <v>0</v>
      </c>
      <c r="H85" s="137">
        <f>VLOOKUP($E85,Atletas!$1:$1048576,5,FALSE)</f>
        <v>0</v>
      </c>
      <c r="I85" s="35"/>
      <c r="J85" s="34"/>
      <c r="K85" s="35"/>
      <c r="L85" s="35"/>
      <c r="M85" s="38"/>
      <c r="N85" s="38"/>
    </row>
    <row r="86" spans="1:14" s="31" customFormat="1">
      <c r="A86" s="27"/>
      <c r="B86" s="174"/>
      <c r="C86" s="61"/>
      <c r="D86" s="37"/>
      <c r="F86" s="32">
        <f>VLOOKUP($E86,Atletas!$1:$1048576,7,FALSE)</f>
        <v>0</v>
      </c>
      <c r="G86" s="32">
        <f>VLOOKUP($E86,Atletas!$1:$1048576,9,FALSE)</f>
        <v>0</v>
      </c>
      <c r="H86" s="137">
        <f>VLOOKUP($E86,Atletas!$1:$1048576,5,FALSE)</f>
        <v>0</v>
      </c>
      <c r="I86" s="35"/>
      <c r="J86" s="34"/>
      <c r="K86" s="35"/>
      <c r="L86" s="35"/>
      <c r="M86" s="38"/>
      <c r="N86" s="38"/>
    </row>
    <row r="87" spans="1:14" s="31" customFormat="1">
      <c r="A87" s="27"/>
      <c r="B87" s="174"/>
      <c r="C87" s="61"/>
      <c r="D87" s="37"/>
      <c r="F87" s="32">
        <f>VLOOKUP($E87,Atletas!$1:$1048576,7,FALSE)</f>
        <v>0</v>
      </c>
      <c r="G87" s="32">
        <f>VLOOKUP($E87,Atletas!$1:$1048576,9,FALSE)</f>
        <v>0</v>
      </c>
      <c r="H87" s="137">
        <f>VLOOKUP($E87,Atletas!$1:$1048576,5,FALSE)</f>
        <v>0</v>
      </c>
      <c r="I87" s="35"/>
      <c r="J87" s="34"/>
      <c r="K87" s="35"/>
      <c r="L87" s="35"/>
      <c r="M87" s="38"/>
    </row>
    <row r="88" spans="1:14" s="31" customFormat="1">
      <c r="A88" s="27"/>
      <c r="B88" s="174"/>
      <c r="C88" s="29"/>
      <c r="D88" s="30"/>
      <c r="F88" s="32"/>
      <c r="G88" s="32"/>
      <c r="H88" s="137"/>
      <c r="I88" s="35"/>
      <c r="J88" s="34"/>
      <c r="K88" s="35"/>
      <c r="L88" s="35"/>
      <c r="M88" s="38"/>
      <c r="N88" s="39"/>
    </row>
    <row r="89" spans="1:14" s="31" customFormat="1">
      <c r="A89" s="27"/>
      <c r="B89" s="174"/>
      <c r="C89" s="29"/>
      <c r="D89" s="30"/>
      <c r="F89" s="32"/>
      <c r="G89" s="32"/>
      <c r="H89" s="137"/>
      <c r="I89" s="35"/>
      <c r="J89" s="34"/>
      <c r="K89" s="35"/>
      <c r="L89" s="35"/>
      <c r="M89" s="38"/>
      <c r="N89" s="39"/>
    </row>
    <row r="90" spans="1:14" s="31" customFormat="1">
      <c r="A90" s="181" t="s">
        <v>728</v>
      </c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38"/>
      <c r="N90" s="39"/>
    </row>
    <row r="91" spans="1:14" s="31" customFormat="1">
      <c r="A91" s="27"/>
      <c r="B91" s="174">
        <v>27.33</v>
      </c>
      <c r="C91" s="61">
        <v>2.5</v>
      </c>
      <c r="D91" s="37">
        <v>1</v>
      </c>
      <c r="E91" s="31" t="s">
        <v>983</v>
      </c>
      <c r="F91" s="32">
        <f>VLOOKUP($E91,Atletas!$1:$1048576,7,FALSE)</f>
        <v>33560</v>
      </c>
      <c r="G91" s="32" t="str">
        <f>VLOOKUP($E91,Atletas!$1:$1048576,9,FALSE)</f>
        <v>S/Sub-23</v>
      </c>
      <c r="H91" s="137" t="str">
        <f>VLOOKUP($E91,Atletas!$1:$1048576,5,FALSE)</f>
        <v>AJS</v>
      </c>
      <c r="I91" s="35" t="s">
        <v>1012</v>
      </c>
      <c r="J91" s="34">
        <v>41315</v>
      </c>
      <c r="K91" s="35"/>
      <c r="L91" s="35"/>
      <c r="M91" s="38"/>
      <c r="N91" s="38"/>
    </row>
    <row r="92" spans="1:14" s="31" customFormat="1">
      <c r="A92" s="27"/>
      <c r="B92" s="174">
        <v>28.95</v>
      </c>
      <c r="C92" s="61">
        <v>2.5</v>
      </c>
      <c r="D92" s="37">
        <v>3</v>
      </c>
      <c r="E92" s="31" t="s">
        <v>982</v>
      </c>
      <c r="F92" s="32">
        <f>VLOOKUP($E92,Atletas!$1:$1048576,7,FALSE)</f>
        <v>32842</v>
      </c>
      <c r="G92" s="32" t="str">
        <f>VLOOKUP($E92,Atletas!$1:$1048576,9,FALSE)</f>
        <v>Sénior</v>
      </c>
      <c r="H92" s="137" t="str">
        <f>VLOOKUP($E92,Atletas!$1:$1048576,5,FALSE)</f>
        <v>AJS</v>
      </c>
      <c r="I92" s="35" t="s">
        <v>1012</v>
      </c>
      <c r="J92" s="34">
        <v>41315</v>
      </c>
      <c r="K92" s="35"/>
      <c r="L92" s="35"/>
      <c r="M92" s="38"/>
    </row>
    <row r="93" spans="1:14" s="31" customFormat="1">
      <c r="A93" s="27"/>
      <c r="B93" s="174">
        <v>29.43</v>
      </c>
      <c r="C93" s="61">
        <v>2.5</v>
      </c>
      <c r="D93" s="37">
        <v>5</v>
      </c>
      <c r="E93" s="31" t="s">
        <v>10</v>
      </c>
      <c r="F93" s="32">
        <f>VLOOKUP($E93,Atletas!$1:$1048576,7,FALSE)</f>
        <v>35568</v>
      </c>
      <c r="G93" s="32" t="str">
        <f>VLOOKUP($E93,Atletas!$1:$1048576,9,FALSE)</f>
        <v>Juvenil</v>
      </c>
      <c r="H93" s="137" t="str">
        <f>VLOOKUP($E93,Atletas!$1:$1048576,5,FALSE)</f>
        <v>CSM</v>
      </c>
      <c r="I93" s="35" t="s">
        <v>1012</v>
      </c>
      <c r="J93" s="34">
        <v>41315</v>
      </c>
      <c r="K93" s="35"/>
      <c r="L93" s="35"/>
      <c r="M93" s="38"/>
    </row>
    <row r="94" spans="1:14" s="31" customFormat="1">
      <c r="A94" s="27"/>
      <c r="B94" s="174">
        <v>29.54</v>
      </c>
      <c r="C94" s="61">
        <v>2.9</v>
      </c>
      <c r="D94" s="37" t="s">
        <v>1870</v>
      </c>
      <c r="E94" s="31" t="s">
        <v>516</v>
      </c>
      <c r="F94" s="32">
        <f>VLOOKUP($E94,Atletas!$1:$1048576,7,FALSE)</f>
        <v>35439</v>
      </c>
      <c r="G94" s="32" t="str">
        <f>VLOOKUP($E94,Atletas!$1:$1048576,9,FALSE)</f>
        <v>Juvenil</v>
      </c>
      <c r="H94" s="137" t="str">
        <f>VLOOKUP($E94,Atletas!$1:$1048576,5,FALSE)</f>
        <v>CSM</v>
      </c>
      <c r="I94" s="35" t="s">
        <v>1012</v>
      </c>
      <c r="J94" s="34">
        <v>41413</v>
      </c>
      <c r="K94" s="35"/>
      <c r="L94" s="35"/>
      <c r="M94" s="38"/>
    </row>
    <row r="95" spans="1:14" s="31" customFormat="1">
      <c r="A95" s="27"/>
      <c r="B95" s="174">
        <v>31.12</v>
      </c>
      <c r="C95" s="61">
        <v>2.5</v>
      </c>
      <c r="D95" s="37">
        <v>6</v>
      </c>
      <c r="E95" s="31" t="s">
        <v>1036</v>
      </c>
      <c r="F95" s="32">
        <f>VLOOKUP($E95,Atletas!$1:$1048576,7,FALSE)</f>
        <v>35000</v>
      </c>
      <c r="G95" s="32" t="str">
        <f>VLOOKUP($E95,Atletas!$1:$1048576,9,FALSE)</f>
        <v>Júnior</v>
      </c>
      <c r="H95" s="137" t="str">
        <f>VLOOKUP($E95,Atletas!$1:$1048576,5,FALSE)</f>
        <v>CAFH</v>
      </c>
      <c r="I95" s="35" t="s">
        <v>1012</v>
      </c>
      <c r="J95" s="34">
        <v>41315</v>
      </c>
      <c r="K95" s="35"/>
      <c r="L95" s="35"/>
      <c r="M95" s="38"/>
    </row>
    <row r="96" spans="1:14" s="31" customFormat="1">
      <c r="A96" s="27"/>
      <c r="B96" s="174">
        <v>31.49</v>
      </c>
      <c r="C96" s="61">
        <v>2.9</v>
      </c>
      <c r="D96" s="37" t="s">
        <v>1871</v>
      </c>
      <c r="E96" s="31" t="s">
        <v>2197</v>
      </c>
      <c r="F96" s="32">
        <f>VLOOKUP($E96,Atletas!$1:$1048576,7,FALSE)</f>
        <v>36076</v>
      </c>
      <c r="G96" s="32" t="str">
        <f>VLOOKUP($E96,Atletas!$1:$1048576,9,FALSE)</f>
        <v>Iniciado</v>
      </c>
      <c r="H96" s="137" t="str">
        <f>VLOOKUP($E96,Atletas!$1:$1048576,5,FALSE)</f>
        <v>AJS</v>
      </c>
      <c r="I96" s="35" t="s">
        <v>1012</v>
      </c>
      <c r="J96" s="34">
        <v>41413</v>
      </c>
      <c r="K96" s="35"/>
      <c r="L96" s="35"/>
      <c r="M96" s="38"/>
    </row>
    <row r="97" spans="1:13" s="31" customFormat="1">
      <c r="A97" s="27"/>
      <c r="B97" s="174">
        <v>32.07</v>
      </c>
      <c r="C97" s="61">
        <v>2.9</v>
      </c>
      <c r="D97" s="37" t="s">
        <v>1872</v>
      </c>
      <c r="E97" s="31" t="s">
        <v>1431</v>
      </c>
      <c r="F97" s="32">
        <f>VLOOKUP($E97,Atletas!$1:$1048576,7,FALSE)</f>
        <v>35902</v>
      </c>
      <c r="G97" s="32" t="str">
        <f>VLOOKUP($E97,Atletas!$1:$1048576,9,FALSE)</f>
        <v>Iniciado</v>
      </c>
      <c r="H97" s="137" t="str">
        <f>VLOOKUP($E97,Atletas!$1:$1048576,5,FALSE)</f>
        <v>ADRAP</v>
      </c>
      <c r="I97" s="35" t="s">
        <v>1012</v>
      </c>
      <c r="J97" s="34">
        <v>41413</v>
      </c>
      <c r="K97" s="35"/>
      <c r="L97" s="35"/>
      <c r="M97" s="38"/>
    </row>
    <row r="98" spans="1:13" s="31" customFormat="1">
      <c r="A98" s="27"/>
      <c r="B98" s="174">
        <v>32.83</v>
      </c>
      <c r="C98" s="61">
        <v>2.9</v>
      </c>
      <c r="D98" s="37" t="s">
        <v>1873</v>
      </c>
      <c r="E98" s="31" t="s">
        <v>2198</v>
      </c>
      <c r="F98" s="32">
        <f>VLOOKUP($E98,Atletas!$1:$1048576,7,FALSE)</f>
        <v>35881</v>
      </c>
      <c r="G98" s="32" t="str">
        <f>VLOOKUP($E98,Atletas!$1:$1048576,9,FALSE)</f>
        <v>Iniciado</v>
      </c>
      <c r="H98" s="137" t="str">
        <f>VLOOKUP($E98,Atletas!$1:$1048576,5,FALSE)</f>
        <v>AJS</v>
      </c>
      <c r="I98" s="35" t="s">
        <v>1012</v>
      </c>
      <c r="J98" s="34">
        <v>41413</v>
      </c>
      <c r="K98" s="35"/>
      <c r="L98" s="35"/>
      <c r="M98" s="38"/>
    </row>
    <row r="99" spans="1:13" s="31" customFormat="1">
      <c r="A99" s="27"/>
      <c r="B99" s="174">
        <v>33.11</v>
      </c>
      <c r="C99" s="61">
        <v>2.9</v>
      </c>
      <c r="D99" s="37" t="s">
        <v>1874</v>
      </c>
      <c r="E99" s="31" t="s">
        <v>2199</v>
      </c>
      <c r="F99" s="32">
        <f>VLOOKUP($E99,Atletas!$1:$1048576,7,FALSE)</f>
        <v>35953</v>
      </c>
      <c r="G99" s="32" t="str">
        <f>VLOOKUP($E99,Atletas!$1:$1048576,9,FALSE)</f>
        <v>Iniciado</v>
      </c>
      <c r="H99" s="137" t="str">
        <f>VLOOKUP($E99,Atletas!$1:$1048576,5,FALSE)</f>
        <v>AJS</v>
      </c>
      <c r="I99" s="35" t="s">
        <v>1012</v>
      </c>
      <c r="J99" s="34">
        <v>41413</v>
      </c>
      <c r="K99" s="35"/>
      <c r="L99" s="35"/>
      <c r="M99" s="38"/>
    </row>
    <row r="100" spans="1:13" s="31" customFormat="1">
      <c r="A100" s="27"/>
      <c r="B100" s="174">
        <v>33.450000000000003</v>
      </c>
      <c r="C100" s="61">
        <v>2.9</v>
      </c>
      <c r="D100" s="37" t="s">
        <v>1892</v>
      </c>
      <c r="E100" s="31" t="s">
        <v>2179</v>
      </c>
      <c r="F100" s="32">
        <f>VLOOKUP($E100,Atletas!$1:$1048576,7,FALSE)</f>
        <v>35752</v>
      </c>
      <c r="G100" s="32" t="str">
        <f>VLOOKUP($E100,Atletas!$1:$1048576,9,FALSE)</f>
        <v>Juvenil</v>
      </c>
      <c r="H100" s="137" t="str">
        <f>VLOOKUP($E100,Atletas!$1:$1048576,5,FALSE)</f>
        <v>AJS</v>
      </c>
      <c r="I100" s="35" t="s">
        <v>1012</v>
      </c>
      <c r="J100" s="34">
        <v>41413</v>
      </c>
      <c r="K100" s="35"/>
      <c r="L100" s="35"/>
      <c r="M100" s="38"/>
    </row>
    <row r="101" spans="1:13" s="31" customFormat="1">
      <c r="A101" s="27"/>
      <c r="B101" s="174"/>
      <c r="C101" s="61"/>
      <c r="D101" s="37"/>
      <c r="F101" s="32">
        <f>VLOOKUP($E101,Atletas!$1:$1048576,7,FALSE)</f>
        <v>0</v>
      </c>
      <c r="G101" s="32">
        <f>VLOOKUP($E101,Atletas!$1:$1048576,9,FALSE)</f>
        <v>0</v>
      </c>
      <c r="H101" s="137">
        <f>VLOOKUP($E101,Atletas!$1:$1048576,5,FALSE)</f>
        <v>0</v>
      </c>
      <c r="I101" s="35"/>
      <c r="J101" s="34"/>
      <c r="K101" s="35"/>
      <c r="L101" s="35"/>
      <c r="M101" s="38"/>
    </row>
    <row r="102" spans="1:13">
      <c r="M102" s="38"/>
    </row>
    <row r="103" spans="1:13">
      <c r="M103" s="38"/>
    </row>
    <row r="104" spans="1:13">
      <c r="M104" s="38"/>
    </row>
    <row r="105" spans="1:13">
      <c r="M105" s="38"/>
    </row>
    <row r="106" spans="1:13">
      <c r="M106" s="38"/>
    </row>
    <row r="107" spans="1:13">
      <c r="M107" s="38"/>
    </row>
    <row r="108" spans="1:13">
      <c r="M108" s="38"/>
    </row>
    <row r="109" spans="1:13">
      <c r="M109" s="38"/>
    </row>
    <row r="110" spans="1:13">
      <c r="M110" s="38"/>
    </row>
    <row r="111" spans="1:13">
      <c r="M111" s="38"/>
    </row>
    <row r="112" spans="1:13">
      <c r="M112" s="38"/>
    </row>
    <row r="113" spans="13:13">
      <c r="M113" s="38"/>
    </row>
    <row r="114" spans="13:13">
      <c r="M114" s="38"/>
    </row>
    <row r="115" spans="13:13">
      <c r="M115" s="38"/>
    </row>
    <row r="116" spans="13:13">
      <c r="M116" s="38"/>
    </row>
    <row r="117" spans="13:13">
      <c r="M117" s="38"/>
    </row>
    <row r="118" spans="13:13">
      <c r="M118" s="38"/>
    </row>
    <row r="119" spans="13:13">
      <c r="M119" s="38"/>
    </row>
    <row r="120" spans="13:13">
      <c r="M120" s="38"/>
    </row>
    <row r="121" spans="13:13">
      <c r="M121" s="38"/>
    </row>
    <row r="122" spans="13:13">
      <c r="M122" s="38"/>
    </row>
    <row r="123" spans="13:13">
      <c r="M123" s="38"/>
    </row>
    <row r="124" spans="13:13">
      <c r="M124" s="38"/>
    </row>
    <row r="125" spans="13:13">
      <c r="M125" s="38"/>
    </row>
    <row r="126" spans="13:13">
      <c r="M126" s="38"/>
    </row>
    <row r="127" spans="13:13">
      <c r="M127" s="38"/>
    </row>
    <row r="128" spans="13:13">
      <c r="M128" s="38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  <row r="149" spans="13:13">
      <c r="M149" s="38"/>
    </row>
    <row r="150" spans="13:13">
      <c r="M150" s="38"/>
    </row>
    <row r="151" spans="13:13">
      <c r="M151" s="38"/>
    </row>
    <row r="152" spans="13:13">
      <c r="M152" s="38"/>
    </row>
    <row r="153" spans="13:13">
      <c r="M153" s="38"/>
    </row>
    <row r="154" spans="13:13">
      <c r="M154" s="38"/>
    </row>
    <row r="155" spans="13:13">
      <c r="M155" s="38"/>
    </row>
    <row r="156" spans="13:13">
      <c r="M156" s="38"/>
    </row>
    <row r="157" spans="13:13">
      <c r="M157" s="38"/>
    </row>
    <row r="158" spans="13:13">
      <c r="M158" s="38"/>
    </row>
    <row r="159" spans="13:13">
      <c r="M159" s="38"/>
    </row>
    <row r="160" spans="13:13">
      <c r="M160" s="38"/>
    </row>
    <row r="161" spans="13:13">
      <c r="M161" s="38"/>
    </row>
    <row r="162" spans="13:13">
      <c r="M162" s="38"/>
    </row>
    <row r="163" spans="13:13">
      <c r="M163" s="38"/>
    </row>
    <row r="164" spans="13:13">
      <c r="M164" s="38"/>
    </row>
    <row r="165" spans="13:13">
      <c r="M165" s="38"/>
    </row>
    <row r="166" spans="13:13">
      <c r="M166" s="38"/>
    </row>
    <row r="167" spans="13:13">
      <c r="M167" s="38"/>
    </row>
    <row r="168" spans="13:13">
      <c r="M168" s="38"/>
    </row>
    <row r="169" spans="13:13">
      <c r="M169" s="38"/>
    </row>
    <row r="170" spans="13:13">
      <c r="M170" s="38"/>
    </row>
    <row r="171" spans="13:13">
      <c r="M171" s="38"/>
    </row>
    <row r="172" spans="13:13">
      <c r="M172" s="38"/>
    </row>
    <row r="173" spans="13:13">
      <c r="M173" s="38"/>
    </row>
    <row r="174" spans="13:13">
      <c r="M174" s="38"/>
    </row>
    <row r="175" spans="13:13">
      <c r="M175" s="38"/>
    </row>
    <row r="176" spans="13:13">
      <c r="M176" s="38"/>
    </row>
    <row r="177" spans="13:13">
      <c r="M177" s="38"/>
    </row>
    <row r="178" spans="13:13">
      <c r="M178" s="38"/>
    </row>
    <row r="179" spans="13:13">
      <c r="M179" s="38"/>
    </row>
    <row r="180" spans="13:13">
      <c r="M180" s="38"/>
    </row>
    <row r="181" spans="13:13">
      <c r="M181" s="38"/>
    </row>
    <row r="182" spans="13:13">
      <c r="M182" s="38"/>
    </row>
    <row r="183" spans="13:13">
      <c r="M183" s="38"/>
    </row>
    <row r="184" spans="13:13">
      <c r="M184" s="38"/>
    </row>
    <row r="185" spans="13:13">
      <c r="M185" s="38"/>
    </row>
    <row r="186" spans="13:13">
      <c r="M186" s="38"/>
    </row>
    <row r="187" spans="13:13">
      <c r="M187" s="38"/>
    </row>
    <row r="188" spans="13:13">
      <c r="M188" s="38"/>
    </row>
    <row r="189" spans="13:13">
      <c r="M189" s="38"/>
    </row>
    <row r="190" spans="13:13">
      <c r="M190" s="38"/>
    </row>
    <row r="191" spans="13:13">
      <c r="M191" s="38"/>
    </row>
    <row r="192" spans="13:13">
      <c r="M192" s="38"/>
    </row>
    <row r="193" spans="13:13">
      <c r="M193" s="38"/>
    </row>
    <row r="194" spans="13:13">
      <c r="M194" s="38"/>
    </row>
    <row r="195" spans="13:13">
      <c r="M195" s="38"/>
    </row>
    <row r="196" spans="13:13">
      <c r="M196" s="38"/>
    </row>
    <row r="197" spans="13:13">
      <c r="M197" s="38"/>
    </row>
    <row r="198" spans="13:13">
      <c r="M198" s="38"/>
    </row>
    <row r="199" spans="13:13">
      <c r="M199" s="38"/>
    </row>
    <row r="200" spans="13:13">
      <c r="M200" s="38"/>
    </row>
    <row r="201" spans="13:13">
      <c r="M201" s="38"/>
    </row>
    <row r="202" spans="13:13">
      <c r="M202" s="38"/>
    </row>
    <row r="203" spans="13:13">
      <c r="M203" s="38"/>
    </row>
    <row r="204" spans="13:13">
      <c r="M204" s="38"/>
    </row>
    <row r="205" spans="13:13">
      <c r="M205" s="38"/>
    </row>
    <row r="206" spans="13:13">
      <c r="M206" s="38"/>
    </row>
    <row r="207" spans="13:13">
      <c r="M207" s="38"/>
    </row>
    <row r="208" spans="13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38"/>
    </row>
    <row r="252" spans="13:13">
      <c r="M252" s="38"/>
    </row>
    <row r="253" spans="13:13">
      <c r="M253" s="38"/>
    </row>
    <row r="254" spans="13:13">
      <c r="M254" s="38"/>
    </row>
    <row r="255" spans="13:13">
      <c r="M255" s="38"/>
    </row>
    <row r="256" spans="13:13">
      <c r="M256" s="38"/>
    </row>
    <row r="257" spans="13:13">
      <c r="M257" s="38"/>
    </row>
    <row r="258" spans="13:13">
      <c r="M258" s="38"/>
    </row>
    <row r="259" spans="13:13">
      <c r="M259" s="38"/>
    </row>
    <row r="260" spans="13:13">
      <c r="M260" s="38"/>
    </row>
    <row r="261" spans="13:13">
      <c r="M261" s="38"/>
    </row>
    <row r="262" spans="13:13">
      <c r="M262" s="38"/>
    </row>
    <row r="263" spans="13:13">
      <c r="M263" s="38"/>
    </row>
    <row r="264" spans="13:13">
      <c r="M264" s="38"/>
    </row>
    <row r="265" spans="13:13">
      <c r="M265" s="38"/>
    </row>
    <row r="266" spans="13:13">
      <c r="M266" s="38"/>
    </row>
    <row r="267" spans="13:13">
      <c r="M267" s="38"/>
    </row>
    <row r="268" spans="13:13">
      <c r="M268" s="38"/>
    </row>
    <row r="269" spans="13:13">
      <c r="M269" s="38"/>
    </row>
    <row r="270" spans="13:13">
      <c r="M270" s="38"/>
    </row>
    <row r="271" spans="13:13">
      <c r="M271" s="38"/>
    </row>
    <row r="272" spans="13:13">
      <c r="M272" s="38"/>
    </row>
    <row r="273" spans="13:13">
      <c r="M273" s="38"/>
    </row>
    <row r="274" spans="13:13">
      <c r="M274" s="38"/>
    </row>
    <row r="275" spans="13:13">
      <c r="M275" s="38"/>
    </row>
    <row r="276" spans="13:13">
      <c r="M276" s="38"/>
    </row>
    <row r="277" spans="13:13">
      <c r="M277" s="38"/>
    </row>
    <row r="278" spans="13:13">
      <c r="M278" s="38"/>
    </row>
    <row r="279" spans="13:13">
      <c r="M279" s="38"/>
    </row>
    <row r="280" spans="13:13">
      <c r="M280" s="38"/>
    </row>
    <row r="281" spans="13:13">
      <c r="M281" s="38"/>
    </row>
    <row r="282" spans="13:13">
      <c r="M282" s="38"/>
    </row>
    <row r="283" spans="13:13">
      <c r="M283" s="38"/>
    </row>
    <row r="284" spans="13:13">
      <c r="M284" s="38"/>
    </row>
    <row r="285" spans="13:13">
      <c r="M285" s="38"/>
    </row>
    <row r="286" spans="13:13">
      <c r="M286" s="38"/>
    </row>
    <row r="287" spans="13:13">
      <c r="M287" s="38"/>
    </row>
    <row r="288" spans="13:13">
      <c r="M288" s="68"/>
    </row>
    <row r="289" spans="13:13">
      <c r="M289" s="68"/>
    </row>
    <row r="290" spans="13:13">
      <c r="M290" s="68"/>
    </row>
  </sheetData>
  <autoFilter ref="G5:H76"/>
  <sortState ref="A6:N64">
    <sortCondition ref="L6:L64"/>
  </sortState>
  <mergeCells count="7">
    <mergeCell ref="A84:L84"/>
    <mergeCell ref="A90:L90"/>
    <mergeCell ref="A2:L2"/>
    <mergeCell ref="A1:L1"/>
    <mergeCell ref="A3:L3"/>
    <mergeCell ref="A4:K4"/>
    <mergeCell ref="A79:L79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1" enableFormatConditionsCalculation="0">
    <pageSetUpPr fitToPage="1"/>
  </sheetPr>
  <dimension ref="A1:N16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E9" sqref="E9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33203125" style="23" customWidth="1"/>
    <col min="4" max="4" width="5.83203125" style="20" customWidth="1"/>
    <col min="5" max="5" width="22.33203125" customWidth="1"/>
    <col min="6" max="6" width="8.6640625" style="9" customWidth="1"/>
    <col min="7" max="7" width="6.6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35.6640625" style="39" customWidth="1"/>
    <col min="14" max="14" width="10.6640625" style="18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924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99"/>
    </row>
    <row r="3" spans="1:14" ht="18" customHeight="1">
      <c r="A3" s="185" t="s">
        <v>981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99"/>
    </row>
    <row r="4" spans="1:14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200"/>
    </row>
    <row r="5" spans="1:14" s="60" customFormat="1" ht="15.25" customHeight="1">
      <c r="A5" s="3" t="s">
        <v>879</v>
      </c>
      <c r="B5" s="46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4" s="39" customFormat="1">
      <c r="A6" s="37"/>
      <c r="B6" s="47"/>
      <c r="C6" s="29"/>
      <c r="D6" s="30"/>
      <c r="E6" s="31" t="s">
        <v>832</v>
      </c>
      <c r="F6" s="32">
        <f>VLOOKUP($E6,Atletas!$1:$1048576,7,FALSE)</f>
        <v>32114</v>
      </c>
      <c r="G6" s="32" t="str">
        <f>VLOOKUP($E6,Atletas!$1:$1048576,9,FALSE)</f>
        <v>Sénior</v>
      </c>
      <c r="H6" s="137" t="str">
        <f>VLOOKUP($E6,Atletas!$1:$1048576,5,FALSE)</f>
        <v>CSM</v>
      </c>
      <c r="I6" s="35"/>
      <c r="J6" s="34"/>
      <c r="K6" s="38"/>
      <c r="L6" s="35" t="s">
        <v>1316</v>
      </c>
      <c r="M6" s="35"/>
      <c r="N6" s="31" t="str">
        <f>IF(L6="rp",CONCATENATE(B6," p - 12"),L6)</f>
        <v>3 304 p - 11</v>
      </c>
    </row>
    <row r="7" spans="1:14" s="39" customFormat="1">
      <c r="A7" s="37"/>
      <c r="B7" s="47"/>
      <c r="C7" s="29"/>
      <c r="D7" s="30"/>
      <c r="E7" s="31" t="s">
        <v>980</v>
      </c>
      <c r="F7" s="32">
        <f>VLOOKUP($E7,Atletas!$1:$1048576,7,FALSE)</f>
        <v>34220</v>
      </c>
      <c r="G7" s="32" t="str">
        <f>VLOOKUP($E7,Atletas!$1:$1048576,9,FALSE)</f>
        <v>S/Sub-23</v>
      </c>
      <c r="H7" s="137" t="str">
        <f>VLOOKUP($E7,Atletas!$1:$1048576,5,FALSE)</f>
        <v>AJS</v>
      </c>
      <c r="I7" s="35"/>
      <c r="J7" s="34"/>
      <c r="K7" s="38"/>
      <c r="L7" s="35" t="s">
        <v>1828</v>
      </c>
      <c r="M7" s="35"/>
      <c r="N7" s="31"/>
    </row>
    <row r="8" spans="1:14" s="39" customFormat="1">
      <c r="A8" s="37"/>
      <c r="B8" s="47"/>
      <c r="C8" s="29"/>
      <c r="D8" s="30"/>
      <c r="E8" s="31" t="s">
        <v>721</v>
      </c>
      <c r="F8" s="32">
        <f>VLOOKUP($E8,Atletas!$1:$1048576,7,FALSE)</f>
        <v>33246</v>
      </c>
      <c r="G8" s="32" t="str">
        <f>VLOOKUP($E8,Atletas!$1:$1048576,9,FALSE)</f>
        <v>S/Sub-23</v>
      </c>
      <c r="H8" s="137" t="str">
        <f>VLOOKUP($E8,Atletas!$1:$1048576,5,FALSE)</f>
        <v>AJS</v>
      </c>
      <c r="I8" s="35"/>
      <c r="J8" s="34"/>
      <c r="K8" s="38"/>
      <c r="L8" s="35" t="s">
        <v>1829</v>
      </c>
      <c r="M8" s="35"/>
      <c r="N8" s="31"/>
    </row>
    <row r="9" spans="1:14" s="39" customFormat="1">
      <c r="A9" s="37"/>
      <c r="B9" s="47"/>
      <c r="C9" s="29"/>
      <c r="D9" s="30"/>
      <c r="E9" s="31" t="s">
        <v>320</v>
      </c>
      <c r="F9" s="32">
        <f>VLOOKUP($E9,Atletas!$1:$1048576,7,FALSE)</f>
        <v>34197</v>
      </c>
      <c r="G9" s="32" t="str">
        <f>VLOOKUP($E9,Atletas!$1:$1048576,9,FALSE)</f>
        <v>S/Sub-23</v>
      </c>
      <c r="H9" s="137" t="str">
        <f>VLOOKUP($E9,Atletas!$1:$1048576,5,FALSE)</f>
        <v>ADRAP</v>
      </c>
      <c r="I9" s="35"/>
      <c r="J9" s="34"/>
      <c r="K9" s="38"/>
      <c r="L9" s="35" t="s">
        <v>1319</v>
      </c>
      <c r="M9" s="35"/>
      <c r="N9" s="31"/>
    </row>
    <row r="10" spans="1:14" s="39" customFormat="1">
      <c r="A10" s="37"/>
      <c r="B10" s="47"/>
      <c r="C10" s="29"/>
      <c r="D10" s="30"/>
      <c r="E10" s="31" t="s">
        <v>723</v>
      </c>
      <c r="F10" s="32">
        <f>VLOOKUP($E10,Atletas!$1:$1048576,7,FALSE)</f>
        <v>32166</v>
      </c>
      <c r="G10" s="32" t="str">
        <f>VLOOKUP($E10,Atletas!$1:$1048576,9,FALSE)</f>
        <v>Sénior</v>
      </c>
      <c r="H10" s="137" t="str">
        <f>VLOOKUP($E10,Atletas!$1:$1048576,5,FALSE)</f>
        <v>AJS</v>
      </c>
      <c r="I10" s="35"/>
      <c r="J10" s="34"/>
      <c r="K10" s="38"/>
      <c r="L10" s="35" t="s">
        <v>1320</v>
      </c>
      <c r="M10" s="35"/>
      <c r="N10" s="31"/>
    </row>
    <row r="11" spans="1:14" s="39" customFormat="1">
      <c r="A11" s="37"/>
      <c r="B11" s="47"/>
      <c r="C11" s="29"/>
      <c r="D11" s="30"/>
      <c r="E11" s="31" t="s">
        <v>967</v>
      </c>
      <c r="F11" s="32">
        <f>VLOOKUP($E11,Atletas!$1:$1048576,7,FALSE)</f>
        <v>29219</v>
      </c>
      <c r="G11" s="32" t="str">
        <f>VLOOKUP($E11,Atletas!$1:$1048576,9,FALSE)</f>
        <v>Sénior</v>
      </c>
      <c r="H11" s="137" t="str">
        <f>VLOOKUP($E11,Atletas!$1:$1048576,5,FALSE)</f>
        <v>CSM</v>
      </c>
      <c r="I11" s="35"/>
      <c r="J11" s="34"/>
      <c r="K11" s="38"/>
      <c r="L11" s="35" t="s">
        <v>1317</v>
      </c>
      <c r="M11" s="35"/>
      <c r="N11" s="38"/>
    </row>
    <row r="12" spans="1:14" s="39" customFormat="1">
      <c r="A12" s="37"/>
      <c r="B12" s="47"/>
      <c r="C12" s="29"/>
      <c r="D12" s="30"/>
      <c r="E12" s="31" t="s">
        <v>651</v>
      </c>
      <c r="F12" s="32">
        <f>VLOOKUP($E12,Atletas!$1:$1048576,7,FALSE)</f>
        <v>34195</v>
      </c>
      <c r="G12" s="32" t="str">
        <f>VLOOKUP($E12,Atletas!$1:$1048576,9,FALSE)</f>
        <v>S/Sub-23</v>
      </c>
      <c r="H12" s="137" t="str">
        <f>VLOOKUP($E12,Atletas!$1:$1048576,5,FALSE)</f>
        <v>CSM</v>
      </c>
      <c r="I12" s="35"/>
      <c r="J12" s="34"/>
      <c r="K12" s="38"/>
      <c r="L12" s="35" t="s">
        <v>1318</v>
      </c>
      <c r="M12" s="35"/>
      <c r="N12" s="38"/>
    </row>
    <row r="13" spans="1:14" s="39" customFormat="1">
      <c r="A13" s="37"/>
      <c r="B13" s="47"/>
      <c r="C13" s="29"/>
      <c r="D13" s="30"/>
      <c r="E13" s="31" t="s">
        <v>512</v>
      </c>
      <c r="F13" s="32">
        <f>VLOOKUP($E13,Atletas!$1:$1048576,7,FALSE)</f>
        <v>33841</v>
      </c>
      <c r="G13" s="32" t="str">
        <f>VLOOKUP($E13,Atletas!$1:$1048576,9,FALSE)</f>
        <v>S/Sub-23</v>
      </c>
      <c r="H13" s="137" t="str">
        <f>VLOOKUP($E13,Atletas!$1:$1048576,5,FALSE)</f>
        <v>AJS</v>
      </c>
      <c r="I13" s="35"/>
      <c r="J13" s="34"/>
      <c r="K13" s="38"/>
      <c r="L13" s="35" t="s">
        <v>1314</v>
      </c>
      <c r="M13" s="35"/>
      <c r="N13" s="38"/>
    </row>
    <row r="14" spans="1:14" s="39" customFormat="1">
      <c r="A14" s="37"/>
      <c r="B14" s="47"/>
      <c r="C14" s="29"/>
      <c r="D14" s="30"/>
      <c r="E14" s="31" t="s">
        <v>934</v>
      </c>
      <c r="F14" s="32" t="e">
        <f>VLOOKUP($E14,Atletas!$1:$1048576,7,FALSE)</f>
        <v>#N/A</v>
      </c>
      <c r="G14" s="32" t="e">
        <f>VLOOKUP($E14,Atletas!$1:$1048576,9,FALSE)</f>
        <v>#N/A</v>
      </c>
      <c r="H14" s="137" t="e">
        <f>VLOOKUP($E14,Atletas!$1:$1048576,5,FALSE)</f>
        <v>#N/A</v>
      </c>
      <c r="I14" s="35"/>
      <c r="J14" s="34"/>
      <c r="K14" s="38"/>
      <c r="L14" s="35" t="s">
        <v>766</v>
      </c>
      <c r="M14" s="35"/>
      <c r="N14" s="35"/>
    </row>
    <row r="15" spans="1:14" s="31" customFormat="1">
      <c r="A15" s="27"/>
      <c r="B15" s="47"/>
      <c r="C15" s="29"/>
      <c r="D15" s="30"/>
      <c r="E15" s="31" t="s">
        <v>824</v>
      </c>
      <c r="F15" s="32">
        <f>VLOOKUP($E15,Atletas!$1:$1048576,7,FALSE)</f>
        <v>32845</v>
      </c>
      <c r="G15" s="32" t="str">
        <f>VLOOKUP($E15,Atletas!$1:$1048576,9,FALSE)</f>
        <v>Sénior</v>
      </c>
      <c r="H15" s="137" t="str">
        <f>VLOOKUP($E15,Atletas!$1:$1048576,5,FALSE)</f>
        <v>AJS</v>
      </c>
      <c r="I15" s="35"/>
      <c r="J15" s="34"/>
      <c r="K15" s="35"/>
      <c r="L15" s="35" t="s">
        <v>1321</v>
      </c>
      <c r="M15" s="35"/>
      <c r="N15" s="35"/>
    </row>
    <row r="16" spans="1:14" s="39" customFormat="1">
      <c r="A16" s="37"/>
      <c r="B16" s="47"/>
      <c r="C16" s="29"/>
      <c r="D16" s="30"/>
      <c r="E16" s="31" t="s">
        <v>665</v>
      </c>
      <c r="F16" s="32">
        <f>VLOOKUP($E16,Atletas!$1:$1048576,7,FALSE)</f>
        <v>33168</v>
      </c>
      <c r="G16" s="32" t="str">
        <f>VLOOKUP($E16,Atletas!$1:$1048576,9,FALSE)</f>
        <v>Sénior</v>
      </c>
      <c r="H16" s="137" t="str">
        <f>VLOOKUP($E16,Atletas!$1:$1048576,5,FALSE)</f>
        <v>GDE</v>
      </c>
      <c r="I16" s="35"/>
      <c r="J16" s="34"/>
      <c r="K16" s="38"/>
      <c r="L16" s="35" t="s">
        <v>1313</v>
      </c>
      <c r="M16" s="35"/>
      <c r="N16" s="35"/>
    </row>
    <row r="17" spans="1:14" s="39" customFormat="1">
      <c r="A17" s="37"/>
      <c r="B17" s="47"/>
      <c r="C17" s="29"/>
      <c r="D17" s="30"/>
      <c r="E17" s="31" t="s">
        <v>512</v>
      </c>
      <c r="F17" s="32">
        <f>VLOOKUP($E17,Atletas!$1:$1048576,7,FALSE)</f>
        <v>33841</v>
      </c>
      <c r="G17" s="32" t="str">
        <f>VLOOKUP($E17,Atletas!$1:$1048576,9,FALSE)</f>
        <v>S/Sub-23</v>
      </c>
      <c r="H17" s="137" t="str">
        <f>VLOOKUP($E17,Atletas!$1:$1048576,5,FALSE)</f>
        <v>AJS</v>
      </c>
      <c r="I17" s="35"/>
      <c r="J17" s="34"/>
      <c r="K17" s="38"/>
      <c r="L17" s="35" t="s">
        <v>1314</v>
      </c>
      <c r="M17" s="35"/>
      <c r="N17" s="35"/>
    </row>
    <row r="18" spans="1:14" s="39" customFormat="1">
      <c r="A18" s="37"/>
      <c r="B18" s="47"/>
      <c r="C18" s="29"/>
      <c r="D18" s="30"/>
      <c r="E18" s="31" t="s">
        <v>865</v>
      </c>
      <c r="F18" s="32">
        <f>VLOOKUP($E18,Atletas!$1:$1048576,7,FALSE)</f>
        <v>33278</v>
      </c>
      <c r="G18" s="32" t="str">
        <f>VLOOKUP($E18,Atletas!$1:$1048576,9,FALSE)</f>
        <v>S/Sub-23</v>
      </c>
      <c r="H18" s="137" t="str">
        <f>VLOOKUP($E18,Atletas!$1:$1048576,5,FALSE)</f>
        <v>ADRAP</v>
      </c>
      <c r="I18" s="35"/>
      <c r="J18" s="34"/>
      <c r="K18" s="38"/>
      <c r="L18" s="35" t="s">
        <v>1315</v>
      </c>
      <c r="M18" s="35"/>
      <c r="N18" s="35"/>
    </row>
    <row r="19" spans="1:14" s="39" customFormat="1">
      <c r="A19" s="37"/>
      <c r="B19" s="47"/>
      <c r="C19" s="29"/>
      <c r="D19" s="30"/>
      <c r="E19" s="31"/>
      <c r="F19" s="32">
        <f>VLOOKUP($E19,Atletas!$1:$1048576,7,FALSE)</f>
        <v>0</v>
      </c>
      <c r="G19" s="32">
        <f>VLOOKUP($E19,Atletas!$1:$1048576,9,FALSE)</f>
        <v>0</v>
      </c>
      <c r="H19" s="137">
        <f>VLOOKUP($E19,Atletas!$1:$1048576,5,FALSE)</f>
        <v>0</v>
      </c>
      <c r="I19" s="35"/>
      <c r="J19" s="34"/>
      <c r="K19" s="38"/>
      <c r="L19" s="35"/>
      <c r="M19" s="35"/>
      <c r="N19" s="35"/>
    </row>
    <row r="20" spans="1:14" s="39" customFormat="1">
      <c r="A20" s="37"/>
      <c r="B20" s="47"/>
      <c r="C20" s="29"/>
      <c r="D20" s="30"/>
      <c r="E20" s="31"/>
      <c r="F20" s="32">
        <f>VLOOKUP($E20,Atletas!$1:$1048576,7,FALSE)</f>
        <v>0</v>
      </c>
      <c r="G20" s="32">
        <f>VLOOKUP($E20,Atletas!$1:$1048576,9,FALSE)</f>
        <v>0</v>
      </c>
      <c r="H20" s="137">
        <f>VLOOKUP($E20,Atletas!$1:$1048576,5,FALSE)</f>
        <v>0</v>
      </c>
      <c r="I20" s="35"/>
      <c r="J20" s="34"/>
      <c r="K20" s="38"/>
      <c r="L20" s="35"/>
      <c r="M20" s="35"/>
      <c r="N20" s="35"/>
    </row>
    <row r="21" spans="1:14" s="39" customFormat="1">
      <c r="A21" s="37"/>
      <c r="B21" s="47"/>
      <c r="C21" s="29"/>
      <c r="D21" s="30"/>
      <c r="E21" s="31"/>
      <c r="F21" s="32">
        <f>VLOOKUP($E21,Atletas!$1:$1048576,7,FALSE)</f>
        <v>0</v>
      </c>
      <c r="G21" s="32">
        <f>VLOOKUP($E21,Atletas!$1:$1048576,9,FALSE)</f>
        <v>0</v>
      </c>
      <c r="H21" s="137">
        <f>VLOOKUP($E21,Atletas!$1:$1048576,5,FALSE)</f>
        <v>0</v>
      </c>
      <c r="I21" s="35"/>
      <c r="J21" s="34"/>
      <c r="K21" s="38"/>
      <c r="L21" s="35"/>
      <c r="M21" s="35"/>
      <c r="N21" s="35"/>
    </row>
    <row r="22" spans="1:14" s="39" customFormat="1" ht="11">
      <c r="A22" s="37"/>
      <c r="B22" s="49"/>
      <c r="C22" s="29"/>
      <c r="D22" s="30"/>
      <c r="F22" s="32"/>
      <c r="G22" s="35"/>
      <c r="H22" s="87"/>
      <c r="I22" s="35"/>
      <c r="J22" s="34"/>
      <c r="K22" s="35"/>
      <c r="L22" s="35"/>
      <c r="N22" s="35"/>
    </row>
    <row r="23" spans="1:14" s="39" customFormat="1" ht="11">
      <c r="A23" s="37"/>
      <c r="B23" s="49"/>
      <c r="C23" s="29"/>
      <c r="D23" s="30"/>
      <c r="F23" s="32"/>
      <c r="G23" s="35"/>
      <c r="H23" s="87"/>
      <c r="I23" s="35"/>
      <c r="J23" s="34"/>
      <c r="K23" s="35"/>
      <c r="L23" s="35"/>
      <c r="N23" s="35"/>
    </row>
    <row r="24" spans="1:14" s="39" customFormat="1" ht="11">
      <c r="A24" s="37"/>
      <c r="B24" s="49"/>
      <c r="C24" s="29"/>
      <c r="D24" s="30"/>
      <c r="F24" s="32"/>
      <c r="G24" s="35"/>
      <c r="H24" s="87"/>
      <c r="I24" s="35"/>
      <c r="J24" s="34"/>
      <c r="K24" s="35"/>
      <c r="L24" s="35"/>
      <c r="N24" s="35"/>
    </row>
    <row r="25" spans="1:14" s="39" customFormat="1" ht="11">
      <c r="A25" s="37"/>
      <c r="B25" s="49"/>
      <c r="C25" s="29"/>
      <c r="D25" s="30"/>
      <c r="F25" s="32"/>
      <c r="G25" s="35"/>
      <c r="H25" s="87"/>
      <c r="I25" s="35"/>
      <c r="J25" s="34"/>
      <c r="K25" s="35"/>
      <c r="L25" s="35"/>
      <c r="N25" s="35"/>
    </row>
    <row r="26" spans="1:14" s="39" customFormat="1" ht="11">
      <c r="A26" s="37"/>
      <c r="B26" s="49"/>
      <c r="C26" s="29"/>
      <c r="D26" s="30"/>
      <c r="F26" s="32"/>
      <c r="G26" s="35"/>
      <c r="H26" s="87"/>
      <c r="I26" s="35"/>
      <c r="J26" s="34"/>
      <c r="K26" s="35"/>
      <c r="L26" s="35"/>
      <c r="N26" s="35"/>
    </row>
    <row r="27" spans="1:14" s="39" customFormat="1" ht="11">
      <c r="A27" s="37"/>
      <c r="B27" s="49"/>
      <c r="C27" s="29"/>
      <c r="D27" s="30"/>
      <c r="F27" s="32"/>
      <c r="G27" s="35"/>
      <c r="H27" s="87"/>
      <c r="I27" s="35"/>
      <c r="J27" s="34"/>
      <c r="K27" s="35"/>
      <c r="L27" s="35"/>
      <c r="N27" s="35"/>
    </row>
    <row r="28" spans="1:14" s="39" customFormat="1" ht="11">
      <c r="A28" s="37"/>
      <c r="B28" s="49"/>
      <c r="C28" s="29"/>
      <c r="D28" s="30"/>
      <c r="F28" s="32"/>
      <c r="G28" s="35"/>
      <c r="H28" s="87"/>
      <c r="I28" s="35"/>
      <c r="J28" s="34"/>
      <c r="K28" s="35"/>
      <c r="L28" s="35"/>
      <c r="N28" s="35"/>
    </row>
    <row r="29" spans="1:14" s="39" customFormat="1" ht="11">
      <c r="A29" s="37"/>
      <c r="B29" s="49"/>
      <c r="C29" s="29"/>
      <c r="D29" s="30"/>
      <c r="F29" s="32"/>
      <c r="G29" s="35"/>
      <c r="H29" s="87"/>
      <c r="I29" s="35"/>
      <c r="J29" s="34"/>
      <c r="K29" s="35"/>
      <c r="L29" s="35"/>
      <c r="N29" s="35"/>
    </row>
    <row r="30" spans="1:14" s="39" customFormat="1" ht="11">
      <c r="A30" s="37"/>
      <c r="B30" s="49"/>
      <c r="C30" s="29"/>
      <c r="D30" s="30"/>
      <c r="F30" s="32"/>
      <c r="G30" s="35"/>
      <c r="H30" s="87"/>
      <c r="I30" s="35"/>
      <c r="J30" s="34"/>
      <c r="K30" s="35"/>
      <c r="L30" s="35"/>
      <c r="N30" s="35"/>
    </row>
    <row r="31" spans="1:14" s="39" customFormat="1" ht="11">
      <c r="A31" s="37"/>
      <c r="B31" s="49"/>
      <c r="C31" s="29"/>
      <c r="D31" s="30"/>
      <c r="F31" s="32"/>
      <c r="G31" s="35"/>
      <c r="H31" s="87"/>
      <c r="I31" s="35"/>
      <c r="J31" s="34"/>
      <c r="K31" s="35"/>
      <c r="L31" s="35"/>
      <c r="N31" s="35"/>
    </row>
    <row r="32" spans="1:14" s="39" customFormat="1" ht="11">
      <c r="A32" s="37"/>
      <c r="B32" s="49"/>
      <c r="C32" s="29"/>
      <c r="D32" s="30"/>
      <c r="F32" s="32"/>
      <c r="G32" s="35"/>
      <c r="H32" s="87"/>
      <c r="I32" s="35"/>
      <c r="J32" s="34"/>
      <c r="K32" s="35"/>
      <c r="L32" s="35"/>
      <c r="N32" s="35"/>
    </row>
    <row r="33" spans="1:14" s="39" customFormat="1" ht="11">
      <c r="A33" s="37"/>
      <c r="B33" s="49"/>
      <c r="C33" s="29"/>
      <c r="D33" s="30"/>
      <c r="F33" s="32"/>
      <c r="G33" s="35"/>
      <c r="H33" s="87"/>
      <c r="I33" s="35"/>
      <c r="J33" s="34"/>
      <c r="K33" s="35"/>
      <c r="L33" s="35"/>
      <c r="N33" s="35"/>
    </row>
    <row r="34" spans="1:14" s="39" customFormat="1" ht="11">
      <c r="A34" s="37"/>
      <c r="B34" s="49"/>
      <c r="C34" s="29"/>
      <c r="D34" s="30"/>
      <c r="F34" s="32"/>
      <c r="G34" s="35"/>
      <c r="H34" s="87"/>
      <c r="I34" s="35"/>
      <c r="J34" s="34"/>
      <c r="K34" s="35"/>
      <c r="L34" s="35"/>
      <c r="N34" s="35"/>
    </row>
    <row r="35" spans="1:14" s="39" customFormat="1" ht="11">
      <c r="A35" s="37"/>
      <c r="B35" s="49"/>
      <c r="C35" s="29"/>
      <c r="D35" s="30"/>
      <c r="F35" s="32"/>
      <c r="G35" s="35"/>
      <c r="H35" s="87"/>
      <c r="I35" s="35"/>
      <c r="J35" s="34"/>
      <c r="K35" s="35"/>
      <c r="L35" s="35"/>
      <c r="N35" s="35"/>
    </row>
    <row r="36" spans="1:14" s="39" customFormat="1" ht="11">
      <c r="A36" s="37"/>
      <c r="B36" s="49"/>
      <c r="C36" s="29"/>
      <c r="D36" s="30"/>
      <c r="F36" s="32"/>
      <c r="G36" s="35"/>
      <c r="H36" s="87"/>
      <c r="I36" s="35"/>
      <c r="J36" s="34"/>
      <c r="K36" s="35"/>
      <c r="L36" s="35"/>
      <c r="N36" s="35"/>
    </row>
    <row r="37" spans="1:14" s="41" customFormat="1" ht="11">
      <c r="A37" s="37"/>
      <c r="B37" s="49"/>
      <c r="C37" s="29"/>
      <c r="D37" s="30"/>
      <c r="F37" s="32"/>
      <c r="G37" s="35"/>
      <c r="H37" s="87"/>
      <c r="I37" s="33"/>
      <c r="J37" s="34"/>
      <c r="K37" s="33"/>
      <c r="L37" s="35"/>
      <c r="M37" s="39"/>
      <c r="N37" s="33"/>
    </row>
    <row r="38" spans="1:14" s="41" customFormat="1" ht="11">
      <c r="A38" s="37"/>
      <c r="B38" s="49"/>
      <c r="C38" s="29"/>
      <c r="D38" s="30"/>
      <c r="F38" s="32"/>
      <c r="G38" s="35"/>
      <c r="H38" s="87"/>
      <c r="I38" s="33"/>
      <c r="J38" s="34"/>
      <c r="K38" s="33"/>
      <c r="L38" s="35"/>
      <c r="M38" s="39"/>
      <c r="N38" s="33"/>
    </row>
    <row r="39" spans="1:14" s="41" customFormat="1" ht="11">
      <c r="A39" s="37"/>
      <c r="B39" s="49"/>
      <c r="C39" s="29"/>
      <c r="D39" s="30"/>
      <c r="F39" s="32"/>
      <c r="G39" s="35"/>
      <c r="H39" s="87"/>
      <c r="I39" s="33"/>
      <c r="J39" s="34"/>
      <c r="K39" s="33"/>
      <c r="L39" s="35"/>
      <c r="M39" s="39"/>
      <c r="N39" s="33"/>
    </row>
    <row r="40" spans="1:14" s="41" customFormat="1" ht="11">
      <c r="A40" s="37"/>
      <c r="B40" s="49"/>
      <c r="C40" s="29"/>
      <c r="D40" s="30"/>
      <c r="F40" s="32"/>
      <c r="G40" s="35"/>
      <c r="H40" s="87"/>
      <c r="I40" s="33"/>
      <c r="J40" s="34"/>
      <c r="K40" s="33"/>
      <c r="L40" s="35"/>
      <c r="M40" s="39"/>
      <c r="N40" s="33"/>
    </row>
    <row r="41" spans="1:14" s="41" customFormat="1" ht="11">
      <c r="A41" s="37"/>
      <c r="B41" s="49"/>
      <c r="C41" s="29"/>
      <c r="D41" s="30"/>
      <c r="F41" s="32"/>
      <c r="G41" s="35"/>
      <c r="H41" s="87"/>
      <c r="I41" s="33"/>
      <c r="J41" s="34"/>
      <c r="K41" s="33"/>
      <c r="L41" s="35"/>
      <c r="M41" s="39"/>
      <c r="N41" s="33"/>
    </row>
    <row r="42" spans="1:14" s="41" customFormat="1" ht="11">
      <c r="A42" s="37"/>
      <c r="B42" s="49"/>
      <c r="C42" s="29"/>
      <c r="D42" s="30"/>
      <c r="F42" s="32"/>
      <c r="G42" s="35"/>
      <c r="H42" s="87"/>
      <c r="I42" s="33"/>
      <c r="J42" s="34"/>
      <c r="K42" s="33"/>
      <c r="L42" s="35"/>
      <c r="M42" s="39"/>
      <c r="N42" s="33"/>
    </row>
    <row r="43" spans="1:14" s="41" customFormat="1" ht="11">
      <c r="A43" s="37"/>
      <c r="B43" s="49"/>
      <c r="C43" s="29"/>
      <c r="D43" s="30"/>
      <c r="F43" s="32"/>
      <c r="G43" s="35"/>
      <c r="H43" s="87"/>
      <c r="I43" s="33"/>
      <c r="J43" s="34"/>
      <c r="K43" s="33"/>
      <c r="L43" s="35"/>
      <c r="M43" s="39"/>
      <c r="N43" s="33"/>
    </row>
    <row r="44" spans="1:14" s="41" customFormat="1" ht="11">
      <c r="A44" s="37"/>
      <c r="B44" s="49"/>
      <c r="C44" s="29"/>
      <c r="D44" s="30"/>
      <c r="F44" s="32"/>
      <c r="G44" s="35"/>
      <c r="H44" s="87"/>
      <c r="I44" s="33"/>
      <c r="J44" s="34"/>
      <c r="K44" s="33"/>
      <c r="L44" s="35"/>
      <c r="M44" s="39"/>
      <c r="N44" s="33"/>
    </row>
    <row r="45" spans="1:14" s="41" customFormat="1" ht="11">
      <c r="A45" s="37"/>
      <c r="B45" s="49"/>
      <c r="C45" s="29"/>
      <c r="D45" s="30"/>
      <c r="F45" s="32"/>
      <c r="G45" s="35"/>
      <c r="H45" s="87"/>
      <c r="I45" s="33"/>
      <c r="J45" s="34"/>
      <c r="K45" s="33"/>
      <c r="L45" s="35"/>
      <c r="M45" s="39"/>
      <c r="N45" s="33"/>
    </row>
    <row r="46" spans="1:14" s="41" customFormat="1" ht="11">
      <c r="A46" s="37"/>
      <c r="B46" s="49"/>
      <c r="C46" s="29"/>
      <c r="D46" s="30"/>
      <c r="F46" s="32"/>
      <c r="G46" s="35"/>
      <c r="H46" s="87"/>
      <c r="I46" s="33"/>
      <c r="J46" s="34"/>
      <c r="K46" s="33"/>
      <c r="L46" s="35"/>
      <c r="M46" s="39"/>
      <c r="N46" s="33"/>
    </row>
    <row r="47" spans="1:14" s="41" customFormat="1" ht="11">
      <c r="A47" s="37"/>
      <c r="B47" s="49"/>
      <c r="C47" s="29"/>
      <c r="D47" s="30"/>
      <c r="F47" s="32"/>
      <c r="G47" s="35"/>
      <c r="H47" s="87"/>
      <c r="I47" s="33"/>
      <c r="J47" s="34"/>
      <c r="K47" s="33"/>
      <c r="L47" s="35"/>
      <c r="M47" s="39"/>
      <c r="N47" s="33"/>
    </row>
    <row r="48" spans="1:14" s="41" customFormat="1" ht="11">
      <c r="A48" s="37"/>
      <c r="B48" s="49"/>
      <c r="C48" s="29"/>
      <c r="D48" s="30"/>
      <c r="F48" s="32"/>
      <c r="G48" s="35"/>
      <c r="H48" s="87"/>
      <c r="I48" s="33"/>
      <c r="J48" s="34"/>
      <c r="K48" s="33"/>
      <c r="L48" s="35"/>
      <c r="M48" s="39"/>
      <c r="N48" s="33"/>
    </row>
    <row r="49" spans="1:14" s="41" customFormat="1" ht="11">
      <c r="A49" s="37"/>
      <c r="B49" s="49"/>
      <c r="C49" s="29"/>
      <c r="D49" s="30"/>
      <c r="F49" s="32"/>
      <c r="G49" s="35"/>
      <c r="H49" s="87"/>
      <c r="I49" s="33"/>
      <c r="J49" s="34"/>
      <c r="K49" s="33"/>
      <c r="L49" s="35"/>
      <c r="M49" s="39"/>
      <c r="N49" s="33"/>
    </row>
    <row r="50" spans="1:14" s="41" customFormat="1" ht="11">
      <c r="A50" s="37"/>
      <c r="B50" s="49"/>
      <c r="C50" s="29"/>
      <c r="D50" s="30"/>
      <c r="F50" s="32"/>
      <c r="G50" s="35"/>
      <c r="H50" s="87"/>
      <c r="I50" s="33"/>
      <c r="J50" s="34"/>
      <c r="K50" s="33"/>
      <c r="L50" s="35"/>
      <c r="M50" s="39"/>
      <c r="N50" s="33"/>
    </row>
    <row r="51" spans="1:14" s="41" customFormat="1" ht="11">
      <c r="A51" s="37"/>
      <c r="B51" s="49"/>
      <c r="C51" s="29"/>
      <c r="D51" s="30"/>
      <c r="F51" s="32"/>
      <c r="G51" s="35"/>
      <c r="H51" s="87"/>
      <c r="I51" s="33"/>
      <c r="J51" s="34"/>
      <c r="K51" s="33"/>
      <c r="L51" s="35"/>
      <c r="M51" s="39"/>
      <c r="N51" s="33"/>
    </row>
    <row r="52" spans="1:14" s="41" customFormat="1" ht="11">
      <c r="A52" s="37"/>
      <c r="B52" s="49"/>
      <c r="C52" s="29"/>
      <c r="D52" s="30"/>
      <c r="F52" s="32"/>
      <c r="G52" s="35"/>
      <c r="H52" s="87"/>
      <c r="I52" s="33"/>
      <c r="J52" s="34"/>
      <c r="K52" s="33"/>
      <c r="L52" s="35"/>
      <c r="M52" s="39"/>
      <c r="N52" s="33"/>
    </row>
    <row r="53" spans="1:14" s="41" customFormat="1" ht="11">
      <c r="A53" s="37"/>
      <c r="B53" s="49"/>
      <c r="C53" s="29"/>
      <c r="D53" s="30"/>
      <c r="F53" s="32"/>
      <c r="G53" s="35"/>
      <c r="H53" s="87"/>
      <c r="I53" s="33"/>
      <c r="J53" s="34"/>
      <c r="K53" s="33"/>
      <c r="L53" s="35"/>
      <c r="M53" s="39"/>
      <c r="N53" s="33"/>
    </row>
    <row r="54" spans="1:14" s="41" customFormat="1" ht="11">
      <c r="A54" s="37"/>
      <c r="B54" s="49"/>
      <c r="C54" s="29"/>
      <c r="D54" s="30"/>
      <c r="F54" s="32"/>
      <c r="G54" s="35"/>
      <c r="H54" s="87"/>
      <c r="I54" s="33"/>
      <c r="J54" s="34"/>
      <c r="K54" s="33"/>
      <c r="L54" s="35"/>
      <c r="M54" s="39"/>
      <c r="N54" s="33"/>
    </row>
    <row r="55" spans="1:14" s="41" customFormat="1" ht="11">
      <c r="A55" s="37"/>
      <c r="B55" s="49"/>
      <c r="C55" s="29"/>
      <c r="D55" s="30"/>
      <c r="F55" s="32"/>
      <c r="G55" s="35"/>
      <c r="H55" s="87"/>
      <c r="I55" s="33"/>
      <c r="J55" s="34"/>
      <c r="K55" s="33"/>
      <c r="L55" s="35"/>
      <c r="M55" s="39"/>
      <c r="N55" s="33"/>
    </row>
    <row r="56" spans="1:14" s="41" customFormat="1" ht="11">
      <c r="A56" s="37"/>
      <c r="B56" s="49"/>
      <c r="C56" s="29"/>
      <c r="D56" s="30"/>
      <c r="F56" s="32"/>
      <c r="G56" s="35"/>
      <c r="H56" s="87"/>
      <c r="I56" s="33"/>
      <c r="J56" s="34"/>
      <c r="K56" s="33"/>
      <c r="L56" s="35"/>
      <c r="M56" s="39"/>
      <c r="N56" s="33"/>
    </row>
    <row r="57" spans="1:14" s="41" customFormat="1" ht="11">
      <c r="A57" s="37"/>
      <c r="B57" s="49"/>
      <c r="C57" s="29"/>
      <c r="D57" s="30"/>
      <c r="F57" s="32"/>
      <c r="G57" s="35"/>
      <c r="H57" s="87"/>
      <c r="I57" s="33"/>
      <c r="J57" s="34"/>
      <c r="K57" s="33"/>
      <c r="L57" s="35"/>
      <c r="M57" s="39"/>
      <c r="N57" s="33"/>
    </row>
    <row r="58" spans="1:14" s="41" customFormat="1" ht="11">
      <c r="A58" s="37"/>
      <c r="B58" s="49"/>
      <c r="C58" s="29"/>
      <c r="D58" s="30"/>
      <c r="F58" s="32"/>
      <c r="G58" s="35"/>
      <c r="H58" s="87"/>
      <c r="I58" s="33"/>
      <c r="J58" s="34"/>
      <c r="K58" s="33"/>
      <c r="L58" s="35"/>
      <c r="M58" s="39"/>
      <c r="N58" s="33"/>
    </row>
    <row r="59" spans="1:14" s="41" customFormat="1" ht="11">
      <c r="A59" s="37"/>
      <c r="B59" s="49"/>
      <c r="C59" s="29"/>
      <c r="D59" s="30"/>
      <c r="F59" s="32"/>
      <c r="G59" s="35"/>
      <c r="H59" s="87"/>
      <c r="I59" s="33"/>
      <c r="J59" s="34"/>
      <c r="K59" s="33"/>
      <c r="L59" s="35"/>
      <c r="M59" s="39"/>
      <c r="N59" s="33"/>
    </row>
    <row r="60" spans="1:14" s="41" customFormat="1" ht="11">
      <c r="A60" s="37"/>
      <c r="B60" s="49"/>
      <c r="C60" s="29"/>
      <c r="D60" s="30"/>
      <c r="F60" s="32"/>
      <c r="G60" s="35"/>
      <c r="H60" s="87"/>
      <c r="I60" s="33"/>
      <c r="J60" s="34"/>
      <c r="K60" s="33"/>
      <c r="L60" s="35"/>
      <c r="M60" s="39"/>
      <c r="N60" s="33"/>
    </row>
    <row r="61" spans="1:14" s="41" customFormat="1" ht="11">
      <c r="A61" s="37"/>
      <c r="B61" s="49"/>
      <c r="C61" s="29"/>
      <c r="D61" s="30"/>
      <c r="F61" s="32"/>
      <c r="G61" s="35"/>
      <c r="H61" s="87"/>
      <c r="I61" s="33"/>
      <c r="J61" s="34"/>
      <c r="K61" s="33"/>
      <c r="L61" s="35"/>
      <c r="M61" s="39"/>
      <c r="N61" s="33"/>
    </row>
    <row r="62" spans="1:14" s="41" customFormat="1" ht="11">
      <c r="A62" s="37"/>
      <c r="B62" s="49"/>
      <c r="C62" s="29"/>
      <c r="D62" s="30"/>
      <c r="F62" s="32"/>
      <c r="G62" s="35"/>
      <c r="H62" s="87"/>
      <c r="I62" s="33"/>
      <c r="J62" s="34"/>
      <c r="K62" s="33"/>
      <c r="L62" s="35"/>
      <c r="M62" s="39"/>
      <c r="N62" s="33"/>
    </row>
    <row r="63" spans="1:14" s="41" customFormat="1" ht="11">
      <c r="A63" s="37"/>
      <c r="B63" s="49"/>
      <c r="C63" s="29"/>
      <c r="D63" s="30"/>
      <c r="F63" s="32"/>
      <c r="G63" s="35"/>
      <c r="H63" s="87"/>
      <c r="I63" s="33"/>
      <c r="J63" s="34"/>
      <c r="K63" s="33"/>
      <c r="L63" s="35"/>
      <c r="M63" s="39"/>
      <c r="N63" s="33"/>
    </row>
    <row r="64" spans="1:14" s="41" customFormat="1" ht="11">
      <c r="A64" s="37"/>
      <c r="B64" s="49"/>
      <c r="C64" s="29"/>
      <c r="D64" s="30"/>
      <c r="F64" s="32"/>
      <c r="G64" s="35"/>
      <c r="H64" s="87"/>
      <c r="I64" s="33"/>
      <c r="J64" s="34"/>
      <c r="K64" s="33"/>
      <c r="L64" s="35"/>
      <c r="M64" s="39"/>
      <c r="N64" s="33"/>
    </row>
    <row r="65" spans="1:14" s="41" customFormat="1" ht="11">
      <c r="A65" s="37"/>
      <c r="B65" s="49"/>
      <c r="C65" s="29"/>
      <c r="D65" s="30"/>
      <c r="F65" s="32"/>
      <c r="G65" s="35"/>
      <c r="H65" s="87"/>
      <c r="I65" s="33"/>
      <c r="J65" s="34"/>
      <c r="K65" s="33"/>
      <c r="L65" s="35"/>
      <c r="M65" s="39"/>
      <c r="N65" s="33"/>
    </row>
    <row r="66" spans="1:14" s="41" customFormat="1" ht="11">
      <c r="A66" s="37"/>
      <c r="B66" s="49"/>
      <c r="C66" s="29"/>
      <c r="D66" s="30"/>
      <c r="F66" s="32"/>
      <c r="G66" s="35"/>
      <c r="H66" s="87"/>
      <c r="I66" s="33"/>
      <c r="J66" s="34"/>
      <c r="K66" s="33"/>
      <c r="L66" s="35"/>
      <c r="M66" s="39"/>
      <c r="N66" s="33"/>
    </row>
    <row r="67" spans="1:14" s="41" customFormat="1" ht="11">
      <c r="A67" s="37"/>
      <c r="B67" s="49"/>
      <c r="C67" s="29"/>
      <c r="D67" s="30"/>
      <c r="F67" s="32"/>
      <c r="G67" s="35"/>
      <c r="H67" s="87"/>
      <c r="I67" s="33"/>
      <c r="J67" s="34"/>
      <c r="K67" s="33"/>
      <c r="L67" s="35"/>
      <c r="M67" s="39"/>
      <c r="N67" s="33"/>
    </row>
    <row r="68" spans="1:14" s="41" customFormat="1" ht="11">
      <c r="A68" s="37"/>
      <c r="B68" s="49"/>
      <c r="C68" s="29"/>
      <c r="D68" s="30"/>
      <c r="F68" s="32"/>
      <c r="G68" s="35"/>
      <c r="H68" s="87"/>
      <c r="I68" s="33"/>
      <c r="J68" s="34"/>
      <c r="K68" s="33"/>
      <c r="L68" s="35"/>
      <c r="M68" s="39"/>
      <c r="N68" s="33"/>
    </row>
    <row r="69" spans="1:14" s="41" customFormat="1" ht="11">
      <c r="A69" s="37"/>
      <c r="B69" s="49"/>
      <c r="C69" s="29"/>
      <c r="D69" s="30"/>
      <c r="F69" s="32"/>
      <c r="G69" s="35"/>
      <c r="H69" s="87"/>
      <c r="I69" s="33"/>
      <c r="J69" s="34"/>
      <c r="K69" s="33"/>
      <c r="L69" s="35"/>
      <c r="M69" s="39"/>
      <c r="N69" s="33"/>
    </row>
    <row r="70" spans="1:14" s="41" customFormat="1" ht="11">
      <c r="A70" s="37"/>
      <c r="B70" s="49"/>
      <c r="C70" s="29"/>
      <c r="D70" s="30"/>
      <c r="F70" s="32"/>
      <c r="G70" s="35"/>
      <c r="H70" s="87"/>
      <c r="I70" s="33"/>
      <c r="J70" s="34"/>
      <c r="K70" s="33"/>
      <c r="L70" s="35"/>
      <c r="M70" s="39"/>
      <c r="N70" s="33"/>
    </row>
    <row r="71" spans="1:14" s="41" customFormat="1" ht="11">
      <c r="A71" s="37"/>
      <c r="B71" s="49"/>
      <c r="C71" s="29"/>
      <c r="D71" s="30"/>
      <c r="F71" s="32"/>
      <c r="G71" s="35"/>
      <c r="H71" s="87"/>
      <c r="I71" s="33"/>
      <c r="J71" s="34"/>
      <c r="K71" s="33"/>
      <c r="L71" s="35"/>
      <c r="M71" s="39"/>
      <c r="N71" s="33"/>
    </row>
    <row r="72" spans="1:14" s="41" customFormat="1" ht="11">
      <c r="A72" s="37"/>
      <c r="B72" s="49"/>
      <c r="C72" s="29"/>
      <c r="D72" s="30"/>
      <c r="F72" s="32"/>
      <c r="G72" s="35"/>
      <c r="H72" s="87"/>
      <c r="I72" s="33"/>
      <c r="J72" s="34"/>
      <c r="K72" s="33"/>
      <c r="L72" s="35"/>
      <c r="M72" s="39"/>
      <c r="N72" s="33"/>
    </row>
    <row r="73" spans="1:14" s="41" customFormat="1" ht="11">
      <c r="A73" s="37"/>
      <c r="B73" s="49"/>
      <c r="C73" s="29"/>
      <c r="D73" s="30"/>
      <c r="F73" s="32"/>
      <c r="G73" s="35"/>
      <c r="H73" s="87"/>
      <c r="I73" s="33"/>
      <c r="J73" s="34"/>
      <c r="K73" s="33"/>
      <c r="L73" s="35"/>
      <c r="M73" s="39"/>
      <c r="N73" s="33"/>
    </row>
    <row r="74" spans="1:14" s="41" customFormat="1" ht="11">
      <c r="A74" s="37"/>
      <c r="B74" s="49"/>
      <c r="C74" s="29"/>
      <c r="D74" s="30"/>
      <c r="F74" s="32"/>
      <c r="G74" s="35"/>
      <c r="H74" s="87"/>
      <c r="I74" s="33"/>
      <c r="J74" s="34"/>
      <c r="K74" s="33"/>
      <c r="L74" s="35"/>
      <c r="M74" s="39"/>
      <c r="N74" s="33"/>
    </row>
    <row r="75" spans="1:14" s="41" customFormat="1" ht="11">
      <c r="A75" s="37"/>
      <c r="B75" s="49"/>
      <c r="C75" s="29"/>
      <c r="D75" s="30"/>
      <c r="F75" s="32"/>
      <c r="G75" s="35"/>
      <c r="H75" s="87"/>
      <c r="I75" s="33"/>
      <c r="J75" s="34"/>
      <c r="K75" s="33"/>
      <c r="L75" s="35"/>
      <c r="M75" s="39"/>
      <c r="N75" s="33"/>
    </row>
    <row r="76" spans="1:14" s="41" customFormat="1" ht="11">
      <c r="A76" s="37"/>
      <c r="B76" s="49"/>
      <c r="C76" s="29"/>
      <c r="D76" s="30"/>
      <c r="F76" s="32"/>
      <c r="G76" s="35"/>
      <c r="H76" s="87"/>
      <c r="I76" s="33"/>
      <c r="J76" s="34"/>
      <c r="K76" s="33"/>
      <c r="L76" s="35"/>
      <c r="M76" s="39"/>
      <c r="N76" s="33"/>
    </row>
    <row r="77" spans="1:14" s="41" customFormat="1" ht="11">
      <c r="A77" s="37"/>
      <c r="B77" s="49"/>
      <c r="C77" s="29"/>
      <c r="D77" s="30"/>
      <c r="F77" s="32"/>
      <c r="G77" s="35"/>
      <c r="H77" s="87"/>
      <c r="I77" s="33"/>
      <c r="J77" s="34"/>
      <c r="K77" s="33"/>
      <c r="L77" s="35"/>
      <c r="M77" s="39"/>
      <c r="N77" s="33"/>
    </row>
    <row r="78" spans="1:14" s="41" customFormat="1" ht="11">
      <c r="A78" s="37"/>
      <c r="B78" s="49"/>
      <c r="C78" s="29"/>
      <c r="D78" s="30"/>
      <c r="F78" s="32"/>
      <c r="G78" s="35"/>
      <c r="H78" s="87"/>
      <c r="I78" s="33"/>
      <c r="J78" s="34"/>
      <c r="K78" s="33"/>
      <c r="L78" s="35"/>
      <c r="M78" s="39"/>
      <c r="N78" s="33"/>
    </row>
    <row r="79" spans="1:14" s="41" customFormat="1" ht="11">
      <c r="A79" s="37"/>
      <c r="B79" s="49"/>
      <c r="C79" s="29"/>
      <c r="D79" s="30"/>
      <c r="F79" s="32"/>
      <c r="G79" s="35"/>
      <c r="H79" s="87"/>
      <c r="I79" s="33"/>
      <c r="J79" s="34"/>
      <c r="K79" s="33"/>
      <c r="L79" s="35"/>
      <c r="M79" s="39"/>
      <c r="N79" s="33"/>
    </row>
    <row r="80" spans="1:14" s="41" customFormat="1" ht="11">
      <c r="A80" s="37"/>
      <c r="B80" s="49"/>
      <c r="C80" s="29"/>
      <c r="D80" s="30"/>
      <c r="F80" s="32"/>
      <c r="G80" s="35"/>
      <c r="H80" s="87"/>
      <c r="I80" s="33"/>
      <c r="J80" s="34"/>
      <c r="K80" s="33"/>
      <c r="L80" s="35"/>
      <c r="M80" s="39"/>
      <c r="N80" s="33"/>
    </row>
    <row r="81" spans="1:14" s="41" customFormat="1" ht="11">
      <c r="A81" s="37"/>
      <c r="B81" s="49"/>
      <c r="C81" s="29"/>
      <c r="D81" s="30"/>
      <c r="F81" s="32"/>
      <c r="G81" s="35"/>
      <c r="H81" s="87"/>
      <c r="I81" s="33"/>
      <c r="J81" s="34"/>
      <c r="K81" s="33"/>
      <c r="L81" s="35"/>
      <c r="M81" s="39"/>
      <c r="N81" s="33"/>
    </row>
    <row r="82" spans="1:14" s="41" customFormat="1" ht="11">
      <c r="A82" s="37"/>
      <c r="B82" s="49"/>
      <c r="C82" s="29"/>
      <c r="D82" s="30"/>
      <c r="F82" s="32"/>
      <c r="G82" s="35"/>
      <c r="H82" s="87"/>
      <c r="I82" s="33"/>
      <c r="J82" s="34"/>
      <c r="K82" s="33"/>
      <c r="L82" s="35"/>
      <c r="M82" s="39"/>
      <c r="N82" s="33"/>
    </row>
    <row r="83" spans="1:14" s="41" customFormat="1" ht="11">
      <c r="A83" s="37"/>
      <c r="B83" s="49"/>
      <c r="C83" s="29"/>
      <c r="D83" s="30"/>
      <c r="F83" s="32"/>
      <c r="G83" s="35"/>
      <c r="H83" s="87"/>
      <c r="I83" s="33"/>
      <c r="J83" s="34"/>
      <c r="K83" s="33"/>
      <c r="L83" s="35"/>
      <c r="M83" s="39"/>
      <c r="N83" s="33"/>
    </row>
    <row r="84" spans="1:14" s="41" customFormat="1" ht="11">
      <c r="A84" s="37"/>
      <c r="B84" s="49"/>
      <c r="C84" s="29"/>
      <c r="D84" s="30"/>
      <c r="F84" s="32"/>
      <c r="G84" s="35"/>
      <c r="H84" s="87"/>
      <c r="I84" s="33"/>
      <c r="J84" s="34"/>
      <c r="K84" s="33"/>
      <c r="L84" s="35"/>
      <c r="M84" s="39"/>
      <c r="N84" s="33"/>
    </row>
    <row r="85" spans="1:14" s="41" customFormat="1" ht="11">
      <c r="A85" s="37"/>
      <c r="B85" s="49"/>
      <c r="C85" s="29"/>
      <c r="D85" s="30"/>
      <c r="F85" s="32"/>
      <c r="G85" s="35"/>
      <c r="H85" s="87"/>
      <c r="I85" s="33"/>
      <c r="J85" s="34"/>
      <c r="K85" s="33"/>
      <c r="L85" s="35"/>
      <c r="M85" s="39"/>
      <c r="N85" s="33"/>
    </row>
    <row r="86" spans="1:14" s="41" customFormat="1" ht="11">
      <c r="A86" s="37"/>
      <c r="B86" s="49"/>
      <c r="C86" s="29"/>
      <c r="D86" s="30"/>
      <c r="F86" s="32"/>
      <c r="G86" s="35"/>
      <c r="H86" s="87"/>
      <c r="I86" s="33"/>
      <c r="J86" s="34"/>
      <c r="K86" s="33"/>
      <c r="L86" s="35"/>
      <c r="M86" s="39"/>
      <c r="N86" s="33"/>
    </row>
    <row r="87" spans="1:14" s="41" customFormat="1" ht="11">
      <c r="A87" s="37"/>
      <c r="B87" s="49"/>
      <c r="C87" s="29"/>
      <c r="D87" s="30"/>
      <c r="F87" s="32"/>
      <c r="G87" s="35"/>
      <c r="H87" s="87"/>
      <c r="I87" s="33"/>
      <c r="J87" s="34"/>
      <c r="K87" s="33"/>
      <c r="L87" s="35"/>
      <c r="M87" s="39"/>
      <c r="N87" s="33"/>
    </row>
    <row r="88" spans="1:14" s="41" customFormat="1" ht="11">
      <c r="A88" s="37"/>
      <c r="B88" s="49"/>
      <c r="C88" s="29"/>
      <c r="D88" s="30"/>
      <c r="F88" s="32"/>
      <c r="G88" s="35"/>
      <c r="H88" s="87"/>
      <c r="I88" s="33"/>
      <c r="J88" s="34"/>
      <c r="K88" s="33"/>
      <c r="L88" s="35"/>
      <c r="M88" s="39"/>
      <c r="N88" s="33"/>
    </row>
    <row r="89" spans="1:14" s="41" customFormat="1" ht="11">
      <c r="A89" s="37"/>
      <c r="B89" s="49"/>
      <c r="C89" s="29"/>
      <c r="D89" s="30"/>
      <c r="F89" s="32"/>
      <c r="G89" s="35"/>
      <c r="H89" s="87"/>
      <c r="I89" s="33"/>
      <c r="J89" s="34"/>
      <c r="K89" s="33"/>
      <c r="L89" s="35"/>
      <c r="M89" s="39"/>
      <c r="N89" s="33"/>
    </row>
    <row r="90" spans="1:14" s="41" customFormat="1" ht="11">
      <c r="A90" s="37"/>
      <c r="B90" s="49"/>
      <c r="C90" s="29"/>
      <c r="D90" s="30"/>
      <c r="F90" s="32"/>
      <c r="G90" s="35"/>
      <c r="H90" s="87"/>
      <c r="I90" s="33"/>
      <c r="J90" s="34"/>
      <c r="K90" s="33"/>
      <c r="L90" s="35"/>
      <c r="M90" s="39"/>
      <c r="N90" s="33"/>
    </row>
    <row r="91" spans="1:14" s="41" customFormat="1" ht="11">
      <c r="A91" s="37"/>
      <c r="B91" s="49"/>
      <c r="C91" s="29"/>
      <c r="D91" s="30"/>
      <c r="F91" s="32"/>
      <c r="G91" s="35"/>
      <c r="H91" s="87"/>
      <c r="I91" s="33"/>
      <c r="J91" s="34"/>
      <c r="K91" s="33"/>
      <c r="L91" s="35"/>
      <c r="M91" s="39"/>
      <c r="N91" s="33"/>
    </row>
    <row r="92" spans="1:14" s="41" customFormat="1" ht="11">
      <c r="A92" s="37"/>
      <c r="B92" s="49"/>
      <c r="C92" s="29"/>
      <c r="D92" s="30"/>
      <c r="F92" s="32"/>
      <c r="G92" s="35"/>
      <c r="H92" s="87"/>
      <c r="I92" s="33"/>
      <c r="J92" s="34"/>
      <c r="K92" s="33"/>
      <c r="L92" s="35"/>
      <c r="M92" s="39"/>
      <c r="N92" s="33"/>
    </row>
    <row r="93" spans="1:14" s="41" customFormat="1" ht="11">
      <c r="A93" s="37"/>
      <c r="B93" s="49"/>
      <c r="C93" s="29"/>
      <c r="D93" s="30"/>
      <c r="F93" s="32"/>
      <c r="G93" s="35"/>
      <c r="H93" s="87"/>
      <c r="I93" s="33"/>
      <c r="J93" s="34"/>
      <c r="K93" s="33"/>
      <c r="L93" s="35"/>
      <c r="M93" s="39"/>
      <c r="N93" s="33"/>
    </row>
    <row r="94" spans="1:14" s="41" customFormat="1" ht="11">
      <c r="A94" s="37"/>
      <c r="B94" s="49"/>
      <c r="C94" s="29"/>
      <c r="D94" s="30"/>
      <c r="F94" s="32"/>
      <c r="G94" s="35"/>
      <c r="H94" s="87"/>
      <c r="I94" s="33"/>
      <c r="J94" s="34"/>
      <c r="K94" s="33"/>
      <c r="L94" s="35"/>
      <c r="M94" s="39"/>
      <c r="N94" s="33"/>
    </row>
    <row r="95" spans="1:14" s="41" customFormat="1" ht="11">
      <c r="A95" s="37"/>
      <c r="B95" s="49"/>
      <c r="C95" s="29"/>
      <c r="D95" s="30"/>
      <c r="F95" s="32"/>
      <c r="G95" s="35"/>
      <c r="H95" s="87"/>
      <c r="I95" s="33"/>
      <c r="J95" s="34"/>
      <c r="K95" s="33"/>
      <c r="L95" s="35"/>
      <c r="M95" s="39"/>
      <c r="N95" s="33"/>
    </row>
    <row r="96" spans="1:14" s="41" customFormat="1" ht="11">
      <c r="A96" s="37"/>
      <c r="B96" s="49"/>
      <c r="C96" s="29"/>
      <c r="D96" s="30"/>
      <c r="F96" s="32"/>
      <c r="G96" s="35"/>
      <c r="H96" s="87"/>
      <c r="I96" s="33"/>
      <c r="J96" s="34"/>
      <c r="K96" s="33"/>
      <c r="L96" s="35"/>
      <c r="M96" s="39"/>
      <c r="N96" s="33"/>
    </row>
    <row r="97" spans="1:14" s="41" customFormat="1" ht="11">
      <c r="A97" s="37"/>
      <c r="B97" s="49"/>
      <c r="C97" s="29"/>
      <c r="D97" s="30"/>
      <c r="F97" s="32"/>
      <c r="G97" s="35"/>
      <c r="H97" s="87"/>
      <c r="I97" s="33"/>
      <c r="J97" s="34"/>
      <c r="K97" s="33"/>
      <c r="L97" s="35"/>
      <c r="M97" s="39"/>
      <c r="N97" s="33"/>
    </row>
    <row r="98" spans="1:14" s="41" customFormat="1" ht="11">
      <c r="A98" s="37"/>
      <c r="B98" s="49"/>
      <c r="C98" s="29"/>
      <c r="D98" s="30"/>
      <c r="F98" s="32"/>
      <c r="G98" s="35"/>
      <c r="H98" s="87"/>
      <c r="I98" s="33"/>
      <c r="J98" s="34"/>
      <c r="K98" s="33"/>
      <c r="L98" s="35"/>
      <c r="M98" s="39"/>
      <c r="N98" s="33"/>
    </row>
    <row r="99" spans="1:14" s="41" customFormat="1" ht="11">
      <c r="A99" s="37"/>
      <c r="B99" s="49"/>
      <c r="C99" s="29"/>
      <c r="D99" s="30"/>
      <c r="F99" s="32"/>
      <c r="G99" s="35"/>
      <c r="H99" s="87"/>
      <c r="I99" s="33"/>
      <c r="J99" s="34"/>
      <c r="K99" s="33"/>
      <c r="L99" s="35"/>
      <c r="M99" s="39"/>
      <c r="N99" s="33"/>
    </row>
    <row r="100" spans="1:14" s="41" customFormat="1" ht="11">
      <c r="A100" s="37"/>
      <c r="B100" s="49"/>
      <c r="C100" s="29"/>
      <c r="D100" s="30"/>
      <c r="F100" s="32"/>
      <c r="G100" s="35"/>
      <c r="H100" s="87"/>
      <c r="I100" s="33"/>
      <c r="J100" s="34"/>
      <c r="K100" s="33"/>
      <c r="L100" s="35"/>
      <c r="M100" s="39"/>
      <c r="N100" s="33"/>
    </row>
    <row r="101" spans="1:14" s="41" customFormat="1" ht="11">
      <c r="A101" s="37"/>
      <c r="B101" s="49"/>
      <c r="C101" s="29"/>
      <c r="D101" s="30"/>
      <c r="F101" s="32"/>
      <c r="G101" s="35"/>
      <c r="H101" s="87"/>
      <c r="I101" s="33"/>
      <c r="J101" s="34"/>
      <c r="K101" s="33"/>
      <c r="L101" s="35"/>
      <c r="M101" s="39"/>
      <c r="N101" s="33"/>
    </row>
    <row r="102" spans="1:14" s="41" customFormat="1" ht="11">
      <c r="A102" s="37"/>
      <c r="B102" s="49"/>
      <c r="C102" s="29"/>
      <c r="D102" s="30"/>
      <c r="F102" s="32"/>
      <c r="G102" s="35"/>
      <c r="H102" s="87"/>
      <c r="I102" s="33"/>
      <c r="J102" s="34"/>
      <c r="K102" s="33"/>
      <c r="L102" s="35"/>
      <c r="M102" s="39"/>
      <c r="N102" s="33"/>
    </row>
    <row r="103" spans="1:14" s="41" customFormat="1" ht="11">
      <c r="A103" s="37"/>
      <c r="B103" s="49"/>
      <c r="C103" s="29"/>
      <c r="D103" s="30"/>
      <c r="F103" s="32"/>
      <c r="G103" s="35"/>
      <c r="H103" s="87"/>
      <c r="I103" s="33"/>
      <c r="J103" s="34"/>
      <c r="K103" s="33"/>
      <c r="L103" s="35"/>
      <c r="M103" s="39"/>
      <c r="N103" s="33"/>
    </row>
    <row r="104" spans="1:14" s="41" customFormat="1" ht="11">
      <c r="A104" s="37"/>
      <c r="B104" s="49"/>
      <c r="C104" s="29"/>
      <c r="D104" s="30"/>
      <c r="F104" s="32"/>
      <c r="G104" s="35"/>
      <c r="H104" s="87"/>
      <c r="I104" s="33"/>
      <c r="J104" s="34"/>
      <c r="K104" s="33"/>
      <c r="L104" s="35"/>
      <c r="M104" s="39"/>
      <c r="N104" s="33"/>
    </row>
    <row r="105" spans="1:14" s="41" customFormat="1" ht="11">
      <c r="A105" s="37"/>
      <c r="B105" s="49"/>
      <c r="C105" s="29"/>
      <c r="D105" s="30"/>
      <c r="F105" s="32"/>
      <c r="G105" s="35"/>
      <c r="H105" s="87"/>
      <c r="I105" s="33"/>
      <c r="J105" s="34"/>
      <c r="K105" s="33"/>
      <c r="L105" s="35"/>
      <c r="M105" s="39"/>
      <c r="N105" s="33"/>
    </row>
    <row r="106" spans="1:14" s="41" customFormat="1" ht="11">
      <c r="A106" s="37"/>
      <c r="B106" s="49"/>
      <c r="C106" s="29"/>
      <c r="D106" s="30"/>
      <c r="F106" s="32"/>
      <c r="G106" s="35"/>
      <c r="H106" s="87"/>
      <c r="I106" s="33"/>
      <c r="J106" s="34"/>
      <c r="K106" s="33"/>
      <c r="L106" s="35"/>
      <c r="M106" s="39"/>
      <c r="N106" s="33"/>
    </row>
    <row r="107" spans="1:14" s="41" customFormat="1" ht="11">
      <c r="A107" s="37"/>
      <c r="B107" s="49"/>
      <c r="C107" s="29"/>
      <c r="D107" s="30"/>
      <c r="F107" s="32"/>
      <c r="G107" s="35"/>
      <c r="H107" s="87"/>
      <c r="I107" s="33"/>
      <c r="J107" s="34"/>
      <c r="K107" s="33"/>
      <c r="L107" s="35"/>
      <c r="M107" s="39"/>
      <c r="N107" s="33"/>
    </row>
    <row r="108" spans="1:14" s="41" customFormat="1" ht="11">
      <c r="A108" s="37"/>
      <c r="B108" s="49"/>
      <c r="C108" s="29"/>
      <c r="D108" s="30"/>
      <c r="F108" s="32"/>
      <c r="G108" s="35"/>
      <c r="H108" s="87"/>
      <c r="I108" s="33"/>
      <c r="J108" s="34"/>
      <c r="K108" s="33"/>
      <c r="L108" s="35"/>
      <c r="M108" s="39"/>
      <c r="N108" s="33"/>
    </row>
    <row r="109" spans="1:14" s="41" customFormat="1" ht="11">
      <c r="A109" s="37"/>
      <c r="B109" s="49"/>
      <c r="C109" s="29"/>
      <c r="D109" s="30"/>
      <c r="F109" s="32"/>
      <c r="G109" s="35"/>
      <c r="H109" s="87"/>
      <c r="I109" s="33"/>
      <c r="J109" s="34"/>
      <c r="K109" s="33"/>
      <c r="L109" s="35"/>
      <c r="M109" s="39"/>
      <c r="N109" s="33"/>
    </row>
    <row r="110" spans="1:14" s="41" customFormat="1" ht="11">
      <c r="A110" s="37"/>
      <c r="B110" s="49"/>
      <c r="C110" s="29"/>
      <c r="D110" s="30"/>
      <c r="F110" s="32"/>
      <c r="G110" s="35"/>
      <c r="H110" s="87"/>
      <c r="I110" s="33"/>
      <c r="J110" s="34"/>
      <c r="K110" s="33"/>
      <c r="L110" s="35"/>
      <c r="M110" s="39"/>
      <c r="N110" s="33"/>
    </row>
    <row r="111" spans="1:14" s="41" customFormat="1" ht="11">
      <c r="A111" s="37"/>
      <c r="B111" s="49"/>
      <c r="C111" s="29"/>
      <c r="D111" s="30"/>
      <c r="F111" s="32"/>
      <c r="G111" s="35"/>
      <c r="H111" s="87"/>
      <c r="I111" s="33"/>
      <c r="J111" s="34"/>
      <c r="K111" s="33"/>
      <c r="L111" s="35"/>
      <c r="M111" s="39"/>
      <c r="N111" s="33"/>
    </row>
    <row r="112" spans="1:14" s="41" customFormat="1" ht="11">
      <c r="A112" s="37"/>
      <c r="B112" s="49"/>
      <c r="C112" s="29"/>
      <c r="D112" s="30"/>
      <c r="F112" s="32"/>
      <c r="G112" s="35"/>
      <c r="H112" s="87"/>
      <c r="I112" s="33"/>
      <c r="J112" s="34"/>
      <c r="K112" s="33"/>
      <c r="L112" s="35"/>
      <c r="M112" s="39"/>
      <c r="N112" s="33"/>
    </row>
    <row r="113" spans="1:14" s="41" customFormat="1" ht="11">
      <c r="A113" s="37"/>
      <c r="B113" s="49"/>
      <c r="C113" s="29"/>
      <c r="D113" s="30"/>
      <c r="F113" s="32"/>
      <c r="G113" s="35"/>
      <c r="H113" s="87"/>
      <c r="I113" s="33"/>
      <c r="J113" s="34"/>
      <c r="K113" s="33"/>
      <c r="L113" s="35"/>
      <c r="M113" s="39"/>
      <c r="N113" s="33"/>
    </row>
    <row r="114" spans="1:14" s="41" customFormat="1" ht="11">
      <c r="A114" s="37"/>
      <c r="B114" s="49"/>
      <c r="C114" s="29"/>
      <c r="D114" s="30"/>
      <c r="F114" s="32"/>
      <c r="G114" s="35"/>
      <c r="H114" s="87"/>
      <c r="I114" s="33"/>
      <c r="J114" s="34"/>
      <c r="K114" s="33"/>
      <c r="L114" s="35"/>
      <c r="M114" s="39"/>
      <c r="N114" s="33"/>
    </row>
    <row r="115" spans="1:14" s="41" customFormat="1" ht="11">
      <c r="A115" s="37"/>
      <c r="B115" s="49"/>
      <c r="C115" s="29"/>
      <c r="D115" s="30"/>
      <c r="F115" s="32"/>
      <c r="G115" s="35"/>
      <c r="H115" s="87"/>
      <c r="I115" s="33"/>
      <c r="J115" s="34"/>
      <c r="K115" s="33"/>
      <c r="L115" s="35"/>
      <c r="M115" s="39"/>
      <c r="N115" s="33"/>
    </row>
    <row r="116" spans="1:14" s="41" customFormat="1" ht="11">
      <c r="A116" s="37"/>
      <c r="B116" s="49"/>
      <c r="C116" s="29"/>
      <c r="D116" s="30"/>
      <c r="F116" s="32"/>
      <c r="G116" s="35"/>
      <c r="H116" s="87"/>
      <c r="I116" s="33"/>
      <c r="J116" s="34"/>
      <c r="K116" s="33"/>
      <c r="L116" s="35"/>
      <c r="M116" s="39"/>
      <c r="N116" s="33"/>
    </row>
    <row r="117" spans="1:14" s="41" customFormat="1" ht="11">
      <c r="A117" s="37"/>
      <c r="B117" s="49"/>
      <c r="C117" s="29"/>
      <c r="D117" s="30"/>
      <c r="F117" s="32"/>
      <c r="G117" s="35"/>
      <c r="H117" s="87"/>
      <c r="I117" s="33"/>
      <c r="J117" s="34"/>
      <c r="K117" s="33"/>
      <c r="L117" s="35"/>
      <c r="M117" s="39"/>
      <c r="N117" s="33"/>
    </row>
    <row r="118" spans="1:14" s="41" customFormat="1" ht="11">
      <c r="A118" s="37"/>
      <c r="B118" s="49"/>
      <c r="C118" s="29"/>
      <c r="D118" s="30"/>
      <c r="F118" s="32"/>
      <c r="G118" s="35"/>
      <c r="H118" s="87"/>
      <c r="I118" s="33"/>
      <c r="J118" s="34"/>
      <c r="K118" s="33"/>
      <c r="L118" s="35"/>
      <c r="M118" s="39"/>
      <c r="N118" s="33"/>
    </row>
    <row r="119" spans="1:14" s="41" customFormat="1" ht="11">
      <c r="A119" s="37"/>
      <c r="B119" s="49"/>
      <c r="C119" s="29"/>
      <c r="D119" s="30"/>
      <c r="F119" s="32"/>
      <c r="G119" s="35"/>
      <c r="H119" s="87"/>
      <c r="I119" s="33"/>
      <c r="J119" s="34"/>
      <c r="K119" s="33"/>
      <c r="L119" s="35"/>
      <c r="M119" s="39"/>
      <c r="N119" s="33"/>
    </row>
    <row r="120" spans="1:14" s="41" customFormat="1" ht="11">
      <c r="A120" s="37"/>
      <c r="B120" s="49"/>
      <c r="C120" s="29"/>
      <c r="D120" s="30"/>
      <c r="F120" s="32"/>
      <c r="G120" s="35"/>
      <c r="H120" s="87"/>
      <c r="I120" s="33"/>
      <c r="J120" s="34"/>
      <c r="K120" s="33"/>
      <c r="L120" s="35"/>
      <c r="M120" s="39"/>
      <c r="N120" s="33"/>
    </row>
    <row r="121" spans="1:14" s="41" customFormat="1" ht="11">
      <c r="A121" s="37"/>
      <c r="B121" s="49"/>
      <c r="C121" s="29"/>
      <c r="D121" s="30"/>
      <c r="F121" s="32"/>
      <c r="G121" s="35"/>
      <c r="H121" s="87"/>
      <c r="I121" s="33"/>
      <c r="J121" s="34"/>
      <c r="K121" s="33"/>
      <c r="L121" s="35"/>
      <c r="M121" s="39"/>
      <c r="N121" s="33"/>
    </row>
    <row r="122" spans="1:14" s="41" customFormat="1" ht="11">
      <c r="A122" s="37"/>
      <c r="B122" s="49"/>
      <c r="C122" s="29"/>
      <c r="D122" s="30"/>
      <c r="F122" s="32"/>
      <c r="G122" s="35"/>
      <c r="H122" s="87"/>
      <c r="I122" s="33"/>
      <c r="J122" s="34"/>
      <c r="K122" s="33"/>
      <c r="L122" s="35"/>
      <c r="M122" s="39"/>
      <c r="N122" s="33"/>
    </row>
    <row r="123" spans="1:14" s="41" customFormat="1" ht="11">
      <c r="A123" s="37"/>
      <c r="B123" s="49"/>
      <c r="C123" s="29"/>
      <c r="D123" s="30"/>
      <c r="F123" s="32"/>
      <c r="G123" s="35"/>
      <c r="H123" s="87"/>
      <c r="I123" s="33"/>
      <c r="J123" s="34"/>
      <c r="K123" s="33"/>
      <c r="L123" s="35"/>
      <c r="M123" s="39"/>
      <c r="N123" s="33"/>
    </row>
    <row r="124" spans="1:14" s="41" customFormat="1" ht="11">
      <c r="A124" s="37"/>
      <c r="B124" s="49"/>
      <c r="C124" s="29"/>
      <c r="D124" s="30"/>
      <c r="F124" s="32"/>
      <c r="G124" s="35"/>
      <c r="H124" s="87"/>
      <c r="I124" s="33"/>
      <c r="J124" s="34"/>
      <c r="K124" s="33"/>
      <c r="L124" s="35"/>
      <c r="M124" s="39"/>
      <c r="N124" s="33"/>
    </row>
    <row r="125" spans="1:14" s="41" customFormat="1" ht="11">
      <c r="A125" s="37"/>
      <c r="B125" s="49"/>
      <c r="C125" s="29"/>
      <c r="D125" s="30"/>
      <c r="F125" s="32"/>
      <c r="G125" s="35"/>
      <c r="H125" s="87"/>
      <c r="I125" s="33"/>
      <c r="J125" s="34"/>
      <c r="K125" s="33"/>
      <c r="L125" s="35"/>
      <c r="M125" s="39"/>
      <c r="N125" s="33"/>
    </row>
    <row r="126" spans="1:14" s="41" customFormat="1" ht="11">
      <c r="A126" s="37"/>
      <c r="B126" s="49"/>
      <c r="C126" s="29"/>
      <c r="D126" s="30"/>
      <c r="F126" s="32"/>
      <c r="G126" s="35"/>
      <c r="H126" s="87"/>
      <c r="I126" s="33"/>
      <c r="J126" s="34"/>
      <c r="K126" s="33"/>
      <c r="L126" s="35"/>
      <c r="M126" s="39"/>
      <c r="N126" s="33"/>
    </row>
    <row r="127" spans="1:14" s="41" customFormat="1" ht="11">
      <c r="A127" s="37"/>
      <c r="B127" s="49"/>
      <c r="C127" s="29"/>
      <c r="D127" s="30"/>
      <c r="F127" s="32"/>
      <c r="G127" s="35"/>
      <c r="H127" s="87"/>
      <c r="I127" s="33"/>
      <c r="J127" s="34"/>
      <c r="K127" s="33"/>
      <c r="L127" s="35"/>
      <c r="M127" s="39"/>
      <c r="N127" s="33"/>
    </row>
    <row r="128" spans="1:14" s="41" customFormat="1" ht="11">
      <c r="A128" s="37"/>
      <c r="B128" s="49"/>
      <c r="C128" s="29"/>
      <c r="D128" s="30"/>
      <c r="F128" s="32"/>
      <c r="G128" s="35"/>
      <c r="H128" s="87"/>
      <c r="I128" s="33"/>
      <c r="J128" s="34"/>
      <c r="K128" s="33"/>
      <c r="L128" s="35"/>
      <c r="M128" s="39"/>
      <c r="N128" s="33"/>
    </row>
    <row r="129" spans="1:14" s="41" customFormat="1" ht="11">
      <c r="A129" s="37"/>
      <c r="B129" s="49"/>
      <c r="C129" s="29"/>
      <c r="D129" s="30"/>
      <c r="F129" s="32"/>
      <c r="G129" s="35"/>
      <c r="H129" s="87"/>
      <c r="I129" s="33"/>
      <c r="J129" s="34"/>
      <c r="K129" s="33"/>
      <c r="L129" s="35"/>
      <c r="M129" s="39"/>
      <c r="N129" s="33"/>
    </row>
    <row r="130" spans="1:14" s="41" customFormat="1" ht="11">
      <c r="A130" s="37"/>
      <c r="B130" s="49"/>
      <c r="C130" s="29"/>
      <c r="D130" s="30"/>
      <c r="F130" s="32"/>
      <c r="G130" s="35"/>
      <c r="H130" s="87"/>
      <c r="I130" s="33"/>
      <c r="J130" s="34"/>
      <c r="K130" s="33"/>
      <c r="L130" s="35"/>
      <c r="M130" s="39"/>
      <c r="N130" s="33"/>
    </row>
    <row r="131" spans="1:14" s="41" customFormat="1" ht="11">
      <c r="A131" s="37"/>
      <c r="B131" s="49"/>
      <c r="C131" s="29"/>
      <c r="D131" s="30"/>
      <c r="F131" s="32"/>
      <c r="G131" s="35"/>
      <c r="H131" s="87"/>
      <c r="I131" s="33"/>
      <c r="J131" s="34"/>
      <c r="K131" s="33"/>
      <c r="L131" s="35"/>
      <c r="M131" s="39"/>
      <c r="N131" s="33"/>
    </row>
    <row r="132" spans="1:14" s="41" customFormat="1" ht="11">
      <c r="A132" s="37"/>
      <c r="B132" s="49"/>
      <c r="C132" s="29"/>
      <c r="D132" s="30"/>
      <c r="F132" s="32"/>
      <c r="G132" s="35"/>
      <c r="H132" s="87"/>
      <c r="I132" s="33"/>
      <c r="J132" s="34"/>
      <c r="K132" s="33"/>
      <c r="L132" s="35"/>
      <c r="M132" s="39"/>
      <c r="N132" s="33"/>
    </row>
    <row r="133" spans="1:14" s="41" customFormat="1" ht="11">
      <c r="A133" s="37"/>
      <c r="B133" s="49"/>
      <c r="C133" s="29"/>
      <c r="D133" s="30"/>
      <c r="F133" s="32"/>
      <c r="G133" s="35"/>
      <c r="H133" s="87"/>
      <c r="I133" s="33"/>
      <c r="J133" s="34"/>
      <c r="K133" s="33"/>
      <c r="L133" s="35"/>
      <c r="M133" s="39"/>
      <c r="N133" s="33"/>
    </row>
    <row r="134" spans="1:14" s="41" customFormat="1" ht="11">
      <c r="A134" s="37"/>
      <c r="B134" s="49"/>
      <c r="C134" s="29"/>
      <c r="D134" s="30"/>
      <c r="F134" s="32"/>
      <c r="G134" s="35"/>
      <c r="H134" s="87"/>
      <c r="I134" s="33"/>
      <c r="J134" s="34"/>
      <c r="K134" s="33"/>
      <c r="L134" s="35"/>
      <c r="M134" s="39"/>
      <c r="N134" s="33"/>
    </row>
    <row r="135" spans="1:14" s="41" customFormat="1" ht="11">
      <c r="A135" s="37"/>
      <c r="B135" s="49"/>
      <c r="C135" s="29"/>
      <c r="D135" s="30"/>
      <c r="F135" s="32"/>
      <c r="G135" s="35"/>
      <c r="H135" s="87"/>
      <c r="I135" s="33"/>
      <c r="J135" s="34"/>
      <c r="K135" s="33"/>
      <c r="L135" s="35"/>
      <c r="M135" s="39"/>
      <c r="N135" s="33"/>
    </row>
    <row r="136" spans="1:14" s="41" customFormat="1" ht="11">
      <c r="A136" s="37"/>
      <c r="B136" s="49"/>
      <c r="C136" s="29"/>
      <c r="D136" s="30"/>
      <c r="F136" s="32"/>
      <c r="G136" s="35"/>
      <c r="H136" s="87"/>
      <c r="I136" s="33"/>
      <c r="J136" s="34"/>
      <c r="K136" s="33"/>
      <c r="L136" s="35"/>
      <c r="M136" s="39"/>
      <c r="N136" s="33"/>
    </row>
    <row r="137" spans="1:14" s="41" customFormat="1" ht="11">
      <c r="A137" s="37"/>
      <c r="B137" s="49"/>
      <c r="C137" s="29"/>
      <c r="D137" s="30"/>
      <c r="F137" s="32"/>
      <c r="G137" s="35"/>
      <c r="H137" s="87"/>
      <c r="I137" s="33"/>
      <c r="J137" s="34"/>
      <c r="K137" s="33"/>
      <c r="L137" s="35"/>
      <c r="M137" s="39"/>
      <c r="N137" s="33"/>
    </row>
    <row r="138" spans="1:14" s="41" customFormat="1" ht="11">
      <c r="A138" s="37"/>
      <c r="B138" s="49"/>
      <c r="C138" s="29"/>
      <c r="D138" s="30"/>
      <c r="F138" s="32"/>
      <c r="G138" s="35"/>
      <c r="H138" s="87"/>
      <c r="I138" s="33"/>
      <c r="J138" s="34"/>
      <c r="K138" s="33"/>
      <c r="L138" s="35"/>
      <c r="M138" s="39"/>
      <c r="N138" s="33"/>
    </row>
    <row r="139" spans="1:14" s="41" customFormat="1" ht="11">
      <c r="A139" s="37"/>
      <c r="B139" s="49"/>
      <c r="C139" s="29"/>
      <c r="D139" s="30"/>
      <c r="F139" s="32"/>
      <c r="G139" s="35"/>
      <c r="H139" s="87"/>
      <c r="I139" s="33"/>
      <c r="J139" s="34"/>
      <c r="K139" s="33"/>
      <c r="L139" s="35"/>
      <c r="M139" s="39"/>
      <c r="N139" s="33"/>
    </row>
    <row r="140" spans="1:14" s="41" customFormat="1" ht="11">
      <c r="A140" s="37"/>
      <c r="B140" s="49"/>
      <c r="C140" s="29"/>
      <c r="D140" s="30"/>
      <c r="F140" s="32"/>
      <c r="G140" s="35"/>
      <c r="H140" s="87"/>
      <c r="I140" s="33"/>
      <c r="J140" s="34"/>
      <c r="K140" s="33"/>
      <c r="L140" s="35"/>
      <c r="M140" s="39"/>
      <c r="N140" s="33"/>
    </row>
    <row r="141" spans="1:14" s="41" customFormat="1" ht="11">
      <c r="A141" s="37"/>
      <c r="B141" s="49"/>
      <c r="C141" s="29"/>
      <c r="D141" s="30"/>
      <c r="F141" s="32"/>
      <c r="G141" s="35"/>
      <c r="H141" s="87"/>
      <c r="I141" s="33"/>
      <c r="J141" s="34"/>
      <c r="K141" s="33"/>
      <c r="L141" s="35"/>
      <c r="M141" s="39"/>
      <c r="N141" s="33"/>
    </row>
    <row r="142" spans="1:14" s="41" customFormat="1" ht="11">
      <c r="A142" s="37"/>
      <c r="B142" s="49"/>
      <c r="C142" s="29"/>
      <c r="D142" s="30"/>
      <c r="F142" s="32"/>
      <c r="G142" s="35"/>
      <c r="H142" s="87"/>
      <c r="I142" s="33"/>
      <c r="J142" s="34"/>
      <c r="K142" s="33"/>
      <c r="L142" s="35"/>
      <c r="M142" s="39"/>
      <c r="N142" s="33"/>
    </row>
    <row r="143" spans="1:14" s="41" customFormat="1" ht="11">
      <c r="A143" s="37"/>
      <c r="B143" s="49"/>
      <c r="C143" s="29"/>
      <c r="D143" s="30"/>
      <c r="F143" s="32"/>
      <c r="G143" s="35"/>
      <c r="H143" s="87"/>
      <c r="I143" s="33"/>
      <c r="J143" s="34"/>
      <c r="K143" s="33"/>
      <c r="L143" s="35"/>
      <c r="M143" s="39"/>
      <c r="N143" s="33"/>
    </row>
    <row r="144" spans="1:14" s="41" customFormat="1" ht="11">
      <c r="A144" s="37"/>
      <c r="B144" s="49"/>
      <c r="C144" s="29"/>
      <c r="D144" s="30"/>
      <c r="F144" s="32"/>
      <c r="G144" s="35"/>
      <c r="H144" s="87"/>
      <c r="I144" s="33"/>
      <c r="J144" s="34"/>
      <c r="K144" s="33"/>
      <c r="L144" s="35"/>
      <c r="M144" s="39"/>
      <c r="N144" s="33"/>
    </row>
    <row r="145" spans="1:14" s="41" customFormat="1" ht="11">
      <c r="A145" s="37"/>
      <c r="B145" s="49"/>
      <c r="C145" s="29"/>
      <c r="D145" s="30"/>
      <c r="F145" s="32"/>
      <c r="G145" s="35"/>
      <c r="H145" s="87"/>
      <c r="I145" s="33"/>
      <c r="J145" s="34"/>
      <c r="K145" s="33"/>
      <c r="L145" s="35"/>
      <c r="M145" s="39"/>
      <c r="N145" s="33"/>
    </row>
    <row r="146" spans="1:14" s="41" customFormat="1" ht="11">
      <c r="A146" s="37"/>
      <c r="B146" s="49"/>
      <c r="C146" s="29"/>
      <c r="D146" s="30"/>
      <c r="F146" s="32"/>
      <c r="G146" s="35"/>
      <c r="H146" s="87"/>
      <c r="I146" s="33"/>
      <c r="J146" s="34"/>
      <c r="K146" s="33"/>
      <c r="L146" s="35"/>
      <c r="M146" s="39"/>
      <c r="N146" s="33"/>
    </row>
    <row r="147" spans="1:14" s="41" customFormat="1" ht="11">
      <c r="A147" s="37"/>
      <c r="B147" s="49"/>
      <c r="C147" s="29"/>
      <c r="D147" s="30"/>
      <c r="F147" s="32"/>
      <c r="G147" s="35"/>
      <c r="H147" s="87"/>
      <c r="I147" s="33"/>
      <c r="J147" s="34"/>
      <c r="K147" s="33"/>
      <c r="L147" s="35"/>
      <c r="M147" s="39"/>
      <c r="N147" s="33"/>
    </row>
    <row r="148" spans="1:14" s="41" customFormat="1" ht="11">
      <c r="A148" s="37"/>
      <c r="B148" s="49"/>
      <c r="C148" s="29"/>
      <c r="D148" s="30"/>
      <c r="F148" s="32"/>
      <c r="G148" s="35"/>
      <c r="H148" s="87"/>
      <c r="I148" s="33"/>
      <c r="J148" s="34"/>
      <c r="K148" s="33"/>
      <c r="L148" s="35"/>
      <c r="M148" s="39"/>
      <c r="N148" s="33"/>
    </row>
    <row r="149" spans="1:14" s="41" customFormat="1" ht="11">
      <c r="A149" s="37"/>
      <c r="B149" s="49"/>
      <c r="C149" s="29"/>
      <c r="D149" s="30"/>
      <c r="F149" s="32"/>
      <c r="G149" s="35"/>
      <c r="H149" s="87"/>
      <c r="I149" s="33"/>
      <c r="J149" s="34"/>
      <c r="K149" s="33"/>
      <c r="L149" s="35"/>
      <c r="M149" s="39"/>
      <c r="N149" s="33"/>
    </row>
    <row r="150" spans="1:14" s="41" customFormat="1" ht="11">
      <c r="A150" s="37"/>
      <c r="B150" s="49"/>
      <c r="C150" s="29"/>
      <c r="D150" s="30"/>
      <c r="F150" s="32"/>
      <c r="G150" s="35"/>
      <c r="H150" s="87"/>
      <c r="I150" s="33"/>
      <c r="J150" s="34"/>
      <c r="K150" s="33"/>
      <c r="L150" s="35"/>
      <c r="M150" s="39"/>
      <c r="N150" s="33"/>
    </row>
    <row r="151" spans="1:14" s="41" customFormat="1" ht="11">
      <c r="A151" s="37"/>
      <c r="B151" s="49"/>
      <c r="C151" s="29"/>
      <c r="D151" s="30"/>
      <c r="F151" s="32"/>
      <c r="G151" s="35"/>
      <c r="H151" s="87"/>
      <c r="I151" s="33"/>
      <c r="J151" s="34"/>
      <c r="K151" s="33"/>
      <c r="L151" s="35"/>
      <c r="M151" s="39"/>
      <c r="N151" s="33"/>
    </row>
    <row r="152" spans="1:14" s="41" customFormat="1" ht="11">
      <c r="A152" s="37"/>
      <c r="B152" s="49"/>
      <c r="C152" s="29"/>
      <c r="D152" s="30"/>
      <c r="F152" s="32"/>
      <c r="G152" s="35"/>
      <c r="H152" s="87"/>
      <c r="I152" s="33"/>
      <c r="J152" s="34"/>
      <c r="K152" s="33"/>
      <c r="L152" s="35"/>
      <c r="M152" s="39"/>
      <c r="N152" s="33"/>
    </row>
    <row r="153" spans="1:14" s="41" customFormat="1" ht="11">
      <c r="A153" s="37"/>
      <c r="B153" s="49"/>
      <c r="C153" s="29"/>
      <c r="D153" s="30"/>
      <c r="F153" s="32"/>
      <c r="G153" s="35"/>
      <c r="H153" s="87"/>
      <c r="I153" s="33"/>
      <c r="J153" s="34"/>
      <c r="K153" s="33"/>
      <c r="L153" s="35"/>
      <c r="M153" s="39"/>
      <c r="N153" s="33"/>
    </row>
    <row r="154" spans="1:14" s="41" customFormat="1" ht="11">
      <c r="A154" s="37"/>
      <c r="B154" s="49"/>
      <c r="C154" s="29"/>
      <c r="D154" s="30"/>
      <c r="F154" s="32"/>
      <c r="G154" s="35"/>
      <c r="H154" s="87"/>
      <c r="I154" s="33"/>
      <c r="J154" s="34"/>
      <c r="K154" s="33"/>
      <c r="L154" s="35"/>
      <c r="M154" s="39"/>
      <c r="N154" s="33"/>
    </row>
    <row r="155" spans="1:14" s="41" customFormat="1" ht="11">
      <c r="A155" s="37"/>
      <c r="B155" s="49"/>
      <c r="C155" s="29"/>
      <c r="D155" s="30"/>
      <c r="F155" s="32"/>
      <c r="G155" s="35"/>
      <c r="H155" s="87"/>
      <c r="I155" s="33"/>
      <c r="J155" s="34"/>
      <c r="K155" s="33"/>
      <c r="L155" s="35"/>
      <c r="M155" s="39"/>
      <c r="N155" s="33"/>
    </row>
    <row r="156" spans="1:14" s="41" customFormat="1" ht="11">
      <c r="A156" s="37"/>
      <c r="B156" s="49"/>
      <c r="C156" s="29"/>
      <c r="D156" s="30"/>
      <c r="F156" s="32"/>
      <c r="G156" s="35"/>
      <c r="H156" s="87"/>
      <c r="I156" s="33"/>
      <c r="J156" s="34"/>
      <c r="K156" s="33"/>
      <c r="L156" s="35"/>
      <c r="M156" s="39"/>
      <c r="N156" s="33"/>
    </row>
    <row r="157" spans="1:14" s="41" customFormat="1" ht="11">
      <c r="A157" s="37"/>
      <c r="B157" s="49"/>
      <c r="C157" s="29"/>
      <c r="D157" s="30"/>
      <c r="F157" s="32"/>
      <c r="G157" s="35"/>
      <c r="H157" s="87"/>
      <c r="I157" s="33"/>
      <c r="J157" s="34"/>
      <c r="K157" s="33"/>
      <c r="L157" s="35"/>
      <c r="M157" s="39"/>
      <c r="N157" s="33"/>
    </row>
    <row r="158" spans="1:14" s="41" customFormat="1" ht="11">
      <c r="A158" s="37"/>
      <c r="B158" s="49"/>
      <c r="C158" s="29"/>
      <c r="D158" s="30"/>
      <c r="F158" s="32"/>
      <c r="G158" s="35"/>
      <c r="H158" s="87"/>
      <c r="I158" s="33"/>
      <c r="J158" s="34"/>
      <c r="K158" s="33"/>
      <c r="L158" s="35"/>
      <c r="M158" s="39"/>
      <c r="N158" s="33"/>
    </row>
    <row r="159" spans="1:14" s="41" customFormat="1" ht="11">
      <c r="A159" s="37"/>
      <c r="B159" s="49"/>
      <c r="C159" s="29"/>
      <c r="D159" s="30"/>
      <c r="F159" s="32"/>
      <c r="G159" s="35"/>
      <c r="H159" s="87"/>
      <c r="I159" s="33"/>
      <c r="J159" s="34"/>
      <c r="K159" s="33"/>
      <c r="L159" s="35"/>
      <c r="M159" s="39"/>
      <c r="N159" s="33"/>
    </row>
    <row r="160" spans="1:14" s="41" customFormat="1" ht="11">
      <c r="A160" s="37"/>
      <c r="B160" s="49"/>
      <c r="C160" s="29"/>
      <c r="D160" s="30"/>
      <c r="F160" s="32"/>
      <c r="G160" s="35"/>
      <c r="H160" s="87"/>
      <c r="I160" s="33"/>
      <c r="J160" s="34"/>
      <c r="K160" s="33"/>
      <c r="L160" s="35"/>
      <c r="M160" s="39"/>
      <c r="N160" s="33"/>
    </row>
    <row r="161" spans="1:14" s="41" customFormat="1" ht="11">
      <c r="A161" s="37"/>
      <c r="B161" s="49"/>
      <c r="C161" s="29"/>
      <c r="D161" s="30"/>
      <c r="F161" s="32"/>
      <c r="G161" s="35"/>
      <c r="H161" s="87"/>
      <c r="I161" s="33"/>
      <c r="J161" s="34"/>
      <c r="K161" s="33"/>
      <c r="L161" s="35"/>
      <c r="M161" s="39"/>
      <c r="N161" s="33"/>
    </row>
  </sheetData>
  <mergeCells count="4">
    <mergeCell ref="A1:N1"/>
    <mergeCell ref="A2:N2"/>
    <mergeCell ref="A3:N3"/>
    <mergeCell ref="A4:N4"/>
  </mergeCells>
  <phoneticPr fontId="0" type="noConversion"/>
  <pageMargins left="0.16" right="0.16" top="0.59" bottom="0.39000000000000007" header="0" footer="0"/>
  <pageSetup paperSize="9" scale="77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4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N6" sqref="N6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33203125" style="23" customWidth="1"/>
    <col min="4" max="4" width="5.83203125" style="20" customWidth="1"/>
    <col min="5" max="5" width="22.33203125" customWidth="1"/>
    <col min="6" max="6" width="8.6640625" style="9" customWidth="1"/>
    <col min="7" max="7" width="6.6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35.6640625" style="39" customWidth="1"/>
    <col min="14" max="14" width="10.6640625" style="18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611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99"/>
    </row>
    <row r="3" spans="1:14" ht="18" customHeight="1">
      <c r="A3" s="201" t="s">
        <v>610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2"/>
    </row>
    <row r="4" spans="1:14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200"/>
    </row>
    <row r="5" spans="1:14" s="60" customFormat="1" ht="15.25" customHeight="1">
      <c r="A5" s="3" t="s">
        <v>879</v>
      </c>
      <c r="B5" s="46" t="s">
        <v>880</v>
      </c>
      <c r="C5" s="59" t="s">
        <v>881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4" s="39" customFormat="1">
      <c r="A6" s="27"/>
      <c r="B6" s="47"/>
      <c r="C6" s="29"/>
      <c r="D6" s="30"/>
      <c r="E6" s="31" t="s">
        <v>368</v>
      </c>
      <c r="F6" s="32">
        <f>VLOOKUP($E6,Atletas!$1:$1048576,7,FALSE)</f>
        <v>34798</v>
      </c>
      <c r="G6" s="32" t="str">
        <f>VLOOKUP($E6,Atletas!$1:$1048576,9,FALSE)</f>
        <v>Júnior</v>
      </c>
      <c r="H6" s="137" t="str">
        <f>VLOOKUP($E6,Atletas!$1:$1048576,5,FALSE)</f>
        <v>AJS</v>
      </c>
      <c r="I6" s="35"/>
      <c r="J6" s="34"/>
      <c r="K6" s="35"/>
      <c r="L6" s="35" t="s">
        <v>1830</v>
      </c>
      <c r="N6" s="31" t="str">
        <f>IF(L6="rp",CONCATENATE(B6," p - 12"),L6)</f>
        <v>2040 p - 12</v>
      </c>
    </row>
    <row r="7" spans="1:14" s="39" customFormat="1">
      <c r="A7" s="37"/>
      <c r="B7" s="47"/>
      <c r="C7" s="29"/>
      <c r="D7" s="30"/>
      <c r="E7" s="31" t="s">
        <v>1400</v>
      </c>
      <c r="F7" s="32">
        <f>VLOOKUP($E7,Atletas!$1:$1048576,7,FALSE)</f>
        <v>35012</v>
      </c>
      <c r="G7" s="32" t="str">
        <f>VLOOKUP($E7,Atletas!$1:$1048576,9,FALSE)</f>
        <v>Júnior</v>
      </c>
      <c r="H7" s="137" t="str">
        <f>VLOOKUP($E7,Atletas!$1:$1048576,5,FALSE)</f>
        <v>CSM</v>
      </c>
      <c r="I7" s="35"/>
      <c r="J7" s="34"/>
      <c r="K7" s="31"/>
      <c r="L7" s="35" t="s">
        <v>1831</v>
      </c>
      <c r="N7" s="31"/>
    </row>
    <row r="8" spans="1:14" s="31" customFormat="1">
      <c r="A8" s="37"/>
      <c r="B8" s="47"/>
      <c r="C8" s="29"/>
      <c r="D8" s="30"/>
      <c r="E8" s="31" t="s">
        <v>506</v>
      </c>
      <c r="F8" s="32">
        <f>VLOOKUP($E8,Atletas!$1:$1048576,7,FALSE)</f>
        <v>35001</v>
      </c>
      <c r="G8" s="32" t="str">
        <f>VLOOKUP($E8,Atletas!$1:$1048576,9,FALSE)</f>
        <v>Júnior</v>
      </c>
      <c r="H8" s="137" t="s">
        <v>1019</v>
      </c>
      <c r="I8" s="35"/>
      <c r="J8" s="34"/>
      <c r="K8" s="35"/>
      <c r="L8" s="35" t="s">
        <v>1322</v>
      </c>
      <c r="M8" s="39"/>
      <c r="N8" s="38"/>
    </row>
    <row r="9" spans="1:14" s="31" customFormat="1">
      <c r="A9" s="27"/>
      <c r="B9" s="47"/>
      <c r="C9" s="29"/>
      <c r="D9" s="30"/>
      <c r="E9" s="31" t="s">
        <v>524</v>
      </c>
      <c r="F9" s="32">
        <f>VLOOKUP($E9,Atletas!$1:$1048576,7,FALSE)</f>
        <v>35368</v>
      </c>
      <c r="G9" s="32" t="str">
        <f>VLOOKUP($E9,Atletas!$1:$1048576,9,FALSE)</f>
        <v>Juvenil</v>
      </c>
      <c r="H9" s="137" t="str">
        <f>VLOOKUP($E9,Atletas!$1:$1048576,5,FALSE)</f>
        <v>CSM</v>
      </c>
      <c r="I9" s="35"/>
      <c r="J9" s="34"/>
      <c r="K9" s="35"/>
      <c r="L9" s="35" t="s">
        <v>1323</v>
      </c>
      <c r="M9" s="39"/>
      <c r="N9" s="38"/>
    </row>
    <row r="10" spans="1:14" s="39" customFormat="1">
      <c r="A10" s="27"/>
      <c r="B10" s="47"/>
      <c r="C10" s="29"/>
      <c r="D10" s="30"/>
      <c r="E10" s="31" t="s">
        <v>653</v>
      </c>
      <c r="F10" s="32">
        <f>VLOOKUP($E10,Atletas!$1:$1048576,7,FALSE)</f>
        <v>34929</v>
      </c>
      <c r="G10" s="32" t="str">
        <f>VLOOKUP($E10,Atletas!$1:$1048576,9,FALSE)</f>
        <v>Júnior</v>
      </c>
      <c r="H10" s="137" t="str">
        <f>VLOOKUP($E10,Atletas!$1:$1048576,5,FALSE)</f>
        <v>CSM</v>
      </c>
      <c r="I10" s="35"/>
      <c r="J10" s="34"/>
      <c r="K10" s="35"/>
      <c r="L10" s="35" t="s">
        <v>1324</v>
      </c>
      <c r="N10" s="38"/>
    </row>
    <row r="11" spans="1:14" s="39" customFormat="1">
      <c r="A11" s="37"/>
      <c r="B11" s="47"/>
      <c r="C11" s="29"/>
      <c r="D11" s="30"/>
      <c r="E11" s="31" t="s">
        <v>513</v>
      </c>
      <c r="F11" s="32">
        <f>VLOOKUP($E11,Atletas!$1:$1048576,7,FALSE)</f>
        <v>35428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5"/>
      <c r="J11" s="34"/>
      <c r="K11" s="35"/>
      <c r="L11" s="35" t="s">
        <v>1325</v>
      </c>
      <c r="N11" s="38"/>
    </row>
    <row r="12" spans="1:14" s="39" customFormat="1">
      <c r="A12" s="37"/>
      <c r="B12" s="47"/>
      <c r="C12" s="29"/>
      <c r="D12" s="30"/>
      <c r="E12" s="31" t="s">
        <v>359</v>
      </c>
      <c r="F12" s="32" t="e">
        <f>VLOOKUP($E12,Atletas!$1:$1048576,7,FALSE)</f>
        <v>#N/A</v>
      </c>
      <c r="G12" s="32" t="e">
        <f>VLOOKUP($E12,Atletas!$1:$1048576,9,FALSE)</f>
        <v>#N/A</v>
      </c>
      <c r="H12" s="137" t="e">
        <f>VLOOKUP($E12,Atletas!$1:$1048576,5,FALSE)</f>
        <v>#N/A</v>
      </c>
      <c r="I12" s="35"/>
      <c r="J12" s="34"/>
      <c r="K12" s="35"/>
      <c r="L12" s="35" t="s">
        <v>1326</v>
      </c>
      <c r="N12" s="38"/>
    </row>
    <row r="13" spans="1:14" s="31" customFormat="1">
      <c r="A13" s="27"/>
      <c r="B13" s="47"/>
      <c r="C13" s="29"/>
      <c r="D13" s="30"/>
      <c r="F13" s="32">
        <f>VLOOKUP($E13,Atletas!$1:$1048576,7,FALSE)</f>
        <v>0</v>
      </c>
      <c r="G13" s="32">
        <f>VLOOKUP($E13,Atletas!$1:$1048576,9,FALSE)</f>
        <v>0</v>
      </c>
      <c r="H13" s="137">
        <f>VLOOKUP($E13,Atletas!$1:$1048576,5,FALSE)</f>
        <v>0</v>
      </c>
      <c r="I13" s="35"/>
      <c r="J13" s="34"/>
      <c r="K13" s="35"/>
      <c r="L13" s="35"/>
      <c r="M13" s="39"/>
      <c r="N13" s="35"/>
    </row>
    <row r="14" spans="1:14" s="39" customFormat="1">
      <c r="A14" s="37"/>
      <c r="B14" s="47"/>
      <c r="C14" s="29"/>
      <c r="D14" s="30"/>
      <c r="E14" s="31"/>
      <c r="F14" s="32">
        <f>VLOOKUP($E14,Atletas!$1:$1048576,7,FALSE)</f>
        <v>0</v>
      </c>
      <c r="G14" s="32">
        <f>VLOOKUP($E14,Atletas!$1:$1048576,9,FALSE)</f>
        <v>0</v>
      </c>
      <c r="H14" s="137">
        <f>VLOOKUP($E14,Atletas!$1:$1048576,5,FALSE)</f>
        <v>0</v>
      </c>
      <c r="I14" s="35"/>
      <c r="J14" s="34"/>
      <c r="K14" s="35"/>
      <c r="L14" s="35"/>
      <c r="N14" s="35"/>
    </row>
    <row r="15" spans="1:14" s="39" customFormat="1" ht="11">
      <c r="A15" s="37"/>
      <c r="B15" s="49"/>
      <c r="C15" s="29"/>
      <c r="D15" s="30"/>
      <c r="F15" s="32"/>
      <c r="G15" s="35"/>
      <c r="H15" s="87"/>
      <c r="I15" s="35"/>
      <c r="J15" s="34"/>
      <c r="K15" s="35"/>
      <c r="L15" s="35"/>
      <c r="N15" s="35"/>
    </row>
    <row r="16" spans="1:14" s="39" customFormat="1" ht="11">
      <c r="A16" s="37"/>
      <c r="B16" s="49"/>
      <c r="C16" s="29"/>
      <c r="D16" s="30"/>
      <c r="F16" s="32"/>
      <c r="G16" s="35"/>
      <c r="H16" s="87"/>
      <c r="I16" s="35"/>
      <c r="J16" s="34"/>
      <c r="K16" s="35"/>
      <c r="L16" s="35"/>
      <c r="N16" s="35"/>
    </row>
    <row r="17" spans="1:14" s="39" customFormat="1" ht="11">
      <c r="A17" s="37"/>
      <c r="B17" s="49"/>
      <c r="C17" s="29"/>
      <c r="D17" s="30"/>
      <c r="F17" s="32"/>
      <c r="G17" s="35"/>
      <c r="H17" s="87"/>
      <c r="I17" s="35"/>
      <c r="J17" s="34"/>
      <c r="K17" s="35"/>
      <c r="L17" s="35"/>
      <c r="N17" s="35"/>
    </row>
    <row r="18" spans="1:14" s="39" customFormat="1" ht="11">
      <c r="A18" s="37"/>
      <c r="B18" s="49"/>
      <c r="C18" s="29"/>
      <c r="D18" s="30"/>
      <c r="F18" s="32"/>
      <c r="G18" s="35"/>
      <c r="H18" s="87"/>
      <c r="I18" s="35"/>
      <c r="J18" s="34"/>
      <c r="K18" s="35"/>
      <c r="L18" s="35"/>
      <c r="N18" s="35"/>
    </row>
    <row r="19" spans="1:14" s="39" customFormat="1" ht="11">
      <c r="A19" s="37"/>
      <c r="B19" s="49"/>
      <c r="C19" s="29"/>
      <c r="D19" s="30"/>
      <c r="F19" s="32"/>
      <c r="G19" s="35"/>
      <c r="H19" s="87"/>
      <c r="I19" s="35"/>
      <c r="J19" s="34"/>
      <c r="K19" s="35"/>
      <c r="L19" s="35"/>
      <c r="N19" s="35"/>
    </row>
    <row r="20" spans="1:14" s="39" customFormat="1" ht="11">
      <c r="A20" s="37"/>
      <c r="B20" s="49"/>
      <c r="C20" s="29"/>
      <c r="D20" s="30"/>
      <c r="F20" s="32"/>
      <c r="G20" s="35"/>
      <c r="H20" s="87"/>
      <c r="I20" s="35"/>
      <c r="J20" s="34"/>
      <c r="K20" s="35"/>
      <c r="L20" s="35"/>
      <c r="N20" s="35"/>
    </row>
    <row r="21" spans="1:14" s="39" customFormat="1" ht="11">
      <c r="A21" s="37"/>
      <c r="B21" s="49"/>
      <c r="C21" s="29"/>
      <c r="D21" s="30"/>
      <c r="F21" s="32"/>
      <c r="G21" s="35"/>
      <c r="H21" s="87"/>
      <c r="I21" s="35"/>
      <c r="J21" s="34"/>
      <c r="K21" s="35"/>
      <c r="L21" s="35"/>
      <c r="N21" s="35"/>
    </row>
    <row r="22" spans="1:14" s="39" customFormat="1" ht="11">
      <c r="A22" s="37"/>
      <c r="B22" s="49"/>
      <c r="C22" s="29"/>
      <c r="D22" s="30"/>
      <c r="F22" s="32"/>
      <c r="G22" s="35"/>
      <c r="H22" s="87"/>
      <c r="I22" s="35"/>
      <c r="J22" s="34"/>
      <c r="K22" s="35"/>
      <c r="L22" s="35"/>
      <c r="N22" s="35"/>
    </row>
    <row r="23" spans="1:14" s="39" customFormat="1" ht="11">
      <c r="A23" s="37"/>
      <c r="B23" s="49"/>
      <c r="C23" s="29"/>
      <c r="D23" s="30"/>
      <c r="F23" s="32"/>
      <c r="G23" s="35"/>
      <c r="H23" s="87"/>
      <c r="I23" s="35"/>
      <c r="J23" s="34"/>
      <c r="K23" s="35"/>
      <c r="L23" s="35"/>
      <c r="N23" s="35"/>
    </row>
    <row r="24" spans="1:14" s="41" customFormat="1" ht="11">
      <c r="A24" s="37"/>
      <c r="B24" s="49"/>
      <c r="C24" s="29"/>
      <c r="D24" s="30"/>
      <c r="F24" s="32"/>
      <c r="G24" s="35"/>
      <c r="H24" s="87"/>
      <c r="I24" s="33"/>
      <c r="J24" s="34"/>
      <c r="K24" s="33"/>
      <c r="L24" s="35"/>
      <c r="M24" s="39"/>
      <c r="N24" s="33"/>
    </row>
    <row r="25" spans="1:14" s="41" customFormat="1" ht="11">
      <c r="A25" s="37"/>
      <c r="B25" s="49"/>
      <c r="C25" s="29"/>
      <c r="D25" s="30"/>
      <c r="F25" s="32"/>
      <c r="G25" s="35"/>
      <c r="H25" s="87"/>
      <c r="I25" s="33"/>
      <c r="J25" s="34"/>
      <c r="K25" s="33"/>
      <c r="L25" s="35"/>
      <c r="M25" s="39"/>
      <c r="N25" s="33"/>
    </row>
    <row r="26" spans="1:14" s="41" customFormat="1" ht="11">
      <c r="A26" s="37"/>
      <c r="B26" s="49"/>
      <c r="C26" s="29"/>
      <c r="D26" s="30"/>
      <c r="F26" s="32"/>
      <c r="G26" s="35"/>
      <c r="H26" s="87"/>
      <c r="I26" s="33"/>
      <c r="J26" s="34"/>
      <c r="K26" s="33"/>
      <c r="L26" s="35"/>
      <c r="M26" s="39"/>
      <c r="N26" s="33"/>
    </row>
    <row r="27" spans="1:14" s="41" customFormat="1" ht="11">
      <c r="A27" s="37"/>
      <c r="B27" s="49"/>
      <c r="C27" s="29"/>
      <c r="D27" s="30"/>
      <c r="F27" s="32"/>
      <c r="G27" s="35"/>
      <c r="H27" s="87"/>
      <c r="I27" s="33"/>
      <c r="J27" s="34"/>
      <c r="K27" s="33"/>
      <c r="L27" s="35"/>
      <c r="M27" s="39"/>
      <c r="N27" s="33"/>
    </row>
    <row r="28" spans="1:14" s="41" customFormat="1" ht="11">
      <c r="A28" s="37"/>
      <c r="B28" s="49"/>
      <c r="C28" s="29"/>
      <c r="D28" s="30"/>
      <c r="F28" s="32"/>
      <c r="G28" s="35"/>
      <c r="H28" s="87"/>
      <c r="I28" s="33"/>
      <c r="J28" s="34"/>
      <c r="K28" s="33"/>
      <c r="L28" s="35"/>
      <c r="M28" s="39"/>
      <c r="N28" s="33"/>
    </row>
    <row r="29" spans="1:14" s="41" customFormat="1" ht="11">
      <c r="A29" s="37"/>
      <c r="B29" s="49"/>
      <c r="C29" s="29"/>
      <c r="D29" s="30"/>
      <c r="F29" s="32"/>
      <c r="G29" s="35"/>
      <c r="H29" s="87"/>
      <c r="I29" s="33"/>
      <c r="J29" s="34"/>
      <c r="K29" s="33"/>
      <c r="L29" s="35"/>
      <c r="M29" s="39"/>
      <c r="N29" s="33"/>
    </row>
    <row r="30" spans="1:14" s="41" customFormat="1" ht="11">
      <c r="A30" s="37"/>
      <c r="B30" s="49"/>
      <c r="C30" s="29"/>
      <c r="D30" s="30"/>
      <c r="F30" s="32"/>
      <c r="G30" s="35"/>
      <c r="H30" s="87"/>
      <c r="I30" s="33"/>
      <c r="J30" s="34"/>
      <c r="K30" s="33"/>
      <c r="L30" s="35"/>
      <c r="M30" s="39"/>
      <c r="N30" s="33"/>
    </row>
    <row r="31" spans="1:14" s="41" customFormat="1" ht="11">
      <c r="A31" s="37"/>
      <c r="B31" s="49"/>
      <c r="C31" s="29"/>
      <c r="D31" s="30"/>
      <c r="F31" s="32"/>
      <c r="G31" s="35"/>
      <c r="H31" s="87"/>
      <c r="I31" s="33"/>
      <c r="J31" s="34"/>
      <c r="K31" s="33"/>
      <c r="L31" s="35"/>
      <c r="M31" s="39"/>
      <c r="N31" s="33"/>
    </row>
    <row r="32" spans="1:14" s="41" customFormat="1" ht="11">
      <c r="A32" s="37"/>
      <c r="B32" s="49"/>
      <c r="C32" s="29"/>
      <c r="D32" s="30"/>
      <c r="F32" s="32"/>
      <c r="G32" s="35"/>
      <c r="H32" s="87"/>
      <c r="I32" s="33"/>
      <c r="J32" s="34"/>
      <c r="K32" s="33"/>
      <c r="L32" s="35"/>
      <c r="M32" s="39"/>
      <c r="N32" s="33"/>
    </row>
    <row r="33" spans="1:14" s="41" customFormat="1" ht="11">
      <c r="A33" s="37"/>
      <c r="B33" s="49"/>
      <c r="C33" s="29"/>
      <c r="D33" s="30"/>
      <c r="F33" s="32"/>
      <c r="G33" s="35"/>
      <c r="H33" s="87"/>
      <c r="I33" s="33"/>
      <c r="J33" s="34"/>
      <c r="K33" s="33"/>
      <c r="L33" s="35"/>
      <c r="M33" s="39"/>
      <c r="N33" s="33"/>
    </row>
    <row r="34" spans="1:14" s="41" customFormat="1" ht="11">
      <c r="A34" s="37"/>
      <c r="B34" s="49"/>
      <c r="C34" s="29"/>
      <c r="D34" s="30"/>
      <c r="F34" s="32"/>
      <c r="G34" s="35"/>
      <c r="H34" s="87"/>
      <c r="I34" s="33"/>
      <c r="J34" s="34"/>
      <c r="K34" s="33"/>
      <c r="L34" s="35"/>
      <c r="M34" s="39"/>
      <c r="N34" s="33"/>
    </row>
    <row r="35" spans="1:14" s="41" customFormat="1" ht="11">
      <c r="A35" s="37"/>
      <c r="B35" s="49"/>
      <c r="C35" s="29"/>
      <c r="D35" s="30"/>
      <c r="F35" s="32"/>
      <c r="G35" s="35"/>
      <c r="H35" s="87"/>
      <c r="I35" s="33"/>
      <c r="J35" s="34"/>
      <c r="K35" s="33"/>
      <c r="L35" s="35"/>
      <c r="M35" s="39"/>
      <c r="N35" s="33"/>
    </row>
    <row r="36" spans="1:14" s="41" customFormat="1" ht="11">
      <c r="A36" s="37"/>
      <c r="B36" s="49"/>
      <c r="C36" s="29"/>
      <c r="D36" s="30"/>
      <c r="F36" s="32"/>
      <c r="G36" s="35"/>
      <c r="H36" s="87"/>
      <c r="I36" s="33"/>
      <c r="J36" s="34"/>
      <c r="K36" s="33"/>
      <c r="L36" s="35"/>
      <c r="M36" s="39"/>
      <c r="N36" s="33"/>
    </row>
    <row r="37" spans="1:14" s="41" customFormat="1" ht="11">
      <c r="A37" s="37"/>
      <c r="B37" s="49"/>
      <c r="C37" s="29"/>
      <c r="D37" s="30"/>
      <c r="F37" s="32"/>
      <c r="G37" s="35"/>
      <c r="H37" s="87"/>
      <c r="I37" s="33"/>
      <c r="J37" s="34"/>
      <c r="K37" s="33"/>
      <c r="L37" s="35"/>
      <c r="M37" s="39"/>
      <c r="N37" s="33"/>
    </row>
    <row r="38" spans="1:14" s="41" customFormat="1" ht="11">
      <c r="A38" s="37"/>
      <c r="B38" s="49"/>
      <c r="C38" s="29"/>
      <c r="D38" s="30"/>
      <c r="F38" s="32"/>
      <c r="G38" s="35"/>
      <c r="H38" s="87"/>
      <c r="I38" s="33"/>
      <c r="J38" s="34"/>
      <c r="K38" s="33"/>
      <c r="L38" s="35"/>
      <c r="M38" s="39"/>
      <c r="N38" s="33"/>
    </row>
    <row r="39" spans="1:14" s="41" customFormat="1" ht="11">
      <c r="A39" s="37"/>
      <c r="B39" s="49"/>
      <c r="C39" s="29"/>
      <c r="D39" s="30"/>
      <c r="F39" s="32"/>
      <c r="G39" s="35"/>
      <c r="H39" s="87"/>
      <c r="I39" s="33"/>
      <c r="J39" s="34"/>
      <c r="K39" s="33"/>
      <c r="L39" s="35"/>
      <c r="M39" s="39"/>
      <c r="N39" s="33"/>
    </row>
    <row r="40" spans="1:14" s="41" customFormat="1" ht="11">
      <c r="A40" s="37"/>
      <c r="B40" s="49"/>
      <c r="C40" s="29"/>
      <c r="D40" s="30"/>
      <c r="F40" s="32"/>
      <c r="G40" s="35"/>
      <c r="H40" s="87"/>
      <c r="I40" s="33"/>
      <c r="J40" s="34"/>
      <c r="K40" s="33"/>
      <c r="L40" s="35"/>
      <c r="M40" s="39"/>
      <c r="N40" s="33"/>
    </row>
    <row r="41" spans="1:14" s="41" customFormat="1" ht="11">
      <c r="A41" s="37"/>
      <c r="B41" s="49"/>
      <c r="C41" s="29"/>
      <c r="D41" s="30"/>
      <c r="F41" s="32"/>
      <c r="G41" s="35"/>
      <c r="H41" s="87"/>
      <c r="I41" s="33"/>
      <c r="J41" s="34"/>
      <c r="K41" s="33"/>
      <c r="L41" s="35"/>
      <c r="M41" s="39"/>
      <c r="N41" s="33"/>
    </row>
    <row r="42" spans="1:14" s="41" customFormat="1" ht="11">
      <c r="A42" s="37"/>
      <c r="B42" s="49"/>
      <c r="C42" s="29"/>
      <c r="D42" s="30"/>
      <c r="F42" s="32"/>
      <c r="G42" s="35"/>
      <c r="H42" s="87"/>
      <c r="I42" s="33"/>
      <c r="J42" s="34"/>
      <c r="K42" s="33"/>
      <c r="L42" s="35"/>
      <c r="M42" s="39"/>
      <c r="N42" s="33"/>
    </row>
    <row r="43" spans="1:14" s="41" customFormat="1" ht="11">
      <c r="A43" s="37"/>
      <c r="B43" s="49"/>
      <c r="C43" s="29"/>
      <c r="D43" s="30"/>
      <c r="F43" s="32"/>
      <c r="G43" s="35"/>
      <c r="H43" s="87"/>
      <c r="I43" s="33"/>
      <c r="J43" s="34"/>
      <c r="K43" s="33"/>
      <c r="L43" s="35"/>
      <c r="M43" s="39"/>
      <c r="N43" s="33"/>
    </row>
    <row r="44" spans="1:14" s="41" customFormat="1" ht="11">
      <c r="A44" s="37"/>
      <c r="B44" s="49"/>
      <c r="C44" s="29"/>
      <c r="D44" s="30"/>
      <c r="F44" s="32"/>
      <c r="G44" s="35"/>
      <c r="H44" s="87"/>
      <c r="I44" s="33"/>
      <c r="J44" s="34"/>
      <c r="K44" s="33"/>
      <c r="L44" s="35"/>
      <c r="M44" s="39"/>
      <c r="N44" s="33"/>
    </row>
    <row r="45" spans="1:14" s="41" customFormat="1" ht="11">
      <c r="A45" s="37"/>
      <c r="B45" s="49"/>
      <c r="C45" s="29"/>
      <c r="D45" s="30"/>
      <c r="F45" s="32"/>
      <c r="G45" s="35"/>
      <c r="H45" s="87"/>
      <c r="I45" s="33"/>
      <c r="J45" s="34"/>
      <c r="K45" s="33"/>
      <c r="L45" s="35"/>
      <c r="M45" s="39"/>
      <c r="N45" s="33"/>
    </row>
    <row r="46" spans="1:14" s="41" customFormat="1" ht="11">
      <c r="A46" s="37"/>
      <c r="B46" s="49"/>
      <c r="C46" s="29"/>
      <c r="D46" s="30"/>
      <c r="F46" s="32"/>
      <c r="G46" s="35"/>
      <c r="H46" s="87"/>
      <c r="I46" s="33"/>
      <c r="J46" s="34"/>
      <c r="K46" s="33"/>
      <c r="L46" s="35"/>
      <c r="M46" s="39"/>
      <c r="N46" s="33"/>
    </row>
    <row r="47" spans="1:14" s="41" customFormat="1" ht="11">
      <c r="A47" s="37"/>
      <c r="B47" s="49"/>
      <c r="C47" s="29"/>
      <c r="D47" s="30"/>
      <c r="F47" s="32"/>
      <c r="G47" s="35"/>
      <c r="H47" s="87"/>
      <c r="I47" s="33"/>
      <c r="J47" s="34"/>
      <c r="K47" s="33"/>
      <c r="L47" s="35"/>
      <c r="M47" s="39"/>
      <c r="N47" s="33"/>
    </row>
    <row r="48" spans="1:14" s="41" customFormat="1" ht="11">
      <c r="A48" s="37"/>
      <c r="B48" s="49"/>
      <c r="C48" s="29"/>
      <c r="D48" s="30"/>
      <c r="F48" s="32"/>
      <c r="G48" s="35"/>
      <c r="H48" s="87"/>
      <c r="I48" s="33"/>
      <c r="J48" s="34"/>
      <c r="K48" s="33"/>
      <c r="L48" s="35"/>
      <c r="M48" s="39"/>
      <c r="N48" s="33"/>
    </row>
    <row r="49" spans="1:14" s="41" customFormat="1" ht="11">
      <c r="A49" s="37"/>
      <c r="B49" s="49"/>
      <c r="C49" s="29"/>
      <c r="D49" s="30"/>
      <c r="F49" s="32"/>
      <c r="G49" s="35"/>
      <c r="H49" s="87"/>
      <c r="I49" s="33"/>
      <c r="J49" s="34"/>
      <c r="K49" s="33"/>
      <c r="L49" s="35"/>
      <c r="M49" s="39"/>
      <c r="N49" s="33"/>
    </row>
    <row r="50" spans="1:14" s="41" customFormat="1" ht="11">
      <c r="A50" s="37"/>
      <c r="B50" s="49"/>
      <c r="C50" s="29"/>
      <c r="D50" s="30"/>
      <c r="F50" s="32"/>
      <c r="G50" s="35"/>
      <c r="H50" s="87"/>
      <c r="I50" s="33"/>
      <c r="J50" s="34"/>
      <c r="K50" s="33"/>
      <c r="L50" s="35"/>
      <c r="M50" s="39"/>
      <c r="N50" s="33"/>
    </row>
    <row r="51" spans="1:14" s="41" customFormat="1" ht="11">
      <c r="A51" s="37"/>
      <c r="B51" s="49"/>
      <c r="C51" s="29"/>
      <c r="D51" s="30"/>
      <c r="F51" s="32"/>
      <c r="G51" s="35"/>
      <c r="H51" s="87"/>
      <c r="I51" s="33"/>
      <c r="J51" s="34"/>
      <c r="K51" s="33"/>
      <c r="L51" s="35"/>
      <c r="M51" s="39"/>
      <c r="N51" s="33"/>
    </row>
    <row r="52" spans="1:14" s="41" customFormat="1" ht="11">
      <c r="A52" s="37"/>
      <c r="B52" s="49"/>
      <c r="C52" s="29"/>
      <c r="D52" s="30"/>
      <c r="F52" s="32"/>
      <c r="G52" s="35"/>
      <c r="H52" s="87"/>
      <c r="I52" s="33"/>
      <c r="J52" s="34"/>
      <c r="K52" s="33"/>
      <c r="L52" s="35"/>
      <c r="M52" s="39"/>
      <c r="N52" s="33"/>
    </row>
    <row r="53" spans="1:14" s="41" customFormat="1" ht="11">
      <c r="A53" s="37"/>
      <c r="B53" s="49"/>
      <c r="C53" s="29"/>
      <c r="D53" s="30"/>
      <c r="F53" s="32"/>
      <c r="G53" s="35"/>
      <c r="H53" s="87"/>
      <c r="I53" s="33"/>
      <c r="J53" s="34"/>
      <c r="K53" s="33"/>
      <c r="L53" s="35"/>
      <c r="M53" s="39"/>
      <c r="N53" s="33"/>
    </row>
    <row r="54" spans="1:14" s="41" customFormat="1" ht="11">
      <c r="A54" s="37"/>
      <c r="B54" s="49"/>
      <c r="C54" s="29"/>
      <c r="D54" s="30"/>
      <c r="F54" s="32"/>
      <c r="G54" s="35"/>
      <c r="H54" s="87"/>
      <c r="I54" s="33"/>
      <c r="J54" s="34"/>
      <c r="K54" s="33"/>
      <c r="L54" s="35"/>
      <c r="M54" s="39"/>
      <c r="N54" s="33"/>
    </row>
    <row r="55" spans="1:14" s="41" customFormat="1" ht="11">
      <c r="A55" s="37"/>
      <c r="B55" s="49"/>
      <c r="C55" s="29"/>
      <c r="D55" s="30"/>
      <c r="F55" s="32"/>
      <c r="G55" s="35"/>
      <c r="H55" s="87"/>
      <c r="I55" s="33"/>
      <c r="J55" s="34"/>
      <c r="K55" s="33"/>
      <c r="L55" s="35"/>
      <c r="M55" s="39"/>
      <c r="N55" s="33"/>
    </row>
    <row r="56" spans="1:14" s="41" customFormat="1" ht="11">
      <c r="A56" s="37"/>
      <c r="B56" s="49"/>
      <c r="C56" s="29"/>
      <c r="D56" s="30"/>
      <c r="F56" s="32"/>
      <c r="G56" s="35"/>
      <c r="H56" s="87"/>
      <c r="I56" s="33"/>
      <c r="J56" s="34"/>
      <c r="K56" s="33"/>
      <c r="L56" s="35"/>
      <c r="M56" s="39"/>
      <c r="N56" s="33"/>
    </row>
    <row r="57" spans="1:14" s="41" customFormat="1" ht="11">
      <c r="A57" s="37"/>
      <c r="B57" s="49"/>
      <c r="C57" s="29"/>
      <c r="D57" s="30"/>
      <c r="F57" s="32"/>
      <c r="G57" s="35"/>
      <c r="H57" s="87"/>
      <c r="I57" s="33"/>
      <c r="J57" s="34"/>
      <c r="K57" s="33"/>
      <c r="L57" s="35"/>
      <c r="M57" s="39"/>
      <c r="N57" s="33"/>
    </row>
    <row r="58" spans="1:14" s="41" customFormat="1" ht="11">
      <c r="A58" s="37"/>
      <c r="B58" s="49"/>
      <c r="C58" s="29"/>
      <c r="D58" s="30"/>
      <c r="F58" s="32"/>
      <c r="G58" s="35"/>
      <c r="H58" s="87"/>
      <c r="I58" s="33"/>
      <c r="J58" s="34"/>
      <c r="K58" s="33"/>
      <c r="L58" s="35"/>
      <c r="M58" s="39"/>
      <c r="N58" s="33"/>
    </row>
    <row r="59" spans="1:14" s="41" customFormat="1" ht="11">
      <c r="A59" s="37"/>
      <c r="B59" s="49"/>
      <c r="C59" s="29"/>
      <c r="D59" s="30"/>
      <c r="F59" s="32"/>
      <c r="G59" s="35"/>
      <c r="H59" s="87"/>
      <c r="I59" s="33"/>
      <c r="J59" s="34"/>
      <c r="K59" s="33"/>
      <c r="L59" s="35"/>
      <c r="M59" s="39"/>
      <c r="N59" s="33"/>
    </row>
    <row r="60" spans="1:14" s="41" customFormat="1" ht="11">
      <c r="A60" s="37"/>
      <c r="B60" s="49"/>
      <c r="C60" s="29"/>
      <c r="D60" s="30"/>
      <c r="F60" s="32"/>
      <c r="G60" s="35"/>
      <c r="H60" s="87"/>
      <c r="I60" s="33"/>
      <c r="J60" s="34"/>
      <c r="K60" s="33"/>
      <c r="L60" s="35"/>
      <c r="M60" s="39"/>
      <c r="N60" s="33"/>
    </row>
    <row r="61" spans="1:14" s="41" customFormat="1" ht="11">
      <c r="A61" s="37"/>
      <c r="B61" s="49"/>
      <c r="C61" s="29"/>
      <c r="D61" s="30"/>
      <c r="F61" s="32"/>
      <c r="G61" s="35"/>
      <c r="H61" s="87"/>
      <c r="I61" s="33"/>
      <c r="J61" s="34"/>
      <c r="K61" s="33"/>
      <c r="L61" s="35"/>
      <c r="M61" s="39"/>
      <c r="N61" s="33"/>
    </row>
    <row r="62" spans="1:14" s="41" customFormat="1" ht="11">
      <c r="A62" s="37"/>
      <c r="B62" s="49"/>
      <c r="C62" s="29"/>
      <c r="D62" s="30"/>
      <c r="F62" s="32"/>
      <c r="G62" s="35"/>
      <c r="H62" s="87"/>
      <c r="I62" s="33"/>
      <c r="J62" s="34"/>
      <c r="K62" s="33"/>
      <c r="L62" s="35"/>
      <c r="M62" s="39"/>
      <c r="N62" s="33"/>
    </row>
    <row r="63" spans="1:14" s="41" customFormat="1" ht="11">
      <c r="A63" s="37"/>
      <c r="B63" s="49"/>
      <c r="C63" s="29"/>
      <c r="D63" s="30"/>
      <c r="F63" s="32"/>
      <c r="G63" s="35"/>
      <c r="H63" s="87"/>
      <c r="I63" s="33"/>
      <c r="J63" s="34"/>
      <c r="K63" s="33"/>
      <c r="L63" s="35"/>
      <c r="M63" s="39"/>
      <c r="N63" s="33"/>
    </row>
    <row r="64" spans="1:14" s="41" customFormat="1" ht="11">
      <c r="A64" s="37"/>
      <c r="B64" s="49"/>
      <c r="C64" s="29"/>
      <c r="D64" s="30"/>
      <c r="F64" s="32"/>
      <c r="G64" s="35"/>
      <c r="H64" s="87"/>
      <c r="I64" s="33"/>
      <c r="J64" s="34"/>
      <c r="K64" s="33"/>
      <c r="L64" s="35"/>
      <c r="M64" s="39"/>
      <c r="N64" s="33"/>
    </row>
    <row r="65" spans="1:14" s="41" customFormat="1" ht="11">
      <c r="A65" s="37"/>
      <c r="B65" s="49"/>
      <c r="C65" s="29"/>
      <c r="D65" s="30"/>
      <c r="F65" s="32"/>
      <c r="G65" s="35"/>
      <c r="H65" s="87"/>
      <c r="I65" s="33"/>
      <c r="J65" s="34"/>
      <c r="K65" s="33"/>
      <c r="L65" s="35"/>
      <c r="M65" s="39"/>
      <c r="N65" s="33"/>
    </row>
    <row r="66" spans="1:14" s="41" customFormat="1" ht="11">
      <c r="A66" s="37"/>
      <c r="B66" s="49"/>
      <c r="C66" s="29"/>
      <c r="D66" s="30"/>
      <c r="F66" s="32"/>
      <c r="G66" s="35"/>
      <c r="H66" s="87"/>
      <c r="I66" s="33"/>
      <c r="J66" s="34"/>
      <c r="K66" s="33"/>
      <c r="L66" s="35"/>
      <c r="M66" s="39"/>
      <c r="N66" s="33"/>
    </row>
    <row r="67" spans="1:14" s="41" customFormat="1" ht="11">
      <c r="A67" s="37"/>
      <c r="B67" s="49"/>
      <c r="C67" s="29"/>
      <c r="D67" s="30"/>
      <c r="F67" s="32"/>
      <c r="G67" s="35"/>
      <c r="H67" s="87"/>
      <c r="I67" s="33"/>
      <c r="J67" s="34"/>
      <c r="K67" s="33"/>
      <c r="L67" s="35"/>
      <c r="M67" s="39"/>
      <c r="N67" s="33"/>
    </row>
    <row r="68" spans="1:14" s="41" customFormat="1" ht="11">
      <c r="A68" s="37"/>
      <c r="B68" s="49"/>
      <c r="C68" s="29"/>
      <c r="D68" s="30"/>
      <c r="F68" s="32"/>
      <c r="G68" s="35"/>
      <c r="H68" s="87"/>
      <c r="I68" s="33"/>
      <c r="J68" s="34"/>
      <c r="K68" s="33"/>
      <c r="L68" s="35"/>
      <c r="M68" s="39"/>
      <c r="N68" s="33"/>
    </row>
    <row r="69" spans="1:14" s="41" customFormat="1" ht="11">
      <c r="A69" s="37"/>
      <c r="B69" s="49"/>
      <c r="C69" s="29"/>
      <c r="D69" s="30"/>
      <c r="F69" s="32"/>
      <c r="G69" s="35"/>
      <c r="H69" s="87"/>
      <c r="I69" s="33"/>
      <c r="J69" s="34"/>
      <c r="K69" s="33"/>
      <c r="L69" s="35"/>
      <c r="M69" s="39"/>
      <c r="N69" s="33"/>
    </row>
    <row r="70" spans="1:14" s="41" customFormat="1" ht="11">
      <c r="A70" s="37"/>
      <c r="B70" s="49"/>
      <c r="C70" s="29"/>
      <c r="D70" s="30"/>
      <c r="F70" s="32"/>
      <c r="G70" s="35"/>
      <c r="H70" s="87"/>
      <c r="I70" s="33"/>
      <c r="J70" s="34"/>
      <c r="K70" s="33"/>
      <c r="L70" s="35"/>
      <c r="M70" s="39"/>
      <c r="N70" s="33"/>
    </row>
    <row r="71" spans="1:14" s="41" customFormat="1" ht="11">
      <c r="A71" s="37"/>
      <c r="B71" s="49"/>
      <c r="C71" s="29"/>
      <c r="D71" s="30"/>
      <c r="F71" s="32"/>
      <c r="G71" s="35"/>
      <c r="H71" s="87"/>
      <c r="I71" s="33"/>
      <c r="J71" s="34"/>
      <c r="K71" s="33"/>
      <c r="L71" s="35"/>
      <c r="M71" s="39"/>
      <c r="N71" s="33"/>
    </row>
    <row r="72" spans="1:14" s="41" customFormat="1" ht="11">
      <c r="A72" s="37"/>
      <c r="B72" s="49"/>
      <c r="C72" s="29"/>
      <c r="D72" s="30"/>
      <c r="F72" s="32"/>
      <c r="G72" s="35"/>
      <c r="H72" s="87"/>
      <c r="I72" s="33"/>
      <c r="J72" s="34"/>
      <c r="K72" s="33"/>
      <c r="L72" s="35"/>
      <c r="M72" s="39"/>
      <c r="N72" s="33"/>
    </row>
    <row r="73" spans="1:14" s="41" customFormat="1" ht="11">
      <c r="A73" s="37"/>
      <c r="B73" s="49"/>
      <c r="C73" s="29"/>
      <c r="D73" s="30"/>
      <c r="F73" s="32"/>
      <c r="G73" s="35"/>
      <c r="H73" s="87"/>
      <c r="I73" s="33"/>
      <c r="J73" s="34"/>
      <c r="K73" s="33"/>
      <c r="L73" s="35"/>
      <c r="M73" s="39"/>
      <c r="N73" s="33"/>
    </row>
    <row r="74" spans="1:14" s="41" customFormat="1" ht="11">
      <c r="A74" s="37"/>
      <c r="B74" s="49"/>
      <c r="C74" s="29"/>
      <c r="D74" s="30"/>
      <c r="F74" s="32"/>
      <c r="G74" s="35"/>
      <c r="H74" s="87"/>
      <c r="I74" s="33"/>
      <c r="J74" s="34"/>
      <c r="K74" s="33"/>
      <c r="L74" s="35"/>
      <c r="M74" s="39"/>
      <c r="N74" s="33"/>
    </row>
    <row r="75" spans="1:14" s="41" customFormat="1" ht="11">
      <c r="A75" s="37"/>
      <c r="B75" s="49"/>
      <c r="C75" s="29"/>
      <c r="D75" s="30"/>
      <c r="F75" s="32"/>
      <c r="G75" s="35"/>
      <c r="H75" s="87"/>
      <c r="I75" s="33"/>
      <c r="J75" s="34"/>
      <c r="K75" s="33"/>
      <c r="L75" s="35"/>
      <c r="M75" s="39"/>
      <c r="N75" s="33"/>
    </row>
    <row r="76" spans="1:14" s="41" customFormat="1" ht="11">
      <c r="A76" s="37"/>
      <c r="B76" s="49"/>
      <c r="C76" s="29"/>
      <c r="D76" s="30"/>
      <c r="F76" s="32"/>
      <c r="G76" s="35"/>
      <c r="H76" s="87"/>
      <c r="I76" s="33"/>
      <c r="J76" s="34"/>
      <c r="K76" s="33"/>
      <c r="L76" s="35"/>
      <c r="M76" s="39"/>
      <c r="N76" s="33"/>
    </row>
    <row r="77" spans="1:14" s="41" customFormat="1" ht="11">
      <c r="A77" s="37"/>
      <c r="B77" s="49"/>
      <c r="C77" s="29"/>
      <c r="D77" s="30"/>
      <c r="F77" s="32"/>
      <c r="G77" s="35"/>
      <c r="H77" s="87"/>
      <c r="I77" s="33"/>
      <c r="J77" s="34"/>
      <c r="K77" s="33"/>
      <c r="L77" s="35"/>
      <c r="M77" s="39"/>
      <c r="N77" s="33"/>
    </row>
    <row r="78" spans="1:14" s="41" customFormat="1" ht="11">
      <c r="A78" s="37"/>
      <c r="B78" s="49"/>
      <c r="C78" s="29"/>
      <c r="D78" s="30"/>
      <c r="F78" s="32"/>
      <c r="G78" s="35"/>
      <c r="H78" s="87"/>
      <c r="I78" s="33"/>
      <c r="J78" s="34"/>
      <c r="K78" s="33"/>
      <c r="L78" s="35"/>
      <c r="M78" s="39"/>
      <c r="N78" s="33"/>
    </row>
    <row r="79" spans="1:14" s="41" customFormat="1" ht="11">
      <c r="A79" s="37"/>
      <c r="B79" s="49"/>
      <c r="C79" s="29"/>
      <c r="D79" s="30"/>
      <c r="F79" s="32"/>
      <c r="G79" s="35"/>
      <c r="H79" s="87"/>
      <c r="I79" s="33"/>
      <c r="J79" s="34"/>
      <c r="K79" s="33"/>
      <c r="L79" s="35"/>
      <c r="M79" s="39"/>
      <c r="N79" s="33"/>
    </row>
    <row r="80" spans="1:14" s="41" customFormat="1" ht="11">
      <c r="A80" s="37"/>
      <c r="B80" s="49"/>
      <c r="C80" s="29"/>
      <c r="D80" s="30"/>
      <c r="F80" s="32"/>
      <c r="G80" s="35"/>
      <c r="H80" s="87"/>
      <c r="I80" s="33"/>
      <c r="J80" s="34"/>
      <c r="K80" s="33"/>
      <c r="L80" s="35"/>
      <c r="M80" s="39"/>
      <c r="N80" s="33"/>
    </row>
    <row r="81" spans="1:14" s="41" customFormat="1" ht="11">
      <c r="A81" s="37"/>
      <c r="B81" s="49"/>
      <c r="C81" s="29"/>
      <c r="D81" s="30"/>
      <c r="F81" s="32"/>
      <c r="G81" s="35"/>
      <c r="H81" s="87"/>
      <c r="I81" s="33"/>
      <c r="J81" s="34"/>
      <c r="K81" s="33"/>
      <c r="L81" s="35"/>
      <c r="M81" s="39"/>
      <c r="N81" s="33"/>
    </row>
    <row r="82" spans="1:14" s="41" customFormat="1" ht="11">
      <c r="A82" s="37"/>
      <c r="B82" s="49"/>
      <c r="C82" s="29"/>
      <c r="D82" s="30"/>
      <c r="F82" s="32"/>
      <c r="G82" s="35"/>
      <c r="H82" s="87"/>
      <c r="I82" s="33"/>
      <c r="J82" s="34"/>
      <c r="K82" s="33"/>
      <c r="L82" s="35"/>
      <c r="M82" s="39"/>
      <c r="N82" s="33"/>
    </row>
    <row r="83" spans="1:14" s="41" customFormat="1" ht="11">
      <c r="A83" s="37"/>
      <c r="B83" s="49"/>
      <c r="C83" s="29"/>
      <c r="D83" s="30"/>
      <c r="F83" s="32"/>
      <c r="G83" s="35"/>
      <c r="H83" s="87"/>
      <c r="I83" s="33"/>
      <c r="J83" s="34"/>
      <c r="K83" s="33"/>
      <c r="L83" s="35"/>
      <c r="M83" s="39"/>
      <c r="N83" s="33"/>
    </row>
    <row r="84" spans="1:14" s="41" customFormat="1" ht="11">
      <c r="A84" s="37"/>
      <c r="B84" s="49"/>
      <c r="C84" s="29"/>
      <c r="D84" s="30"/>
      <c r="F84" s="32"/>
      <c r="G84" s="35"/>
      <c r="H84" s="87"/>
      <c r="I84" s="33"/>
      <c r="J84" s="34"/>
      <c r="K84" s="33"/>
      <c r="L84" s="35"/>
      <c r="M84" s="39"/>
      <c r="N84" s="33"/>
    </row>
    <row r="85" spans="1:14" s="41" customFormat="1" ht="11">
      <c r="A85" s="37"/>
      <c r="B85" s="49"/>
      <c r="C85" s="29"/>
      <c r="D85" s="30"/>
      <c r="F85" s="32"/>
      <c r="G85" s="35"/>
      <c r="H85" s="87"/>
      <c r="I85" s="33"/>
      <c r="J85" s="34"/>
      <c r="K85" s="33"/>
      <c r="L85" s="35"/>
      <c r="M85" s="39"/>
      <c r="N85" s="33"/>
    </row>
    <row r="86" spans="1:14" s="41" customFormat="1" ht="11">
      <c r="A86" s="37"/>
      <c r="B86" s="49"/>
      <c r="C86" s="29"/>
      <c r="D86" s="30"/>
      <c r="F86" s="32"/>
      <c r="G86" s="35"/>
      <c r="H86" s="87"/>
      <c r="I86" s="33"/>
      <c r="J86" s="34"/>
      <c r="K86" s="33"/>
      <c r="L86" s="35"/>
      <c r="M86" s="39"/>
      <c r="N86" s="33"/>
    </row>
    <row r="87" spans="1:14" s="41" customFormat="1" ht="11">
      <c r="A87" s="37"/>
      <c r="B87" s="49"/>
      <c r="C87" s="29"/>
      <c r="D87" s="30"/>
      <c r="F87" s="32"/>
      <c r="G87" s="35"/>
      <c r="H87" s="87"/>
      <c r="I87" s="33"/>
      <c r="J87" s="34"/>
      <c r="K87" s="33"/>
      <c r="L87" s="35"/>
      <c r="M87" s="39"/>
      <c r="N87" s="33"/>
    </row>
    <row r="88" spans="1:14" s="41" customFormat="1" ht="11">
      <c r="A88" s="37"/>
      <c r="B88" s="49"/>
      <c r="C88" s="29"/>
      <c r="D88" s="30"/>
      <c r="F88" s="32"/>
      <c r="G88" s="35"/>
      <c r="H88" s="87"/>
      <c r="I88" s="33"/>
      <c r="J88" s="34"/>
      <c r="K88" s="33"/>
      <c r="L88" s="35"/>
      <c r="M88" s="39"/>
      <c r="N88" s="33"/>
    </row>
    <row r="89" spans="1:14" s="41" customFormat="1" ht="11">
      <c r="A89" s="37"/>
      <c r="B89" s="49"/>
      <c r="C89" s="29"/>
      <c r="D89" s="30"/>
      <c r="F89" s="32"/>
      <c r="G89" s="35"/>
      <c r="H89" s="87"/>
      <c r="I89" s="33"/>
      <c r="J89" s="34"/>
      <c r="K89" s="33"/>
      <c r="L89" s="35"/>
      <c r="M89" s="39"/>
      <c r="N89" s="33"/>
    </row>
    <row r="90" spans="1:14" s="41" customFormat="1" ht="11">
      <c r="A90" s="37"/>
      <c r="B90" s="49"/>
      <c r="C90" s="29"/>
      <c r="D90" s="30"/>
      <c r="F90" s="32"/>
      <c r="G90" s="35"/>
      <c r="H90" s="87"/>
      <c r="I90" s="33"/>
      <c r="J90" s="34"/>
      <c r="K90" s="33"/>
      <c r="L90" s="35"/>
      <c r="M90" s="39"/>
      <c r="N90" s="33"/>
    </row>
    <row r="91" spans="1:14" s="41" customFormat="1" ht="11">
      <c r="A91" s="37"/>
      <c r="B91" s="49"/>
      <c r="C91" s="29"/>
      <c r="D91" s="30"/>
      <c r="F91" s="32"/>
      <c r="G91" s="35"/>
      <c r="H91" s="87"/>
      <c r="I91" s="33"/>
      <c r="J91" s="34"/>
      <c r="K91" s="33"/>
      <c r="L91" s="35"/>
      <c r="M91" s="39"/>
      <c r="N91" s="33"/>
    </row>
    <row r="92" spans="1:14" s="41" customFormat="1" ht="11">
      <c r="A92" s="37"/>
      <c r="B92" s="49"/>
      <c r="C92" s="29"/>
      <c r="D92" s="30"/>
      <c r="F92" s="32"/>
      <c r="G92" s="35"/>
      <c r="H92" s="87"/>
      <c r="I92" s="33"/>
      <c r="J92" s="34"/>
      <c r="K92" s="33"/>
      <c r="L92" s="35"/>
      <c r="M92" s="39"/>
      <c r="N92" s="33"/>
    </row>
    <row r="93" spans="1:14" s="41" customFormat="1" ht="11">
      <c r="A93" s="37"/>
      <c r="B93" s="49"/>
      <c r="C93" s="29"/>
      <c r="D93" s="30"/>
      <c r="F93" s="32"/>
      <c r="G93" s="35"/>
      <c r="H93" s="87"/>
      <c r="I93" s="33"/>
      <c r="J93" s="34"/>
      <c r="K93" s="33"/>
      <c r="L93" s="35"/>
      <c r="M93" s="39"/>
      <c r="N93" s="33"/>
    </row>
    <row r="94" spans="1:14" s="41" customFormat="1" ht="11">
      <c r="A94" s="37"/>
      <c r="B94" s="49"/>
      <c r="C94" s="29"/>
      <c r="D94" s="30"/>
      <c r="F94" s="32"/>
      <c r="G94" s="35"/>
      <c r="H94" s="87"/>
      <c r="I94" s="33"/>
      <c r="J94" s="34"/>
      <c r="K94" s="33"/>
      <c r="L94" s="35"/>
      <c r="M94" s="39"/>
      <c r="N94" s="33"/>
    </row>
    <row r="95" spans="1:14" s="41" customFormat="1" ht="11">
      <c r="A95" s="37"/>
      <c r="B95" s="49"/>
      <c r="C95" s="29"/>
      <c r="D95" s="30"/>
      <c r="F95" s="32"/>
      <c r="G95" s="35"/>
      <c r="H95" s="87"/>
      <c r="I95" s="33"/>
      <c r="J95" s="34"/>
      <c r="K95" s="33"/>
      <c r="L95" s="35"/>
      <c r="M95" s="39"/>
      <c r="N95" s="33"/>
    </row>
    <row r="96" spans="1:14" s="41" customFormat="1" ht="11">
      <c r="A96" s="37"/>
      <c r="B96" s="49"/>
      <c r="C96" s="29"/>
      <c r="D96" s="30"/>
      <c r="F96" s="32"/>
      <c r="G96" s="35"/>
      <c r="H96" s="87"/>
      <c r="I96" s="33"/>
      <c r="J96" s="34"/>
      <c r="K96" s="33"/>
      <c r="L96" s="35"/>
      <c r="M96" s="39"/>
      <c r="N96" s="33"/>
    </row>
    <row r="97" spans="1:14" s="41" customFormat="1" ht="11">
      <c r="A97" s="37"/>
      <c r="B97" s="49"/>
      <c r="C97" s="29"/>
      <c r="D97" s="30"/>
      <c r="F97" s="32"/>
      <c r="G97" s="35"/>
      <c r="H97" s="87"/>
      <c r="I97" s="33"/>
      <c r="J97" s="34"/>
      <c r="K97" s="33"/>
      <c r="L97" s="35"/>
      <c r="M97" s="39"/>
      <c r="N97" s="33"/>
    </row>
    <row r="98" spans="1:14" s="41" customFormat="1" ht="11">
      <c r="A98" s="37"/>
      <c r="B98" s="49"/>
      <c r="C98" s="29"/>
      <c r="D98" s="30"/>
      <c r="F98" s="32"/>
      <c r="G98" s="35"/>
      <c r="H98" s="87"/>
      <c r="I98" s="33"/>
      <c r="J98" s="34"/>
      <c r="K98" s="33"/>
      <c r="L98" s="35"/>
      <c r="M98" s="39"/>
      <c r="N98" s="33"/>
    </row>
    <row r="99" spans="1:14" s="41" customFormat="1" ht="11">
      <c r="A99" s="37"/>
      <c r="B99" s="49"/>
      <c r="C99" s="29"/>
      <c r="D99" s="30"/>
      <c r="F99" s="32"/>
      <c r="G99" s="35"/>
      <c r="H99" s="87"/>
      <c r="I99" s="33"/>
      <c r="J99" s="34"/>
      <c r="K99" s="33"/>
      <c r="L99" s="35"/>
      <c r="M99" s="39"/>
      <c r="N99" s="33"/>
    </row>
    <row r="100" spans="1:14" s="41" customFormat="1" ht="11">
      <c r="A100" s="37"/>
      <c r="B100" s="49"/>
      <c r="C100" s="29"/>
      <c r="D100" s="30"/>
      <c r="F100" s="32"/>
      <c r="G100" s="35"/>
      <c r="H100" s="87"/>
      <c r="I100" s="33"/>
      <c r="J100" s="34"/>
      <c r="K100" s="33"/>
      <c r="L100" s="35"/>
      <c r="M100" s="39"/>
      <c r="N100" s="33"/>
    </row>
    <row r="101" spans="1:14" s="41" customFormat="1" ht="11">
      <c r="A101" s="37"/>
      <c r="B101" s="49"/>
      <c r="C101" s="29"/>
      <c r="D101" s="30"/>
      <c r="F101" s="32"/>
      <c r="G101" s="35"/>
      <c r="H101" s="87"/>
      <c r="I101" s="33"/>
      <c r="J101" s="34"/>
      <c r="K101" s="33"/>
      <c r="L101" s="35"/>
      <c r="M101" s="39"/>
      <c r="N101" s="33"/>
    </row>
    <row r="102" spans="1:14" s="41" customFormat="1" ht="11">
      <c r="A102" s="37"/>
      <c r="B102" s="49"/>
      <c r="C102" s="29"/>
      <c r="D102" s="30"/>
      <c r="F102" s="32"/>
      <c r="G102" s="35"/>
      <c r="H102" s="87"/>
      <c r="I102" s="33"/>
      <c r="J102" s="34"/>
      <c r="K102" s="33"/>
      <c r="L102" s="35"/>
      <c r="M102" s="39"/>
      <c r="N102" s="33"/>
    </row>
    <row r="103" spans="1:14" s="41" customFormat="1" ht="11">
      <c r="A103" s="37"/>
      <c r="B103" s="49"/>
      <c r="C103" s="29"/>
      <c r="D103" s="30"/>
      <c r="F103" s="32"/>
      <c r="G103" s="35"/>
      <c r="H103" s="87"/>
      <c r="I103" s="33"/>
      <c r="J103" s="34"/>
      <c r="K103" s="33"/>
      <c r="L103" s="35"/>
      <c r="M103" s="39"/>
      <c r="N103" s="33"/>
    </row>
    <row r="104" spans="1:14" s="41" customFormat="1" ht="11">
      <c r="A104" s="37"/>
      <c r="B104" s="49"/>
      <c r="C104" s="29"/>
      <c r="D104" s="30"/>
      <c r="F104" s="32"/>
      <c r="G104" s="35"/>
      <c r="H104" s="87"/>
      <c r="I104" s="33"/>
      <c r="J104" s="34"/>
      <c r="K104" s="33"/>
      <c r="L104" s="35"/>
      <c r="M104" s="39"/>
      <c r="N104" s="33"/>
    </row>
    <row r="105" spans="1:14" s="41" customFormat="1" ht="11">
      <c r="A105" s="37"/>
      <c r="B105" s="49"/>
      <c r="C105" s="29"/>
      <c r="D105" s="30"/>
      <c r="F105" s="32"/>
      <c r="G105" s="35"/>
      <c r="H105" s="87"/>
      <c r="I105" s="33"/>
      <c r="J105" s="34"/>
      <c r="K105" s="33"/>
      <c r="L105" s="35"/>
      <c r="M105" s="39"/>
      <c r="N105" s="33"/>
    </row>
    <row r="106" spans="1:14" s="41" customFormat="1" ht="11">
      <c r="A106" s="37"/>
      <c r="B106" s="49"/>
      <c r="C106" s="29"/>
      <c r="D106" s="30"/>
      <c r="F106" s="32"/>
      <c r="G106" s="35"/>
      <c r="H106" s="87"/>
      <c r="I106" s="33"/>
      <c r="J106" s="34"/>
      <c r="K106" s="33"/>
      <c r="L106" s="35"/>
      <c r="M106" s="39"/>
      <c r="N106" s="33"/>
    </row>
    <row r="107" spans="1:14" s="41" customFormat="1" ht="11">
      <c r="A107" s="37"/>
      <c r="B107" s="49"/>
      <c r="C107" s="29"/>
      <c r="D107" s="30"/>
      <c r="F107" s="32"/>
      <c r="G107" s="35"/>
      <c r="H107" s="87"/>
      <c r="I107" s="33"/>
      <c r="J107" s="34"/>
      <c r="K107" s="33"/>
      <c r="L107" s="35"/>
      <c r="M107" s="39"/>
      <c r="N107" s="33"/>
    </row>
    <row r="108" spans="1:14" s="41" customFormat="1" ht="11">
      <c r="A108" s="37"/>
      <c r="B108" s="49"/>
      <c r="C108" s="29"/>
      <c r="D108" s="30"/>
      <c r="F108" s="32"/>
      <c r="G108" s="35"/>
      <c r="H108" s="87"/>
      <c r="I108" s="33"/>
      <c r="J108" s="34"/>
      <c r="K108" s="33"/>
      <c r="L108" s="35"/>
      <c r="M108" s="39"/>
      <c r="N108" s="33"/>
    </row>
    <row r="109" spans="1:14" s="41" customFormat="1" ht="11">
      <c r="A109" s="37"/>
      <c r="B109" s="49"/>
      <c r="C109" s="29"/>
      <c r="D109" s="30"/>
      <c r="F109" s="32"/>
      <c r="G109" s="35"/>
      <c r="H109" s="87"/>
      <c r="I109" s="33"/>
      <c r="J109" s="34"/>
      <c r="K109" s="33"/>
      <c r="L109" s="35"/>
      <c r="M109" s="39"/>
      <c r="N109" s="33"/>
    </row>
    <row r="110" spans="1:14" s="41" customFormat="1" ht="11">
      <c r="A110" s="37"/>
      <c r="B110" s="49"/>
      <c r="C110" s="29"/>
      <c r="D110" s="30"/>
      <c r="F110" s="32"/>
      <c r="G110" s="35"/>
      <c r="H110" s="87"/>
      <c r="I110" s="33"/>
      <c r="J110" s="34"/>
      <c r="K110" s="33"/>
      <c r="L110" s="35"/>
      <c r="M110" s="39"/>
      <c r="N110" s="33"/>
    </row>
    <row r="111" spans="1:14" s="41" customFormat="1" ht="11">
      <c r="A111" s="37"/>
      <c r="B111" s="49"/>
      <c r="C111" s="29"/>
      <c r="D111" s="30"/>
      <c r="F111" s="32"/>
      <c r="G111" s="35"/>
      <c r="H111" s="87"/>
      <c r="I111" s="33"/>
      <c r="J111" s="34"/>
      <c r="K111" s="33"/>
      <c r="L111" s="35"/>
      <c r="M111" s="39"/>
      <c r="N111" s="33"/>
    </row>
    <row r="112" spans="1:14" s="41" customFormat="1" ht="11">
      <c r="A112" s="37"/>
      <c r="B112" s="49"/>
      <c r="C112" s="29"/>
      <c r="D112" s="30"/>
      <c r="F112" s="32"/>
      <c r="G112" s="35"/>
      <c r="H112" s="87"/>
      <c r="I112" s="33"/>
      <c r="J112" s="34"/>
      <c r="K112" s="33"/>
      <c r="L112" s="35"/>
      <c r="M112" s="39"/>
      <c r="N112" s="33"/>
    </row>
    <row r="113" spans="1:14" s="41" customFormat="1" ht="11">
      <c r="A113" s="37"/>
      <c r="B113" s="49"/>
      <c r="C113" s="29"/>
      <c r="D113" s="30"/>
      <c r="F113" s="32"/>
      <c r="G113" s="35"/>
      <c r="H113" s="87"/>
      <c r="I113" s="33"/>
      <c r="J113" s="34"/>
      <c r="K113" s="33"/>
      <c r="L113" s="35"/>
      <c r="M113" s="39"/>
      <c r="N113" s="33"/>
    </row>
    <row r="114" spans="1:14" s="41" customFormat="1" ht="11">
      <c r="A114" s="37"/>
      <c r="B114" s="49"/>
      <c r="C114" s="29"/>
      <c r="D114" s="30"/>
      <c r="F114" s="32"/>
      <c r="G114" s="35"/>
      <c r="H114" s="87"/>
      <c r="I114" s="33"/>
      <c r="J114" s="34"/>
      <c r="K114" s="33"/>
      <c r="L114" s="35"/>
      <c r="M114" s="39"/>
      <c r="N114" s="33"/>
    </row>
    <row r="115" spans="1:14" s="41" customFormat="1" ht="11">
      <c r="A115" s="37"/>
      <c r="B115" s="49"/>
      <c r="C115" s="29"/>
      <c r="D115" s="30"/>
      <c r="F115" s="32"/>
      <c r="G115" s="35"/>
      <c r="H115" s="87"/>
      <c r="I115" s="33"/>
      <c r="J115" s="34"/>
      <c r="K115" s="33"/>
      <c r="L115" s="35"/>
      <c r="M115" s="39"/>
      <c r="N115" s="33"/>
    </row>
    <row r="116" spans="1:14" s="41" customFormat="1" ht="11">
      <c r="A116" s="37"/>
      <c r="B116" s="49"/>
      <c r="C116" s="29"/>
      <c r="D116" s="30"/>
      <c r="F116" s="32"/>
      <c r="G116" s="35"/>
      <c r="H116" s="87"/>
      <c r="I116" s="33"/>
      <c r="J116" s="34"/>
      <c r="K116" s="33"/>
      <c r="L116" s="35"/>
      <c r="M116" s="39"/>
      <c r="N116" s="33"/>
    </row>
    <row r="117" spans="1:14" s="41" customFormat="1" ht="11">
      <c r="A117" s="37"/>
      <c r="B117" s="49"/>
      <c r="C117" s="29"/>
      <c r="D117" s="30"/>
      <c r="F117" s="32"/>
      <c r="G117" s="35"/>
      <c r="H117" s="87"/>
      <c r="I117" s="33"/>
      <c r="J117" s="34"/>
      <c r="K117" s="33"/>
      <c r="L117" s="35"/>
      <c r="M117" s="39"/>
      <c r="N117" s="33"/>
    </row>
    <row r="118" spans="1:14" s="41" customFormat="1" ht="11">
      <c r="A118" s="37"/>
      <c r="B118" s="49"/>
      <c r="C118" s="29"/>
      <c r="D118" s="30"/>
      <c r="F118" s="32"/>
      <c r="G118" s="35"/>
      <c r="H118" s="87"/>
      <c r="I118" s="33"/>
      <c r="J118" s="34"/>
      <c r="K118" s="33"/>
      <c r="L118" s="35"/>
      <c r="M118" s="39"/>
      <c r="N118" s="33"/>
    </row>
    <row r="119" spans="1:14" s="41" customFormat="1" ht="11">
      <c r="A119" s="37"/>
      <c r="B119" s="49"/>
      <c r="C119" s="29"/>
      <c r="D119" s="30"/>
      <c r="F119" s="32"/>
      <c r="G119" s="35"/>
      <c r="H119" s="87"/>
      <c r="I119" s="33"/>
      <c r="J119" s="34"/>
      <c r="K119" s="33"/>
      <c r="L119" s="35"/>
      <c r="M119" s="39"/>
      <c r="N119" s="33"/>
    </row>
    <row r="120" spans="1:14" s="41" customFormat="1" ht="11">
      <c r="A120" s="37"/>
      <c r="B120" s="49"/>
      <c r="C120" s="29"/>
      <c r="D120" s="30"/>
      <c r="F120" s="32"/>
      <c r="G120" s="35"/>
      <c r="H120" s="87"/>
      <c r="I120" s="33"/>
      <c r="J120" s="34"/>
      <c r="K120" s="33"/>
      <c r="L120" s="35"/>
      <c r="M120" s="39"/>
      <c r="N120" s="33"/>
    </row>
    <row r="121" spans="1:14" s="41" customFormat="1" ht="11">
      <c r="A121" s="37"/>
      <c r="B121" s="49"/>
      <c r="C121" s="29"/>
      <c r="D121" s="30"/>
      <c r="F121" s="32"/>
      <c r="G121" s="35"/>
      <c r="H121" s="87"/>
      <c r="I121" s="33"/>
      <c r="J121" s="34"/>
      <c r="K121" s="33"/>
      <c r="L121" s="35"/>
      <c r="M121" s="39"/>
      <c r="N121" s="33"/>
    </row>
    <row r="122" spans="1:14" s="41" customFormat="1" ht="11">
      <c r="A122" s="37"/>
      <c r="B122" s="49"/>
      <c r="C122" s="29"/>
      <c r="D122" s="30"/>
      <c r="F122" s="32"/>
      <c r="G122" s="35"/>
      <c r="H122" s="87"/>
      <c r="I122" s="33"/>
      <c r="J122" s="34"/>
      <c r="K122" s="33"/>
      <c r="L122" s="35"/>
      <c r="M122" s="39"/>
      <c r="N122" s="33"/>
    </row>
    <row r="123" spans="1:14" s="41" customFormat="1" ht="11">
      <c r="A123" s="37"/>
      <c r="B123" s="49"/>
      <c r="C123" s="29"/>
      <c r="D123" s="30"/>
      <c r="F123" s="32"/>
      <c r="G123" s="35"/>
      <c r="H123" s="87"/>
      <c r="I123" s="33"/>
      <c r="J123" s="34"/>
      <c r="K123" s="33"/>
      <c r="L123" s="35"/>
      <c r="M123" s="39"/>
      <c r="N123" s="33"/>
    </row>
    <row r="124" spans="1:14" s="41" customFormat="1" ht="11">
      <c r="A124" s="37"/>
      <c r="B124" s="49"/>
      <c r="C124" s="29"/>
      <c r="D124" s="30"/>
      <c r="F124" s="32"/>
      <c r="G124" s="35"/>
      <c r="H124" s="87"/>
      <c r="I124" s="33"/>
      <c r="J124" s="34"/>
      <c r="K124" s="33"/>
      <c r="L124" s="35"/>
      <c r="M124" s="39"/>
      <c r="N124" s="33"/>
    </row>
    <row r="125" spans="1:14" s="41" customFormat="1" ht="11">
      <c r="A125" s="37"/>
      <c r="B125" s="49"/>
      <c r="C125" s="29"/>
      <c r="D125" s="30"/>
      <c r="F125" s="32"/>
      <c r="G125" s="35"/>
      <c r="H125" s="87"/>
      <c r="I125" s="33"/>
      <c r="J125" s="34"/>
      <c r="K125" s="33"/>
      <c r="L125" s="35"/>
      <c r="M125" s="39"/>
      <c r="N125" s="33"/>
    </row>
    <row r="126" spans="1:14" s="41" customFormat="1" ht="11">
      <c r="A126" s="37"/>
      <c r="B126" s="49"/>
      <c r="C126" s="29"/>
      <c r="D126" s="30"/>
      <c r="F126" s="32"/>
      <c r="G126" s="35"/>
      <c r="H126" s="87"/>
      <c r="I126" s="33"/>
      <c r="J126" s="34"/>
      <c r="K126" s="33"/>
      <c r="L126" s="35"/>
      <c r="M126" s="39"/>
      <c r="N126" s="33"/>
    </row>
    <row r="127" spans="1:14" s="41" customFormat="1" ht="11">
      <c r="A127" s="37"/>
      <c r="B127" s="49"/>
      <c r="C127" s="29"/>
      <c r="D127" s="30"/>
      <c r="F127" s="32"/>
      <c r="G127" s="35"/>
      <c r="H127" s="87"/>
      <c r="I127" s="33"/>
      <c r="J127" s="34"/>
      <c r="K127" s="33"/>
      <c r="L127" s="35"/>
      <c r="M127" s="39"/>
      <c r="N127" s="33"/>
    </row>
    <row r="128" spans="1:14" s="41" customFormat="1" ht="11">
      <c r="A128" s="37"/>
      <c r="B128" s="49"/>
      <c r="C128" s="29"/>
      <c r="D128" s="30"/>
      <c r="F128" s="32"/>
      <c r="G128" s="35"/>
      <c r="H128" s="87"/>
      <c r="I128" s="33"/>
      <c r="J128" s="34"/>
      <c r="K128" s="33"/>
      <c r="L128" s="35"/>
      <c r="M128" s="39"/>
      <c r="N128" s="33"/>
    </row>
    <row r="129" spans="1:14" s="41" customFormat="1" ht="11">
      <c r="A129" s="37"/>
      <c r="B129" s="49"/>
      <c r="C129" s="29"/>
      <c r="D129" s="30"/>
      <c r="F129" s="32"/>
      <c r="G129" s="35"/>
      <c r="H129" s="87"/>
      <c r="I129" s="33"/>
      <c r="J129" s="34"/>
      <c r="K129" s="33"/>
      <c r="L129" s="35"/>
      <c r="M129" s="39"/>
      <c r="N129" s="33"/>
    </row>
    <row r="130" spans="1:14" s="41" customFormat="1" ht="11">
      <c r="A130" s="37"/>
      <c r="B130" s="49"/>
      <c r="C130" s="29"/>
      <c r="D130" s="30"/>
      <c r="F130" s="32"/>
      <c r="G130" s="35"/>
      <c r="H130" s="87"/>
      <c r="I130" s="33"/>
      <c r="J130" s="34"/>
      <c r="K130" s="33"/>
      <c r="L130" s="35"/>
      <c r="M130" s="39"/>
      <c r="N130" s="33"/>
    </row>
    <row r="131" spans="1:14" s="41" customFormat="1" ht="11">
      <c r="A131" s="37"/>
      <c r="B131" s="49"/>
      <c r="C131" s="29"/>
      <c r="D131" s="30"/>
      <c r="F131" s="32"/>
      <c r="G131" s="35"/>
      <c r="H131" s="87"/>
      <c r="I131" s="33"/>
      <c r="J131" s="34"/>
      <c r="K131" s="33"/>
      <c r="L131" s="35"/>
      <c r="M131" s="39"/>
      <c r="N131" s="33"/>
    </row>
    <row r="132" spans="1:14" s="41" customFormat="1" ht="11">
      <c r="A132" s="37"/>
      <c r="B132" s="49"/>
      <c r="C132" s="29"/>
      <c r="D132" s="30"/>
      <c r="F132" s="32"/>
      <c r="G132" s="35"/>
      <c r="H132" s="87"/>
      <c r="I132" s="33"/>
      <c r="J132" s="34"/>
      <c r="K132" s="33"/>
      <c r="L132" s="35"/>
      <c r="M132" s="39"/>
      <c r="N132" s="33"/>
    </row>
    <row r="133" spans="1:14" s="41" customFormat="1" ht="11">
      <c r="A133" s="37"/>
      <c r="B133" s="49"/>
      <c r="C133" s="29"/>
      <c r="D133" s="30"/>
      <c r="F133" s="32"/>
      <c r="G133" s="35"/>
      <c r="H133" s="87"/>
      <c r="I133" s="33"/>
      <c r="J133" s="34"/>
      <c r="K133" s="33"/>
      <c r="L133" s="35"/>
      <c r="M133" s="39"/>
      <c r="N133" s="33"/>
    </row>
    <row r="134" spans="1:14" s="41" customFormat="1" ht="11">
      <c r="A134" s="37"/>
      <c r="B134" s="49"/>
      <c r="C134" s="29"/>
      <c r="D134" s="30"/>
      <c r="F134" s="32"/>
      <c r="G134" s="35"/>
      <c r="H134" s="87"/>
      <c r="I134" s="33"/>
      <c r="J134" s="34"/>
      <c r="K134" s="33"/>
      <c r="L134" s="35"/>
      <c r="M134" s="39"/>
      <c r="N134" s="33"/>
    </row>
    <row r="135" spans="1:14" s="41" customFormat="1" ht="11">
      <c r="A135" s="37"/>
      <c r="B135" s="49"/>
      <c r="C135" s="29"/>
      <c r="D135" s="30"/>
      <c r="F135" s="32"/>
      <c r="G135" s="35"/>
      <c r="H135" s="87"/>
      <c r="I135" s="33"/>
      <c r="J135" s="34"/>
      <c r="K135" s="33"/>
      <c r="L135" s="35"/>
      <c r="M135" s="39"/>
      <c r="N135" s="33"/>
    </row>
    <row r="136" spans="1:14" s="41" customFormat="1" ht="11">
      <c r="A136" s="37"/>
      <c r="B136" s="49"/>
      <c r="C136" s="29"/>
      <c r="D136" s="30"/>
      <c r="F136" s="32"/>
      <c r="G136" s="35"/>
      <c r="H136" s="87"/>
      <c r="I136" s="33"/>
      <c r="J136" s="34"/>
      <c r="K136" s="33"/>
      <c r="L136" s="35"/>
      <c r="M136" s="39"/>
      <c r="N136" s="33"/>
    </row>
    <row r="137" spans="1:14" s="41" customFormat="1" ht="11">
      <c r="A137" s="37"/>
      <c r="B137" s="49"/>
      <c r="C137" s="29"/>
      <c r="D137" s="30"/>
      <c r="F137" s="32"/>
      <c r="G137" s="35"/>
      <c r="H137" s="87"/>
      <c r="I137" s="33"/>
      <c r="J137" s="34"/>
      <c r="K137" s="33"/>
      <c r="L137" s="35"/>
      <c r="M137" s="39"/>
      <c r="N137" s="33"/>
    </row>
    <row r="138" spans="1:14" s="41" customFormat="1" ht="11">
      <c r="A138" s="37"/>
      <c r="B138" s="49"/>
      <c r="C138" s="29"/>
      <c r="D138" s="30"/>
      <c r="F138" s="32"/>
      <c r="G138" s="35"/>
      <c r="H138" s="87"/>
      <c r="I138" s="33"/>
      <c r="J138" s="34"/>
      <c r="K138" s="33"/>
      <c r="L138" s="35"/>
      <c r="M138" s="39"/>
      <c r="N138" s="33"/>
    </row>
    <row r="139" spans="1:14" s="41" customFormat="1" ht="11">
      <c r="A139" s="37"/>
      <c r="B139" s="49"/>
      <c r="C139" s="29"/>
      <c r="D139" s="30"/>
      <c r="F139" s="32"/>
      <c r="G139" s="35"/>
      <c r="H139" s="87"/>
      <c r="I139" s="33"/>
      <c r="J139" s="34"/>
      <c r="K139" s="33"/>
      <c r="L139" s="35"/>
      <c r="M139" s="39"/>
      <c r="N139" s="33"/>
    </row>
    <row r="140" spans="1:14" s="41" customFormat="1" ht="11">
      <c r="A140" s="37"/>
      <c r="B140" s="49"/>
      <c r="C140" s="29"/>
      <c r="D140" s="30"/>
      <c r="F140" s="32"/>
      <c r="G140" s="35"/>
      <c r="H140" s="87"/>
      <c r="I140" s="33"/>
      <c r="J140" s="34"/>
      <c r="K140" s="33"/>
      <c r="L140" s="35"/>
      <c r="M140" s="39"/>
      <c r="N140" s="33"/>
    </row>
    <row r="141" spans="1:14" s="41" customFormat="1" ht="11">
      <c r="A141" s="37"/>
      <c r="B141" s="49"/>
      <c r="C141" s="29"/>
      <c r="D141" s="30"/>
      <c r="F141" s="32"/>
      <c r="G141" s="35"/>
      <c r="H141" s="87"/>
      <c r="I141" s="33"/>
      <c r="J141" s="34"/>
      <c r="K141" s="33"/>
      <c r="L141" s="35"/>
      <c r="M141" s="39"/>
      <c r="N141" s="33"/>
    </row>
    <row r="142" spans="1:14" s="41" customFormat="1" ht="11">
      <c r="A142" s="37"/>
      <c r="B142" s="49"/>
      <c r="C142" s="29"/>
      <c r="D142" s="30"/>
      <c r="F142" s="32"/>
      <c r="G142" s="35"/>
      <c r="H142" s="87"/>
      <c r="I142" s="33"/>
      <c r="J142" s="34"/>
      <c r="K142" s="33"/>
      <c r="L142" s="35"/>
      <c r="M142" s="39"/>
      <c r="N142" s="33"/>
    </row>
    <row r="143" spans="1:14" s="41" customFormat="1" ht="11">
      <c r="A143" s="37"/>
      <c r="B143" s="49"/>
      <c r="C143" s="29"/>
      <c r="D143" s="30"/>
      <c r="F143" s="32"/>
      <c r="G143" s="35"/>
      <c r="H143" s="87"/>
      <c r="I143" s="33"/>
      <c r="J143" s="34"/>
      <c r="K143" s="33"/>
      <c r="L143" s="35"/>
      <c r="M143" s="39"/>
      <c r="N143" s="33"/>
    </row>
    <row r="144" spans="1:14" s="41" customFormat="1" ht="11">
      <c r="A144" s="37"/>
      <c r="B144" s="49"/>
      <c r="C144" s="29"/>
      <c r="D144" s="30"/>
      <c r="F144" s="32"/>
      <c r="G144" s="35"/>
      <c r="H144" s="87"/>
      <c r="I144" s="33"/>
      <c r="J144" s="34"/>
      <c r="K144" s="33"/>
      <c r="L144" s="35"/>
      <c r="M144" s="39"/>
      <c r="N144" s="33"/>
    </row>
    <row r="145" spans="1:14" s="41" customFormat="1" ht="11">
      <c r="A145" s="37"/>
      <c r="B145" s="49"/>
      <c r="C145" s="29"/>
      <c r="D145" s="30"/>
      <c r="F145" s="32"/>
      <c r="G145" s="35"/>
      <c r="H145" s="87"/>
      <c r="I145" s="33"/>
      <c r="J145" s="34"/>
      <c r="K145" s="33"/>
      <c r="L145" s="35"/>
      <c r="M145" s="39"/>
      <c r="N145" s="33"/>
    </row>
    <row r="146" spans="1:14" s="41" customFormat="1" ht="11">
      <c r="A146" s="37"/>
      <c r="B146" s="49"/>
      <c r="C146" s="29"/>
      <c r="D146" s="30"/>
      <c r="F146" s="32"/>
      <c r="G146" s="35"/>
      <c r="H146" s="87"/>
      <c r="I146" s="33"/>
      <c r="J146" s="34"/>
      <c r="K146" s="33"/>
      <c r="L146" s="35"/>
      <c r="M146" s="39"/>
      <c r="N146" s="33"/>
    </row>
    <row r="147" spans="1:14" s="41" customFormat="1" ht="11">
      <c r="A147" s="37"/>
      <c r="B147" s="49"/>
      <c r="C147" s="29"/>
      <c r="D147" s="30"/>
      <c r="F147" s="32"/>
      <c r="G147" s="35"/>
      <c r="H147" s="87"/>
      <c r="I147" s="33"/>
      <c r="J147" s="34"/>
      <c r="K147" s="33"/>
      <c r="L147" s="35"/>
      <c r="M147" s="39"/>
      <c r="N147" s="33"/>
    </row>
    <row r="148" spans="1:14" s="41" customFormat="1" ht="11">
      <c r="A148" s="37"/>
      <c r="B148" s="49"/>
      <c r="C148" s="29"/>
      <c r="D148" s="30"/>
      <c r="F148" s="32"/>
      <c r="G148" s="35"/>
      <c r="H148" s="87"/>
      <c r="I148" s="33"/>
      <c r="J148" s="34"/>
      <c r="K148" s="33"/>
      <c r="L148" s="35"/>
      <c r="M148" s="39"/>
      <c r="N148" s="33"/>
    </row>
  </sheetData>
  <mergeCells count="4">
    <mergeCell ref="A1:N1"/>
    <mergeCell ref="A2:N2"/>
    <mergeCell ref="A3:N3"/>
    <mergeCell ref="A4:N4"/>
  </mergeCells>
  <phoneticPr fontId="25" type="noConversion"/>
  <pageMargins left="0.16" right="0.16" top="0.59" bottom="0.39000000000000007" header="0" footer="0"/>
  <pageSetup paperSize="9" scale="77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2" enableFormatConditionsCalculation="0">
    <pageSetUpPr fitToPage="1"/>
  </sheetPr>
  <dimension ref="A1:O28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N2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33203125" style="23" customWidth="1"/>
    <col min="4" max="4" width="5.83203125" style="20" customWidth="1"/>
    <col min="5" max="5" width="22.33203125" customWidth="1"/>
    <col min="6" max="6" width="8.6640625" style="9" customWidth="1"/>
    <col min="7" max="7" width="7.6640625" style="7" customWidth="1"/>
    <col min="8" max="8" width="9.1640625" style="138" customWidth="1"/>
    <col min="9" max="9" width="12.1640625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30.5" style="25" customWidth="1"/>
    <col min="14" max="14" width="10.6640625" style="18" customWidth="1"/>
  </cols>
  <sheetData>
    <row r="1" spans="1:15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5" ht="19.5" customHeight="1">
      <c r="A2" s="183" t="s">
        <v>676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99"/>
    </row>
    <row r="3" spans="1:15" ht="18" customHeight="1">
      <c r="A3" s="185" t="s">
        <v>923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99"/>
    </row>
    <row r="4" spans="1:15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200"/>
    </row>
    <row r="5" spans="1:15" ht="15.25" customHeight="1">
      <c r="A5" s="3" t="s">
        <v>879</v>
      </c>
      <c r="B5" s="46" t="s">
        <v>880</v>
      </c>
      <c r="C5" s="22" t="s">
        <v>881</v>
      </c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5" s="39" customFormat="1" ht="15.25" customHeight="1">
      <c r="A6" s="37">
        <v>1</v>
      </c>
      <c r="B6" s="49">
        <v>2043</v>
      </c>
      <c r="C6" s="29" t="s">
        <v>1948</v>
      </c>
      <c r="D6" s="82">
        <v>1</v>
      </c>
      <c r="E6" s="31" t="s">
        <v>1765</v>
      </c>
      <c r="F6" s="32">
        <f>VLOOKUP($E6,Atletas!$1:$1048576,7,FALSE)</f>
        <v>36856</v>
      </c>
      <c r="G6" s="32" t="str">
        <f>VLOOKUP($E6,Atletas!$1:$1048576,9,FALSE)</f>
        <v>Infantil</v>
      </c>
      <c r="H6" s="137" t="str">
        <f>VLOOKUP($E6,Atletas!$1:$1048576,5,FALSE)</f>
        <v>CSM</v>
      </c>
      <c r="I6" s="39" t="s">
        <v>1012</v>
      </c>
      <c r="J6" s="34">
        <v>41385</v>
      </c>
      <c r="K6" s="35"/>
      <c r="L6" s="39" t="s">
        <v>765</v>
      </c>
      <c r="M6" s="35" t="s">
        <v>2325</v>
      </c>
      <c r="N6" s="31"/>
      <c r="O6" s="49"/>
    </row>
    <row r="7" spans="1:15" s="39" customFormat="1" ht="15.25" customHeight="1">
      <c r="A7" s="37">
        <v>2</v>
      </c>
      <c r="B7" s="49">
        <v>1979</v>
      </c>
      <c r="C7" s="29" t="s">
        <v>1948</v>
      </c>
      <c r="D7" s="82">
        <v>2</v>
      </c>
      <c r="E7" s="31" t="s">
        <v>28</v>
      </c>
      <c r="F7" s="32">
        <f>VLOOKUP($E7,Atletas!$1:$1048576,7,FALSE)</f>
        <v>36541</v>
      </c>
      <c r="G7" s="32" t="str">
        <f>VLOOKUP($E7,Atletas!$1:$1048576,9,FALSE)</f>
        <v>Infantil</v>
      </c>
      <c r="H7" s="137" t="str">
        <f>VLOOKUP($E7,Atletas!$1:$1048576,5,FALSE)</f>
        <v>ACDSJ</v>
      </c>
      <c r="I7" s="39" t="s">
        <v>1012</v>
      </c>
      <c r="J7" s="34">
        <v>41385</v>
      </c>
      <c r="K7" s="35"/>
      <c r="L7" s="39" t="s">
        <v>765</v>
      </c>
      <c r="M7" s="35" t="s">
        <v>2326</v>
      </c>
      <c r="N7" s="31"/>
      <c r="O7" s="49"/>
    </row>
    <row r="8" spans="1:15" s="39" customFormat="1" ht="15.25" customHeight="1">
      <c r="A8" s="37">
        <v>3</v>
      </c>
      <c r="B8" s="49">
        <v>1954</v>
      </c>
      <c r="C8" s="29" t="s">
        <v>1948</v>
      </c>
      <c r="D8" s="37">
        <v>3</v>
      </c>
      <c r="E8" s="31" t="s">
        <v>529</v>
      </c>
      <c r="F8" s="32">
        <f>VLOOKUP($E8,Atletas!$1:$1048576,7,FALSE)</f>
        <v>36542</v>
      </c>
      <c r="G8" s="32" t="str">
        <f>VLOOKUP($E8,Atletas!$1:$1048576,9,FALSE)</f>
        <v>Infantil</v>
      </c>
      <c r="H8" s="137" t="str">
        <f>VLOOKUP($E8,Atletas!$1:$1048576,5,FALSE)</f>
        <v>ACDSJ</v>
      </c>
      <c r="I8" s="39" t="s">
        <v>1012</v>
      </c>
      <c r="J8" s="34">
        <v>41385</v>
      </c>
      <c r="K8" s="35"/>
      <c r="L8" s="39" t="s">
        <v>765</v>
      </c>
      <c r="M8" s="35" t="s">
        <v>2327</v>
      </c>
      <c r="N8" s="31"/>
      <c r="O8" s="49"/>
    </row>
    <row r="9" spans="1:15" s="39" customFormat="1" ht="15.25" customHeight="1">
      <c r="A9" s="37">
        <v>4</v>
      </c>
      <c r="B9" s="49">
        <v>1766</v>
      </c>
      <c r="C9" s="29" t="s">
        <v>1948</v>
      </c>
      <c r="D9" s="82">
        <v>4</v>
      </c>
      <c r="E9" s="31" t="s">
        <v>1386</v>
      </c>
      <c r="F9" s="32">
        <f>VLOOKUP($E9,Atletas!$1:$1048576,7,FALSE)</f>
        <v>37145</v>
      </c>
      <c r="G9" s="32" t="str">
        <f>VLOOKUP($E9,Atletas!$1:$1048576,9,FALSE)</f>
        <v>Infantil</v>
      </c>
      <c r="H9" s="137" t="str">
        <f>VLOOKUP($E9,Atletas!$1:$1048576,5,FALSE)</f>
        <v>CSM</v>
      </c>
      <c r="I9" s="39" t="s">
        <v>1012</v>
      </c>
      <c r="J9" s="34">
        <v>41385</v>
      </c>
      <c r="K9" s="35"/>
      <c r="L9" s="39" t="s">
        <v>765</v>
      </c>
      <c r="M9" s="35" t="s">
        <v>2330</v>
      </c>
      <c r="N9" s="31"/>
      <c r="O9" s="49"/>
    </row>
    <row r="10" spans="1:15" s="39" customFormat="1" ht="15.25" customHeight="1">
      <c r="A10" s="37">
        <v>5</v>
      </c>
      <c r="B10" s="49">
        <v>1197</v>
      </c>
      <c r="C10" s="29" t="s">
        <v>1948</v>
      </c>
      <c r="D10" s="37">
        <v>5</v>
      </c>
      <c r="E10" s="31" t="s">
        <v>1894</v>
      </c>
      <c r="F10" s="32">
        <f>VLOOKUP($E10,Atletas!$1:$1048576,7,FALSE)</f>
        <v>36957</v>
      </c>
      <c r="G10" s="32" t="str">
        <f>VLOOKUP($E10,Atletas!$1:$1048576,9,FALSE)</f>
        <v>Infantil</v>
      </c>
      <c r="H10" s="137" t="str">
        <f>VLOOKUP($E10,Atletas!$1:$1048576,5,FALSE)</f>
        <v>AJS</v>
      </c>
      <c r="I10" s="39" t="s">
        <v>1012</v>
      </c>
      <c r="J10" s="34">
        <v>41385</v>
      </c>
      <c r="K10" s="35"/>
      <c r="L10" s="39" t="s">
        <v>765</v>
      </c>
      <c r="M10" s="35" t="s">
        <v>2329</v>
      </c>
      <c r="O10" s="49"/>
    </row>
    <row r="11" spans="1:15" s="39" customFormat="1" ht="15.25" customHeight="1">
      <c r="A11" s="37">
        <v>6</v>
      </c>
      <c r="B11" s="49">
        <v>1167</v>
      </c>
      <c r="C11" s="29" t="s">
        <v>1948</v>
      </c>
      <c r="D11" s="37">
        <v>6</v>
      </c>
      <c r="E11" s="31" t="s">
        <v>1875</v>
      </c>
      <c r="F11" s="32">
        <f>VLOOKUP($E11,Atletas!$1:$1048576,7,FALSE)</f>
        <v>37146</v>
      </c>
      <c r="G11" s="32" t="str">
        <f>VLOOKUP($E11,Atletas!$1:$1048576,9,FALSE)</f>
        <v>Infantil</v>
      </c>
      <c r="H11" s="137" t="str">
        <f>VLOOKUP($E11,Atletas!$1:$1048576,5,FALSE)</f>
        <v>ACDSJ</v>
      </c>
      <c r="I11" s="39" t="s">
        <v>1012</v>
      </c>
      <c r="J11" s="34">
        <v>41385</v>
      </c>
      <c r="K11" s="35"/>
      <c r="L11" s="39" t="s">
        <v>765</v>
      </c>
      <c r="M11" s="35" t="s">
        <v>2331</v>
      </c>
      <c r="O11" s="49"/>
    </row>
    <row r="12" spans="1:15" s="39" customFormat="1" ht="15.25" customHeight="1">
      <c r="A12" s="37">
        <v>7</v>
      </c>
      <c r="B12" s="49">
        <v>1145</v>
      </c>
      <c r="C12" s="29" t="s">
        <v>1948</v>
      </c>
      <c r="D12" s="37">
        <v>7</v>
      </c>
      <c r="E12" s="31" t="s">
        <v>1381</v>
      </c>
      <c r="F12" s="32">
        <f>VLOOKUP($E12,Atletas!$1:$1048576,7,FALSE)</f>
        <v>36957</v>
      </c>
      <c r="G12" s="32" t="str">
        <f>VLOOKUP($E12,Atletas!$1:$1048576,9,FALSE)</f>
        <v>Infantil</v>
      </c>
      <c r="H12" s="137" t="str">
        <f>VLOOKUP($E12,Atletas!$1:$1048576,5,FALSE)</f>
        <v>ACDSJ</v>
      </c>
      <c r="I12" s="39" t="s">
        <v>1012</v>
      </c>
      <c r="J12" s="34">
        <v>41385</v>
      </c>
      <c r="K12" s="35"/>
      <c r="L12" s="39" t="s">
        <v>765</v>
      </c>
      <c r="M12" s="35" t="s">
        <v>2332</v>
      </c>
      <c r="O12" s="49"/>
    </row>
    <row r="13" spans="1:15" s="39" customFormat="1" ht="15.25" customHeight="1">
      <c r="A13" s="37">
        <v>8</v>
      </c>
      <c r="B13" s="49">
        <v>1128</v>
      </c>
      <c r="C13" s="29" t="s">
        <v>1948</v>
      </c>
      <c r="D13" s="37">
        <v>8</v>
      </c>
      <c r="E13" s="31" t="s">
        <v>1998</v>
      </c>
      <c r="F13" s="32">
        <f>VLOOKUP($E13,Atletas!$1:$1048576,7,FALSE)</f>
        <v>36983</v>
      </c>
      <c r="G13" s="32" t="str">
        <f>VLOOKUP($E13,Atletas!$1:$1048576,9,FALSE)</f>
        <v>Infantil</v>
      </c>
      <c r="H13" s="137" t="str">
        <f>VLOOKUP($E13,Atletas!$1:$1048576,5,FALSE)</f>
        <v>ADRAP</v>
      </c>
      <c r="I13" s="39" t="s">
        <v>1012</v>
      </c>
      <c r="J13" s="34">
        <v>41385</v>
      </c>
      <c r="K13" s="35"/>
      <c r="L13" s="39" t="s">
        <v>765</v>
      </c>
      <c r="M13" s="35" t="s">
        <v>2333</v>
      </c>
      <c r="O13" s="49"/>
    </row>
    <row r="14" spans="1:15" s="39" customFormat="1" ht="15.25" customHeight="1">
      <c r="A14" s="37">
        <v>9</v>
      </c>
      <c r="B14" s="49">
        <v>994</v>
      </c>
      <c r="C14" s="29" t="s">
        <v>1948</v>
      </c>
      <c r="D14" s="37">
        <v>9</v>
      </c>
      <c r="E14" s="31" t="s">
        <v>1426</v>
      </c>
      <c r="F14" s="32">
        <f>VLOOKUP($E14,Atletas!$1:$1048576,7,FALSE)</f>
        <v>37156</v>
      </c>
      <c r="G14" s="32" t="str">
        <f>VLOOKUP($E14,Atletas!$1:$1048576,9,FALSE)</f>
        <v>Infantil</v>
      </c>
      <c r="H14" s="137" t="str">
        <f>VLOOKUP($E14,Atletas!$1:$1048576,5,FALSE)</f>
        <v>ACDSJ</v>
      </c>
      <c r="I14" s="39" t="s">
        <v>1012</v>
      </c>
      <c r="J14" s="34">
        <v>41385</v>
      </c>
      <c r="K14" s="35"/>
      <c r="L14" s="39" t="s">
        <v>765</v>
      </c>
      <c r="M14" s="35" t="s">
        <v>2334</v>
      </c>
      <c r="O14" s="49"/>
    </row>
    <row r="15" spans="1:15" s="39" customFormat="1" ht="15.25" customHeight="1">
      <c r="A15" s="37">
        <v>10</v>
      </c>
      <c r="B15" s="49">
        <v>971</v>
      </c>
      <c r="C15" s="29" t="s">
        <v>1948</v>
      </c>
      <c r="D15" s="37">
        <v>10</v>
      </c>
      <c r="E15" s="31" t="s">
        <v>1877</v>
      </c>
      <c r="F15" s="32">
        <f>VLOOKUP($E15,Atletas!$1:$1048576,7,FALSE)</f>
        <v>37104</v>
      </c>
      <c r="G15" s="32" t="str">
        <f>VLOOKUP($E15,Atletas!$1:$1048576,9,FALSE)</f>
        <v>Infantil</v>
      </c>
      <c r="H15" s="137" t="str">
        <f>VLOOKUP($E15,Atletas!$1:$1048576,5,FALSE)</f>
        <v>ACDSJ</v>
      </c>
      <c r="I15" s="39" t="s">
        <v>1012</v>
      </c>
      <c r="J15" s="34">
        <v>41385</v>
      </c>
      <c r="K15" s="35"/>
      <c r="L15" s="39" t="s">
        <v>765</v>
      </c>
      <c r="M15" s="35" t="s">
        <v>2335</v>
      </c>
      <c r="O15" s="49"/>
    </row>
    <row r="16" spans="1:15" s="39" customFormat="1" ht="15.25" customHeight="1">
      <c r="A16" s="37">
        <v>11</v>
      </c>
      <c r="B16" s="49">
        <v>873</v>
      </c>
      <c r="C16" s="29" t="s">
        <v>1948</v>
      </c>
      <c r="D16" s="82">
        <v>11</v>
      </c>
      <c r="E16" s="31" t="s">
        <v>1028</v>
      </c>
      <c r="F16" s="32">
        <f>VLOOKUP($E16,Atletas!$1:$1048576,7,FALSE)</f>
        <v>36651</v>
      </c>
      <c r="G16" s="32" t="str">
        <f>VLOOKUP($E16,Atletas!$1:$1048576,9,FALSE)</f>
        <v>Infantil</v>
      </c>
      <c r="H16" s="137" t="str">
        <f>VLOOKUP($E16,Atletas!$1:$1048576,5,FALSE)</f>
        <v>CSM</v>
      </c>
      <c r="I16" s="39" t="s">
        <v>1012</v>
      </c>
      <c r="J16" s="34">
        <v>41385</v>
      </c>
      <c r="K16" s="35"/>
      <c r="L16" s="39" t="s">
        <v>765</v>
      </c>
      <c r="M16" s="35"/>
      <c r="N16" s="31"/>
      <c r="O16" s="49"/>
    </row>
    <row r="17" spans="1:15" s="39" customFormat="1" ht="15.25" customHeight="1">
      <c r="A17" s="37">
        <v>12</v>
      </c>
      <c r="B17" s="49">
        <v>766</v>
      </c>
      <c r="C17" s="29" t="s">
        <v>1948</v>
      </c>
      <c r="D17" s="37">
        <v>12</v>
      </c>
      <c r="E17" s="31" t="s">
        <v>1895</v>
      </c>
      <c r="F17" s="32">
        <f>VLOOKUP($E17,Atletas!$1:$1048576,7,FALSE)</f>
        <v>36564</v>
      </c>
      <c r="G17" s="32" t="str">
        <f>VLOOKUP($E17,Atletas!$1:$1048576,9,FALSE)</f>
        <v>Infantil</v>
      </c>
      <c r="H17" s="137" t="str">
        <f>VLOOKUP($E17,Atletas!$1:$1048576,5,FALSE)</f>
        <v>AJS</v>
      </c>
      <c r="I17" s="39" t="s">
        <v>1012</v>
      </c>
      <c r="J17" s="34">
        <v>41385</v>
      </c>
      <c r="K17" s="35"/>
      <c r="L17" s="39" t="s">
        <v>765</v>
      </c>
      <c r="M17" s="35"/>
      <c r="O17" s="49"/>
    </row>
    <row r="18" spans="1:15" s="39" customFormat="1" ht="15.25" customHeight="1">
      <c r="A18" s="37">
        <v>13</v>
      </c>
      <c r="B18" s="49">
        <v>720</v>
      </c>
      <c r="C18" s="29" t="s">
        <v>1948</v>
      </c>
      <c r="D18" s="37">
        <v>13</v>
      </c>
      <c r="E18" s="31" t="s">
        <v>1996</v>
      </c>
      <c r="F18" s="32">
        <f>VLOOKUP($E18,Atletas!$1:$1048576,7,FALSE)</f>
        <v>36860</v>
      </c>
      <c r="G18" s="32" t="str">
        <f>VLOOKUP($E18,Atletas!$1:$1048576,9,FALSE)</f>
        <v>Infantil</v>
      </c>
      <c r="H18" s="137" t="str">
        <f>VLOOKUP($E18,Atletas!$1:$1048576,5,FALSE)</f>
        <v>AJS</v>
      </c>
      <c r="I18" s="39" t="s">
        <v>1012</v>
      </c>
      <c r="J18" s="34">
        <v>41385</v>
      </c>
      <c r="K18" s="35"/>
      <c r="L18" s="39" t="s">
        <v>765</v>
      </c>
      <c r="M18" s="35"/>
      <c r="O18" s="49"/>
    </row>
    <row r="19" spans="1:15" s="39" customFormat="1" ht="15.25" customHeight="1">
      <c r="A19" s="37">
        <v>14</v>
      </c>
      <c r="B19" s="49">
        <v>439</v>
      </c>
      <c r="C19" s="29" t="s">
        <v>1948</v>
      </c>
      <c r="D19" s="37">
        <v>14</v>
      </c>
      <c r="E19" s="31" t="s">
        <v>2027</v>
      </c>
      <c r="F19" s="32">
        <f>VLOOKUP($E19,Atletas!$1:$1048576,7,FALSE)</f>
        <v>36990</v>
      </c>
      <c r="G19" s="32" t="str">
        <f>VLOOKUP($E19,Atletas!$1:$1048576,9,FALSE)</f>
        <v>Infantil</v>
      </c>
      <c r="H19" s="137" t="str">
        <f>VLOOKUP($E19,Atletas!$1:$1048576,5,FALSE)</f>
        <v>AJS</v>
      </c>
      <c r="I19" s="39" t="s">
        <v>1012</v>
      </c>
      <c r="J19" s="34">
        <v>41385</v>
      </c>
      <c r="K19" s="35"/>
      <c r="L19" s="39" t="s">
        <v>765</v>
      </c>
      <c r="M19" s="35"/>
      <c r="O19" s="49"/>
    </row>
    <row r="20" spans="1:15" s="39" customFormat="1" ht="15.25" customHeight="1">
      <c r="A20" s="37">
        <v>15</v>
      </c>
      <c r="B20" s="49">
        <v>369</v>
      </c>
      <c r="C20" s="29" t="s">
        <v>1948</v>
      </c>
      <c r="D20" s="37">
        <v>15</v>
      </c>
      <c r="E20" s="31" t="s">
        <v>2026</v>
      </c>
      <c r="F20" s="32">
        <f>VLOOKUP($E20,Atletas!$1:$1048576,7,FALSE)</f>
        <v>37179</v>
      </c>
      <c r="G20" s="32" t="str">
        <f>VLOOKUP($E20,Atletas!$1:$1048576,9,FALSE)</f>
        <v>Infantil</v>
      </c>
      <c r="H20" s="137" t="str">
        <f>VLOOKUP($E20,Atletas!$1:$1048576,5,FALSE)</f>
        <v>AJS</v>
      </c>
      <c r="I20" s="39" t="s">
        <v>1012</v>
      </c>
      <c r="J20" s="34">
        <v>41385</v>
      </c>
      <c r="K20" s="35"/>
      <c r="L20" s="39" t="s">
        <v>765</v>
      </c>
      <c r="M20" s="35"/>
      <c r="O20" s="49"/>
    </row>
    <row r="21" spans="1:15" s="39" customFormat="1" ht="15.25" customHeight="1">
      <c r="A21" s="37">
        <v>16</v>
      </c>
      <c r="B21" s="49">
        <v>290</v>
      </c>
      <c r="C21" s="29" t="s">
        <v>1948</v>
      </c>
      <c r="D21" s="37">
        <v>16</v>
      </c>
      <c r="E21" s="31" t="s">
        <v>2050</v>
      </c>
      <c r="F21" s="32">
        <f>VLOOKUP($E21,Atletas!$1:$1048576,7,FALSE)</f>
        <v>37232</v>
      </c>
      <c r="G21" s="32" t="str">
        <f>VLOOKUP($E21,Atletas!$1:$1048576,9,FALSE)</f>
        <v>Infantil</v>
      </c>
      <c r="H21" s="137" t="str">
        <f>VLOOKUP($E21,Atletas!$1:$1048576,5,FALSE)</f>
        <v>ACDSJ</v>
      </c>
      <c r="I21" s="39" t="s">
        <v>1012</v>
      </c>
      <c r="J21" s="34">
        <v>41385</v>
      </c>
      <c r="K21" s="35"/>
      <c r="L21" s="39" t="s">
        <v>765</v>
      </c>
      <c r="M21" s="35"/>
      <c r="O21" s="49"/>
    </row>
    <row r="22" spans="1:15" s="39" customFormat="1" ht="15.25" customHeight="1">
      <c r="A22" s="37">
        <v>17</v>
      </c>
      <c r="B22" s="49">
        <v>242</v>
      </c>
      <c r="C22" s="29" t="s">
        <v>1948</v>
      </c>
      <c r="D22" s="37">
        <v>17</v>
      </c>
      <c r="E22" s="31" t="s">
        <v>2126</v>
      </c>
      <c r="F22" s="32">
        <f>VLOOKUP($E22,Atletas!$1:$1048576,7,FALSE)</f>
        <v>37056</v>
      </c>
      <c r="G22" s="32" t="str">
        <f>VLOOKUP($E22,Atletas!$1:$1048576,9,FALSE)</f>
        <v>Infantil</v>
      </c>
      <c r="H22" s="137" t="str">
        <f>VLOOKUP($E22,Atletas!$1:$1048576,5,FALSE)</f>
        <v>AJS</v>
      </c>
      <c r="I22" s="39" t="s">
        <v>1012</v>
      </c>
      <c r="J22" s="34">
        <v>41385</v>
      </c>
      <c r="K22" s="35"/>
      <c r="L22" s="39" t="s">
        <v>765</v>
      </c>
      <c r="M22" s="35"/>
      <c r="O22" s="49"/>
    </row>
    <row r="23" spans="1:15" s="39" customFormat="1" ht="15.25" customHeight="1">
      <c r="A23" s="37">
        <v>18</v>
      </c>
      <c r="B23" s="49">
        <v>202</v>
      </c>
      <c r="C23" s="29" t="s">
        <v>1948</v>
      </c>
      <c r="D23" s="37">
        <v>18</v>
      </c>
      <c r="E23" s="31" t="s">
        <v>2328</v>
      </c>
      <c r="F23" s="32">
        <f>VLOOKUP($E23,Atletas!$1:$1048576,7,FALSE)</f>
        <v>37120</v>
      </c>
      <c r="G23" s="32" t="str">
        <f>VLOOKUP($E23,Atletas!$1:$1048576,9,FALSE)</f>
        <v>Infantil</v>
      </c>
      <c r="H23" s="137" t="str">
        <f>VLOOKUP($E23,Atletas!$1:$1048576,5,FALSE)</f>
        <v>ACDSJ</v>
      </c>
      <c r="I23" s="39" t="s">
        <v>1012</v>
      </c>
      <c r="J23" s="34">
        <v>41385</v>
      </c>
      <c r="K23" s="35"/>
      <c r="L23" s="39" t="s">
        <v>765</v>
      </c>
      <c r="M23" s="35"/>
      <c r="O23" s="49"/>
    </row>
    <row r="24" spans="1:15" s="39" customFormat="1" ht="15.25" customHeight="1">
      <c r="A24" s="37"/>
      <c r="B24" s="49"/>
      <c r="C24" s="29"/>
      <c r="D24" s="37"/>
      <c r="E24" s="31" t="s">
        <v>335</v>
      </c>
      <c r="F24" s="32">
        <f>VLOOKUP($E24,Atletas!$1:$1048576,7,FALSE)</f>
        <v>36667</v>
      </c>
      <c r="G24" s="32" t="str">
        <f>VLOOKUP($E24,Atletas!$1:$1048576,9,FALSE)</f>
        <v>Infantil</v>
      </c>
      <c r="H24" s="137" t="str">
        <f>VLOOKUP($E24,Atletas!$1:$1048576,5,FALSE)</f>
        <v>CSM</v>
      </c>
      <c r="J24" s="34"/>
      <c r="K24" s="35"/>
      <c r="L24" s="39" t="s">
        <v>1832</v>
      </c>
      <c r="M24" s="35"/>
      <c r="N24" s="31" t="str">
        <f>IF(L24="rp",CONCATENATE(B24," p - 12"),L24)</f>
        <v>2299 p - 12</v>
      </c>
      <c r="O24" s="49"/>
    </row>
    <row r="25" spans="1:15" s="39" customFormat="1" ht="15.25" customHeight="1">
      <c r="A25" s="37"/>
      <c r="B25" s="49"/>
      <c r="C25" s="29"/>
      <c r="D25" s="82"/>
      <c r="E25" s="31" t="s">
        <v>1396</v>
      </c>
      <c r="F25" s="32" t="e">
        <f>VLOOKUP($E25,Atletas!$1:$1048576,7,FALSE)</f>
        <v>#N/A</v>
      </c>
      <c r="G25" s="32" t="e">
        <f>VLOOKUP($E25,Atletas!$1:$1048576,9,FALSE)</f>
        <v>#N/A</v>
      </c>
      <c r="H25" s="137" t="e">
        <f>VLOOKUP($E25,Atletas!$1:$1048576,5,FALSE)</f>
        <v>#N/A</v>
      </c>
      <c r="J25" s="34"/>
      <c r="K25" s="35"/>
      <c r="L25" s="39" t="s">
        <v>1833</v>
      </c>
      <c r="M25" s="35"/>
      <c r="N25" s="31"/>
      <c r="O25" s="49"/>
    </row>
    <row r="26" spans="1:15" s="39" customFormat="1" ht="15.25" customHeight="1">
      <c r="A26" s="37"/>
      <c r="B26" s="49"/>
      <c r="C26" s="29"/>
      <c r="D26" s="82"/>
      <c r="E26" s="31" t="s">
        <v>1394</v>
      </c>
      <c r="F26" s="32" t="e">
        <f>VLOOKUP($E26,Atletas!$1:$1048576,7,FALSE)</f>
        <v>#N/A</v>
      </c>
      <c r="G26" s="32" t="e">
        <f>VLOOKUP($E26,Atletas!$1:$1048576,9,FALSE)</f>
        <v>#N/A</v>
      </c>
      <c r="H26" s="137" t="e">
        <f>VLOOKUP($E26,Atletas!$1:$1048576,5,FALSE)</f>
        <v>#N/A</v>
      </c>
      <c r="J26" s="34"/>
      <c r="K26" s="35"/>
      <c r="L26" s="39" t="s">
        <v>1834</v>
      </c>
      <c r="M26" s="35"/>
      <c r="N26" s="31"/>
      <c r="O26" s="49"/>
    </row>
    <row r="27" spans="1:15" s="39" customFormat="1" ht="15.25" customHeight="1">
      <c r="A27" s="37"/>
      <c r="B27" s="49"/>
      <c r="C27" s="29"/>
      <c r="D27" s="82"/>
      <c r="E27" s="31" t="s">
        <v>1395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J27" s="34"/>
      <c r="K27" s="35"/>
      <c r="L27" s="39" t="s">
        <v>1835</v>
      </c>
      <c r="M27" s="35"/>
      <c r="N27" s="31"/>
      <c r="O27" s="49"/>
    </row>
    <row r="28" spans="1:15" s="39" customFormat="1" ht="15.25" customHeight="1">
      <c r="A28" s="37"/>
      <c r="B28" s="49"/>
      <c r="C28" s="29"/>
      <c r="D28" s="37"/>
      <c r="E28" s="31"/>
      <c r="F28" s="32">
        <f>VLOOKUP($E28,Atletas!$1:$1048576,7,FALSE)</f>
        <v>0</v>
      </c>
      <c r="G28" s="32">
        <f>VLOOKUP($E28,Atletas!$1:$1048576,9,FALSE)</f>
        <v>0</v>
      </c>
      <c r="H28" s="137">
        <f>VLOOKUP($E28,Atletas!$1:$1048576,5,FALSE)</f>
        <v>0</v>
      </c>
      <c r="J28" s="34"/>
      <c r="K28" s="35"/>
      <c r="L28" s="39" t="s">
        <v>765</v>
      </c>
      <c r="M28" s="35"/>
      <c r="O28" s="49"/>
    </row>
  </sheetData>
  <mergeCells count="4">
    <mergeCell ref="A1:N1"/>
    <mergeCell ref="A2:N2"/>
    <mergeCell ref="A3:N3"/>
    <mergeCell ref="A4:N4"/>
  </mergeCells>
  <phoneticPr fontId="0" type="noConversion"/>
  <pageMargins left="0.16" right="0.16" top="0.59" bottom="0.39000000000000007" header="0" footer="0"/>
  <pageSetup paperSize="9" scale="79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3" enableFormatConditionsCalculation="0">
    <pageSetUpPr fitToPage="1"/>
  </sheetPr>
  <dimension ref="A1:N42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5" sqref="A5:XFD10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33203125" style="23" customWidth="1"/>
    <col min="4" max="4" width="5.83203125" style="20" customWidth="1"/>
    <col min="5" max="5" width="22.33203125" customWidth="1"/>
    <col min="6" max="6" width="8.6640625" style="9" customWidth="1"/>
    <col min="7" max="7" width="7.6640625" style="7" customWidth="1"/>
    <col min="8" max="8" width="9.1640625" style="138" customWidth="1"/>
    <col min="9" max="9" width="12.1640625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30.5" style="25" customWidth="1"/>
    <col min="14" max="14" width="10.6640625" style="33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676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99"/>
    </row>
    <row r="3" spans="1:14" ht="18" customHeight="1">
      <c r="A3" s="185" t="s">
        <v>695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99"/>
    </row>
    <row r="4" spans="1:14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200"/>
    </row>
    <row r="5" spans="1:14" ht="15.25" customHeight="1">
      <c r="A5" s="3" t="s">
        <v>879</v>
      </c>
      <c r="B5" s="46" t="s">
        <v>880</v>
      </c>
      <c r="C5" s="22" t="s">
        <v>881</v>
      </c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4" s="39" customFormat="1" ht="15.25" customHeight="1">
      <c r="A6" s="37"/>
      <c r="B6" s="49"/>
      <c r="C6" s="29"/>
      <c r="D6" s="37"/>
      <c r="E6" s="31"/>
      <c r="F6" s="32">
        <f>VLOOKUP($E6,Atletas!$1:$1048576,7,FALSE)</f>
        <v>0</v>
      </c>
      <c r="G6" s="32">
        <f>VLOOKUP($E6,Atletas!$1:$1048576,9,FALSE)</f>
        <v>0</v>
      </c>
      <c r="H6" s="137">
        <f>VLOOKUP($E6,Atletas!$1:$1048576,5,FALSE)</f>
        <v>0</v>
      </c>
      <c r="J6" s="34"/>
      <c r="K6" s="31"/>
      <c r="M6" s="35"/>
      <c r="N6" s="35" t="s">
        <v>696</v>
      </c>
    </row>
    <row r="7" spans="1:14" s="39" customFormat="1" ht="15.25" customHeight="1">
      <c r="A7" s="37"/>
      <c r="B7" s="49"/>
      <c r="C7" s="29"/>
      <c r="D7" s="37"/>
      <c r="E7" s="31"/>
      <c r="F7" s="32"/>
      <c r="G7" s="32"/>
      <c r="H7" s="137"/>
      <c r="J7" s="34"/>
      <c r="M7" s="35"/>
      <c r="N7" s="35"/>
    </row>
    <row r="8" spans="1:14" s="39" customFormat="1" ht="15.25" customHeight="1">
      <c r="A8" s="37"/>
      <c r="B8" s="49"/>
      <c r="C8" s="29"/>
      <c r="D8" s="37"/>
      <c r="E8" s="31"/>
      <c r="F8" s="32"/>
      <c r="G8" s="32"/>
      <c r="H8" s="137"/>
      <c r="J8" s="34"/>
      <c r="M8" s="35"/>
      <c r="N8" s="35"/>
    </row>
    <row r="9" spans="1:14" s="39" customFormat="1" ht="15.25" customHeight="1">
      <c r="A9" s="37"/>
      <c r="B9" s="49"/>
      <c r="C9" s="29"/>
      <c r="D9" s="37"/>
      <c r="E9" s="31"/>
      <c r="F9" s="32"/>
      <c r="G9" s="32"/>
      <c r="H9" s="137"/>
      <c r="J9" s="34"/>
      <c r="M9" s="35"/>
      <c r="N9" s="35"/>
    </row>
    <row r="10" spans="1:14" s="39" customFormat="1" ht="15.25" customHeight="1">
      <c r="A10" s="37"/>
      <c r="B10" s="49"/>
      <c r="C10" s="29"/>
      <c r="D10" s="37"/>
      <c r="E10" s="31"/>
      <c r="F10" s="32"/>
      <c r="G10" s="32"/>
      <c r="H10" s="137"/>
      <c r="J10" s="34"/>
      <c r="M10" s="35"/>
      <c r="N10" s="35"/>
    </row>
    <row r="11" spans="1:14" s="39" customFormat="1" ht="15.25" customHeight="1">
      <c r="A11" s="37"/>
      <c r="B11" s="49"/>
      <c r="C11" s="29"/>
      <c r="D11" s="37"/>
      <c r="E11" s="31"/>
      <c r="F11" s="32"/>
      <c r="G11" s="32"/>
      <c r="H11" s="137"/>
      <c r="J11" s="34"/>
      <c r="M11" s="35"/>
      <c r="N11" s="35"/>
    </row>
    <row r="12" spans="1:14" s="39" customFormat="1" ht="15.25" customHeight="1">
      <c r="A12" s="37"/>
      <c r="B12" s="49"/>
      <c r="C12" s="29"/>
      <c r="D12" s="37"/>
      <c r="E12" s="31"/>
      <c r="F12" s="32"/>
      <c r="G12" s="32"/>
      <c r="H12" s="137"/>
      <c r="J12" s="34"/>
      <c r="M12" s="35"/>
      <c r="N12" s="35"/>
    </row>
    <row r="13" spans="1:14" s="39" customFormat="1" ht="15.25" customHeight="1">
      <c r="A13" s="37"/>
      <c r="B13" s="49"/>
      <c r="C13" s="29"/>
      <c r="D13" s="37"/>
      <c r="E13" s="31"/>
      <c r="F13" s="32"/>
      <c r="G13" s="32"/>
      <c r="H13" s="137"/>
      <c r="J13" s="34"/>
      <c r="M13" s="35"/>
      <c r="N13" s="35"/>
    </row>
    <row r="14" spans="1:14" s="41" customFormat="1" ht="11">
      <c r="A14" s="37"/>
      <c r="B14" s="49"/>
      <c r="C14" s="29"/>
      <c r="D14" s="37"/>
      <c r="F14" s="40"/>
      <c r="G14" s="35"/>
      <c r="H14" s="87"/>
      <c r="J14" s="34"/>
      <c r="L14" s="39"/>
      <c r="M14" s="39"/>
      <c r="N14" s="33"/>
    </row>
    <row r="15" spans="1:14" s="41" customFormat="1" ht="11">
      <c r="A15" s="37"/>
      <c r="B15" s="49"/>
      <c r="C15" s="29"/>
      <c r="D15" s="37"/>
      <c r="F15" s="40"/>
      <c r="G15" s="35"/>
      <c r="H15" s="87"/>
      <c r="J15" s="34"/>
      <c r="L15" s="39"/>
      <c r="M15" s="39"/>
      <c r="N15" s="33"/>
    </row>
    <row r="16" spans="1:14" s="41" customFormat="1" ht="11">
      <c r="A16" s="37"/>
      <c r="B16" s="49"/>
      <c r="C16" s="29"/>
      <c r="D16" s="37"/>
      <c r="F16" s="40"/>
      <c r="G16" s="35"/>
      <c r="H16" s="87"/>
      <c r="J16" s="34"/>
      <c r="L16" s="39"/>
      <c r="M16" s="39"/>
      <c r="N16" s="33"/>
    </row>
    <row r="17" spans="1:14" s="41" customFormat="1" ht="11">
      <c r="A17" s="37"/>
      <c r="B17" s="49"/>
      <c r="C17" s="29"/>
      <c r="D17" s="37"/>
      <c r="F17" s="40"/>
      <c r="G17" s="35"/>
      <c r="H17" s="87"/>
      <c r="J17" s="34"/>
      <c r="L17" s="39"/>
      <c r="M17" s="39"/>
      <c r="N17" s="33"/>
    </row>
    <row r="18" spans="1:14" s="41" customFormat="1" ht="11">
      <c r="A18" s="37"/>
      <c r="B18" s="49"/>
      <c r="C18" s="29"/>
      <c r="D18" s="37"/>
      <c r="F18" s="40"/>
      <c r="G18" s="35"/>
      <c r="H18" s="87"/>
      <c r="J18" s="34"/>
      <c r="L18" s="39"/>
      <c r="M18" s="39"/>
      <c r="N18" s="33"/>
    </row>
    <row r="19" spans="1:14" s="41" customFormat="1" ht="11">
      <c r="A19" s="37"/>
      <c r="B19" s="49"/>
      <c r="C19" s="29"/>
      <c r="D19" s="37"/>
      <c r="F19" s="40"/>
      <c r="G19" s="35"/>
      <c r="H19" s="87"/>
      <c r="J19" s="34"/>
      <c r="L19" s="39"/>
      <c r="M19" s="39"/>
      <c r="N19" s="33"/>
    </row>
    <row r="20" spans="1:14" s="41" customFormat="1" ht="11">
      <c r="A20" s="37"/>
      <c r="B20" s="49"/>
      <c r="C20" s="29"/>
      <c r="D20" s="37"/>
      <c r="F20" s="40"/>
      <c r="G20" s="35"/>
      <c r="H20" s="87"/>
      <c r="J20" s="34"/>
      <c r="L20" s="39"/>
      <c r="M20" s="39"/>
      <c r="N20" s="33"/>
    </row>
    <row r="21" spans="1:14" s="41" customFormat="1" ht="11">
      <c r="A21" s="37"/>
      <c r="B21" s="49"/>
      <c r="C21" s="29"/>
      <c r="D21" s="37"/>
      <c r="F21" s="40"/>
      <c r="G21" s="35"/>
      <c r="H21" s="87"/>
      <c r="J21" s="34"/>
      <c r="L21" s="39"/>
      <c r="M21" s="39"/>
      <c r="N21" s="33"/>
    </row>
    <row r="22" spans="1:14" s="41" customFormat="1" ht="11">
      <c r="A22" s="37"/>
      <c r="B22" s="49"/>
      <c r="C22" s="29"/>
      <c r="D22" s="37"/>
      <c r="F22" s="40"/>
      <c r="G22" s="35"/>
      <c r="H22" s="87"/>
      <c r="J22" s="34"/>
      <c r="L22" s="39"/>
      <c r="M22" s="39"/>
      <c r="N22" s="33"/>
    </row>
    <row r="23" spans="1:14" s="41" customFormat="1" ht="11">
      <c r="A23" s="37"/>
      <c r="B23" s="49"/>
      <c r="C23" s="29"/>
      <c r="D23" s="37"/>
      <c r="F23" s="40"/>
      <c r="G23" s="35"/>
      <c r="H23" s="87"/>
      <c r="J23" s="34"/>
      <c r="L23" s="39"/>
      <c r="M23" s="39"/>
      <c r="N23" s="33"/>
    </row>
    <row r="24" spans="1:14" s="41" customFormat="1" ht="11">
      <c r="A24" s="37"/>
      <c r="B24" s="49"/>
      <c r="C24" s="29"/>
      <c r="D24" s="37"/>
      <c r="F24" s="40"/>
      <c r="G24" s="35"/>
      <c r="H24" s="87"/>
      <c r="J24" s="34"/>
      <c r="L24" s="39"/>
      <c r="M24" s="39"/>
      <c r="N24" s="33"/>
    </row>
    <row r="25" spans="1:14" s="41" customFormat="1" ht="11">
      <c r="A25" s="37"/>
      <c r="B25" s="49"/>
      <c r="C25" s="29"/>
      <c r="D25" s="37"/>
      <c r="F25" s="40"/>
      <c r="G25" s="35"/>
      <c r="H25" s="87"/>
      <c r="J25" s="34"/>
      <c r="L25" s="39"/>
      <c r="M25" s="39"/>
      <c r="N25" s="33"/>
    </row>
    <row r="26" spans="1:14" s="41" customFormat="1" ht="11">
      <c r="A26" s="37"/>
      <c r="B26" s="49"/>
      <c r="C26" s="29"/>
      <c r="D26" s="37"/>
      <c r="F26" s="40"/>
      <c r="G26" s="35"/>
      <c r="H26" s="87"/>
      <c r="J26" s="34"/>
      <c r="L26" s="39"/>
      <c r="M26" s="39"/>
      <c r="N26" s="33"/>
    </row>
    <row r="27" spans="1:14" s="41" customFormat="1" ht="11">
      <c r="A27" s="37"/>
      <c r="B27" s="49"/>
      <c r="C27" s="29"/>
      <c r="D27" s="37"/>
      <c r="F27" s="40"/>
      <c r="G27" s="35"/>
      <c r="H27" s="87"/>
      <c r="J27" s="34"/>
      <c r="L27" s="39"/>
      <c r="M27" s="39"/>
      <c r="N27" s="33"/>
    </row>
    <row r="28" spans="1:14" s="41" customFormat="1" ht="11">
      <c r="A28" s="37"/>
      <c r="B28" s="49"/>
      <c r="C28" s="29"/>
      <c r="D28" s="37"/>
      <c r="F28" s="40"/>
      <c r="G28" s="35"/>
      <c r="H28" s="87"/>
      <c r="J28" s="34"/>
      <c r="L28" s="39"/>
      <c r="M28" s="39"/>
      <c r="N28" s="33"/>
    </row>
    <row r="29" spans="1:14" s="41" customFormat="1" ht="11">
      <c r="A29" s="37"/>
      <c r="B29" s="49"/>
      <c r="C29" s="29"/>
      <c r="D29" s="37"/>
      <c r="F29" s="40"/>
      <c r="G29" s="35"/>
      <c r="H29" s="87"/>
      <c r="J29" s="34"/>
      <c r="L29" s="39"/>
      <c r="M29" s="39"/>
      <c r="N29" s="33"/>
    </row>
    <row r="30" spans="1:14" s="41" customFormat="1" ht="11">
      <c r="A30" s="37"/>
      <c r="B30" s="49"/>
      <c r="C30" s="29"/>
      <c r="D30" s="37"/>
      <c r="F30" s="40"/>
      <c r="G30" s="35"/>
      <c r="H30" s="87"/>
      <c r="J30" s="34"/>
      <c r="L30" s="39"/>
      <c r="M30" s="39"/>
      <c r="N30" s="33"/>
    </row>
    <row r="31" spans="1:14" s="41" customFormat="1" ht="11">
      <c r="A31" s="37"/>
      <c r="B31" s="49"/>
      <c r="C31" s="29"/>
      <c r="D31" s="37"/>
      <c r="F31" s="40"/>
      <c r="G31" s="35"/>
      <c r="H31" s="87"/>
      <c r="J31" s="34"/>
      <c r="L31" s="39"/>
      <c r="M31" s="39"/>
      <c r="N31" s="33"/>
    </row>
    <row r="32" spans="1:14" s="41" customFormat="1" ht="11">
      <c r="A32" s="37"/>
      <c r="B32" s="49"/>
      <c r="C32" s="29"/>
      <c r="D32" s="37"/>
      <c r="F32" s="40"/>
      <c r="G32" s="35"/>
      <c r="H32" s="87"/>
      <c r="J32" s="34"/>
      <c r="L32" s="39"/>
      <c r="M32" s="39"/>
      <c r="N32" s="33"/>
    </row>
    <row r="33" spans="1:14" s="41" customFormat="1" ht="11">
      <c r="A33" s="37"/>
      <c r="B33" s="49"/>
      <c r="C33" s="29"/>
      <c r="D33" s="37"/>
      <c r="F33" s="40"/>
      <c r="G33" s="35"/>
      <c r="H33" s="87"/>
      <c r="J33" s="34"/>
      <c r="L33" s="39"/>
      <c r="M33" s="39"/>
      <c r="N33" s="33"/>
    </row>
    <row r="34" spans="1:14" s="41" customFormat="1" ht="11">
      <c r="A34" s="37"/>
      <c r="B34" s="49"/>
      <c r="C34" s="29"/>
      <c r="D34" s="37"/>
      <c r="F34" s="40"/>
      <c r="G34" s="35"/>
      <c r="H34" s="87"/>
      <c r="J34" s="34"/>
      <c r="L34" s="39"/>
      <c r="M34" s="39"/>
      <c r="N34" s="33"/>
    </row>
    <row r="35" spans="1:14" s="41" customFormat="1" ht="11">
      <c r="A35" s="37"/>
      <c r="B35" s="49"/>
      <c r="C35" s="29"/>
      <c r="D35" s="37"/>
      <c r="F35" s="40"/>
      <c r="G35" s="35"/>
      <c r="H35" s="87"/>
      <c r="J35" s="34"/>
      <c r="L35" s="39"/>
      <c r="M35" s="39"/>
      <c r="N35" s="33"/>
    </row>
    <row r="36" spans="1:14" s="41" customFormat="1" ht="11">
      <c r="A36" s="37"/>
      <c r="B36" s="49"/>
      <c r="C36" s="29"/>
      <c r="D36" s="37"/>
      <c r="F36" s="40"/>
      <c r="G36" s="35"/>
      <c r="H36" s="87"/>
      <c r="J36" s="34"/>
      <c r="L36" s="39"/>
      <c r="M36" s="39"/>
      <c r="N36" s="33"/>
    </row>
    <row r="37" spans="1:14" s="41" customFormat="1" ht="11">
      <c r="A37" s="37"/>
      <c r="B37" s="49"/>
      <c r="C37" s="29"/>
      <c r="D37" s="37"/>
      <c r="F37" s="40"/>
      <c r="G37" s="35"/>
      <c r="H37" s="87"/>
      <c r="J37" s="34"/>
      <c r="L37" s="39"/>
      <c r="M37" s="39"/>
      <c r="N37" s="33"/>
    </row>
    <row r="38" spans="1:14" s="41" customFormat="1" ht="11">
      <c r="A38" s="37"/>
      <c r="B38" s="49"/>
      <c r="C38" s="29"/>
      <c r="D38" s="37"/>
      <c r="F38" s="40"/>
      <c r="G38" s="35"/>
      <c r="H38" s="87"/>
      <c r="J38" s="34"/>
      <c r="L38" s="39"/>
      <c r="M38" s="39"/>
      <c r="N38" s="33"/>
    </row>
    <row r="39" spans="1:14" s="41" customFormat="1" ht="11">
      <c r="A39" s="37"/>
      <c r="B39" s="49"/>
      <c r="C39" s="29"/>
      <c r="D39" s="37"/>
      <c r="F39" s="40"/>
      <c r="G39" s="35"/>
      <c r="H39" s="87"/>
      <c r="J39" s="34"/>
      <c r="L39" s="39"/>
      <c r="M39" s="39"/>
      <c r="N39" s="33"/>
    </row>
    <row r="40" spans="1:14" s="41" customFormat="1" ht="11">
      <c r="A40" s="37"/>
      <c r="B40" s="49"/>
      <c r="C40" s="29"/>
      <c r="D40" s="37"/>
      <c r="F40" s="40"/>
      <c r="G40" s="35"/>
      <c r="H40" s="87"/>
      <c r="J40" s="34"/>
      <c r="L40" s="39"/>
      <c r="M40" s="39"/>
      <c r="N40" s="33"/>
    </row>
    <row r="41" spans="1:14" s="41" customFormat="1" ht="11">
      <c r="A41" s="37"/>
      <c r="B41" s="49"/>
      <c r="C41" s="29"/>
      <c r="D41" s="37"/>
      <c r="F41" s="40"/>
      <c r="G41" s="35"/>
      <c r="H41" s="87"/>
      <c r="J41" s="34"/>
      <c r="L41" s="39"/>
      <c r="M41" s="39"/>
      <c r="N41" s="33"/>
    </row>
    <row r="42" spans="1:14" s="41" customFormat="1" ht="11">
      <c r="A42" s="37"/>
      <c r="B42" s="49"/>
      <c r="C42" s="29"/>
      <c r="D42" s="37"/>
      <c r="F42" s="40"/>
      <c r="G42" s="35"/>
      <c r="H42" s="87"/>
      <c r="J42" s="34"/>
      <c r="L42" s="39"/>
      <c r="M42" s="39"/>
      <c r="N42" s="33"/>
    </row>
  </sheetData>
  <mergeCells count="4">
    <mergeCell ref="A1:N1"/>
    <mergeCell ref="A2:N2"/>
    <mergeCell ref="A3:N3"/>
    <mergeCell ref="A4:N4"/>
  </mergeCells>
  <phoneticPr fontId="0" type="noConversion"/>
  <pageMargins left="0.16" right="0.16" top="0.59" bottom="0.39000000000000007" header="0" footer="0"/>
  <pageSetup paperSize="9" scale="79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4" enableFormatConditionsCalculation="0">
    <pageSetUpPr fitToPage="1"/>
  </sheetPr>
  <dimension ref="A1:N32"/>
  <sheetViews>
    <sheetView zoomScale="125" zoomScaleNormal="125" zoomScalePageLayoutView="125" workbookViewId="0">
      <pane ySplit="5" topLeftCell="A6" activePane="bottomLeft" state="frozenSplit"/>
      <selection activeCell="A2" sqref="A2:N2"/>
      <selection pane="bottomLeft" activeCell="B6" sqref="B6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33203125" style="23" customWidth="1"/>
    <col min="4" max="4" width="5.83203125" style="20" customWidth="1"/>
    <col min="5" max="5" width="22.33203125" style="56" customWidth="1"/>
    <col min="6" max="6" width="8.6640625" style="9" customWidth="1"/>
    <col min="7" max="7" width="6.6640625" style="7" customWidth="1"/>
    <col min="8" max="8" width="9.1640625" style="138" customWidth="1"/>
    <col min="9" max="9" width="12.1640625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40.6640625" style="35" customWidth="1"/>
    <col min="14" max="14" width="10.6640625" style="18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682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99"/>
    </row>
    <row r="3" spans="1:14" ht="18" customHeight="1">
      <c r="A3" s="185" t="s">
        <v>977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99"/>
    </row>
    <row r="4" spans="1:14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200"/>
    </row>
    <row r="5" spans="1:14" ht="15.25" customHeight="1">
      <c r="A5" s="3" t="s">
        <v>879</v>
      </c>
      <c r="B5" s="46" t="s">
        <v>880</v>
      </c>
      <c r="C5" s="22" t="s">
        <v>881</v>
      </c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4" s="39" customFormat="1">
      <c r="A6" s="37">
        <v>1</v>
      </c>
      <c r="B6" s="49">
        <v>3469</v>
      </c>
      <c r="C6" s="29" t="s">
        <v>1948</v>
      </c>
      <c r="D6" s="37">
        <v>1</v>
      </c>
      <c r="E6" s="31" t="s">
        <v>721</v>
      </c>
      <c r="F6" s="32">
        <f>VLOOKUP($E6,Atletas!$1:$1048576,7,FALSE)</f>
        <v>33246</v>
      </c>
      <c r="G6" s="32" t="str">
        <f>VLOOKUP($E6,Atletas!$1:$1048576,9,FALSE)</f>
        <v>S/Sub-23</v>
      </c>
      <c r="H6" s="137" t="str">
        <f>VLOOKUP($E6,Atletas!$1:$1048576,5,FALSE)</f>
        <v>AJS</v>
      </c>
      <c r="I6" s="39" t="s">
        <v>1012</v>
      </c>
      <c r="J6" s="34">
        <v>41399</v>
      </c>
      <c r="K6" s="31"/>
      <c r="L6" s="39" t="s">
        <v>765</v>
      </c>
      <c r="M6" s="35" t="s">
        <v>2356</v>
      </c>
      <c r="N6" s="31"/>
    </row>
    <row r="7" spans="1:14" s="39" customFormat="1">
      <c r="A7" s="37">
        <v>2</v>
      </c>
      <c r="B7" s="49">
        <v>2352</v>
      </c>
      <c r="C7" s="29" t="s">
        <v>1948</v>
      </c>
      <c r="D7" s="37">
        <v>1</v>
      </c>
      <c r="E7" s="31" t="s">
        <v>653</v>
      </c>
      <c r="F7" s="32">
        <f>VLOOKUP($E7,Atletas!$1:$1048576,7,FALSE)</f>
        <v>34929</v>
      </c>
      <c r="G7" s="32" t="str">
        <f>VLOOKUP($E7,Atletas!$1:$1048576,9,FALSE)</f>
        <v>Júnior</v>
      </c>
      <c r="H7" s="137" t="str">
        <f>VLOOKUP($E7,Atletas!$1:$1048576,5,FALSE)</f>
        <v>CSM</v>
      </c>
      <c r="I7" s="39" t="s">
        <v>1012</v>
      </c>
      <c r="J7" s="34">
        <v>41399</v>
      </c>
      <c r="K7" s="31"/>
      <c r="L7" s="39" t="s">
        <v>765</v>
      </c>
      <c r="M7" s="35" t="s">
        <v>2353</v>
      </c>
    </row>
    <row r="8" spans="1:14" s="39" customFormat="1">
      <c r="A8" s="37">
        <v>3</v>
      </c>
      <c r="B8" s="49">
        <v>2239</v>
      </c>
      <c r="C8" s="29" t="s">
        <v>1948</v>
      </c>
      <c r="D8" s="37">
        <v>2</v>
      </c>
      <c r="E8" s="31" t="s">
        <v>512</v>
      </c>
      <c r="F8" s="32">
        <f>VLOOKUP($E8,Atletas!$1:$1048576,7,FALSE)</f>
        <v>33841</v>
      </c>
      <c r="G8" s="32" t="str">
        <f>VLOOKUP($E8,Atletas!$1:$1048576,9,FALSE)</f>
        <v>S/Sub-23</v>
      </c>
      <c r="H8" s="137" t="str">
        <f>VLOOKUP($E8,Atletas!$1:$1048576,5,FALSE)</f>
        <v>AJS</v>
      </c>
      <c r="I8" s="39" t="s">
        <v>1012</v>
      </c>
      <c r="J8" s="34">
        <v>41399</v>
      </c>
      <c r="K8" s="31"/>
      <c r="L8" s="39" t="s">
        <v>765</v>
      </c>
      <c r="M8" s="35" t="s">
        <v>2357</v>
      </c>
      <c r="N8" s="31"/>
    </row>
    <row r="9" spans="1:14" s="39" customFormat="1">
      <c r="A9" s="37">
        <v>4</v>
      </c>
      <c r="B9" s="49">
        <v>2111</v>
      </c>
      <c r="C9" s="29" t="s">
        <v>1948</v>
      </c>
      <c r="D9" s="37">
        <v>2</v>
      </c>
      <c r="E9" s="31" t="s">
        <v>15</v>
      </c>
      <c r="F9" s="32">
        <f>VLOOKUP($E9,Atletas!$1:$1048576,7,FALSE)</f>
        <v>35023</v>
      </c>
      <c r="G9" s="32" t="str">
        <f>VLOOKUP($E9,Atletas!$1:$1048576,9,FALSE)</f>
        <v>Júnior</v>
      </c>
      <c r="H9" s="137" t="str">
        <f>VLOOKUP($E9,Atletas!$1:$1048576,5,FALSE)</f>
        <v>ADRAP</v>
      </c>
      <c r="I9" s="39" t="s">
        <v>1012</v>
      </c>
      <c r="J9" s="34">
        <v>41399</v>
      </c>
      <c r="K9" s="31"/>
      <c r="L9" s="39" t="s">
        <v>765</v>
      </c>
      <c r="M9" s="35" t="s">
        <v>2354</v>
      </c>
    </row>
    <row r="10" spans="1:14" s="39" customFormat="1">
      <c r="A10" s="37">
        <v>5</v>
      </c>
      <c r="B10" s="49">
        <v>2110</v>
      </c>
      <c r="C10" s="29" t="s">
        <v>1948</v>
      </c>
      <c r="D10" s="37">
        <v>3</v>
      </c>
      <c r="E10" s="31" t="s">
        <v>1400</v>
      </c>
      <c r="F10" s="32">
        <f>VLOOKUP($E10,Atletas!$1:$1048576,7,FALSE)</f>
        <v>35012</v>
      </c>
      <c r="G10" s="32" t="str">
        <f>VLOOKUP($E10,Atletas!$1:$1048576,9,FALSE)</f>
        <v>Júnior</v>
      </c>
      <c r="H10" s="137" t="str">
        <f>VLOOKUP($E10,Atletas!$1:$1048576,5,FALSE)</f>
        <v>CSM</v>
      </c>
      <c r="I10" s="39" t="s">
        <v>1012</v>
      </c>
      <c r="J10" s="34">
        <v>41399</v>
      </c>
      <c r="K10" s="31"/>
      <c r="L10" s="39" t="s">
        <v>765</v>
      </c>
      <c r="M10" s="35" t="s">
        <v>2355</v>
      </c>
    </row>
    <row r="11" spans="1:14" s="39" customFormat="1">
      <c r="A11" s="37">
        <v>6</v>
      </c>
      <c r="B11" s="49">
        <v>1583</v>
      </c>
      <c r="C11" s="29" t="s">
        <v>1948</v>
      </c>
      <c r="D11" s="37">
        <v>3</v>
      </c>
      <c r="E11" s="31" t="s">
        <v>1904</v>
      </c>
      <c r="F11" s="32">
        <f>VLOOKUP($E11,Atletas!$1:$1048576,7,FALSE)</f>
        <v>33828</v>
      </c>
      <c r="G11" s="32" t="str">
        <f>VLOOKUP($E11,Atletas!$1:$1048576,9,FALSE)</f>
        <v>S/Sub-23</v>
      </c>
      <c r="H11" s="137" t="str">
        <f>VLOOKUP($E11,Atletas!$1:$1048576,5,FALSE)</f>
        <v>CSM</v>
      </c>
      <c r="I11" s="39" t="s">
        <v>1012</v>
      </c>
      <c r="J11" s="34">
        <v>41399</v>
      </c>
      <c r="K11" s="31"/>
      <c r="L11" s="39" t="s">
        <v>765</v>
      </c>
      <c r="M11" s="35" t="s">
        <v>2358</v>
      </c>
    </row>
    <row r="12" spans="1:14" s="39" customFormat="1">
      <c r="A12" s="37"/>
      <c r="B12" s="49"/>
      <c r="C12" s="29"/>
      <c r="D12" s="37"/>
      <c r="E12" s="31" t="s">
        <v>967</v>
      </c>
      <c r="F12" s="32">
        <f>VLOOKUP($E12,Atletas!$1:$1048576,7,FALSE)</f>
        <v>29219</v>
      </c>
      <c r="G12" s="32" t="str">
        <f>VLOOKUP($E12,Atletas!$1:$1048576,9,FALSE)</f>
        <v>Sénior</v>
      </c>
      <c r="H12" s="137" t="str">
        <f>VLOOKUP($E12,Atletas!$1:$1048576,5,FALSE)</f>
        <v>CSM</v>
      </c>
      <c r="J12" s="34"/>
      <c r="K12" s="31"/>
      <c r="L12" s="39" t="s">
        <v>1330</v>
      </c>
      <c r="M12" s="35"/>
      <c r="N12" s="35"/>
    </row>
    <row r="13" spans="1:14" s="39" customFormat="1">
      <c r="A13" s="37"/>
      <c r="B13" s="49"/>
      <c r="C13" s="29"/>
      <c r="D13" s="37"/>
      <c r="E13" s="31" t="s">
        <v>832</v>
      </c>
      <c r="F13" s="32">
        <f>VLOOKUP($E13,Atletas!$1:$1048576,7,FALSE)</f>
        <v>32114</v>
      </c>
      <c r="G13" s="32" t="str">
        <f>VLOOKUP($E13,Atletas!$1:$1048576,9,FALSE)</f>
        <v>Sénior</v>
      </c>
      <c r="H13" s="137" t="str">
        <f>VLOOKUP($E13,Atletas!$1:$1048576,5,FALSE)</f>
        <v>CSM</v>
      </c>
      <c r="J13" s="34"/>
      <c r="K13" s="38"/>
      <c r="L13" s="39" t="s">
        <v>1327</v>
      </c>
      <c r="M13" s="35"/>
      <c r="N13" s="38"/>
    </row>
    <row r="14" spans="1:14" s="39" customFormat="1">
      <c r="A14" s="37"/>
      <c r="B14" s="49"/>
      <c r="C14" s="29"/>
      <c r="D14" s="37"/>
      <c r="E14" s="31" t="s">
        <v>824</v>
      </c>
      <c r="F14" s="32">
        <f>VLOOKUP($E14,Atletas!$1:$1048576,7,FALSE)</f>
        <v>32845</v>
      </c>
      <c r="G14" s="32" t="str">
        <f>VLOOKUP($E14,Atletas!$1:$1048576,9,FALSE)</f>
        <v>Sénior</v>
      </c>
      <c r="H14" s="137" t="str">
        <f>VLOOKUP($E14,Atletas!$1:$1048576,5,FALSE)</f>
        <v>AJS</v>
      </c>
      <c r="J14" s="34"/>
      <c r="K14" s="31"/>
      <c r="L14" s="39" t="s">
        <v>1331</v>
      </c>
      <c r="M14" s="35"/>
    </row>
    <row r="15" spans="1:14" s="39" customFormat="1">
      <c r="A15" s="37"/>
      <c r="B15" s="49"/>
      <c r="C15" s="29"/>
      <c r="D15" s="37"/>
      <c r="E15" s="31" t="s">
        <v>720</v>
      </c>
      <c r="F15" s="32">
        <f>VLOOKUP($E15,Atletas!$1:$1048576,7,FALSE)</f>
        <v>33005</v>
      </c>
      <c r="G15" s="32" t="str">
        <f>VLOOKUP($E15,Atletas!$1:$1048576,9,FALSE)</f>
        <v>Sénior</v>
      </c>
      <c r="H15" s="137" t="str">
        <f>VLOOKUP($E15,Atletas!$1:$1048576,5,FALSE)</f>
        <v>AJS</v>
      </c>
      <c r="J15" s="34"/>
      <c r="K15" s="31"/>
      <c r="L15" s="39" t="s">
        <v>1328</v>
      </c>
      <c r="M15" s="35"/>
      <c r="N15" s="38"/>
    </row>
    <row r="16" spans="1:14" s="39" customFormat="1">
      <c r="A16" s="37"/>
      <c r="B16" s="49"/>
      <c r="C16" s="29"/>
      <c r="D16" s="37"/>
      <c r="E16" s="31" t="s">
        <v>940</v>
      </c>
      <c r="F16" s="32">
        <f>VLOOKUP($E16,Atletas!$1:$1048576,7,FALSE)</f>
        <v>34553</v>
      </c>
      <c r="G16" s="32" t="str">
        <f>VLOOKUP($E16,Atletas!$1:$1048576,9,FALSE)</f>
        <v>Júnior</v>
      </c>
      <c r="H16" s="137" t="str">
        <f>VLOOKUP($E16,Atletas!$1:$1048576,5,FALSE)</f>
        <v>GDE</v>
      </c>
      <c r="J16" s="34"/>
      <c r="K16" s="31"/>
      <c r="L16" s="39" t="s">
        <v>1836</v>
      </c>
      <c r="M16" s="35"/>
      <c r="N16" s="31" t="str">
        <f>IF(L16="rp",CONCATENATE(B16," p - 12"),L16)</f>
        <v>3 120 p - 12</v>
      </c>
    </row>
    <row r="17" spans="1:14" s="39" customFormat="1">
      <c r="A17" s="37"/>
      <c r="B17" s="49"/>
      <c r="C17" s="29"/>
      <c r="D17" s="37"/>
      <c r="E17" s="31" t="s">
        <v>928</v>
      </c>
      <c r="F17" s="32">
        <f>VLOOKUP($E17,Atletas!$1:$1048576,7,FALSE)</f>
        <v>34644</v>
      </c>
      <c r="G17" s="32" t="str">
        <f>VLOOKUP($E17,Atletas!$1:$1048576,9,FALSE)</f>
        <v>Júnior</v>
      </c>
      <c r="H17" s="137" t="str">
        <f>VLOOKUP($E17,Atletas!$1:$1048576,5,FALSE)</f>
        <v>GDE</v>
      </c>
      <c r="J17" s="34"/>
      <c r="K17" s="31"/>
      <c r="L17" s="39" t="s">
        <v>1837</v>
      </c>
      <c r="M17" s="35"/>
      <c r="N17" s="31"/>
    </row>
    <row r="18" spans="1:14" s="39" customFormat="1">
      <c r="A18" s="37"/>
      <c r="B18" s="49"/>
      <c r="C18" s="29"/>
      <c r="D18" s="37"/>
      <c r="E18" s="31" t="s">
        <v>980</v>
      </c>
      <c r="F18" s="32">
        <f>VLOOKUP($E18,Atletas!$1:$1048576,7,FALSE)</f>
        <v>34220</v>
      </c>
      <c r="G18" s="32" t="str">
        <f>VLOOKUP($E18,Atletas!$1:$1048576,9,FALSE)</f>
        <v>S/Sub-23</v>
      </c>
      <c r="H18" s="137" t="str">
        <f>VLOOKUP($E18,Atletas!$1:$1048576,5,FALSE)</f>
        <v>AJS</v>
      </c>
      <c r="J18" s="34"/>
      <c r="K18" s="31"/>
      <c r="L18" s="39" t="s">
        <v>1838</v>
      </c>
      <c r="M18" s="35"/>
      <c r="N18" s="31"/>
    </row>
    <row r="19" spans="1:14" s="39" customFormat="1">
      <c r="A19" s="37"/>
      <c r="B19" s="49"/>
      <c r="C19" s="29"/>
      <c r="D19" s="37"/>
      <c r="E19" s="31" t="s">
        <v>651</v>
      </c>
      <c r="F19" s="32">
        <f>VLOOKUP($E19,Atletas!$1:$1048576,7,FALSE)</f>
        <v>34195</v>
      </c>
      <c r="G19" s="32" t="str">
        <f>VLOOKUP($E19,Atletas!$1:$1048576,9,FALSE)</f>
        <v>S/Sub-23</v>
      </c>
      <c r="H19" s="137" t="str">
        <f>VLOOKUP($E19,Atletas!$1:$1048576,5,FALSE)</f>
        <v>CSM</v>
      </c>
      <c r="J19" s="34"/>
      <c r="K19" s="31"/>
      <c r="L19" s="39" t="s">
        <v>1839</v>
      </c>
      <c r="M19" s="35"/>
      <c r="N19" s="31"/>
    </row>
    <row r="20" spans="1:14" s="39" customFormat="1">
      <c r="A20" s="37"/>
      <c r="B20" s="49"/>
      <c r="C20" s="29"/>
      <c r="D20" s="37"/>
      <c r="E20" s="31" t="s">
        <v>320</v>
      </c>
      <c r="F20" s="32">
        <f>VLOOKUP($E20,Atletas!$1:$1048576,7,FALSE)</f>
        <v>34197</v>
      </c>
      <c r="G20" s="32" t="str">
        <f>VLOOKUP($E20,Atletas!$1:$1048576,9,FALSE)</f>
        <v>S/Sub-23</v>
      </c>
      <c r="H20" s="137" t="str">
        <f>VLOOKUP($E20,Atletas!$1:$1048576,5,FALSE)</f>
        <v>ADRAP</v>
      </c>
      <c r="J20" s="34"/>
      <c r="K20" s="31"/>
      <c r="L20" s="39" t="s">
        <v>1840</v>
      </c>
      <c r="M20" s="35"/>
      <c r="N20" s="31"/>
    </row>
    <row r="21" spans="1:14" s="39" customFormat="1">
      <c r="A21" s="37"/>
      <c r="B21" s="49"/>
      <c r="C21" s="29"/>
      <c r="D21" s="37"/>
      <c r="E21" s="31" t="s">
        <v>723</v>
      </c>
      <c r="F21" s="32">
        <f>VLOOKUP($E21,Atletas!$1:$1048576,7,FALSE)</f>
        <v>32166</v>
      </c>
      <c r="G21" s="32" t="str">
        <f>VLOOKUP($E21,Atletas!$1:$1048576,9,FALSE)</f>
        <v>Sénior</v>
      </c>
      <c r="H21" s="137" t="str">
        <f>VLOOKUP($E21,Atletas!$1:$1048576,5,FALSE)</f>
        <v>AJS</v>
      </c>
      <c r="J21" s="34"/>
      <c r="K21" s="31"/>
      <c r="L21" s="39" t="s">
        <v>1332</v>
      </c>
      <c r="M21" s="35"/>
    </row>
    <row r="22" spans="1:14" s="39" customFormat="1">
      <c r="A22" s="37"/>
      <c r="B22" s="49"/>
      <c r="C22" s="29"/>
      <c r="D22" s="37"/>
      <c r="E22" s="31" t="s">
        <v>982</v>
      </c>
      <c r="F22" s="32">
        <f>VLOOKUP($E22,Atletas!$1:$1048576,7,FALSE)</f>
        <v>32842</v>
      </c>
      <c r="G22" s="32" t="str">
        <f>VLOOKUP($E22,Atletas!$1:$1048576,9,FALSE)</f>
        <v>Sénior</v>
      </c>
      <c r="H22" s="137" t="str">
        <f>VLOOKUP($E22,Atletas!$1:$1048576,5,FALSE)</f>
        <v>AJS</v>
      </c>
      <c r="J22" s="34"/>
      <c r="K22" s="31"/>
      <c r="L22" s="39" t="s">
        <v>1329</v>
      </c>
      <c r="M22" s="35"/>
      <c r="N22" s="38"/>
    </row>
    <row r="23" spans="1:14" s="39" customFormat="1">
      <c r="A23" s="37"/>
      <c r="B23" s="49"/>
      <c r="C23" s="29"/>
      <c r="D23" s="37"/>
      <c r="E23" s="31" t="s">
        <v>927</v>
      </c>
      <c r="F23" s="32">
        <f>VLOOKUP($E23,Atletas!$1:$1048576,7,FALSE)</f>
        <v>34457</v>
      </c>
      <c r="G23" s="32" t="str">
        <f>VLOOKUP($E23,Atletas!$1:$1048576,9,FALSE)</f>
        <v>Júnior</v>
      </c>
      <c r="H23" s="137" t="str">
        <f>VLOOKUP($E23,Atletas!$1:$1048576,5,FALSE)</f>
        <v>AJS</v>
      </c>
      <c r="J23" s="34"/>
      <c r="K23" s="31"/>
      <c r="L23" s="39" t="s">
        <v>1841</v>
      </c>
      <c r="M23" s="35"/>
      <c r="N23" s="31"/>
    </row>
    <row r="24" spans="1:14" s="39" customFormat="1">
      <c r="A24" s="37"/>
      <c r="B24" s="49"/>
      <c r="C24" s="29"/>
      <c r="D24" s="37"/>
      <c r="E24" s="31"/>
      <c r="F24" s="32">
        <f>VLOOKUP($E24,Atletas!$1:$1048576,7,FALSE)</f>
        <v>0</v>
      </c>
      <c r="G24" s="32">
        <f>VLOOKUP($E24,Atletas!$1:$1048576,9,FALSE)</f>
        <v>0</v>
      </c>
      <c r="H24" s="137">
        <f>VLOOKUP($E24,Atletas!$1:$1048576,5,FALSE)</f>
        <v>0</v>
      </c>
      <c r="J24" s="34"/>
      <c r="K24" s="31"/>
      <c r="L24" s="39" t="s">
        <v>765</v>
      </c>
      <c r="M24" s="35"/>
    </row>
    <row r="25" spans="1:14" s="41" customFormat="1">
      <c r="A25" s="37"/>
      <c r="B25" s="49"/>
      <c r="C25" s="29"/>
      <c r="D25" s="37"/>
      <c r="E25" s="36"/>
      <c r="F25" s="40"/>
      <c r="G25" s="35"/>
      <c r="H25" s="87"/>
      <c r="J25" s="34"/>
      <c r="L25" s="39"/>
      <c r="M25" s="35"/>
    </row>
    <row r="26" spans="1:14" s="41" customFormat="1">
      <c r="A26" s="37"/>
      <c r="B26" s="49"/>
      <c r="C26" s="29"/>
      <c r="D26" s="37"/>
      <c r="E26" s="36"/>
      <c r="F26" s="40"/>
      <c r="G26" s="35"/>
      <c r="H26" s="87"/>
      <c r="J26" s="34"/>
      <c r="L26" s="39"/>
      <c r="M26" s="35"/>
    </row>
    <row r="27" spans="1:14" s="41" customFormat="1">
      <c r="A27" s="37"/>
      <c r="B27" s="49"/>
      <c r="C27" s="29"/>
      <c r="D27" s="37"/>
      <c r="E27" s="36"/>
      <c r="F27" s="40"/>
      <c r="G27" s="35"/>
      <c r="H27" s="87"/>
      <c r="J27" s="34"/>
      <c r="L27" s="39"/>
      <c r="M27" s="35"/>
    </row>
    <row r="28" spans="1:14" s="41" customFormat="1">
      <c r="A28" s="37"/>
      <c r="B28" s="49"/>
      <c r="C28" s="29"/>
      <c r="D28" s="37"/>
      <c r="E28" s="36"/>
      <c r="F28" s="40"/>
      <c r="G28" s="35"/>
      <c r="H28" s="87"/>
      <c r="J28" s="34"/>
      <c r="L28" s="39"/>
      <c r="M28" s="35"/>
    </row>
    <row r="29" spans="1:14" s="41" customFormat="1">
      <c r="A29" s="37"/>
      <c r="B29" s="49"/>
      <c r="C29" s="29"/>
      <c r="D29" s="37"/>
      <c r="E29" s="36"/>
      <c r="F29" s="40"/>
      <c r="G29" s="35"/>
      <c r="H29" s="87"/>
      <c r="J29" s="34"/>
      <c r="L29" s="39"/>
      <c r="M29" s="35"/>
    </row>
    <row r="30" spans="1:14" s="41" customFormat="1">
      <c r="A30" s="37"/>
      <c r="B30" s="49"/>
      <c r="C30" s="29"/>
      <c r="D30" s="37"/>
      <c r="E30" s="36"/>
      <c r="F30" s="40"/>
      <c r="G30" s="35"/>
      <c r="H30" s="87"/>
      <c r="J30" s="34"/>
      <c r="L30" s="39"/>
      <c r="M30" s="35"/>
    </row>
    <row r="31" spans="1:14" s="41" customFormat="1">
      <c r="A31" s="37"/>
      <c r="B31" s="49"/>
      <c r="C31" s="29"/>
      <c r="D31" s="37"/>
      <c r="E31" s="36"/>
      <c r="F31" s="40"/>
      <c r="G31" s="35"/>
      <c r="H31" s="87"/>
      <c r="J31" s="34"/>
      <c r="L31" s="39"/>
      <c r="M31" s="35"/>
    </row>
    <row r="32" spans="1:14" s="41" customFormat="1">
      <c r="A32" s="37"/>
      <c r="B32" s="49"/>
      <c r="C32" s="29"/>
      <c r="D32" s="37"/>
      <c r="E32" s="36"/>
      <c r="F32" s="40"/>
      <c r="G32" s="35"/>
      <c r="H32" s="87"/>
      <c r="J32" s="34"/>
      <c r="L32" s="39"/>
      <c r="M32" s="35"/>
    </row>
  </sheetData>
  <sortState ref="A6:N19">
    <sortCondition descending="1" ref="L6:L19"/>
  </sortState>
  <mergeCells count="4">
    <mergeCell ref="A1:N1"/>
    <mergeCell ref="A2:N2"/>
    <mergeCell ref="A3:N3"/>
    <mergeCell ref="A4:N4"/>
  </mergeCells>
  <phoneticPr fontId="0" type="noConversion"/>
  <pageMargins left="0.16" right="0.16" top="0.59" bottom="0.39000000000000007" header="0" footer="0"/>
  <pageSetup paperSize="9" scale="75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5" enableFormatConditionsCalculation="0">
    <pageSetUpPr fitToPage="1"/>
  </sheetPr>
  <dimension ref="A1:N29"/>
  <sheetViews>
    <sheetView zoomScale="125" zoomScaleNormal="125" zoomScalePageLayoutView="125" workbookViewId="0">
      <pane ySplit="5" topLeftCell="A6" activePane="bottomLeft" state="frozenSplit"/>
      <selection activeCell="A2" sqref="A2:N2"/>
      <selection pane="bottomLeft" activeCell="M8" sqref="M8"/>
    </sheetView>
  </sheetViews>
  <sheetFormatPr baseColWidth="10" defaultColWidth="8.83203125" defaultRowHeight="12" x14ac:dyDescent="0"/>
  <cols>
    <col min="1" max="1" width="4.6640625" style="2" customWidth="1"/>
    <col min="2" max="2" width="13.6640625" style="50" customWidth="1"/>
    <col min="3" max="3" width="6.33203125" style="23" customWidth="1"/>
    <col min="4" max="4" width="5.83203125" style="20" customWidth="1"/>
    <col min="5" max="5" width="22.33203125" style="74" customWidth="1"/>
    <col min="6" max="6" width="8.6640625" style="9" customWidth="1"/>
    <col min="7" max="7" width="6.6640625" style="7" customWidth="1"/>
    <col min="8" max="8" width="9.1640625" style="138" customWidth="1"/>
    <col min="9" max="9" width="12.1640625" customWidth="1"/>
    <col min="10" max="10" width="9.33203125" style="19" customWidth="1"/>
    <col min="11" max="11" width="11.83203125" style="18" customWidth="1"/>
    <col min="12" max="12" width="10.83203125" style="18" customWidth="1"/>
    <col min="13" max="13" width="36.5" style="35" customWidth="1"/>
    <col min="14" max="14" width="10.6640625" style="18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925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99"/>
    </row>
    <row r="3" spans="1:14" ht="18" customHeight="1">
      <c r="A3" s="185" t="s">
        <v>972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99"/>
    </row>
    <row r="4" spans="1:14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24"/>
    </row>
    <row r="5" spans="1:14" ht="15.25" customHeight="1">
      <c r="A5" s="3" t="s">
        <v>879</v>
      </c>
      <c r="B5" s="46" t="s">
        <v>880</v>
      </c>
      <c r="C5" s="22" t="s">
        <v>881</v>
      </c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4" s="31" customFormat="1">
      <c r="A6" s="37">
        <v>1</v>
      </c>
      <c r="B6" s="49">
        <v>3283</v>
      </c>
      <c r="C6" s="29" t="s">
        <v>1948</v>
      </c>
      <c r="D6" s="82">
        <v>1</v>
      </c>
      <c r="E6" s="31" t="s">
        <v>530</v>
      </c>
      <c r="F6" s="32">
        <f>VLOOKUP($E6,Atletas!$1:$1048576,7,FALSE)</f>
        <v>36231</v>
      </c>
      <c r="G6" s="32" t="str">
        <f>VLOOKUP($E6,Atletas!$1:$1048576,9,FALSE)</f>
        <v>Iniciado</v>
      </c>
      <c r="H6" s="137" t="str">
        <f>VLOOKUP($E6,Atletas!$1:$1048576,5,FALSE)</f>
        <v>ACDSJ</v>
      </c>
      <c r="I6" s="39" t="s">
        <v>1012</v>
      </c>
      <c r="J6" s="34">
        <v>41385</v>
      </c>
      <c r="K6" s="38"/>
      <c r="L6" s="35" t="s">
        <v>765</v>
      </c>
      <c r="M6" s="35" t="s">
        <v>2336</v>
      </c>
    </row>
    <row r="7" spans="1:14" s="31" customFormat="1">
      <c r="A7" s="37">
        <v>2</v>
      </c>
      <c r="B7" s="49">
        <v>3183</v>
      </c>
      <c r="C7" s="29" t="s">
        <v>1948</v>
      </c>
      <c r="D7" s="37">
        <v>2</v>
      </c>
      <c r="E7" s="31" t="s">
        <v>499</v>
      </c>
      <c r="F7" s="32">
        <f>VLOOKUP($E7,Atletas!$1:$1048576,7,FALSE)</f>
        <v>35979</v>
      </c>
      <c r="G7" s="32" t="str">
        <f>VLOOKUP($E7,Atletas!$1:$1048576,9,FALSE)</f>
        <v>Iniciado</v>
      </c>
      <c r="H7" s="137" t="str">
        <f>VLOOKUP($E7,Atletas!$1:$1048576,5,FALSE)</f>
        <v>CSM</v>
      </c>
      <c r="I7" s="39" t="s">
        <v>1012</v>
      </c>
      <c r="J7" s="34">
        <v>41385</v>
      </c>
      <c r="K7" s="38"/>
      <c r="L7" s="35" t="s">
        <v>765</v>
      </c>
      <c r="M7" s="35" t="s">
        <v>2337</v>
      </c>
    </row>
    <row r="8" spans="1:14" s="31" customFormat="1">
      <c r="A8" s="37">
        <v>3</v>
      </c>
      <c r="B8" s="49">
        <v>2691</v>
      </c>
      <c r="C8" s="29" t="s">
        <v>1948</v>
      </c>
      <c r="D8" s="37">
        <v>3</v>
      </c>
      <c r="E8" s="31" t="s">
        <v>732</v>
      </c>
      <c r="F8" s="32">
        <f>VLOOKUP($E8,Atletas!$1:$1048576,7,FALSE)</f>
        <v>36375</v>
      </c>
      <c r="G8" s="32" t="str">
        <f>VLOOKUP($E8,Atletas!$1:$1048576,9,FALSE)</f>
        <v>Iniciado</v>
      </c>
      <c r="H8" s="137" t="str">
        <f>VLOOKUP($E8,Atletas!$1:$1048576,5,FALSE)</f>
        <v>CSM</v>
      </c>
      <c r="I8" s="39" t="s">
        <v>1012</v>
      </c>
      <c r="J8" s="34">
        <v>41385</v>
      </c>
      <c r="K8" s="38"/>
      <c r="L8" s="35" t="s">
        <v>765</v>
      </c>
      <c r="M8" s="35" t="s">
        <v>2338</v>
      </c>
      <c r="N8" s="35"/>
    </row>
    <row r="9" spans="1:14" s="31" customFormat="1">
      <c r="A9" s="37">
        <v>4</v>
      </c>
      <c r="B9" s="49">
        <v>2490</v>
      </c>
      <c r="C9" s="29" t="s">
        <v>1948</v>
      </c>
      <c r="D9" s="37">
        <v>4</v>
      </c>
      <c r="E9" s="31" t="s">
        <v>316</v>
      </c>
      <c r="F9" s="32">
        <f>VLOOKUP($E9,Atletas!$1:$1048576,7,FALSE)</f>
        <v>36223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9" t="s">
        <v>1012</v>
      </c>
      <c r="J9" s="34">
        <v>41385</v>
      </c>
      <c r="K9" s="38"/>
      <c r="L9" s="35" t="s">
        <v>765</v>
      </c>
      <c r="M9" s="35" t="s">
        <v>2339</v>
      </c>
      <c r="N9" s="35"/>
    </row>
    <row r="10" spans="1:14" s="31" customFormat="1">
      <c r="A10" s="37">
        <v>5</v>
      </c>
      <c r="B10" s="49">
        <v>2422</v>
      </c>
      <c r="C10" s="29" t="s">
        <v>1948</v>
      </c>
      <c r="D10" s="37">
        <v>5</v>
      </c>
      <c r="E10" s="31" t="s">
        <v>1364</v>
      </c>
      <c r="F10" s="32">
        <f>VLOOKUP($E10,Atletas!$1:$1048576,7,FALSE)</f>
        <v>36312</v>
      </c>
      <c r="G10" s="32" t="str">
        <f>VLOOKUP($E10,Atletas!$1:$1048576,9,FALSE)</f>
        <v>Iniciado</v>
      </c>
      <c r="H10" s="137" t="str">
        <f>VLOOKUP($E10,Atletas!$1:$1048576,5,FALSE)</f>
        <v>ACDSJ</v>
      </c>
      <c r="I10" s="39" t="s">
        <v>1012</v>
      </c>
      <c r="J10" s="34">
        <v>41385</v>
      </c>
      <c r="K10" s="38"/>
      <c r="L10" s="35" t="s">
        <v>765</v>
      </c>
      <c r="M10" s="35" t="s">
        <v>2340</v>
      </c>
      <c r="N10" s="35"/>
    </row>
    <row r="11" spans="1:14" s="31" customFormat="1">
      <c r="A11" s="37">
        <v>6</v>
      </c>
      <c r="B11" s="49">
        <v>2373</v>
      </c>
      <c r="C11" s="29" t="s">
        <v>1948</v>
      </c>
      <c r="D11" s="37">
        <v>6</v>
      </c>
      <c r="E11" s="31" t="s">
        <v>501</v>
      </c>
      <c r="F11" s="32">
        <f>VLOOKUP($E11,Atletas!$1:$1048576,7,FALSE)</f>
        <v>36286</v>
      </c>
      <c r="G11" s="32" t="str">
        <f>VLOOKUP($E11,Atletas!$1:$1048576,9,FALSE)</f>
        <v>Iniciado</v>
      </c>
      <c r="H11" s="137" t="str">
        <f>VLOOKUP($E11,Atletas!$1:$1048576,5,FALSE)</f>
        <v>ACDSJ</v>
      </c>
      <c r="I11" s="39" t="s">
        <v>1012</v>
      </c>
      <c r="J11" s="34">
        <v>41385</v>
      </c>
      <c r="K11" s="38"/>
      <c r="L11" s="35" t="s">
        <v>765</v>
      </c>
      <c r="M11" s="35" t="s">
        <v>2341</v>
      </c>
      <c r="N11" s="35"/>
    </row>
    <row r="12" spans="1:14" s="31" customFormat="1">
      <c r="A12" s="37">
        <v>7</v>
      </c>
      <c r="B12" s="49">
        <v>2287</v>
      </c>
      <c r="C12" s="29" t="s">
        <v>1948</v>
      </c>
      <c r="D12" s="37">
        <v>7</v>
      </c>
      <c r="E12" s="31" t="s">
        <v>1392</v>
      </c>
      <c r="F12" s="32">
        <f>VLOOKUP($E12,Atletas!$1:$1048576,7,FALSE)</f>
        <v>36035</v>
      </c>
      <c r="G12" s="32" t="str">
        <f>VLOOKUP($E12,Atletas!$1:$1048576,9,FALSE)</f>
        <v>Iniciado</v>
      </c>
      <c r="H12" s="137" t="str">
        <f>VLOOKUP($E12,Atletas!$1:$1048576,5,FALSE)</f>
        <v>ADRAP</v>
      </c>
      <c r="I12" s="39" t="s">
        <v>1012</v>
      </c>
      <c r="J12" s="34">
        <v>41385</v>
      </c>
      <c r="K12" s="38"/>
      <c r="L12" s="35" t="s">
        <v>765</v>
      </c>
      <c r="M12" s="35" t="s">
        <v>2342</v>
      </c>
    </row>
    <row r="13" spans="1:14" s="31" customFormat="1">
      <c r="A13" s="37">
        <v>8</v>
      </c>
      <c r="B13" s="49">
        <v>2048</v>
      </c>
      <c r="C13" s="29" t="s">
        <v>1948</v>
      </c>
      <c r="D13" s="37">
        <v>8</v>
      </c>
      <c r="E13" s="31" t="s">
        <v>546</v>
      </c>
      <c r="F13" s="32">
        <f>VLOOKUP($E13,Atletas!$1:$1048576,7,FALSE)</f>
        <v>36227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9" t="s">
        <v>1012</v>
      </c>
      <c r="J13" s="34">
        <v>41385</v>
      </c>
      <c r="K13" s="38"/>
      <c r="L13" s="35" t="s">
        <v>765</v>
      </c>
      <c r="M13" s="35" t="s">
        <v>2343</v>
      </c>
      <c r="N13" s="35"/>
    </row>
    <row r="14" spans="1:14" s="31" customFormat="1">
      <c r="A14" s="37">
        <v>9</v>
      </c>
      <c r="B14" s="49">
        <v>1852</v>
      </c>
      <c r="C14" s="29" t="s">
        <v>1948</v>
      </c>
      <c r="D14" s="37">
        <v>9</v>
      </c>
      <c r="E14" s="31" t="s">
        <v>23</v>
      </c>
      <c r="F14" s="32">
        <f>VLOOKUP($E14,Atletas!$1:$1048576,7,FALSE)</f>
        <v>36315</v>
      </c>
      <c r="G14" s="32" t="str">
        <f>VLOOKUP($E14,Atletas!$1:$1048576,9,FALSE)</f>
        <v>Iniciado</v>
      </c>
      <c r="H14" s="137" t="str">
        <f>VLOOKUP($E14,Atletas!$1:$1048576,5,FALSE)</f>
        <v>AJS</v>
      </c>
      <c r="I14" s="39" t="s">
        <v>1012</v>
      </c>
      <c r="J14" s="34">
        <v>41385</v>
      </c>
      <c r="K14" s="38"/>
      <c r="L14" s="35" t="s">
        <v>765</v>
      </c>
      <c r="M14" s="35" t="s">
        <v>2344</v>
      </c>
      <c r="N14" s="35"/>
    </row>
    <row r="15" spans="1:14" s="31" customFormat="1">
      <c r="A15" s="37">
        <v>10</v>
      </c>
      <c r="B15" s="49">
        <v>1791</v>
      </c>
      <c r="C15" s="29" t="s">
        <v>1948</v>
      </c>
      <c r="D15" s="37">
        <v>10</v>
      </c>
      <c r="E15" s="31" t="s">
        <v>1409</v>
      </c>
      <c r="F15" s="32">
        <f>VLOOKUP($E15,Atletas!$1:$1048576,7,FALSE)</f>
        <v>36084</v>
      </c>
      <c r="G15" s="32" t="str">
        <f>VLOOKUP($E15,Atletas!$1:$1048576,9,FALSE)</f>
        <v>Iniciado</v>
      </c>
      <c r="H15" s="137" t="str">
        <f>VLOOKUP($E15,Atletas!$1:$1048576,5,FALSE)</f>
        <v>ADRAP</v>
      </c>
      <c r="I15" s="39" t="s">
        <v>1012</v>
      </c>
      <c r="J15" s="34">
        <v>41385</v>
      </c>
      <c r="K15" s="38"/>
      <c r="L15" s="35" t="s">
        <v>765</v>
      </c>
      <c r="M15" s="35" t="s">
        <v>2345</v>
      </c>
      <c r="N15" s="35"/>
    </row>
    <row r="16" spans="1:14" s="31" customFormat="1">
      <c r="A16" s="37">
        <v>11</v>
      </c>
      <c r="B16" s="49">
        <v>1628</v>
      </c>
      <c r="C16" s="29" t="s">
        <v>1948</v>
      </c>
      <c r="D16" s="37">
        <v>11</v>
      </c>
      <c r="E16" s="31" t="s">
        <v>1431</v>
      </c>
      <c r="F16" s="32">
        <f>VLOOKUP($E16,Atletas!$1:$1048576,7,FALSE)</f>
        <v>35902</v>
      </c>
      <c r="G16" s="32" t="str">
        <f>VLOOKUP($E16,Atletas!$1:$1048576,9,FALSE)</f>
        <v>Iniciado</v>
      </c>
      <c r="H16" s="137" t="str">
        <f>VLOOKUP($E16,Atletas!$1:$1048576,5,FALSE)</f>
        <v>ADRAP</v>
      </c>
      <c r="I16" s="39" t="s">
        <v>1012</v>
      </c>
      <c r="J16" s="34">
        <v>41385</v>
      </c>
      <c r="K16" s="38"/>
      <c r="L16" s="35" t="s">
        <v>765</v>
      </c>
      <c r="M16" s="35"/>
      <c r="N16" s="35"/>
    </row>
    <row r="17" spans="1:14" s="31" customFormat="1">
      <c r="A17" s="37">
        <v>12</v>
      </c>
      <c r="B17" s="49">
        <v>1590</v>
      </c>
      <c r="C17" s="29" t="s">
        <v>1948</v>
      </c>
      <c r="D17" s="37">
        <v>12</v>
      </c>
      <c r="E17" s="31" t="s">
        <v>1030</v>
      </c>
      <c r="F17" s="32">
        <f>VLOOKUP($E17,Atletas!$1:$1048576,7,FALSE)</f>
        <v>36176</v>
      </c>
      <c r="G17" s="32" t="str">
        <f>VLOOKUP($E17,Atletas!$1:$1048576,9,FALSE)</f>
        <v>Iniciado</v>
      </c>
      <c r="H17" s="137" t="str">
        <f>VLOOKUP($E17,Atletas!$1:$1048576,5,FALSE)</f>
        <v>AJS</v>
      </c>
      <c r="I17" s="39" t="s">
        <v>1012</v>
      </c>
      <c r="J17" s="34">
        <v>41385</v>
      </c>
      <c r="K17" s="38"/>
      <c r="L17" s="35" t="s">
        <v>765</v>
      </c>
      <c r="M17" s="35"/>
      <c r="N17" s="35"/>
    </row>
    <row r="18" spans="1:14" s="31" customFormat="1">
      <c r="A18" s="37">
        <v>13</v>
      </c>
      <c r="B18" s="49">
        <v>1555</v>
      </c>
      <c r="C18" s="29" t="s">
        <v>1948</v>
      </c>
      <c r="D18" s="37">
        <v>13</v>
      </c>
      <c r="E18" s="31" t="s">
        <v>362</v>
      </c>
      <c r="F18" s="32">
        <f>VLOOKUP($E18,Atletas!$1:$1048576,7,FALSE)</f>
        <v>36354</v>
      </c>
      <c r="G18" s="32" t="str">
        <f>VLOOKUP($E18,Atletas!$1:$1048576,9,FALSE)</f>
        <v>Iniciado</v>
      </c>
      <c r="H18" s="137" t="str">
        <f>VLOOKUP($E18,Atletas!$1:$1048576,5,FALSE)</f>
        <v>CSM</v>
      </c>
      <c r="I18" s="39" t="s">
        <v>1012</v>
      </c>
      <c r="J18" s="34">
        <v>41385</v>
      </c>
      <c r="K18" s="38"/>
      <c r="L18" s="35" t="s">
        <v>765</v>
      </c>
      <c r="M18" s="35"/>
      <c r="N18" s="35"/>
    </row>
    <row r="19" spans="1:14" s="31" customFormat="1">
      <c r="A19" s="37">
        <v>14</v>
      </c>
      <c r="B19" s="49">
        <v>1546</v>
      </c>
      <c r="C19" s="29" t="s">
        <v>1948</v>
      </c>
      <c r="D19" s="37">
        <v>14</v>
      </c>
      <c r="E19" s="31" t="s">
        <v>1031</v>
      </c>
      <c r="F19" s="32">
        <f>VLOOKUP($E19,Atletas!$1:$1048576,7,FALSE)</f>
        <v>36491</v>
      </c>
      <c r="G19" s="32" t="str">
        <f>VLOOKUP($E19,Atletas!$1:$1048576,9,FALSE)</f>
        <v>Iniciado</v>
      </c>
      <c r="H19" s="137" t="str">
        <f>VLOOKUP($E19,Atletas!$1:$1048576,5,FALSE)</f>
        <v>AJS</v>
      </c>
      <c r="I19" s="39" t="s">
        <v>1012</v>
      </c>
      <c r="J19" s="34">
        <v>41385</v>
      </c>
      <c r="K19" s="38"/>
      <c r="L19" s="35" t="s">
        <v>765</v>
      </c>
      <c r="M19" s="35"/>
      <c r="N19" s="35"/>
    </row>
    <row r="20" spans="1:14" s="31" customFormat="1">
      <c r="A20" s="37">
        <v>15</v>
      </c>
      <c r="B20" s="49">
        <v>1259</v>
      </c>
      <c r="C20" s="29" t="s">
        <v>1948</v>
      </c>
      <c r="D20" s="37">
        <v>15</v>
      </c>
      <c r="E20" s="31" t="s">
        <v>586</v>
      </c>
      <c r="F20" s="32">
        <f>VLOOKUP($E20,Atletas!$1:$1048576,7,FALSE)</f>
        <v>36003</v>
      </c>
      <c r="G20" s="32" t="str">
        <f>VLOOKUP($E20,Atletas!$1:$1048576,9,FALSE)</f>
        <v>Iniciado</v>
      </c>
      <c r="H20" s="137" t="str">
        <f>VLOOKUP($E20,Atletas!$1:$1048576,5,FALSE)</f>
        <v>AJS</v>
      </c>
      <c r="I20" s="39" t="s">
        <v>1012</v>
      </c>
      <c r="J20" s="34">
        <v>41385</v>
      </c>
      <c r="K20" s="38"/>
      <c r="L20" s="35" t="s">
        <v>765</v>
      </c>
      <c r="M20" s="35"/>
      <c r="N20" s="35"/>
    </row>
    <row r="21" spans="1:14" s="31" customFormat="1">
      <c r="A21" s="37">
        <v>16</v>
      </c>
      <c r="B21" s="49">
        <v>1226</v>
      </c>
      <c r="C21" s="29" t="s">
        <v>1948</v>
      </c>
      <c r="D21" s="37">
        <v>16</v>
      </c>
      <c r="E21" s="31" t="s">
        <v>588</v>
      </c>
      <c r="F21" s="32">
        <f>VLOOKUP($E21,Atletas!$1:$1048576,7,FALSE)</f>
        <v>36523</v>
      </c>
      <c r="G21" s="32" t="str">
        <f>VLOOKUP($E21,Atletas!$1:$1048576,9,FALSE)</f>
        <v>Iniciado</v>
      </c>
      <c r="H21" s="137" t="str">
        <f>VLOOKUP($E21,Atletas!$1:$1048576,5,FALSE)</f>
        <v>AJS</v>
      </c>
      <c r="I21" s="39" t="s">
        <v>1012</v>
      </c>
      <c r="J21" s="34">
        <v>41385</v>
      </c>
      <c r="K21" s="38"/>
      <c r="L21" s="35" t="s">
        <v>765</v>
      </c>
      <c r="M21" s="35"/>
      <c r="N21" s="35"/>
    </row>
    <row r="22" spans="1:14" s="31" customFormat="1">
      <c r="A22" s="37">
        <v>17</v>
      </c>
      <c r="B22" s="49">
        <v>1175</v>
      </c>
      <c r="C22" s="29" t="s">
        <v>1948</v>
      </c>
      <c r="D22" s="37">
        <v>17</v>
      </c>
      <c r="E22" s="31" t="s">
        <v>9</v>
      </c>
      <c r="F22" s="32">
        <f>VLOOKUP($E22,Atletas!$1:$1048576,7,FALSE)</f>
        <v>36219</v>
      </c>
      <c r="G22" s="32" t="str">
        <f>VLOOKUP($E22,Atletas!$1:$1048576,9,FALSE)</f>
        <v>Iniciado</v>
      </c>
      <c r="H22" s="137" t="str">
        <f>VLOOKUP($E22,Atletas!$1:$1048576,5,FALSE)</f>
        <v>ADRAP</v>
      </c>
      <c r="I22" s="39" t="s">
        <v>1012</v>
      </c>
      <c r="J22" s="34">
        <v>41385</v>
      </c>
      <c r="K22" s="38"/>
      <c r="L22" s="35" t="s">
        <v>765</v>
      </c>
      <c r="M22" s="35"/>
      <c r="N22" s="35"/>
    </row>
    <row r="23" spans="1:14" s="31" customFormat="1">
      <c r="A23" s="37">
        <v>18</v>
      </c>
      <c r="B23" s="49">
        <v>1015</v>
      </c>
      <c r="C23" s="29" t="s">
        <v>1948</v>
      </c>
      <c r="D23" s="37">
        <v>18</v>
      </c>
      <c r="E23" s="31" t="s">
        <v>1365</v>
      </c>
      <c r="F23" s="32">
        <f>VLOOKUP($E23,Atletas!$1:$1048576,7,FALSE)</f>
        <v>35889</v>
      </c>
      <c r="G23" s="32" t="str">
        <f>VLOOKUP($E23,Atletas!$1:$1048576,9,FALSE)</f>
        <v>Iniciado</v>
      </c>
      <c r="H23" s="137" t="str">
        <f>VLOOKUP($E23,Atletas!$1:$1048576,5,FALSE)</f>
        <v>CSM</v>
      </c>
      <c r="I23" s="39" t="s">
        <v>1012</v>
      </c>
      <c r="J23" s="34">
        <v>41385</v>
      </c>
      <c r="K23" s="38"/>
      <c r="L23" s="35" t="s">
        <v>765</v>
      </c>
      <c r="M23" s="35"/>
      <c r="N23" s="35"/>
    </row>
    <row r="24" spans="1:14" s="31" customFormat="1">
      <c r="A24" s="37">
        <v>19</v>
      </c>
      <c r="B24" s="49">
        <v>979</v>
      </c>
      <c r="C24" s="29" t="s">
        <v>1948</v>
      </c>
      <c r="D24" s="37">
        <v>19</v>
      </c>
      <c r="E24" s="31" t="s">
        <v>2041</v>
      </c>
      <c r="F24" s="32">
        <f>VLOOKUP($E24,Atletas!$1:$1048576,7,FALSE)</f>
        <v>36469</v>
      </c>
      <c r="G24" s="32" t="str">
        <f>VLOOKUP($E24,Atletas!$1:$1048576,9,FALSE)</f>
        <v>Iniciado</v>
      </c>
      <c r="H24" s="137" t="str">
        <f>VLOOKUP($E24,Atletas!$1:$1048576,5,FALSE)</f>
        <v>AJS</v>
      </c>
      <c r="I24" s="39" t="s">
        <v>1012</v>
      </c>
      <c r="J24" s="34">
        <v>41385</v>
      </c>
      <c r="K24" s="38"/>
      <c r="L24" s="35" t="s">
        <v>765</v>
      </c>
      <c r="M24" s="35"/>
      <c r="N24" s="35"/>
    </row>
    <row r="25" spans="1:14" s="31" customFormat="1">
      <c r="A25" s="37">
        <v>20</v>
      </c>
      <c r="B25" s="49">
        <v>924</v>
      </c>
      <c r="C25" s="29" t="s">
        <v>1948</v>
      </c>
      <c r="D25" s="37">
        <v>20</v>
      </c>
      <c r="E25" s="31" t="s">
        <v>1405</v>
      </c>
      <c r="F25" s="32">
        <f>VLOOKUP($E25,Atletas!$1:$1048576,7,FALSE)</f>
        <v>35819</v>
      </c>
      <c r="G25" s="32" t="str">
        <f>VLOOKUP($E25,Atletas!$1:$1048576,9,FALSE)</f>
        <v>Iniciado</v>
      </c>
      <c r="H25" s="137" t="str">
        <f>VLOOKUP($E25,Atletas!$1:$1048576,5,FALSE)</f>
        <v>ADRAP</v>
      </c>
      <c r="I25" s="39" t="s">
        <v>1012</v>
      </c>
      <c r="J25" s="34">
        <v>41385</v>
      </c>
      <c r="K25" s="38"/>
      <c r="L25" s="35" t="s">
        <v>765</v>
      </c>
      <c r="M25" s="35"/>
      <c r="N25" s="35"/>
    </row>
    <row r="26" spans="1:14" s="31" customFormat="1">
      <c r="A26" s="37">
        <v>21</v>
      </c>
      <c r="B26" s="49">
        <v>620</v>
      </c>
      <c r="C26" s="29" t="s">
        <v>1948</v>
      </c>
      <c r="D26" s="37">
        <v>21</v>
      </c>
      <c r="E26" s="31" t="s">
        <v>2040</v>
      </c>
      <c r="F26" s="32">
        <f>VLOOKUP($E26,Atletas!$1:$1048576,7,FALSE)</f>
        <v>36317</v>
      </c>
      <c r="G26" s="32" t="str">
        <f>VLOOKUP($E26,Atletas!$1:$1048576,9,FALSE)</f>
        <v>Iniciado</v>
      </c>
      <c r="H26" s="137" t="str">
        <f>VLOOKUP($E26,Atletas!$1:$1048576,5,FALSE)</f>
        <v>AJS</v>
      </c>
      <c r="I26" s="39" t="s">
        <v>1012</v>
      </c>
      <c r="J26" s="34">
        <v>41385</v>
      </c>
      <c r="K26" s="38"/>
      <c r="L26" s="35" t="s">
        <v>765</v>
      </c>
      <c r="M26" s="35"/>
      <c r="N26" s="35"/>
    </row>
    <row r="27" spans="1:14" s="31" customFormat="1">
      <c r="A27" s="37"/>
      <c r="B27" s="49"/>
      <c r="C27" s="29"/>
      <c r="D27" s="37"/>
      <c r="E27" s="31" t="s">
        <v>347</v>
      </c>
      <c r="F27" s="32">
        <f>VLOOKUP($E27,Atletas!$1:$1048576,7,FALSE)</f>
        <v>36124</v>
      </c>
      <c r="G27" s="32" t="str">
        <f>VLOOKUP($E27,Atletas!$1:$1048576,9,FALSE)</f>
        <v>Iniciado</v>
      </c>
      <c r="H27" s="137" t="str">
        <f>VLOOKUP($E27,Atletas!$1:$1048576,5,FALSE)</f>
        <v>AJS</v>
      </c>
      <c r="I27" s="39"/>
      <c r="J27" s="34"/>
      <c r="K27" s="38"/>
      <c r="L27" s="35" t="s">
        <v>1842</v>
      </c>
      <c r="M27" s="35"/>
    </row>
    <row r="28" spans="1:14" s="31" customFormat="1">
      <c r="A28" s="37"/>
      <c r="B28" s="49"/>
      <c r="C28" s="29"/>
      <c r="D28" s="82"/>
      <c r="E28" s="31" t="s">
        <v>18</v>
      </c>
      <c r="F28" s="32">
        <f>VLOOKUP($E28,Atletas!$1:$1048576,7,FALSE)</f>
        <v>35958</v>
      </c>
      <c r="G28" s="32" t="str">
        <f>VLOOKUP($E28,Atletas!$1:$1048576,9,FALSE)</f>
        <v>Iniciado</v>
      </c>
      <c r="H28" s="137" t="str">
        <f>VLOOKUP($E28,Atletas!$1:$1048576,5,FALSE)</f>
        <v>ADRAP</v>
      </c>
      <c r="I28" s="39"/>
      <c r="J28" s="34"/>
      <c r="K28" s="38"/>
      <c r="L28" s="35" t="s">
        <v>1843</v>
      </c>
      <c r="M28" s="35"/>
    </row>
    <row r="29" spans="1:14" s="31" customFormat="1">
      <c r="A29" s="37"/>
      <c r="B29" s="49"/>
      <c r="C29" s="29"/>
      <c r="D29" s="37"/>
      <c r="F29" s="32">
        <f>VLOOKUP($E29,Atletas!$1:$1048576,7,FALSE)</f>
        <v>0</v>
      </c>
      <c r="G29" s="32">
        <f>VLOOKUP($E29,Atletas!$1:$1048576,9,FALSE)</f>
        <v>0</v>
      </c>
      <c r="H29" s="137">
        <f>VLOOKUP($E29,Atletas!$1:$1048576,5,FALSE)</f>
        <v>0</v>
      </c>
      <c r="I29" s="39"/>
      <c r="J29" s="34"/>
      <c r="K29" s="38"/>
      <c r="L29" s="35"/>
      <c r="M29" s="35"/>
      <c r="N29" s="35"/>
    </row>
  </sheetData>
  <mergeCells count="4">
    <mergeCell ref="A4:M4"/>
    <mergeCell ref="A1:N1"/>
    <mergeCell ref="A2:N2"/>
    <mergeCell ref="A3:N3"/>
  </mergeCells>
  <phoneticPr fontId="0" type="noConversion"/>
  <pageMargins left="0.16" right="0.16" top="0.59" bottom="0.39000000000000007" header="0" footer="0"/>
  <pageSetup paperSize="9" scale="77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6" enableFormatConditionsCalculation="0">
    <pageSetUpPr fitToPage="1"/>
  </sheetPr>
  <dimension ref="A1:N88"/>
  <sheetViews>
    <sheetView topLeftCell="B1" zoomScale="125" zoomScaleNormal="125" zoomScalePageLayoutView="125" workbookViewId="0">
      <pane ySplit="5" topLeftCell="A6" activePane="bottomLeft" state="frozenSplit"/>
      <selection activeCell="A2" sqref="A2:N2"/>
      <selection pane="bottomLeft" activeCell="M7" sqref="M7"/>
    </sheetView>
  </sheetViews>
  <sheetFormatPr baseColWidth="10" defaultColWidth="8.83203125" defaultRowHeight="12" x14ac:dyDescent="0"/>
  <cols>
    <col min="1" max="1" width="4.6640625" style="2" customWidth="1"/>
    <col min="2" max="2" width="13.6640625" style="48" customWidth="1"/>
    <col min="3" max="3" width="6.33203125" style="23" customWidth="1"/>
    <col min="4" max="4" width="5.83203125" style="20" customWidth="1"/>
    <col min="5" max="5" width="22.33203125" style="74" customWidth="1"/>
    <col min="6" max="6" width="8.6640625" style="9" customWidth="1"/>
    <col min="7" max="7" width="6.6640625" style="7" customWidth="1"/>
    <col min="8" max="8" width="9.1640625" style="138" customWidth="1"/>
    <col min="9" max="9" width="12.1640625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38.5" style="35" customWidth="1"/>
    <col min="14" max="14" width="10.6640625" style="18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973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99"/>
    </row>
    <row r="3" spans="1:14" ht="18" customHeight="1">
      <c r="A3" s="185" t="s">
        <v>994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99"/>
    </row>
    <row r="4" spans="1:14" ht="6" customHeight="1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200"/>
    </row>
    <row r="5" spans="1:14" ht="15.25" customHeight="1">
      <c r="A5" s="3" t="s">
        <v>879</v>
      </c>
      <c r="B5" s="46" t="s">
        <v>880</v>
      </c>
      <c r="C5" s="22" t="s">
        <v>881</v>
      </c>
      <c r="D5" s="21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673</v>
      </c>
      <c r="N5" s="4" t="s">
        <v>835</v>
      </c>
    </row>
    <row r="6" spans="1:14" s="39" customFormat="1">
      <c r="A6" s="37">
        <v>1</v>
      </c>
      <c r="B6" s="49">
        <v>3156</v>
      </c>
      <c r="C6" s="29" t="s">
        <v>1948</v>
      </c>
      <c r="D6" s="37">
        <v>1</v>
      </c>
      <c r="E6" s="31" t="s">
        <v>971</v>
      </c>
      <c r="F6" s="32">
        <f>VLOOKUP($E6,Atletas!$1:$1048576,7,FALSE)</f>
        <v>35516</v>
      </c>
      <c r="G6" s="32" t="str">
        <f>VLOOKUP($E6,Atletas!$1:$1048576,9,FALSE)</f>
        <v>Juvenil</v>
      </c>
      <c r="H6" s="137" t="str">
        <f>VLOOKUP($E6,Atletas!$1:$1048576,5,FALSE)</f>
        <v>AJS</v>
      </c>
      <c r="I6" s="39" t="s">
        <v>1012</v>
      </c>
      <c r="J6" s="34">
        <v>41399</v>
      </c>
      <c r="K6" s="38"/>
      <c r="L6" s="35" t="s">
        <v>765</v>
      </c>
      <c r="M6" s="35" t="s">
        <v>2346</v>
      </c>
      <c r="N6" s="31"/>
    </row>
    <row r="7" spans="1:14" s="39" customFormat="1">
      <c r="A7" s="37">
        <v>2</v>
      </c>
      <c r="B7" s="49">
        <v>2774</v>
      </c>
      <c r="C7" s="29" t="s">
        <v>1948</v>
      </c>
      <c r="D7" s="37">
        <v>2</v>
      </c>
      <c r="E7" s="31" t="s">
        <v>10</v>
      </c>
      <c r="F7" s="32">
        <f>VLOOKUP($E7,Atletas!$1:$1048576,7,FALSE)</f>
        <v>35568</v>
      </c>
      <c r="G7" s="32" t="str">
        <f>VLOOKUP($E7,Atletas!$1:$1048576,9,FALSE)</f>
        <v>Juvenil</v>
      </c>
      <c r="H7" s="137" t="str">
        <f>VLOOKUP($E7,Atletas!$1:$1048576,5,FALSE)</f>
        <v>CSM</v>
      </c>
      <c r="I7" s="39" t="s">
        <v>1012</v>
      </c>
      <c r="J7" s="34">
        <v>41399</v>
      </c>
      <c r="K7" s="38"/>
      <c r="L7" s="35" t="s">
        <v>765</v>
      </c>
      <c r="M7" s="35" t="s">
        <v>2347</v>
      </c>
      <c r="N7" s="31"/>
    </row>
    <row r="8" spans="1:14" s="39" customFormat="1">
      <c r="A8" s="37">
        <v>3</v>
      </c>
      <c r="B8" s="49">
        <v>2661</v>
      </c>
      <c r="C8" s="29" t="s">
        <v>1948</v>
      </c>
      <c r="D8" s="37">
        <v>3</v>
      </c>
      <c r="E8" s="31" t="s">
        <v>537</v>
      </c>
      <c r="F8" s="32">
        <f>VLOOKUP($E8,Atletas!$1:$1048576,7,FALSE)</f>
        <v>35542</v>
      </c>
      <c r="G8" s="32" t="str">
        <f>VLOOKUP($E8,Atletas!$1:$1048576,9,FALSE)</f>
        <v>Juvenil</v>
      </c>
      <c r="H8" s="137" t="str">
        <f>VLOOKUP($E8,Atletas!$1:$1048576,5,FALSE)</f>
        <v>ACDSJ</v>
      </c>
      <c r="I8" s="39" t="s">
        <v>1012</v>
      </c>
      <c r="J8" s="34">
        <v>41399</v>
      </c>
      <c r="K8" s="38"/>
      <c r="L8" s="35" t="s">
        <v>765</v>
      </c>
      <c r="M8" s="35" t="s">
        <v>2348</v>
      </c>
      <c r="N8" s="31"/>
    </row>
    <row r="9" spans="1:14" s="39" customFormat="1">
      <c r="A9" s="37">
        <v>4</v>
      </c>
      <c r="B9" s="49">
        <v>2106</v>
      </c>
      <c r="C9" s="29" t="s">
        <v>1948</v>
      </c>
      <c r="D9" s="37">
        <v>4</v>
      </c>
      <c r="E9" s="31" t="s">
        <v>524</v>
      </c>
      <c r="F9" s="32">
        <f>VLOOKUP($E9,Atletas!$1:$1048576,7,FALSE)</f>
        <v>35368</v>
      </c>
      <c r="G9" s="32" t="str">
        <f>VLOOKUP($E9,Atletas!$1:$1048576,9,FALSE)</f>
        <v>Juvenil</v>
      </c>
      <c r="H9" s="137" t="str">
        <f>VLOOKUP($E9,Atletas!$1:$1048576,5,FALSE)</f>
        <v>CSM</v>
      </c>
      <c r="I9" s="39" t="s">
        <v>1012</v>
      </c>
      <c r="J9" s="34">
        <v>41399</v>
      </c>
      <c r="L9" s="35" t="s">
        <v>1844</v>
      </c>
      <c r="M9" s="35" t="s">
        <v>2349</v>
      </c>
      <c r="N9" s="31"/>
    </row>
    <row r="10" spans="1:14" s="39" customFormat="1">
      <c r="A10" s="37">
        <v>5</v>
      </c>
      <c r="B10" s="49">
        <v>2032</v>
      </c>
      <c r="C10" s="29" t="s">
        <v>1948</v>
      </c>
      <c r="D10" s="37">
        <v>5</v>
      </c>
      <c r="E10" s="31" t="s">
        <v>1975</v>
      </c>
      <c r="F10" s="32">
        <f>VLOOKUP($E10,Atletas!$1:$1048576,7,FALSE)</f>
        <v>35172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9" t="s">
        <v>1012</v>
      </c>
      <c r="J10" s="34">
        <v>41399</v>
      </c>
      <c r="K10" s="38"/>
      <c r="L10" s="35" t="s">
        <v>765</v>
      </c>
      <c r="M10" s="35" t="s">
        <v>2350</v>
      </c>
      <c r="N10" s="38"/>
    </row>
    <row r="11" spans="1:14" s="39" customFormat="1">
      <c r="A11" s="37">
        <v>6</v>
      </c>
      <c r="B11" s="49">
        <v>1860</v>
      </c>
      <c r="C11" s="29" t="s">
        <v>1948</v>
      </c>
      <c r="D11" s="37">
        <v>6</v>
      </c>
      <c r="E11" s="31" t="s">
        <v>513</v>
      </c>
      <c r="F11" s="32">
        <f>VLOOKUP($E11,Atletas!$1:$1048576,7,FALSE)</f>
        <v>35428</v>
      </c>
      <c r="G11" s="32" t="str">
        <f>VLOOKUP($E11,Atletas!$1:$1048576,9,FALSE)</f>
        <v>Juvenil</v>
      </c>
      <c r="H11" s="137" t="str">
        <f>VLOOKUP($E11,Atletas!$1:$1048576,5,FALSE)</f>
        <v>AJS</v>
      </c>
      <c r="I11" s="39" t="s">
        <v>1012</v>
      </c>
      <c r="J11" s="34">
        <v>41399</v>
      </c>
      <c r="K11" s="38"/>
      <c r="L11" s="35" t="s">
        <v>1845</v>
      </c>
      <c r="M11" s="35" t="s">
        <v>2351</v>
      </c>
      <c r="N11" s="31"/>
    </row>
    <row r="12" spans="1:14" s="39" customFormat="1">
      <c r="A12" s="37">
        <v>7</v>
      </c>
      <c r="B12" s="49">
        <v>1357</v>
      </c>
      <c r="C12" s="29" t="s">
        <v>1948</v>
      </c>
      <c r="D12" s="37">
        <v>7</v>
      </c>
      <c r="E12" s="31" t="s">
        <v>1430</v>
      </c>
      <c r="F12" s="32">
        <f>VLOOKUP($E12,Atletas!$1:$1048576,7,FALSE)</f>
        <v>35370</v>
      </c>
      <c r="G12" s="32" t="str">
        <f>VLOOKUP($E12,Atletas!$1:$1048576,9,FALSE)</f>
        <v>Juvenil</v>
      </c>
      <c r="H12" s="137" t="str">
        <f>VLOOKUP($E12,Atletas!$1:$1048576,5,FALSE)</f>
        <v>CSM</v>
      </c>
      <c r="I12" s="39" t="s">
        <v>1012</v>
      </c>
      <c r="J12" s="34">
        <v>41399</v>
      </c>
      <c r="K12" s="38"/>
      <c r="L12" s="35" t="s">
        <v>765</v>
      </c>
      <c r="M12" s="35" t="s">
        <v>2352</v>
      </c>
      <c r="N12" s="38"/>
    </row>
    <row r="13" spans="1:14" s="39" customFormat="1">
      <c r="A13" s="37"/>
      <c r="B13" s="49"/>
      <c r="C13" s="29"/>
      <c r="D13" s="37"/>
      <c r="E13" s="31" t="s">
        <v>717</v>
      </c>
      <c r="F13" s="32">
        <f>VLOOKUP($E13,Atletas!$1:$1048576,7,FALSE)</f>
        <v>35185</v>
      </c>
      <c r="G13" s="32" t="str">
        <f>VLOOKUP($E13,Atletas!$1:$1048576,9,FALSE)</f>
        <v>Juvenil</v>
      </c>
      <c r="H13" s="137" t="str">
        <f>VLOOKUP($E13,Atletas!$1:$1048576,5,FALSE)</f>
        <v>AJS</v>
      </c>
      <c r="J13" s="34"/>
      <c r="K13" s="38"/>
      <c r="L13" s="35" t="s">
        <v>1846</v>
      </c>
      <c r="M13" s="35"/>
      <c r="N13" s="31"/>
    </row>
    <row r="14" spans="1:14" s="39" customFormat="1">
      <c r="A14" s="37"/>
      <c r="B14" s="49"/>
      <c r="C14" s="29"/>
      <c r="D14" s="37"/>
      <c r="E14" s="31"/>
      <c r="F14" s="32">
        <f>VLOOKUP($E14,Atletas!$1:$1048576,7,FALSE)</f>
        <v>0</v>
      </c>
      <c r="G14" s="32">
        <f>VLOOKUP($E14,Atletas!$1:$1048576,9,FALSE)</f>
        <v>0</v>
      </c>
      <c r="H14" s="137">
        <f>VLOOKUP($E14,Atletas!$1:$1048576,5,FALSE)</f>
        <v>0</v>
      </c>
      <c r="J14" s="34"/>
      <c r="K14" s="38"/>
      <c r="L14" s="35" t="s">
        <v>765</v>
      </c>
      <c r="M14" s="124"/>
      <c r="N14" s="38"/>
    </row>
    <row r="15" spans="1:14" s="39" customFormat="1">
      <c r="A15" s="37"/>
      <c r="B15" s="49"/>
      <c r="C15" s="29"/>
      <c r="D15" s="37"/>
      <c r="E15" s="31"/>
      <c r="F15" s="32">
        <f>VLOOKUP($E15,Atletas!$1:$1048576,7,FALSE)</f>
        <v>0</v>
      </c>
      <c r="G15" s="32">
        <f>VLOOKUP($E15,Atletas!$1:$1048576,9,FALSE)</f>
        <v>0</v>
      </c>
      <c r="H15" s="137">
        <f>VLOOKUP($E15,Atletas!$1:$1048576,5,FALSE)</f>
        <v>0</v>
      </c>
      <c r="J15" s="34"/>
      <c r="K15" s="38"/>
      <c r="L15" s="35" t="s">
        <v>765</v>
      </c>
      <c r="M15" s="35"/>
    </row>
    <row r="16" spans="1:14" s="39" customFormat="1">
      <c r="A16" s="37"/>
      <c r="B16" s="49"/>
      <c r="C16" s="29"/>
      <c r="D16" s="37"/>
      <c r="E16" s="31"/>
      <c r="F16" s="32">
        <f>VLOOKUP($E16,Atletas!$1:$1048576,7,FALSE)</f>
        <v>0</v>
      </c>
      <c r="G16" s="32">
        <f>VLOOKUP($E16,Atletas!$1:$1048576,9,FALSE)</f>
        <v>0</v>
      </c>
      <c r="H16" s="137">
        <f>VLOOKUP($E16,Atletas!$1:$1048576,5,FALSE)</f>
        <v>0</v>
      </c>
      <c r="J16" s="34"/>
      <c r="K16" s="38"/>
      <c r="L16" s="35" t="s">
        <v>765</v>
      </c>
      <c r="M16" s="35"/>
    </row>
    <row r="17" spans="1:13" s="39" customFormat="1">
      <c r="A17" s="37"/>
      <c r="B17" s="49"/>
      <c r="C17" s="29"/>
      <c r="D17" s="37"/>
      <c r="E17" s="31"/>
      <c r="F17" s="32">
        <f>VLOOKUP($E17,Atletas!$1:$1048576,7,FALSE)</f>
        <v>0</v>
      </c>
      <c r="G17" s="32">
        <f>VLOOKUP($E17,Atletas!$1:$1048576,9,FALSE)</f>
        <v>0</v>
      </c>
      <c r="H17" s="137">
        <f>VLOOKUP($E17,Atletas!$1:$1048576,5,FALSE)</f>
        <v>0</v>
      </c>
      <c r="J17" s="34"/>
      <c r="K17" s="38"/>
      <c r="L17" s="35" t="s">
        <v>765</v>
      </c>
      <c r="M17" s="35"/>
    </row>
    <row r="18" spans="1:13" s="39" customFormat="1">
      <c r="A18" s="37"/>
      <c r="B18" s="49"/>
      <c r="C18" s="29"/>
      <c r="D18" s="37"/>
      <c r="E18" s="31"/>
      <c r="F18" s="32">
        <f>VLOOKUP($E18,Atletas!$1:$1048576,7,FALSE)</f>
        <v>0</v>
      </c>
      <c r="G18" s="32">
        <f>VLOOKUP($E18,Atletas!$1:$1048576,9,FALSE)</f>
        <v>0</v>
      </c>
      <c r="H18" s="137">
        <f>VLOOKUP($E18,Atletas!$1:$1048576,5,FALSE)</f>
        <v>0</v>
      </c>
      <c r="J18" s="34"/>
      <c r="K18" s="38"/>
      <c r="L18" s="35" t="s">
        <v>765</v>
      </c>
      <c r="M18" s="35"/>
    </row>
    <row r="19" spans="1:13" s="41" customFormat="1">
      <c r="A19" s="37"/>
      <c r="B19" s="49"/>
      <c r="C19" s="29"/>
      <c r="D19" s="37"/>
      <c r="E19" s="36"/>
      <c r="F19" s="40"/>
      <c r="G19" s="35"/>
      <c r="H19" s="87"/>
      <c r="J19" s="34"/>
      <c r="L19" s="39"/>
      <c r="M19" s="35"/>
    </row>
    <row r="20" spans="1:13" s="41" customFormat="1">
      <c r="A20" s="37"/>
      <c r="B20" s="49"/>
      <c r="C20" s="29"/>
      <c r="D20" s="37"/>
      <c r="E20" s="36"/>
      <c r="F20" s="40"/>
      <c r="G20" s="35"/>
      <c r="H20" s="87"/>
      <c r="J20" s="34"/>
      <c r="L20" s="39"/>
      <c r="M20" s="35"/>
    </row>
    <row r="21" spans="1:13" s="41" customFormat="1">
      <c r="A21" s="37"/>
      <c r="B21" s="49"/>
      <c r="C21" s="29"/>
      <c r="D21" s="37"/>
      <c r="E21" s="36"/>
      <c r="F21" s="40"/>
      <c r="G21" s="35"/>
      <c r="H21" s="87"/>
      <c r="J21" s="34"/>
      <c r="L21" s="39"/>
      <c r="M21" s="35"/>
    </row>
    <row r="22" spans="1:13" s="41" customFormat="1">
      <c r="A22" s="37"/>
      <c r="B22" s="49"/>
      <c r="C22" s="29"/>
      <c r="D22" s="37"/>
      <c r="E22" s="36"/>
      <c r="F22" s="40"/>
      <c r="G22" s="35"/>
      <c r="H22" s="87"/>
      <c r="J22" s="34"/>
      <c r="L22" s="39"/>
      <c r="M22" s="35"/>
    </row>
    <row r="23" spans="1:13" s="41" customFormat="1">
      <c r="A23" s="37"/>
      <c r="B23" s="49"/>
      <c r="C23" s="29"/>
      <c r="D23" s="37"/>
      <c r="E23" s="36"/>
      <c r="F23" s="40"/>
      <c r="G23" s="35"/>
      <c r="H23" s="87"/>
      <c r="J23" s="34"/>
      <c r="L23" s="39"/>
      <c r="M23" s="35"/>
    </row>
    <row r="24" spans="1:13" s="41" customFormat="1">
      <c r="A24" s="37"/>
      <c r="B24" s="49"/>
      <c r="C24" s="29"/>
      <c r="D24" s="37"/>
      <c r="E24" s="36"/>
      <c r="F24" s="40"/>
      <c r="G24" s="35"/>
      <c r="H24" s="87"/>
      <c r="J24" s="34"/>
      <c r="L24" s="39"/>
      <c r="M24" s="35"/>
    </row>
    <row r="25" spans="1:13" s="41" customFormat="1">
      <c r="A25" s="37"/>
      <c r="B25" s="49"/>
      <c r="C25" s="29"/>
      <c r="D25" s="37"/>
      <c r="E25" s="36"/>
      <c r="F25" s="40"/>
      <c r="G25" s="35"/>
      <c r="H25" s="87"/>
      <c r="J25" s="34"/>
      <c r="L25" s="39"/>
      <c r="M25" s="35"/>
    </row>
    <row r="26" spans="1:13" s="41" customFormat="1">
      <c r="A26" s="37"/>
      <c r="B26" s="49"/>
      <c r="C26" s="29"/>
      <c r="D26" s="37"/>
      <c r="E26" s="36"/>
      <c r="F26" s="40"/>
      <c r="G26" s="35"/>
      <c r="H26" s="87"/>
      <c r="J26" s="34"/>
      <c r="L26" s="39"/>
      <c r="M26" s="35"/>
    </row>
    <row r="27" spans="1:13" s="41" customFormat="1">
      <c r="A27" s="37"/>
      <c r="B27" s="49"/>
      <c r="C27" s="29"/>
      <c r="D27" s="37"/>
      <c r="E27" s="36"/>
      <c r="F27" s="40"/>
      <c r="G27" s="35"/>
      <c r="H27" s="87"/>
      <c r="J27" s="34"/>
      <c r="L27" s="39"/>
      <c r="M27" s="35"/>
    </row>
    <row r="28" spans="1:13" s="41" customFormat="1">
      <c r="A28" s="37"/>
      <c r="B28" s="49"/>
      <c r="C28" s="29"/>
      <c r="D28" s="37"/>
      <c r="E28" s="36"/>
      <c r="F28" s="40"/>
      <c r="G28" s="35"/>
      <c r="H28" s="87"/>
      <c r="J28" s="34"/>
      <c r="L28" s="39"/>
      <c r="M28" s="35"/>
    </row>
    <row r="29" spans="1:13" s="41" customFormat="1">
      <c r="A29" s="37"/>
      <c r="B29" s="49"/>
      <c r="C29" s="29"/>
      <c r="D29" s="37"/>
      <c r="E29" s="36"/>
      <c r="F29" s="40"/>
      <c r="G29" s="35"/>
      <c r="H29" s="87"/>
      <c r="J29" s="34"/>
      <c r="L29" s="39"/>
      <c r="M29" s="35"/>
    </row>
    <row r="30" spans="1:13" s="41" customFormat="1">
      <c r="A30" s="37"/>
      <c r="B30" s="49"/>
      <c r="C30" s="29"/>
      <c r="D30" s="37"/>
      <c r="E30" s="36"/>
      <c r="F30" s="40"/>
      <c r="G30" s="35"/>
      <c r="H30" s="87"/>
      <c r="J30" s="34"/>
      <c r="L30" s="39"/>
      <c r="M30" s="35"/>
    </row>
    <row r="31" spans="1:13" s="41" customFormat="1">
      <c r="A31" s="37"/>
      <c r="B31" s="49"/>
      <c r="C31" s="29"/>
      <c r="D31" s="37"/>
      <c r="E31" s="36"/>
      <c r="F31" s="40"/>
      <c r="G31" s="35"/>
      <c r="H31" s="87"/>
      <c r="J31" s="34"/>
      <c r="L31" s="39"/>
      <c r="M31" s="35"/>
    </row>
    <row r="32" spans="1:13" s="41" customFormat="1">
      <c r="A32" s="37"/>
      <c r="B32" s="49"/>
      <c r="C32" s="29"/>
      <c r="D32" s="37"/>
      <c r="E32" s="36"/>
      <c r="F32" s="40"/>
      <c r="G32" s="35"/>
      <c r="H32" s="87"/>
      <c r="J32" s="34"/>
      <c r="L32" s="39"/>
      <c r="M32" s="35"/>
    </row>
    <row r="33" spans="1:13" s="41" customFormat="1">
      <c r="A33" s="37"/>
      <c r="B33" s="49"/>
      <c r="C33" s="29"/>
      <c r="D33" s="37"/>
      <c r="E33" s="36"/>
      <c r="F33" s="40"/>
      <c r="G33" s="35"/>
      <c r="H33" s="87"/>
      <c r="J33" s="34"/>
      <c r="L33" s="39"/>
      <c r="M33" s="35"/>
    </row>
    <row r="34" spans="1:13" s="41" customFormat="1">
      <c r="A34" s="37"/>
      <c r="B34" s="49"/>
      <c r="C34" s="29"/>
      <c r="D34" s="37"/>
      <c r="E34" s="36"/>
      <c r="F34" s="40"/>
      <c r="G34" s="35"/>
      <c r="H34" s="87"/>
      <c r="J34" s="34"/>
      <c r="L34" s="39"/>
      <c r="M34" s="35"/>
    </row>
    <row r="35" spans="1:13" s="41" customFormat="1">
      <c r="A35" s="37"/>
      <c r="B35" s="49"/>
      <c r="C35" s="29"/>
      <c r="D35" s="37"/>
      <c r="E35" s="36"/>
      <c r="F35" s="40"/>
      <c r="G35" s="35"/>
      <c r="H35" s="87"/>
      <c r="J35" s="34"/>
      <c r="L35" s="39"/>
      <c r="M35" s="35"/>
    </row>
    <row r="36" spans="1:13" s="41" customFormat="1">
      <c r="A36" s="37"/>
      <c r="B36" s="49"/>
      <c r="C36" s="29"/>
      <c r="D36" s="37"/>
      <c r="E36" s="36"/>
      <c r="F36" s="40"/>
      <c r="G36" s="35"/>
      <c r="H36" s="87"/>
      <c r="J36" s="34"/>
      <c r="L36" s="39"/>
      <c r="M36" s="35"/>
    </row>
    <row r="37" spans="1:13" s="41" customFormat="1">
      <c r="A37" s="37"/>
      <c r="B37" s="49"/>
      <c r="C37" s="29"/>
      <c r="D37" s="37"/>
      <c r="E37" s="36"/>
      <c r="F37" s="40"/>
      <c r="G37" s="35"/>
      <c r="H37" s="87"/>
      <c r="J37" s="34"/>
      <c r="L37" s="39"/>
      <c r="M37" s="35"/>
    </row>
    <row r="38" spans="1:13" s="41" customFormat="1">
      <c r="A38" s="37"/>
      <c r="B38" s="49"/>
      <c r="C38" s="29"/>
      <c r="D38" s="37"/>
      <c r="E38" s="36"/>
      <c r="F38" s="40"/>
      <c r="G38" s="35"/>
      <c r="H38" s="87"/>
      <c r="J38" s="34"/>
      <c r="L38" s="39"/>
      <c r="M38" s="35"/>
    </row>
    <row r="39" spans="1:13" s="41" customFormat="1">
      <c r="A39" s="37"/>
      <c r="B39" s="49"/>
      <c r="C39" s="29"/>
      <c r="D39" s="37"/>
      <c r="E39" s="36"/>
      <c r="F39" s="40"/>
      <c r="G39" s="35"/>
      <c r="H39" s="87"/>
      <c r="J39" s="34"/>
      <c r="L39" s="39"/>
      <c r="M39" s="35"/>
    </row>
    <row r="40" spans="1:13" s="41" customFormat="1">
      <c r="A40" s="37"/>
      <c r="B40" s="49"/>
      <c r="C40" s="29"/>
      <c r="D40" s="37"/>
      <c r="E40" s="36"/>
      <c r="F40" s="40"/>
      <c r="G40" s="35"/>
      <c r="H40" s="87"/>
      <c r="J40" s="34"/>
      <c r="L40" s="39"/>
      <c r="M40" s="35"/>
    </row>
    <row r="41" spans="1:13" s="41" customFormat="1">
      <c r="A41" s="37"/>
      <c r="B41" s="49"/>
      <c r="C41" s="29"/>
      <c r="D41" s="37"/>
      <c r="E41" s="36"/>
      <c r="F41" s="40"/>
      <c r="G41" s="35"/>
      <c r="H41" s="87"/>
      <c r="J41" s="34"/>
      <c r="L41" s="39"/>
      <c r="M41" s="35"/>
    </row>
    <row r="42" spans="1:13" s="41" customFormat="1">
      <c r="A42" s="37"/>
      <c r="B42" s="49"/>
      <c r="C42" s="29"/>
      <c r="D42" s="37"/>
      <c r="E42" s="36"/>
      <c r="F42" s="40"/>
      <c r="G42" s="35"/>
      <c r="H42" s="87"/>
      <c r="J42" s="34"/>
      <c r="L42" s="39"/>
      <c r="M42" s="35"/>
    </row>
    <row r="43" spans="1:13" s="41" customFormat="1">
      <c r="A43" s="37"/>
      <c r="B43" s="49"/>
      <c r="C43" s="29"/>
      <c r="D43" s="37"/>
      <c r="E43" s="36"/>
      <c r="F43" s="40"/>
      <c r="G43" s="35"/>
      <c r="H43" s="87"/>
      <c r="J43" s="34"/>
      <c r="L43" s="39"/>
      <c r="M43" s="35"/>
    </row>
    <row r="44" spans="1:13" s="41" customFormat="1">
      <c r="A44" s="37"/>
      <c r="B44" s="49"/>
      <c r="C44" s="29"/>
      <c r="D44" s="37"/>
      <c r="E44" s="36"/>
      <c r="F44" s="40"/>
      <c r="G44" s="35"/>
      <c r="H44" s="87"/>
      <c r="J44" s="34"/>
      <c r="L44" s="39"/>
      <c r="M44" s="35"/>
    </row>
    <row r="45" spans="1:13" s="41" customFormat="1">
      <c r="A45" s="37"/>
      <c r="B45" s="49"/>
      <c r="C45" s="29"/>
      <c r="D45" s="37"/>
      <c r="E45" s="36"/>
      <c r="F45" s="40"/>
      <c r="G45" s="35"/>
      <c r="H45" s="87"/>
      <c r="J45" s="34"/>
      <c r="L45" s="39"/>
      <c r="M45" s="35"/>
    </row>
    <row r="46" spans="1:13" s="41" customFormat="1">
      <c r="A46" s="37"/>
      <c r="B46" s="49"/>
      <c r="C46" s="29"/>
      <c r="D46" s="37"/>
      <c r="E46" s="36"/>
      <c r="F46" s="40"/>
      <c r="G46" s="35"/>
      <c r="H46" s="87"/>
      <c r="J46" s="34"/>
      <c r="L46" s="39"/>
      <c r="M46" s="35"/>
    </row>
    <row r="47" spans="1:13" s="41" customFormat="1">
      <c r="A47" s="37"/>
      <c r="B47" s="49"/>
      <c r="C47" s="29"/>
      <c r="D47" s="37"/>
      <c r="E47" s="36"/>
      <c r="F47" s="40"/>
      <c r="G47" s="35"/>
      <c r="H47" s="87"/>
      <c r="J47" s="34"/>
      <c r="L47" s="39"/>
      <c r="M47" s="35"/>
    </row>
    <row r="48" spans="1:13" s="41" customFormat="1">
      <c r="A48" s="37"/>
      <c r="B48" s="49"/>
      <c r="C48" s="29"/>
      <c r="D48" s="37"/>
      <c r="E48" s="36"/>
      <c r="F48" s="40"/>
      <c r="G48" s="35"/>
      <c r="H48" s="87"/>
      <c r="J48" s="34"/>
      <c r="L48" s="39"/>
      <c r="M48" s="35"/>
    </row>
    <row r="49" spans="1:13" s="41" customFormat="1">
      <c r="A49" s="37"/>
      <c r="B49" s="49"/>
      <c r="C49" s="29"/>
      <c r="D49" s="37"/>
      <c r="E49" s="36"/>
      <c r="F49" s="40"/>
      <c r="G49" s="35"/>
      <c r="H49" s="87"/>
      <c r="J49" s="34"/>
      <c r="L49" s="39"/>
      <c r="M49" s="35"/>
    </row>
    <row r="50" spans="1:13" s="41" customFormat="1">
      <c r="A50" s="37"/>
      <c r="B50" s="49"/>
      <c r="C50" s="29"/>
      <c r="D50" s="37"/>
      <c r="E50" s="36"/>
      <c r="F50" s="40"/>
      <c r="G50" s="35"/>
      <c r="H50" s="87"/>
      <c r="J50" s="34"/>
      <c r="L50" s="39"/>
      <c r="M50" s="35"/>
    </row>
    <row r="51" spans="1:13" s="41" customFormat="1">
      <c r="A51" s="37"/>
      <c r="B51" s="49"/>
      <c r="C51" s="29"/>
      <c r="D51" s="37"/>
      <c r="E51" s="36"/>
      <c r="F51" s="40"/>
      <c r="G51" s="35"/>
      <c r="H51" s="87"/>
      <c r="J51" s="34"/>
      <c r="L51" s="39"/>
      <c r="M51" s="35"/>
    </row>
    <row r="52" spans="1:13" s="41" customFormat="1">
      <c r="A52" s="37"/>
      <c r="B52" s="49"/>
      <c r="C52" s="29"/>
      <c r="D52" s="37"/>
      <c r="E52" s="36"/>
      <c r="F52" s="40"/>
      <c r="G52" s="35"/>
      <c r="H52" s="87"/>
      <c r="J52" s="34"/>
      <c r="L52" s="39"/>
      <c r="M52" s="35"/>
    </row>
    <row r="53" spans="1:13" s="41" customFormat="1">
      <c r="A53" s="37"/>
      <c r="B53" s="49"/>
      <c r="C53" s="29"/>
      <c r="D53" s="37"/>
      <c r="E53" s="36"/>
      <c r="F53" s="40"/>
      <c r="G53" s="35"/>
      <c r="H53" s="87"/>
      <c r="J53" s="34"/>
      <c r="L53" s="39"/>
      <c r="M53" s="35"/>
    </row>
    <row r="54" spans="1:13" s="41" customFormat="1">
      <c r="A54" s="37"/>
      <c r="B54" s="49"/>
      <c r="C54" s="29"/>
      <c r="D54" s="37"/>
      <c r="E54" s="36"/>
      <c r="F54" s="40"/>
      <c r="G54" s="35"/>
      <c r="H54" s="87"/>
      <c r="J54" s="34"/>
      <c r="L54" s="39"/>
      <c r="M54" s="35"/>
    </row>
    <row r="55" spans="1:13" s="41" customFormat="1">
      <c r="A55" s="37"/>
      <c r="B55" s="49"/>
      <c r="C55" s="29"/>
      <c r="D55" s="37"/>
      <c r="E55" s="36"/>
      <c r="F55" s="40"/>
      <c r="G55" s="35"/>
      <c r="H55" s="87"/>
      <c r="J55" s="34"/>
      <c r="L55" s="39"/>
      <c r="M55" s="35"/>
    </row>
    <row r="56" spans="1:13" s="41" customFormat="1">
      <c r="A56" s="37"/>
      <c r="B56" s="49"/>
      <c r="C56" s="29"/>
      <c r="D56" s="37"/>
      <c r="E56" s="36"/>
      <c r="F56" s="40"/>
      <c r="G56" s="35"/>
      <c r="H56" s="87"/>
      <c r="J56" s="34"/>
      <c r="L56" s="39"/>
      <c r="M56" s="35"/>
    </row>
    <row r="57" spans="1:13" s="41" customFormat="1">
      <c r="A57" s="37"/>
      <c r="B57" s="49"/>
      <c r="C57" s="29"/>
      <c r="D57" s="37"/>
      <c r="E57" s="36"/>
      <c r="F57" s="40"/>
      <c r="G57" s="35"/>
      <c r="H57" s="87"/>
      <c r="J57" s="34"/>
      <c r="L57" s="39"/>
      <c r="M57" s="35"/>
    </row>
    <row r="58" spans="1:13" s="41" customFormat="1">
      <c r="A58" s="37"/>
      <c r="B58" s="49"/>
      <c r="C58" s="29"/>
      <c r="D58" s="37"/>
      <c r="E58" s="36"/>
      <c r="F58" s="40"/>
      <c r="G58" s="35"/>
      <c r="H58" s="87"/>
      <c r="J58" s="34"/>
      <c r="L58" s="39"/>
      <c r="M58" s="35"/>
    </row>
    <row r="59" spans="1:13" s="41" customFormat="1">
      <c r="A59" s="37"/>
      <c r="B59" s="49"/>
      <c r="C59" s="29"/>
      <c r="D59" s="37"/>
      <c r="E59" s="36"/>
      <c r="F59" s="40"/>
      <c r="G59" s="35"/>
      <c r="H59" s="87"/>
      <c r="J59" s="34"/>
      <c r="L59" s="39"/>
      <c r="M59" s="35"/>
    </row>
    <row r="60" spans="1:13" s="41" customFormat="1">
      <c r="A60" s="37"/>
      <c r="B60" s="49"/>
      <c r="C60" s="29"/>
      <c r="D60" s="37"/>
      <c r="E60" s="36"/>
      <c r="F60" s="40"/>
      <c r="G60" s="35"/>
      <c r="H60" s="87"/>
      <c r="J60" s="34"/>
      <c r="L60" s="39"/>
      <c r="M60" s="35"/>
    </row>
    <row r="61" spans="1:13" s="41" customFormat="1">
      <c r="A61" s="37"/>
      <c r="B61" s="49"/>
      <c r="C61" s="29"/>
      <c r="D61" s="37"/>
      <c r="E61" s="36"/>
      <c r="F61" s="40"/>
      <c r="G61" s="35"/>
      <c r="H61" s="87"/>
      <c r="J61" s="34"/>
      <c r="L61" s="39"/>
      <c r="M61" s="35"/>
    </row>
    <row r="62" spans="1:13" s="41" customFormat="1">
      <c r="A62" s="37"/>
      <c r="B62" s="49"/>
      <c r="C62" s="29"/>
      <c r="D62" s="37"/>
      <c r="E62" s="36"/>
      <c r="F62" s="40"/>
      <c r="G62" s="35"/>
      <c r="H62" s="87"/>
      <c r="J62" s="34"/>
      <c r="L62" s="39"/>
      <c r="M62" s="35"/>
    </row>
    <row r="63" spans="1:13" s="41" customFormat="1">
      <c r="A63" s="37"/>
      <c r="B63" s="49"/>
      <c r="C63" s="29"/>
      <c r="D63" s="37"/>
      <c r="E63" s="36"/>
      <c r="F63" s="40"/>
      <c r="G63" s="35"/>
      <c r="H63" s="87"/>
      <c r="J63" s="34"/>
      <c r="L63" s="39"/>
      <c r="M63" s="35"/>
    </row>
    <row r="64" spans="1:13" s="41" customFormat="1">
      <c r="A64" s="37"/>
      <c r="B64" s="49"/>
      <c r="C64" s="29"/>
      <c r="D64" s="37"/>
      <c r="E64" s="36"/>
      <c r="F64" s="40"/>
      <c r="G64" s="35"/>
      <c r="H64" s="87"/>
      <c r="J64" s="34"/>
      <c r="L64" s="39"/>
      <c r="M64" s="35"/>
    </row>
    <row r="65" spans="1:13" s="41" customFormat="1">
      <c r="A65" s="37"/>
      <c r="B65" s="49"/>
      <c r="C65" s="29"/>
      <c r="D65" s="37"/>
      <c r="E65" s="36"/>
      <c r="F65" s="40"/>
      <c r="G65" s="35"/>
      <c r="H65" s="87"/>
      <c r="J65" s="34"/>
      <c r="L65" s="39"/>
      <c r="M65" s="35"/>
    </row>
    <row r="66" spans="1:13" s="41" customFormat="1">
      <c r="A66" s="37"/>
      <c r="B66" s="49"/>
      <c r="C66" s="29"/>
      <c r="D66" s="37"/>
      <c r="E66" s="36"/>
      <c r="F66" s="40"/>
      <c r="G66" s="35"/>
      <c r="H66" s="87"/>
      <c r="J66" s="34"/>
      <c r="L66" s="39"/>
      <c r="M66" s="35"/>
    </row>
    <row r="67" spans="1:13" s="41" customFormat="1">
      <c r="A67" s="37"/>
      <c r="B67" s="49"/>
      <c r="C67" s="29"/>
      <c r="D67" s="37"/>
      <c r="E67" s="36"/>
      <c r="F67" s="40"/>
      <c r="G67" s="35"/>
      <c r="H67" s="87"/>
      <c r="J67" s="34"/>
      <c r="L67" s="39"/>
      <c r="M67" s="35"/>
    </row>
    <row r="68" spans="1:13" s="41" customFormat="1">
      <c r="A68" s="37"/>
      <c r="B68" s="49"/>
      <c r="C68" s="29"/>
      <c r="D68" s="37"/>
      <c r="E68" s="36"/>
      <c r="F68" s="40"/>
      <c r="G68" s="35"/>
      <c r="H68" s="87"/>
      <c r="J68" s="34"/>
      <c r="L68" s="39"/>
      <c r="M68" s="35"/>
    </row>
    <row r="69" spans="1:13" s="41" customFormat="1">
      <c r="A69" s="37"/>
      <c r="B69" s="49"/>
      <c r="C69" s="29"/>
      <c r="D69" s="37"/>
      <c r="E69" s="36"/>
      <c r="F69" s="40"/>
      <c r="G69" s="35"/>
      <c r="H69" s="87"/>
      <c r="J69" s="34"/>
      <c r="L69" s="39"/>
      <c r="M69" s="35"/>
    </row>
    <row r="70" spans="1:13" s="41" customFormat="1">
      <c r="A70" s="37"/>
      <c r="B70" s="49"/>
      <c r="C70" s="29"/>
      <c r="D70" s="37"/>
      <c r="E70" s="36"/>
      <c r="F70" s="40"/>
      <c r="G70" s="35"/>
      <c r="H70" s="87"/>
      <c r="J70" s="34"/>
      <c r="L70" s="39"/>
      <c r="M70" s="35"/>
    </row>
    <row r="71" spans="1:13" s="41" customFormat="1">
      <c r="A71" s="37"/>
      <c r="B71" s="49"/>
      <c r="C71" s="29"/>
      <c r="D71" s="37"/>
      <c r="E71" s="36"/>
      <c r="F71" s="40"/>
      <c r="G71" s="35"/>
      <c r="H71" s="87"/>
      <c r="J71" s="34"/>
      <c r="L71" s="39"/>
      <c r="M71" s="35"/>
    </row>
    <row r="72" spans="1:13" s="41" customFormat="1">
      <c r="A72" s="37"/>
      <c r="B72" s="49"/>
      <c r="C72" s="29"/>
      <c r="D72" s="37"/>
      <c r="E72" s="36"/>
      <c r="F72" s="40"/>
      <c r="G72" s="35"/>
      <c r="H72" s="87"/>
      <c r="J72" s="34"/>
      <c r="L72" s="39"/>
      <c r="M72" s="35"/>
    </row>
    <row r="73" spans="1:13" s="41" customFormat="1">
      <c r="A73" s="37"/>
      <c r="B73" s="49"/>
      <c r="C73" s="29"/>
      <c r="D73" s="37"/>
      <c r="E73" s="36"/>
      <c r="F73" s="40"/>
      <c r="G73" s="35"/>
      <c r="H73" s="87"/>
      <c r="J73" s="34"/>
      <c r="L73" s="39"/>
      <c r="M73" s="35"/>
    </row>
    <row r="74" spans="1:13" s="41" customFormat="1">
      <c r="A74" s="37"/>
      <c r="B74" s="49"/>
      <c r="C74" s="29"/>
      <c r="D74" s="37"/>
      <c r="E74" s="36"/>
      <c r="F74" s="40"/>
      <c r="G74" s="35"/>
      <c r="H74" s="87"/>
      <c r="J74" s="34"/>
      <c r="L74" s="39"/>
      <c r="M74" s="35"/>
    </row>
    <row r="75" spans="1:13" s="41" customFormat="1">
      <c r="A75" s="37"/>
      <c r="B75" s="49"/>
      <c r="C75" s="29"/>
      <c r="D75" s="37"/>
      <c r="E75" s="36"/>
      <c r="F75" s="40"/>
      <c r="G75" s="35"/>
      <c r="H75" s="87"/>
      <c r="J75" s="34"/>
      <c r="L75" s="39"/>
      <c r="M75" s="35"/>
    </row>
    <row r="76" spans="1:13" s="41" customFormat="1">
      <c r="A76" s="37"/>
      <c r="B76" s="49"/>
      <c r="C76" s="29"/>
      <c r="D76" s="37"/>
      <c r="E76" s="36"/>
      <c r="F76" s="40"/>
      <c r="G76" s="35"/>
      <c r="H76" s="87"/>
      <c r="J76" s="34"/>
      <c r="L76" s="39"/>
      <c r="M76" s="35"/>
    </row>
    <row r="77" spans="1:13" s="41" customFormat="1">
      <c r="A77" s="37"/>
      <c r="B77" s="49"/>
      <c r="C77" s="29"/>
      <c r="D77" s="37"/>
      <c r="E77" s="36"/>
      <c r="F77" s="40"/>
      <c r="G77" s="35"/>
      <c r="H77" s="87"/>
      <c r="J77" s="34"/>
      <c r="L77" s="39"/>
      <c r="M77" s="35"/>
    </row>
    <row r="78" spans="1:13" s="41" customFormat="1">
      <c r="A78" s="37"/>
      <c r="B78" s="49"/>
      <c r="C78" s="29"/>
      <c r="D78" s="37"/>
      <c r="E78" s="36"/>
      <c r="F78" s="40"/>
      <c r="G78" s="35"/>
      <c r="H78" s="87"/>
      <c r="J78" s="34"/>
      <c r="L78" s="39"/>
      <c r="M78" s="35"/>
    </row>
    <row r="79" spans="1:13" s="41" customFormat="1">
      <c r="A79" s="37"/>
      <c r="B79" s="49"/>
      <c r="C79" s="29"/>
      <c r="D79" s="37"/>
      <c r="E79" s="36"/>
      <c r="F79" s="40"/>
      <c r="G79" s="35"/>
      <c r="H79" s="87"/>
      <c r="J79" s="34"/>
      <c r="L79" s="39"/>
      <c r="M79" s="35"/>
    </row>
    <row r="80" spans="1:13" s="41" customFormat="1">
      <c r="A80" s="37"/>
      <c r="B80" s="49"/>
      <c r="C80" s="29"/>
      <c r="D80" s="37"/>
      <c r="E80" s="36"/>
      <c r="F80" s="40"/>
      <c r="G80" s="35"/>
      <c r="H80" s="87"/>
      <c r="J80" s="34"/>
      <c r="L80" s="39"/>
      <c r="M80" s="35"/>
    </row>
    <row r="81" spans="1:13" s="41" customFormat="1">
      <c r="A81" s="37"/>
      <c r="B81" s="49"/>
      <c r="C81" s="29"/>
      <c r="D81" s="37"/>
      <c r="E81" s="36"/>
      <c r="F81" s="40"/>
      <c r="G81" s="35"/>
      <c r="H81" s="87"/>
      <c r="J81" s="34"/>
      <c r="L81" s="39"/>
      <c r="M81" s="35"/>
    </row>
    <row r="82" spans="1:13" s="41" customFormat="1">
      <c r="A82" s="37"/>
      <c r="B82" s="49"/>
      <c r="C82" s="29"/>
      <c r="D82" s="37"/>
      <c r="E82" s="36"/>
      <c r="F82" s="40"/>
      <c r="G82" s="35"/>
      <c r="H82" s="87"/>
      <c r="J82" s="34"/>
      <c r="L82" s="39"/>
      <c r="M82" s="35"/>
    </row>
    <row r="83" spans="1:13" s="41" customFormat="1">
      <c r="A83" s="37"/>
      <c r="B83" s="49"/>
      <c r="C83" s="29"/>
      <c r="D83" s="37"/>
      <c r="E83" s="36"/>
      <c r="F83" s="40"/>
      <c r="G83" s="35"/>
      <c r="H83" s="87"/>
      <c r="J83" s="34"/>
      <c r="L83" s="39"/>
      <c r="M83" s="35"/>
    </row>
    <row r="84" spans="1:13" s="41" customFormat="1">
      <c r="A84" s="37"/>
      <c r="B84" s="49"/>
      <c r="C84" s="29"/>
      <c r="D84" s="37"/>
      <c r="E84" s="36"/>
      <c r="F84" s="40"/>
      <c r="G84" s="35"/>
      <c r="H84" s="87"/>
      <c r="J84" s="34"/>
      <c r="L84" s="39"/>
      <c r="M84" s="35"/>
    </row>
    <row r="85" spans="1:13" s="41" customFormat="1">
      <c r="A85" s="37"/>
      <c r="B85" s="49"/>
      <c r="C85" s="29"/>
      <c r="D85" s="37"/>
      <c r="E85" s="36"/>
      <c r="F85" s="40"/>
      <c r="G85" s="35"/>
      <c r="H85" s="87"/>
      <c r="J85" s="34"/>
      <c r="L85" s="39"/>
      <c r="M85" s="35"/>
    </row>
    <row r="86" spans="1:13" s="41" customFormat="1">
      <c r="A86" s="37"/>
      <c r="B86" s="49"/>
      <c r="C86" s="29"/>
      <c r="D86" s="37"/>
      <c r="E86" s="36"/>
      <c r="F86" s="40"/>
      <c r="G86" s="35"/>
      <c r="H86" s="87"/>
      <c r="J86" s="34"/>
      <c r="L86" s="39"/>
      <c r="M86" s="35"/>
    </row>
    <row r="87" spans="1:13" s="41" customFormat="1">
      <c r="A87" s="37"/>
      <c r="B87" s="49"/>
      <c r="C87" s="29"/>
      <c r="D87" s="37"/>
      <c r="E87" s="36"/>
      <c r="F87" s="40"/>
      <c r="G87" s="35"/>
      <c r="H87" s="87"/>
      <c r="J87" s="34"/>
      <c r="L87" s="39"/>
      <c r="M87" s="35"/>
    </row>
    <row r="88" spans="1:13" s="41" customFormat="1">
      <c r="A88" s="37"/>
      <c r="B88" s="49"/>
      <c r="C88" s="29"/>
      <c r="D88" s="37"/>
      <c r="E88" s="36"/>
      <c r="F88" s="40"/>
      <c r="G88" s="35"/>
      <c r="H88" s="87"/>
      <c r="J88" s="34"/>
      <c r="L88" s="39"/>
      <c r="M88" s="35"/>
    </row>
  </sheetData>
  <mergeCells count="4">
    <mergeCell ref="A1:N1"/>
    <mergeCell ref="A2:N2"/>
    <mergeCell ref="A3:N3"/>
    <mergeCell ref="A4:N4"/>
  </mergeCells>
  <phoneticPr fontId="0" type="noConversion"/>
  <pageMargins left="0.16" right="0.16" top="0.59" bottom="0.39000000000000007" header="0" footer="0"/>
  <pageSetup paperSize="9" scale="76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7" enableFormatConditionsCalculation="0">
    <pageSetUpPr fitToPage="1"/>
  </sheetPr>
  <dimension ref="A1:N241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M6" sqref="M6"/>
    </sheetView>
  </sheetViews>
  <sheetFormatPr baseColWidth="10" defaultColWidth="8.83203125" defaultRowHeight="12" x14ac:dyDescent="0"/>
  <cols>
    <col min="1" max="1" width="4.6640625" style="53" customWidth="1"/>
    <col min="2" max="2" width="13.6640625" style="54" customWidth="1"/>
    <col min="3" max="3" width="6.33203125" style="52" customWidth="1"/>
    <col min="4" max="4" width="5.83203125" style="20" customWidth="1"/>
    <col min="5" max="5" width="25.6640625" style="56" customWidth="1"/>
    <col min="6" max="6" width="5.6640625" style="56" customWidth="1"/>
    <col min="7" max="7" width="6.6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50.1640625" style="26" customWidth="1"/>
    <col min="14" max="14" width="10.6640625" style="64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677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8" customHeight="1">
      <c r="A3" s="185" t="s">
        <v>678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66"/>
    </row>
    <row r="5" spans="1:14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712</v>
      </c>
      <c r="F5" s="4" t="s">
        <v>883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713</v>
      </c>
      <c r="N5" s="67" t="s">
        <v>741</v>
      </c>
    </row>
    <row r="6" spans="1:14" s="178" customFormat="1">
      <c r="A6" s="27">
        <v>1</v>
      </c>
      <c r="B6" s="28">
        <v>36.67</v>
      </c>
      <c r="C6" s="51"/>
      <c r="D6" s="30">
        <v>1</v>
      </c>
      <c r="E6" s="31" t="s">
        <v>318</v>
      </c>
      <c r="F6" s="31">
        <v>2001</v>
      </c>
      <c r="G6" s="32" t="s">
        <v>875</v>
      </c>
      <c r="H6" s="137" t="s">
        <v>937</v>
      </c>
      <c r="I6" s="35" t="s">
        <v>1012</v>
      </c>
      <c r="J6" s="34">
        <v>41406</v>
      </c>
      <c r="K6" s="35"/>
      <c r="L6" s="35" t="s">
        <v>1847</v>
      </c>
      <c r="M6" s="25" t="s">
        <v>2140</v>
      </c>
      <c r="N6" s="31" t="str">
        <f>IF(L6="rp",CONCATENATE(B6," p - 12"),L6)</f>
        <v>33"94 p - 12</v>
      </c>
    </row>
    <row r="7" spans="1:14" s="154" customFormat="1">
      <c r="A7" s="27">
        <v>2</v>
      </c>
      <c r="B7" s="28" t="s">
        <v>2052</v>
      </c>
      <c r="C7" s="51"/>
      <c r="D7" s="30">
        <v>1</v>
      </c>
      <c r="E7" s="31" t="s">
        <v>317</v>
      </c>
      <c r="F7" s="31">
        <v>2000</v>
      </c>
      <c r="G7" s="32" t="s">
        <v>875</v>
      </c>
      <c r="H7" s="137" t="s">
        <v>752</v>
      </c>
      <c r="I7" s="35" t="s">
        <v>1012</v>
      </c>
      <c r="J7" s="34">
        <v>41391</v>
      </c>
      <c r="K7" s="35"/>
      <c r="L7" s="35" t="s">
        <v>1848</v>
      </c>
      <c r="M7" s="25" t="s">
        <v>2053</v>
      </c>
      <c r="N7" s="31"/>
    </row>
    <row r="8" spans="1:14" s="163" customFormat="1">
      <c r="A8" s="27">
        <v>3</v>
      </c>
      <c r="B8" s="28" t="s">
        <v>2054</v>
      </c>
      <c r="C8" s="51"/>
      <c r="D8" s="30">
        <v>2</v>
      </c>
      <c r="E8" s="31" t="s">
        <v>318</v>
      </c>
      <c r="F8" s="31">
        <v>2000</v>
      </c>
      <c r="G8" s="32" t="s">
        <v>875</v>
      </c>
      <c r="H8" s="137" t="s">
        <v>937</v>
      </c>
      <c r="I8" s="35" t="s">
        <v>1012</v>
      </c>
      <c r="J8" s="34">
        <v>41391</v>
      </c>
      <c r="K8" s="35"/>
      <c r="L8" s="35" t="s">
        <v>1847</v>
      </c>
      <c r="M8" s="25" t="s">
        <v>2055</v>
      </c>
      <c r="N8" s="31" t="str">
        <f>IF(L8="rp",CONCATENATE(B8," p - 12"),L8)</f>
        <v>33"94 p - 12</v>
      </c>
    </row>
    <row r="9" spans="1:14" s="31" customFormat="1">
      <c r="A9" s="27">
        <v>4</v>
      </c>
      <c r="B9" s="28">
        <v>41.56</v>
      </c>
      <c r="C9" s="51"/>
      <c r="D9" s="30">
        <v>2</v>
      </c>
      <c r="E9" s="31" t="s">
        <v>758</v>
      </c>
      <c r="F9" s="31">
        <v>2001</v>
      </c>
      <c r="G9" s="32" t="s">
        <v>875</v>
      </c>
      <c r="H9" s="137" t="s">
        <v>952</v>
      </c>
      <c r="I9" s="35" t="s">
        <v>1012</v>
      </c>
      <c r="J9" s="34">
        <v>41406</v>
      </c>
      <c r="L9" s="35" t="s">
        <v>1852</v>
      </c>
      <c r="M9" s="25" t="s">
        <v>2141</v>
      </c>
      <c r="N9" s="38"/>
    </row>
    <row r="10" spans="1:14">
      <c r="A10" s="27">
        <v>5</v>
      </c>
      <c r="B10" s="28">
        <v>41.7</v>
      </c>
      <c r="C10" s="51"/>
      <c r="D10" s="30">
        <v>3</v>
      </c>
      <c r="E10" s="31" t="s">
        <v>515</v>
      </c>
      <c r="F10" s="31">
        <v>2001</v>
      </c>
      <c r="G10" s="32" t="s">
        <v>875</v>
      </c>
      <c r="H10" s="137" t="s">
        <v>772</v>
      </c>
      <c r="I10" s="35" t="s">
        <v>1012</v>
      </c>
      <c r="J10" s="34">
        <v>41406</v>
      </c>
      <c r="K10" s="35"/>
      <c r="L10" s="35" t="s">
        <v>1849</v>
      </c>
      <c r="M10" s="25" t="s">
        <v>2142</v>
      </c>
      <c r="N10" s="31"/>
    </row>
    <row r="11" spans="1:14" s="134" customFormat="1">
      <c r="A11" s="27">
        <v>6</v>
      </c>
      <c r="B11" s="28">
        <v>43.08</v>
      </c>
      <c r="C11" s="51"/>
      <c r="D11" s="30">
        <v>4</v>
      </c>
      <c r="E11" s="31" t="s">
        <v>317</v>
      </c>
      <c r="F11" s="31">
        <v>2000</v>
      </c>
      <c r="G11" s="32" t="s">
        <v>875</v>
      </c>
      <c r="H11" s="137" t="s">
        <v>752</v>
      </c>
      <c r="I11" s="35" t="s">
        <v>1012</v>
      </c>
      <c r="J11" s="34">
        <v>41406</v>
      </c>
      <c r="K11" s="35"/>
      <c r="L11" s="35" t="s">
        <v>1848</v>
      </c>
      <c r="M11" s="25" t="s">
        <v>2143</v>
      </c>
      <c r="N11" s="31"/>
    </row>
    <row r="12" spans="1:14" s="31" customFormat="1">
      <c r="A12" s="27">
        <v>7</v>
      </c>
      <c r="B12" s="28">
        <v>43.85</v>
      </c>
      <c r="C12" s="51"/>
      <c r="D12" s="30">
        <v>5</v>
      </c>
      <c r="E12" s="31" t="s">
        <v>757</v>
      </c>
      <c r="F12" s="31">
        <v>2000</v>
      </c>
      <c r="G12" s="32" t="s">
        <v>875</v>
      </c>
      <c r="H12" s="137" t="s">
        <v>1019</v>
      </c>
      <c r="I12" s="35" t="s">
        <v>1012</v>
      </c>
      <c r="J12" s="34">
        <v>41406</v>
      </c>
      <c r="K12" s="35"/>
      <c r="L12" s="35" t="s">
        <v>1850</v>
      </c>
      <c r="M12" s="25" t="s">
        <v>2144</v>
      </c>
    </row>
    <row r="13" spans="1:14" s="154" customFormat="1">
      <c r="A13" s="27"/>
      <c r="B13" s="28"/>
      <c r="C13" s="51"/>
      <c r="D13" s="30"/>
      <c r="E13" s="31" t="s">
        <v>317</v>
      </c>
      <c r="F13" s="31"/>
      <c r="G13" s="32" t="s">
        <v>319</v>
      </c>
      <c r="H13" s="137" t="s">
        <v>752</v>
      </c>
      <c r="I13" s="35"/>
      <c r="J13" s="34"/>
      <c r="K13" s="35"/>
      <c r="L13" s="35" t="s">
        <v>1851</v>
      </c>
      <c r="M13" s="25"/>
      <c r="N13" s="31"/>
    </row>
    <row r="14" spans="1:14" s="31" customFormat="1">
      <c r="A14" s="27"/>
      <c r="B14" s="28"/>
      <c r="C14" s="51"/>
      <c r="D14" s="30"/>
      <c r="E14" s="31" t="s">
        <v>837</v>
      </c>
      <c r="G14" s="32" t="s">
        <v>319</v>
      </c>
      <c r="H14" s="137" t="s">
        <v>1022</v>
      </c>
      <c r="I14" s="35"/>
      <c r="J14" s="34"/>
      <c r="L14" s="35" t="s">
        <v>1853</v>
      </c>
      <c r="M14" s="25"/>
      <c r="N14" s="38"/>
    </row>
    <row r="15" spans="1:14" s="31" customFormat="1">
      <c r="A15" s="27"/>
      <c r="B15" s="28"/>
      <c r="C15" s="51"/>
      <c r="D15" s="30"/>
      <c r="E15" s="31" t="s">
        <v>836</v>
      </c>
      <c r="G15" s="32" t="s">
        <v>875</v>
      </c>
      <c r="H15" s="137" t="s">
        <v>945</v>
      </c>
      <c r="I15" s="35"/>
      <c r="J15" s="34"/>
      <c r="L15" s="35" t="s">
        <v>643</v>
      </c>
      <c r="M15" s="25"/>
      <c r="N15" s="38"/>
    </row>
    <row r="16" spans="1:14" s="31" customFormat="1">
      <c r="A16" s="27"/>
      <c r="B16" s="28"/>
      <c r="C16" s="51"/>
      <c r="D16" s="30"/>
      <c r="E16" s="31" t="s">
        <v>989</v>
      </c>
      <c r="G16" s="32" t="s">
        <v>875</v>
      </c>
      <c r="H16" s="137" t="s">
        <v>926</v>
      </c>
      <c r="I16" s="35"/>
      <c r="J16" s="34"/>
      <c r="L16" s="35" t="s">
        <v>644</v>
      </c>
      <c r="M16" s="25"/>
      <c r="N16" s="38"/>
    </row>
    <row r="17" spans="1:14" s="31" customFormat="1">
      <c r="A17" s="27"/>
      <c r="B17" s="28"/>
      <c r="C17" s="51"/>
      <c r="D17" s="30"/>
      <c r="E17" s="31" t="s">
        <v>990</v>
      </c>
      <c r="G17" s="32" t="s">
        <v>875</v>
      </c>
      <c r="H17" s="137" t="s">
        <v>951</v>
      </c>
      <c r="I17" s="35"/>
      <c r="J17" s="34"/>
      <c r="L17" s="35" t="s">
        <v>645</v>
      </c>
      <c r="M17" s="25"/>
      <c r="N17" s="38"/>
    </row>
    <row r="18" spans="1:14" s="31" customFormat="1">
      <c r="A18" s="27"/>
      <c r="B18" s="28"/>
      <c r="C18" s="51"/>
      <c r="D18" s="30"/>
      <c r="E18" s="31" t="s">
        <v>747</v>
      </c>
      <c r="G18" s="32" t="s">
        <v>875</v>
      </c>
      <c r="H18" s="137" t="s">
        <v>748</v>
      </c>
      <c r="I18" s="35"/>
      <c r="J18" s="34"/>
      <c r="K18" s="35"/>
      <c r="L18" s="35" t="s">
        <v>1854</v>
      </c>
      <c r="M18" s="25"/>
      <c r="N18" s="38"/>
    </row>
    <row r="19" spans="1:14" s="31" customFormat="1">
      <c r="A19" s="27"/>
      <c r="B19" s="28"/>
      <c r="C19" s="51"/>
      <c r="D19" s="30"/>
      <c r="E19" s="31" t="s">
        <v>759</v>
      </c>
      <c r="G19" s="32" t="s">
        <v>875</v>
      </c>
      <c r="H19" s="137" t="s">
        <v>774</v>
      </c>
      <c r="I19" s="35"/>
      <c r="J19" s="34"/>
      <c r="K19" s="35"/>
      <c r="L19" s="35" t="s">
        <v>1855</v>
      </c>
      <c r="M19" s="25"/>
      <c r="N19" s="38"/>
    </row>
    <row r="20" spans="1:14" s="31" customFormat="1">
      <c r="A20" s="27"/>
      <c r="B20" s="28"/>
      <c r="C20" s="51"/>
      <c r="D20" s="30"/>
      <c r="E20" s="31" t="s">
        <v>974</v>
      </c>
      <c r="G20" s="32" t="s">
        <v>875</v>
      </c>
      <c r="H20" s="137" t="s">
        <v>867</v>
      </c>
      <c r="I20" s="35"/>
      <c r="J20" s="34"/>
      <c r="K20" s="35"/>
      <c r="L20" s="35" t="s">
        <v>1856</v>
      </c>
      <c r="M20" s="25"/>
      <c r="N20" s="38"/>
    </row>
    <row r="21" spans="1:14" s="31" customFormat="1">
      <c r="A21" s="27"/>
      <c r="B21" s="28"/>
      <c r="C21" s="51"/>
      <c r="D21" s="30"/>
      <c r="E21" s="31" t="s">
        <v>731</v>
      </c>
      <c r="G21" s="32" t="s">
        <v>875</v>
      </c>
      <c r="H21" s="137" t="s">
        <v>24</v>
      </c>
      <c r="I21" s="35"/>
      <c r="J21" s="34"/>
      <c r="K21" s="35"/>
      <c r="L21" s="35" t="s">
        <v>1857</v>
      </c>
      <c r="M21" s="25"/>
      <c r="N21" s="38"/>
    </row>
    <row r="22" spans="1:14">
      <c r="A22" s="27"/>
      <c r="B22" s="28"/>
      <c r="C22" s="51"/>
      <c r="D22" s="30"/>
      <c r="E22" s="31"/>
      <c r="F22" s="31"/>
      <c r="G22" s="32"/>
      <c r="H22" s="137"/>
      <c r="I22" s="35"/>
      <c r="J22" s="34"/>
      <c r="K22" s="35"/>
      <c r="L22" s="35"/>
      <c r="M22" s="25"/>
      <c r="N22" s="38"/>
    </row>
    <row r="23" spans="1:14">
      <c r="G23" s="9"/>
      <c r="K23" s="35"/>
      <c r="L23" s="35"/>
      <c r="M23" s="25"/>
      <c r="N23" s="38"/>
    </row>
    <row r="24" spans="1:14">
      <c r="G24" s="9"/>
      <c r="N24" s="38"/>
    </row>
    <row r="25" spans="1:14">
      <c r="G25" s="9"/>
      <c r="N25" s="38"/>
    </row>
    <row r="26" spans="1:14">
      <c r="G26" s="9"/>
      <c r="N26" s="38"/>
    </row>
    <row r="27" spans="1:14">
      <c r="G27" s="9"/>
      <c r="N27" s="38"/>
    </row>
    <row r="28" spans="1:14">
      <c r="G28" s="9"/>
      <c r="N28" s="38"/>
    </row>
    <row r="29" spans="1:14">
      <c r="G29" s="9"/>
      <c r="N29" s="38"/>
    </row>
    <row r="30" spans="1:14">
      <c r="G30" s="9"/>
      <c r="N30" s="38"/>
    </row>
    <row r="31" spans="1:14">
      <c r="N31" s="38"/>
    </row>
    <row r="32" spans="1:14">
      <c r="N32" s="38"/>
    </row>
    <row r="33" spans="14:14">
      <c r="N33" s="38"/>
    </row>
    <row r="34" spans="14:14">
      <c r="N34" s="38"/>
    </row>
    <row r="35" spans="14:14">
      <c r="N35" s="38"/>
    </row>
    <row r="36" spans="14:14">
      <c r="N36" s="38"/>
    </row>
    <row r="37" spans="14:14">
      <c r="N37" s="38"/>
    </row>
    <row r="38" spans="14:14">
      <c r="N38" s="38"/>
    </row>
    <row r="39" spans="14:14">
      <c r="N39" s="38"/>
    </row>
    <row r="40" spans="14:14">
      <c r="N40" s="38"/>
    </row>
    <row r="41" spans="14:14">
      <c r="N41" s="38"/>
    </row>
    <row r="42" spans="14:14">
      <c r="N42" s="38"/>
    </row>
    <row r="43" spans="14:14">
      <c r="N43" s="38"/>
    </row>
    <row r="44" spans="14:14">
      <c r="N44" s="38"/>
    </row>
    <row r="45" spans="14:14">
      <c r="N45" s="38"/>
    </row>
    <row r="46" spans="14:14">
      <c r="N46" s="38"/>
    </row>
    <row r="47" spans="14:14">
      <c r="N47" s="38"/>
    </row>
    <row r="48" spans="14:14">
      <c r="N48" s="38"/>
    </row>
    <row r="49" spans="14:14">
      <c r="N49" s="38"/>
    </row>
    <row r="50" spans="14:14">
      <c r="N50" s="38"/>
    </row>
    <row r="51" spans="14:14">
      <c r="N51" s="38"/>
    </row>
    <row r="52" spans="14:14">
      <c r="N52" s="38"/>
    </row>
    <row r="53" spans="14:14">
      <c r="N53" s="38"/>
    </row>
    <row r="54" spans="14:14">
      <c r="N54" s="38"/>
    </row>
    <row r="55" spans="14:14">
      <c r="N55" s="38"/>
    </row>
    <row r="56" spans="14:14">
      <c r="N56" s="38"/>
    </row>
    <row r="57" spans="14:14">
      <c r="N57" s="38"/>
    </row>
    <row r="58" spans="14:14">
      <c r="N58" s="38"/>
    </row>
    <row r="59" spans="14:14">
      <c r="N59" s="38"/>
    </row>
    <row r="60" spans="14:14">
      <c r="N60" s="38"/>
    </row>
    <row r="61" spans="14:14">
      <c r="N61" s="38"/>
    </row>
    <row r="62" spans="14:14">
      <c r="N62" s="38"/>
    </row>
    <row r="63" spans="14:14">
      <c r="N63" s="38"/>
    </row>
    <row r="64" spans="14:14">
      <c r="N64" s="38"/>
    </row>
    <row r="65" spans="14:14">
      <c r="N65" s="38"/>
    </row>
    <row r="66" spans="14:14">
      <c r="N66" s="38"/>
    </row>
    <row r="67" spans="14:14">
      <c r="N67" s="38"/>
    </row>
    <row r="68" spans="14:14">
      <c r="N68" s="38"/>
    </row>
    <row r="69" spans="14:14">
      <c r="N69" s="38"/>
    </row>
    <row r="70" spans="14:14">
      <c r="N70" s="38"/>
    </row>
    <row r="71" spans="14:14">
      <c r="N71" s="38"/>
    </row>
    <row r="72" spans="14:14">
      <c r="N72" s="38"/>
    </row>
    <row r="73" spans="14:14">
      <c r="N73" s="38"/>
    </row>
    <row r="74" spans="14:14">
      <c r="N74" s="38"/>
    </row>
    <row r="75" spans="14:14">
      <c r="N75" s="38"/>
    </row>
    <row r="76" spans="14:14">
      <c r="N76" s="38"/>
    </row>
    <row r="77" spans="14:14">
      <c r="N77" s="38"/>
    </row>
    <row r="78" spans="14:14">
      <c r="N78" s="38"/>
    </row>
    <row r="79" spans="14:14">
      <c r="N79" s="38"/>
    </row>
    <row r="80" spans="14:14">
      <c r="N80" s="38"/>
    </row>
    <row r="81" spans="14:14">
      <c r="N81" s="38"/>
    </row>
    <row r="82" spans="14:14">
      <c r="N82" s="38"/>
    </row>
    <row r="83" spans="14:14">
      <c r="N83" s="38"/>
    </row>
    <row r="84" spans="14:14">
      <c r="N84" s="38"/>
    </row>
    <row r="85" spans="14:14">
      <c r="N85" s="38"/>
    </row>
    <row r="86" spans="14:14">
      <c r="N86" s="38"/>
    </row>
    <row r="87" spans="14:14">
      <c r="N87" s="38"/>
    </row>
    <row r="88" spans="14:14">
      <c r="N88" s="38"/>
    </row>
    <row r="89" spans="14:14">
      <c r="N89" s="38"/>
    </row>
    <row r="90" spans="14:14">
      <c r="N90" s="38"/>
    </row>
    <row r="91" spans="14:14">
      <c r="N91" s="38"/>
    </row>
    <row r="92" spans="14:14">
      <c r="N92" s="38"/>
    </row>
    <row r="93" spans="14:14">
      <c r="N93" s="38"/>
    </row>
    <row r="94" spans="14:14">
      <c r="N94" s="38"/>
    </row>
    <row r="95" spans="14:14">
      <c r="N95" s="38"/>
    </row>
    <row r="96" spans="14:14">
      <c r="N96" s="38"/>
    </row>
    <row r="97" spans="14:14">
      <c r="N97" s="38"/>
    </row>
    <row r="98" spans="14:14">
      <c r="N98" s="38"/>
    </row>
    <row r="99" spans="14:14">
      <c r="N99" s="38"/>
    </row>
    <row r="100" spans="14:14">
      <c r="N100" s="38"/>
    </row>
    <row r="101" spans="14:14">
      <c r="N101" s="38"/>
    </row>
    <row r="102" spans="14:14">
      <c r="N102" s="38"/>
    </row>
    <row r="103" spans="14:14">
      <c r="N103" s="38"/>
    </row>
    <row r="104" spans="14:14">
      <c r="N104" s="38"/>
    </row>
    <row r="105" spans="14:14">
      <c r="N105" s="38"/>
    </row>
    <row r="106" spans="14:14">
      <c r="N106" s="38"/>
    </row>
    <row r="107" spans="14:14">
      <c r="N107" s="38"/>
    </row>
    <row r="108" spans="14:14">
      <c r="N108" s="38"/>
    </row>
    <row r="109" spans="14:14">
      <c r="N109" s="38"/>
    </row>
    <row r="110" spans="14:14">
      <c r="N110" s="38"/>
    </row>
    <row r="111" spans="14:14">
      <c r="N111" s="38"/>
    </row>
    <row r="112" spans="14:14">
      <c r="N112" s="38"/>
    </row>
    <row r="113" spans="14:14">
      <c r="N113" s="38"/>
    </row>
    <row r="114" spans="14:14">
      <c r="N114" s="38"/>
    </row>
    <row r="115" spans="14:14">
      <c r="N115" s="38"/>
    </row>
    <row r="116" spans="14:14">
      <c r="N116" s="38"/>
    </row>
    <row r="117" spans="14:14">
      <c r="N117" s="38"/>
    </row>
    <row r="118" spans="14:14">
      <c r="N118" s="38"/>
    </row>
    <row r="119" spans="14:14">
      <c r="N119" s="38"/>
    </row>
    <row r="120" spans="14:14">
      <c r="N120" s="38"/>
    </row>
    <row r="121" spans="14:14">
      <c r="N121" s="38"/>
    </row>
    <row r="122" spans="14:14">
      <c r="N122" s="38"/>
    </row>
    <row r="123" spans="14:14">
      <c r="N123" s="38"/>
    </row>
    <row r="124" spans="14:14">
      <c r="N124" s="38"/>
    </row>
    <row r="125" spans="14:14">
      <c r="N125" s="38"/>
    </row>
    <row r="126" spans="14:14">
      <c r="N126" s="38"/>
    </row>
    <row r="127" spans="14:14">
      <c r="N127" s="38"/>
    </row>
    <row r="128" spans="14:14">
      <c r="N128" s="38"/>
    </row>
    <row r="129" spans="14:14">
      <c r="N129" s="38"/>
    </row>
    <row r="130" spans="14:14">
      <c r="N130" s="38"/>
    </row>
    <row r="131" spans="14:14">
      <c r="N131" s="38"/>
    </row>
    <row r="132" spans="14:14">
      <c r="N132" s="38"/>
    </row>
    <row r="133" spans="14:14">
      <c r="N133" s="38"/>
    </row>
    <row r="134" spans="14:14">
      <c r="N134" s="38"/>
    </row>
    <row r="135" spans="14:14">
      <c r="N135" s="38"/>
    </row>
    <row r="136" spans="14:14">
      <c r="N136" s="38"/>
    </row>
    <row r="137" spans="14:14">
      <c r="N137" s="38"/>
    </row>
    <row r="138" spans="14:14">
      <c r="N138" s="38"/>
    </row>
    <row r="139" spans="14:14">
      <c r="N139" s="38"/>
    </row>
    <row r="140" spans="14:14">
      <c r="N140" s="38"/>
    </row>
    <row r="141" spans="14:14">
      <c r="N141" s="38"/>
    </row>
    <row r="142" spans="14:14">
      <c r="N142" s="38"/>
    </row>
    <row r="143" spans="14:14">
      <c r="N143" s="38"/>
    </row>
    <row r="144" spans="14:14">
      <c r="N144" s="38"/>
    </row>
    <row r="145" spans="14:14">
      <c r="N145" s="38"/>
    </row>
    <row r="146" spans="14:14">
      <c r="N146" s="38"/>
    </row>
    <row r="147" spans="14:14">
      <c r="N147" s="38"/>
    </row>
    <row r="148" spans="14:14">
      <c r="N148" s="38"/>
    </row>
    <row r="149" spans="14:14">
      <c r="N149" s="38"/>
    </row>
    <row r="150" spans="14:14">
      <c r="N150" s="38"/>
    </row>
    <row r="151" spans="14:14">
      <c r="N151" s="38"/>
    </row>
    <row r="152" spans="14:14">
      <c r="N152" s="38"/>
    </row>
    <row r="153" spans="14:14">
      <c r="N153" s="38"/>
    </row>
    <row r="154" spans="14:14">
      <c r="N154" s="38"/>
    </row>
    <row r="155" spans="14:14">
      <c r="N155" s="38"/>
    </row>
    <row r="156" spans="14:14">
      <c r="N156" s="38"/>
    </row>
    <row r="157" spans="14:14">
      <c r="N157" s="38"/>
    </row>
    <row r="158" spans="14:14">
      <c r="N158" s="38"/>
    </row>
    <row r="159" spans="14:14">
      <c r="N159" s="38"/>
    </row>
    <row r="160" spans="14:14">
      <c r="N160" s="38"/>
    </row>
    <row r="161" spans="14:14">
      <c r="N161" s="38"/>
    </row>
    <row r="162" spans="14:14">
      <c r="N162" s="38"/>
    </row>
    <row r="163" spans="14:14">
      <c r="N163" s="38"/>
    </row>
    <row r="164" spans="14:14">
      <c r="N164" s="38"/>
    </row>
    <row r="165" spans="14:14">
      <c r="N165" s="38"/>
    </row>
    <row r="166" spans="14:14">
      <c r="N166" s="38"/>
    </row>
    <row r="167" spans="14:14">
      <c r="N167" s="38"/>
    </row>
    <row r="168" spans="14:14">
      <c r="N168" s="38"/>
    </row>
    <row r="169" spans="14:14">
      <c r="N169" s="38"/>
    </row>
    <row r="170" spans="14:14">
      <c r="N170" s="38"/>
    </row>
    <row r="171" spans="14:14">
      <c r="N171" s="38"/>
    </row>
    <row r="172" spans="14:14">
      <c r="N172" s="38"/>
    </row>
    <row r="173" spans="14:14">
      <c r="N173" s="38"/>
    </row>
    <row r="174" spans="14:14">
      <c r="N174" s="38"/>
    </row>
    <row r="175" spans="14:14">
      <c r="N175" s="38"/>
    </row>
    <row r="176" spans="14:14">
      <c r="N176" s="38"/>
    </row>
    <row r="177" spans="14:14">
      <c r="N177" s="38"/>
    </row>
    <row r="178" spans="14:14">
      <c r="N178" s="38"/>
    </row>
    <row r="179" spans="14:14">
      <c r="N179" s="38"/>
    </row>
    <row r="180" spans="14:14">
      <c r="N180" s="38"/>
    </row>
    <row r="181" spans="14:14">
      <c r="N181" s="38"/>
    </row>
    <row r="182" spans="14:14">
      <c r="N182" s="38"/>
    </row>
    <row r="183" spans="14:14">
      <c r="N183" s="38"/>
    </row>
    <row r="184" spans="14:14">
      <c r="N184" s="38"/>
    </row>
    <row r="185" spans="14:14">
      <c r="N185" s="38"/>
    </row>
    <row r="186" spans="14:14">
      <c r="N186" s="38"/>
    </row>
    <row r="187" spans="14:14">
      <c r="N187" s="38"/>
    </row>
    <row r="188" spans="14:14">
      <c r="N188" s="38"/>
    </row>
    <row r="189" spans="14:14">
      <c r="N189" s="38"/>
    </row>
    <row r="190" spans="14:14">
      <c r="N190" s="38"/>
    </row>
    <row r="191" spans="14:14">
      <c r="N191" s="38"/>
    </row>
    <row r="192" spans="14:14">
      <c r="N192" s="38"/>
    </row>
    <row r="193" spans="14:14">
      <c r="N193" s="38"/>
    </row>
    <row r="194" spans="14:14">
      <c r="N194" s="38"/>
    </row>
    <row r="195" spans="14:14">
      <c r="N195" s="38"/>
    </row>
    <row r="196" spans="14:14">
      <c r="N196" s="38"/>
    </row>
    <row r="197" spans="14:14">
      <c r="N197" s="38"/>
    </row>
    <row r="198" spans="14:14">
      <c r="N198" s="38"/>
    </row>
    <row r="199" spans="14:14">
      <c r="N199" s="38"/>
    </row>
    <row r="200" spans="14:14">
      <c r="N200" s="38"/>
    </row>
    <row r="201" spans="14:14">
      <c r="N201" s="38"/>
    </row>
    <row r="202" spans="14:14">
      <c r="N202" s="38"/>
    </row>
    <row r="203" spans="14:14">
      <c r="N203" s="38"/>
    </row>
    <row r="204" spans="14:14">
      <c r="N204" s="38"/>
    </row>
    <row r="205" spans="14:14">
      <c r="N205" s="38"/>
    </row>
    <row r="206" spans="14:14">
      <c r="N206" s="38"/>
    </row>
    <row r="207" spans="14:14">
      <c r="N207" s="38"/>
    </row>
    <row r="208" spans="14:14">
      <c r="N208" s="38"/>
    </row>
    <row r="209" spans="14:14">
      <c r="N209" s="38"/>
    </row>
    <row r="210" spans="14:14">
      <c r="N210" s="38"/>
    </row>
    <row r="211" spans="14:14">
      <c r="N211" s="38"/>
    </row>
    <row r="212" spans="14:14">
      <c r="N212" s="38"/>
    </row>
    <row r="213" spans="14:14">
      <c r="N213" s="38"/>
    </row>
    <row r="214" spans="14:14">
      <c r="N214" s="38"/>
    </row>
    <row r="215" spans="14:14">
      <c r="N215" s="38"/>
    </row>
    <row r="216" spans="14:14">
      <c r="N216" s="38"/>
    </row>
    <row r="217" spans="14:14">
      <c r="N217" s="38"/>
    </row>
    <row r="218" spans="14:14">
      <c r="N218" s="38"/>
    </row>
    <row r="219" spans="14:14">
      <c r="N219" s="38"/>
    </row>
    <row r="220" spans="14:14">
      <c r="N220" s="38"/>
    </row>
    <row r="221" spans="14:14">
      <c r="N221" s="38"/>
    </row>
    <row r="222" spans="14:14">
      <c r="N222" s="38"/>
    </row>
    <row r="223" spans="14:14">
      <c r="N223" s="38"/>
    </row>
    <row r="224" spans="14:14">
      <c r="N224" s="38"/>
    </row>
    <row r="225" spans="14:14">
      <c r="N225" s="38"/>
    </row>
    <row r="226" spans="14:14">
      <c r="N226" s="38"/>
    </row>
    <row r="227" spans="14:14">
      <c r="N227" s="38"/>
    </row>
    <row r="228" spans="14:14">
      <c r="N228" s="38"/>
    </row>
    <row r="229" spans="14:14">
      <c r="N229" s="38"/>
    </row>
    <row r="230" spans="14:14">
      <c r="N230" s="38"/>
    </row>
    <row r="231" spans="14:14">
      <c r="N231" s="38"/>
    </row>
    <row r="232" spans="14:14">
      <c r="N232" s="38"/>
    </row>
    <row r="233" spans="14:14">
      <c r="N233" s="38"/>
    </row>
    <row r="234" spans="14:14">
      <c r="N234" s="38"/>
    </row>
    <row r="235" spans="14:14">
      <c r="N235" s="38"/>
    </row>
    <row r="236" spans="14:14">
      <c r="N236" s="38"/>
    </row>
    <row r="237" spans="14:14">
      <c r="N237" s="38"/>
    </row>
    <row r="238" spans="14:14">
      <c r="N238" s="38"/>
    </row>
    <row r="239" spans="14:14">
      <c r="N239" s="68"/>
    </row>
    <row r="240" spans="14:14">
      <c r="N240" s="68"/>
    </row>
    <row r="241" spans="14:14">
      <c r="N241" s="68"/>
    </row>
  </sheetData>
  <mergeCells count="4">
    <mergeCell ref="A2:M2"/>
    <mergeCell ref="A3:M3"/>
    <mergeCell ref="A4:M4"/>
    <mergeCell ref="A1:N1"/>
  </mergeCells>
  <phoneticPr fontId="0" type="noConversion"/>
  <pageMargins left="0.16" right="0.16" top="0.59" bottom="0.39000000000000007" header="0" footer="0"/>
  <pageSetup paperSize="9" scale="75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8" enableFormatConditionsCalculation="0">
    <pageSetUpPr fitToPage="1"/>
  </sheetPr>
  <dimension ref="A1:N252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33203125" style="52" customWidth="1"/>
    <col min="4" max="4" width="5.83203125" style="20" customWidth="1"/>
    <col min="5" max="5" width="25.6640625" customWidth="1"/>
    <col min="6" max="6" width="5.6640625" customWidth="1"/>
    <col min="7" max="7" width="6.6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51.5" style="25" customWidth="1"/>
    <col min="14" max="14" width="10.6640625" style="64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679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8" customHeight="1">
      <c r="A3" s="185" t="s">
        <v>781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66"/>
    </row>
    <row r="5" spans="1:14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712</v>
      </c>
      <c r="F5" s="4" t="s">
        <v>883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713</v>
      </c>
      <c r="N5" s="67" t="s">
        <v>741</v>
      </c>
    </row>
    <row r="6" spans="1:14" s="39" customFormat="1">
      <c r="A6" s="27">
        <v>1</v>
      </c>
      <c r="B6" s="28">
        <v>43.42</v>
      </c>
      <c r="C6" s="51"/>
      <c r="D6" s="30" t="s">
        <v>1872</v>
      </c>
      <c r="E6" s="31" t="s">
        <v>698</v>
      </c>
      <c r="F6" s="31">
        <v>1998</v>
      </c>
      <c r="G6" s="32" t="s">
        <v>789</v>
      </c>
      <c r="H6" s="137" t="s">
        <v>737</v>
      </c>
      <c r="I6" s="35" t="s">
        <v>2235</v>
      </c>
      <c r="J6" s="34">
        <v>41426</v>
      </c>
      <c r="K6" s="31"/>
      <c r="L6" s="35" t="s">
        <v>1858</v>
      </c>
      <c r="M6" s="25" t="s">
        <v>2237</v>
      </c>
      <c r="N6" s="31" t="str">
        <f>IF(L6="rp",CONCATENATE(B6," p - 12"),L6)</f>
        <v>41"99 p - 12</v>
      </c>
    </row>
    <row r="7" spans="1:14" s="41" customFormat="1">
      <c r="A7" s="27">
        <v>2</v>
      </c>
      <c r="B7" s="28">
        <v>45.04</v>
      </c>
      <c r="C7" s="51"/>
      <c r="D7" s="30">
        <v>1</v>
      </c>
      <c r="E7" s="31" t="s">
        <v>749</v>
      </c>
      <c r="F7" s="31">
        <v>1998</v>
      </c>
      <c r="G7" s="32" t="s">
        <v>789</v>
      </c>
      <c r="H7" s="137" t="s">
        <v>752</v>
      </c>
      <c r="I7" s="35" t="s">
        <v>1012</v>
      </c>
      <c r="J7" s="34">
        <v>41462</v>
      </c>
      <c r="K7" s="35"/>
      <c r="L7" s="35" t="s">
        <v>1037</v>
      </c>
      <c r="M7" s="118" t="s">
        <v>2282</v>
      </c>
      <c r="N7" s="31"/>
    </row>
    <row r="8" spans="1:14" s="41" customFormat="1">
      <c r="A8" s="27">
        <v>3</v>
      </c>
      <c r="B8" s="28">
        <v>46.78</v>
      </c>
      <c r="C8" s="51"/>
      <c r="D8" s="30">
        <v>2</v>
      </c>
      <c r="E8" s="31" t="s">
        <v>318</v>
      </c>
      <c r="F8" s="31">
        <v>1998</v>
      </c>
      <c r="G8" s="32" t="s">
        <v>789</v>
      </c>
      <c r="H8" s="137" t="s">
        <v>937</v>
      </c>
      <c r="I8" s="35" t="s">
        <v>1012</v>
      </c>
      <c r="J8" s="34">
        <v>41462</v>
      </c>
      <c r="K8" s="35"/>
      <c r="L8" s="35" t="s">
        <v>1859</v>
      </c>
      <c r="M8" s="25" t="s">
        <v>2283</v>
      </c>
      <c r="N8" s="31"/>
    </row>
    <row r="9" spans="1:14" s="39" customFormat="1">
      <c r="A9" s="27">
        <v>4</v>
      </c>
      <c r="B9" s="28">
        <v>47.45</v>
      </c>
      <c r="C9" s="51"/>
      <c r="D9" s="30">
        <v>1</v>
      </c>
      <c r="E9" s="31" t="s">
        <v>758</v>
      </c>
      <c r="F9" s="31">
        <v>1998</v>
      </c>
      <c r="G9" s="32" t="s">
        <v>789</v>
      </c>
      <c r="H9" s="137" t="s">
        <v>952</v>
      </c>
      <c r="I9" s="35" t="s">
        <v>1012</v>
      </c>
      <c r="J9" s="34">
        <v>41391</v>
      </c>
      <c r="K9" s="31"/>
      <c r="L9" s="35" t="s">
        <v>646</v>
      </c>
      <c r="M9" s="25" t="s">
        <v>2065</v>
      </c>
      <c r="N9" s="31"/>
    </row>
    <row r="10" spans="1:14" s="39" customFormat="1">
      <c r="A10" s="27">
        <v>5</v>
      </c>
      <c r="B10" s="28">
        <v>47.5</v>
      </c>
      <c r="C10" s="51"/>
      <c r="D10" s="30">
        <v>3</v>
      </c>
      <c r="E10" s="31" t="s">
        <v>758</v>
      </c>
      <c r="F10" s="31">
        <v>1998</v>
      </c>
      <c r="G10" s="32" t="s">
        <v>789</v>
      </c>
      <c r="H10" s="137" t="s">
        <v>952</v>
      </c>
      <c r="I10" s="35" t="s">
        <v>1012</v>
      </c>
      <c r="J10" s="34">
        <v>41462</v>
      </c>
      <c r="K10" s="31"/>
      <c r="L10" s="35" t="s">
        <v>646</v>
      </c>
      <c r="M10" s="25" t="s">
        <v>2284</v>
      </c>
      <c r="N10" s="31"/>
    </row>
    <row r="11" spans="1:14" s="41" customFormat="1">
      <c r="A11" s="27">
        <v>6</v>
      </c>
      <c r="B11" s="28">
        <v>47.66</v>
      </c>
      <c r="C11" s="51"/>
      <c r="D11" s="30">
        <v>4</v>
      </c>
      <c r="E11" s="31" t="s">
        <v>757</v>
      </c>
      <c r="F11" s="31">
        <v>1998</v>
      </c>
      <c r="G11" s="32" t="s">
        <v>789</v>
      </c>
      <c r="H11" s="137" t="s">
        <v>1019</v>
      </c>
      <c r="I11" s="35" t="s">
        <v>1012</v>
      </c>
      <c r="J11" s="34">
        <v>41462</v>
      </c>
      <c r="K11" s="35"/>
      <c r="L11" s="35" t="s">
        <v>1333</v>
      </c>
      <c r="M11" s="25" t="s">
        <v>2285</v>
      </c>
      <c r="N11" s="31"/>
    </row>
    <row r="12" spans="1:14" s="41" customFormat="1">
      <c r="A12" s="27">
        <v>7</v>
      </c>
      <c r="B12" s="28">
        <v>48.09</v>
      </c>
      <c r="C12" s="51"/>
      <c r="D12" s="30">
        <v>2</v>
      </c>
      <c r="E12" s="31" t="s">
        <v>749</v>
      </c>
      <c r="F12" s="31">
        <v>1998</v>
      </c>
      <c r="G12" s="32" t="s">
        <v>789</v>
      </c>
      <c r="H12" s="137" t="s">
        <v>752</v>
      </c>
      <c r="I12" s="35" t="s">
        <v>1012</v>
      </c>
      <c r="J12" s="34">
        <v>41391</v>
      </c>
      <c r="K12" s="35"/>
      <c r="L12" s="35" t="s">
        <v>1037</v>
      </c>
      <c r="M12" s="118" t="s">
        <v>2066</v>
      </c>
      <c r="N12" s="31"/>
    </row>
    <row r="13" spans="1:14" s="41" customFormat="1">
      <c r="A13" s="27">
        <v>8</v>
      </c>
      <c r="B13" s="28">
        <v>50.05</v>
      </c>
      <c r="C13" s="51"/>
      <c r="D13" s="30">
        <v>3</v>
      </c>
      <c r="E13" s="31" t="s">
        <v>757</v>
      </c>
      <c r="F13" s="31">
        <v>1998</v>
      </c>
      <c r="G13" s="32" t="s">
        <v>789</v>
      </c>
      <c r="H13" s="137" t="s">
        <v>1019</v>
      </c>
      <c r="I13" s="35" t="s">
        <v>1012</v>
      </c>
      <c r="J13" s="34">
        <v>41391</v>
      </c>
      <c r="K13" s="35"/>
      <c r="L13" s="35" t="s">
        <v>1333</v>
      </c>
      <c r="M13" s="25" t="s">
        <v>2098</v>
      </c>
      <c r="N13" s="31"/>
    </row>
    <row r="14" spans="1:14" s="41" customFormat="1">
      <c r="A14" s="27">
        <v>9</v>
      </c>
      <c r="B14" s="28">
        <v>51.53</v>
      </c>
      <c r="C14" s="51"/>
      <c r="D14" s="30">
        <v>5</v>
      </c>
      <c r="E14" s="31" t="s">
        <v>318</v>
      </c>
      <c r="F14" s="31">
        <v>2001</v>
      </c>
      <c r="G14" s="32" t="s">
        <v>2286</v>
      </c>
      <c r="H14" s="137" t="s">
        <v>937</v>
      </c>
      <c r="I14" s="35" t="s">
        <v>1012</v>
      </c>
      <c r="J14" s="34">
        <v>41462</v>
      </c>
      <c r="K14" s="35"/>
      <c r="L14" s="35" t="s">
        <v>1859</v>
      </c>
      <c r="M14" s="25" t="s">
        <v>2287</v>
      </c>
      <c r="N14" s="31"/>
    </row>
    <row r="15" spans="1:14" s="41" customFormat="1">
      <c r="A15" s="27">
        <v>10</v>
      </c>
      <c r="B15" s="28">
        <v>53.41</v>
      </c>
      <c r="C15" s="51"/>
      <c r="D15" s="30">
        <v>6</v>
      </c>
      <c r="E15" s="31" t="s">
        <v>757</v>
      </c>
      <c r="F15" s="31">
        <v>1999</v>
      </c>
      <c r="G15" s="32" t="s">
        <v>789</v>
      </c>
      <c r="H15" s="137" t="s">
        <v>1019</v>
      </c>
      <c r="I15" s="35" t="s">
        <v>1012</v>
      </c>
      <c r="J15" s="34">
        <v>41462</v>
      </c>
      <c r="K15" s="35"/>
      <c r="L15" s="35" t="s">
        <v>1333</v>
      </c>
      <c r="M15" s="25" t="s">
        <v>2288</v>
      </c>
      <c r="N15" s="31"/>
    </row>
    <row r="16" spans="1:14" s="41" customFormat="1">
      <c r="A16" s="27">
        <v>11</v>
      </c>
      <c r="B16" s="28">
        <v>54.23</v>
      </c>
      <c r="C16" s="51"/>
      <c r="D16" s="30">
        <v>7</v>
      </c>
      <c r="E16" s="31" t="s">
        <v>749</v>
      </c>
      <c r="F16" s="31">
        <v>1999</v>
      </c>
      <c r="G16" s="32" t="s">
        <v>789</v>
      </c>
      <c r="H16" s="137" t="s">
        <v>752</v>
      </c>
      <c r="I16" s="35" t="s">
        <v>1012</v>
      </c>
      <c r="J16" s="34">
        <v>41462</v>
      </c>
      <c r="K16" s="35"/>
      <c r="L16" s="35" t="s">
        <v>1037</v>
      </c>
      <c r="M16" s="118" t="s">
        <v>2289</v>
      </c>
      <c r="N16" s="31"/>
    </row>
    <row r="17" spans="1:14" s="41" customFormat="1">
      <c r="A17" s="27"/>
      <c r="B17" s="28"/>
      <c r="C17" s="51"/>
      <c r="D17" s="30"/>
      <c r="E17" s="31" t="s">
        <v>749</v>
      </c>
      <c r="F17" s="31"/>
      <c r="G17" s="32" t="s">
        <v>875</v>
      </c>
      <c r="H17" s="137" t="s">
        <v>752</v>
      </c>
      <c r="I17" s="35"/>
      <c r="J17" s="34"/>
      <c r="K17" s="35"/>
      <c r="L17" s="35" t="s">
        <v>1037</v>
      </c>
      <c r="M17" s="118"/>
      <c r="N17" s="31"/>
    </row>
    <row r="18" spans="1:14" s="41" customFormat="1">
      <c r="A18" s="27"/>
      <c r="B18" s="28"/>
      <c r="C18" s="51"/>
      <c r="D18" s="30"/>
      <c r="E18" s="31" t="s">
        <v>755</v>
      </c>
      <c r="F18" s="31"/>
      <c r="G18" s="32" t="s">
        <v>789</v>
      </c>
      <c r="H18" s="137" t="s">
        <v>772</v>
      </c>
      <c r="I18" s="35"/>
      <c r="J18" s="34"/>
      <c r="K18" s="31"/>
      <c r="L18" s="35" t="s">
        <v>580</v>
      </c>
      <c r="M18" s="25"/>
      <c r="N18" s="38"/>
    </row>
    <row r="19" spans="1:14" s="41" customFormat="1">
      <c r="A19" s="27"/>
      <c r="B19" s="28"/>
      <c r="C19" s="51"/>
      <c r="D19" s="30"/>
      <c r="E19" s="31" t="s">
        <v>845</v>
      </c>
      <c r="F19" s="31"/>
      <c r="G19" s="32" t="s">
        <v>789</v>
      </c>
      <c r="H19" s="137" t="s">
        <v>945</v>
      </c>
      <c r="I19" s="35"/>
      <c r="J19" s="34"/>
      <c r="K19" s="31"/>
      <c r="L19" s="35" t="s">
        <v>579</v>
      </c>
      <c r="M19" s="25"/>
      <c r="N19" s="38"/>
    </row>
    <row r="20" spans="1:14" s="39" customFormat="1">
      <c r="A20" s="27"/>
      <c r="B20" s="28"/>
      <c r="C20" s="51"/>
      <c r="D20" s="30"/>
      <c r="E20" s="31" t="s">
        <v>975</v>
      </c>
      <c r="F20" s="31"/>
      <c r="G20" s="32" t="s">
        <v>789</v>
      </c>
      <c r="H20" s="137" t="s">
        <v>1022</v>
      </c>
      <c r="I20" s="35"/>
      <c r="J20" s="34"/>
      <c r="K20" s="35"/>
      <c r="L20" s="35" t="s">
        <v>843</v>
      </c>
      <c r="M20" s="25"/>
      <c r="N20" s="38"/>
    </row>
    <row r="21" spans="1:14" s="39" customFormat="1">
      <c r="A21" s="27"/>
      <c r="B21" s="28"/>
      <c r="C21" s="51"/>
      <c r="D21" s="30"/>
      <c r="E21" s="31" t="s">
        <v>747</v>
      </c>
      <c r="F21" s="31"/>
      <c r="G21" s="32" t="s">
        <v>789</v>
      </c>
      <c r="H21" s="137" t="s">
        <v>748</v>
      </c>
      <c r="I21" s="35"/>
      <c r="J21" s="34"/>
      <c r="K21" s="35"/>
      <c r="L21" s="35" t="s">
        <v>817</v>
      </c>
      <c r="M21" s="25"/>
      <c r="N21" s="38"/>
    </row>
    <row r="22" spans="1:14" s="39" customFormat="1">
      <c r="A22" s="27"/>
      <c r="B22" s="28"/>
      <c r="C22" s="51"/>
      <c r="D22" s="30"/>
      <c r="E22" s="31" t="s">
        <v>759</v>
      </c>
      <c r="F22" s="31"/>
      <c r="G22" s="32" t="s">
        <v>789</v>
      </c>
      <c r="H22" s="137" t="s">
        <v>774</v>
      </c>
      <c r="I22" s="35"/>
      <c r="J22" s="34"/>
      <c r="K22" s="35"/>
      <c r="L22" s="35" t="s">
        <v>842</v>
      </c>
      <c r="M22" s="25"/>
      <c r="N22" s="38"/>
    </row>
    <row r="23" spans="1:14" s="39" customFormat="1">
      <c r="A23" s="27"/>
      <c r="B23" s="28"/>
      <c r="C23" s="51"/>
      <c r="D23" s="30"/>
      <c r="E23" s="31" t="s">
        <v>976</v>
      </c>
      <c r="F23" s="31"/>
      <c r="G23" s="32" t="s">
        <v>789</v>
      </c>
      <c r="H23" s="137" t="s">
        <v>761</v>
      </c>
      <c r="I23" s="35"/>
      <c r="J23" s="34"/>
      <c r="K23" s="35"/>
      <c r="L23" s="35" t="s">
        <v>964</v>
      </c>
      <c r="M23" s="25"/>
      <c r="N23" s="38"/>
    </row>
    <row r="24" spans="1:14" s="41" customFormat="1">
      <c r="A24" s="27"/>
      <c r="B24" s="28"/>
      <c r="C24" s="51"/>
      <c r="D24" s="30"/>
      <c r="E24" s="31" t="s">
        <v>731</v>
      </c>
      <c r="F24" s="31"/>
      <c r="G24" s="32" t="s">
        <v>789</v>
      </c>
      <c r="H24" s="137" t="s">
        <v>24</v>
      </c>
      <c r="I24" s="35"/>
      <c r="J24" s="34"/>
      <c r="K24" s="35"/>
      <c r="L24" s="35" t="s">
        <v>844</v>
      </c>
      <c r="M24" s="25"/>
      <c r="N24" s="38"/>
    </row>
    <row r="25" spans="1:14" s="41" customFormat="1" ht="11">
      <c r="A25" s="37"/>
      <c r="B25" s="38"/>
      <c r="C25" s="51"/>
      <c r="D25" s="30"/>
      <c r="G25" s="32"/>
      <c r="H25" s="87"/>
      <c r="I25" s="33"/>
      <c r="J25" s="34"/>
      <c r="K25" s="33"/>
      <c r="L25" s="35"/>
      <c r="M25" s="25"/>
      <c r="N25" s="38"/>
    </row>
    <row r="26" spans="1:14" s="41" customFormat="1" ht="11">
      <c r="A26" s="37"/>
      <c r="B26" s="38"/>
      <c r="C26" s="51"/>
      <c r="D26" s="30"/>
      <c r="G26" s="32"/>
      <c r="H26" s="87"/>
      <c r="I26" s="33"/>
      <c r="J26" s="34"/>
      <c r="K26" s="33"/>
      <c r="L26" s="35"/>
      <c r="M26" s="25"/>
      <c r="N26" s="38"/>
    </row>
    <row r="27" spans="1:14" s="41" customFormat="1" ht="11">
      <c r="A27" s="37"/>
      <c r="B27" s="38"/>
      <c r="C27" s="51"/>
      <c r="D27" s="30"/>
      <c r="G27" s="32"/>
      <c r="H27" s="87"/>
      <c r="I27" s="33"/>
      <c r="J27" s="34"/>
      <c r="K27" s="33"/>
      <c r="L27" s="35"/>
      <c r="M27" s="25"/>
      <c r="N27" s="38"/>
    </row>
    <row r="28" spans="1:14" s="41" customFormat="1" ht="11">
      <c r="A28" s="37"/>
      <c r="B28" s="38"/>
      <c r="C28" s="51"/>
      <c r="D28" s="30"/>
      <c r="G28" s="32"/>
      <c r="H28" s="87"/>
      <c r="I28" s="33"/>
      <c r="J28" s="34"/>
      <c r="K28" s="33"/>
      <c r="L28" s="35"/>
      <c r="M28" s="25"/>
      <c r="N28" s="38"/>
    </row>
    <row r="29" spans="1:14" s="41" customFormat="1" ht="11">
      <c r="A29" s="37"/>
      <c r="B29" s="38"/>
      <c r="C29" s="51"/>
      <c r="D29" s="30"/>
      <c r="G29" s="32"/>
      <c r="H29" s="87"/>
      <c r="I29" s="33"/>
      <c r="J29" s="34"/>
      <c r="K29" s="33"/>
      <c r="L29" s="35"/>
      <c r="M29" s="25"/>
      <c r="N29" s="38"/>
    </row>
    <row r="30" spans="1:14" s="41" customFormat="1" ht="11">
      <c r="A30" s="37"/>
      <c r="B30" s="38"/>
      <c r="C30" s="51"/>
      <c r="D30" s="30"/>
      <c r="G30" s="32"/>
      <c r="H30" s="87"/>
      <c r="I30" s="33"/>
      <c r="J30" s="34"/>
      <c r="K30" s="33"/>
      <c r="L30" s="35"/>
      <c r="M30" s="25"/>
      <c r="N30" s="38"/>
    </row>
    <row r="31" spans="1:14" s="41" customFormat="1" ht="11">
      <c r="A31" s="37"/>
      <c r="B31" s="38"/>
      <c r="C31" s="51"/>
      <c r="D31" s="30"/>
      <c r="G31" s="32"/>
      <c r="H31" s="87"/>
      <c r="I31" s="33"/>
      <c r="J31" s="34"/>
      <c r="K31" s="33"/>
      <c r="L31" s="35"/>
      <c r="M31" s="25"/>
      <c r="N31" s="38"/>
    </row>
    <row r="32" spans="1:14" s="41" customFormat="1" ht="11">
      <c r="A32" s="37"/>
      <c r="B32" s="38"/>
      <c r="C32" s="51"/>
      <c r="D32" s="30"/>
      <c r="G32" s="32"/>
      <c r="H32" s="87"/>
      <c r="I32" s="33"/>
      <c r="J32" s="34"/>
      <c r="K32" s="33"/>
      <c r="L32" s="35"/>
      <c r="M32" s="25"/>
      <c r="N32" s="38"/>
    </row>
    <row r="33" spans="1:14" s="41" customFormat="1" ht="11">
      <c r="A33" s="37"/>
      <c r="B33" s="38"/>
      <c r="C33" s="51"/>
      <c r="D33" s="30"/>
      <c r="G33" s="32"/>
      <c r="H33" s="87"/>
      <c r="I33" s="33"/>
      <c r="J33" s="34"/>
      <c r="K33" s="33"/>
      <c r="L33" s="35"/>
      <c r="M33" s="25"/>
      <c r="N33" s="38"/>
    </row>
    <row r="34" spans="1:14" s="41" customFormat="1" ht="11">
      <c r="A34" s="37"/>
      <c r="B34" s="38"/>
      <c r="C34" s="51"/>
      <c r="D34" s="30"/>
      <c r="G34" s="32"/>
      <c r="H34" s="87"/>
      <c r="I34" s="33"/>
      <c r="J34" s="34"/>
      <c r="K34" s="33"/>
      <c r="L34" s="35"/>
      <c r="M34" s="25"/>
      <c r="N34" s="38"/>
    </row>
    <row r="35" spans="1:14" s="41" customFormat="1" ht="11">
      <c r="A35" s="37"/>
      <c r="B35" s="38"/>
      <c r="C35" s="51"/>
      <c r="D35" s="30"/>
      <c r="G35" s="32"/>
      <c r="H35" s="87"/>
      <c r="I35" s="33"/>
      <c r="J35" s="34"/>
      <c r="K35" s="33"/>
      <c r="L35" s="35"/>
      <c r="M35" s="25"/>
      <c r="N35" s="38"/>
    </row>
    <row r="36" spans="1:14" s="41" customFormat="1" ht="11">
      <c r="A36" s="37"/>
      <c r="B36" s="38"/>
      <c r="C36" s="51"/>
      <c r="D36" s="30"/>
      <c r="G36" s="32"/>
      <c r="H36" s="87"/>
      <c r="I36" s="33"/>
      <c r="J36" s="34"/>
      <c r="K36" s="33"/>
      <c r="L36" s="35"/>
      <c r="M36" s="25"/>
      <c r="N36" s="38"/>
    </row>
    <row r="37" spans="1:14" s="41" customFormat="1" ht="11">
      <c r="A37" s="37"/>
      <c r="B37" s="38"/>
      <c r="C37" s="51"/>
      <c r="D37" s="30"/>
      <c r="G37" s="32"/>
      <c r="H37" s="87"/>
      <c r="I37" s="33"/>
      <c r="J37" s="34"/>
      <c r="K37" s="33"/>
      <c r="L37" s="35"/>
      <c r="M37" s="25"/>
      <c r="N37" s="38"/>
    </row>
    <row r="38" spans="1:14" s="41" customFormat="1" ht="11">
      <c r="A38" s="37"/>
      <c r="B38" s="38"/>
      <c r="C38" s="51"/>
      <c r="D38" s="30"/>
      <c r="G38" s="35"/>
      <c r="H38" s="87"/>
      <c r="I38" s="33"/>
      <c r="J38" s="34"/>
      <c r="K38" s="33"/>
      <c r="L38" s="35"/>
      <c r="M38" s="25"/>
      <c r="N38" s="38"/>
    </row>
    <row r="39" spans="1:14" s="41" customFormat="1" ht="11">
      <c r="A39" s="37"/>
      <c r="B39" s="38"/>
      <c r="C39" s="51"/>
      <c r="D39" s="30"/>
      <c r="G39" s="35"/>
      <c r="H39" s="87"/>
      <c r="I39" s="33"/>
      <c r="J39" s="34"/>
      <c r="K39" s="33"/>
      <c r="L39" s="35"/>
      <c r="M39" s="25"/>
      <c r="N39" s="38"/>
    </row>
    <row r="40" spans="1:14" s="41" customFormat="1" ht="11">
      <c r="A40" s="37"/>
      <c r="B40" s="38"/>
      <c r="C40" s="51"/>
      <c r="D40" s="30"/>
      <c r="G40" s="35"/>
      <c r="H40" s="87"/>
      <c r="I40" s="33"/>
      <c r="J40" s="34"/>
      <c r="K40" s="33"/>
      <c r="L40" s="35"/>
      <c r="M40" s="25"/>
      <c r="N40" s="38"/>
    </row>
    <row r="41" spans="1:14" s="41" customFormat="1" ht="11">
      <c r="A41" s="37"/>
      <c r="B41" s="38"/>
      <c r="C41" s="51"/>
      <c r="D41" s="30"/>
      <c r="G41" s="35"/>
      <c r="H41" s="87"/>
      <c r="I41" s="33"/>
      <c r="J41" s="34"/>
      <c r="K41" s="33"/>
      <c r="L41" s="35"/>
      <c r="M41" s="25"/>
      <c r="N41" s="38"/>
    </row>
    <row r="42" spans="1:14" s="41" customFormat="1" ht="11">
      <c r="A42" s="37"/>
      <c r="B42" s="38"/>
      <c r="C42" s="51"/>
      <c r="D42" s="30"/>
      <c r="G42" s="35"/>
      <c r="H42" s="87"/>
      <c r="I42" s="33"/>
      <c r="J42" s="34"/>
      <c r="K42" s="33"/>
      <c r="L42" s="35"/>
      <c r="M42" s="25"/>
      <c r="N42" s="38"/>
    </row>
    <row r="43" spans="1:14" s="41" customFormat="1" ht="11">
      <c r="A43" s="37"/>
      <c r="B43" s="38"/>
      <c r="C43" s="51"/>
      <c r="D43" s="30"/>
      <c r="G43" s="35"/>
      <c r="H43" s="87"/>
      <c r="I43" s="33"/>
      <c r="J43" s="34"/>
      <c r="K43" s="33"/>
      <c r="L43" s="35"/>
      <c r="M43" s="25"/>
      <c r="N43" s="38"/>
    </row>
    <row r="44" spans="1:14" s="41" customFormat="1" ht="11">
      <c r="A44" s="37"/>
      <c r="B44" s="38"/>
      <c r="C44" s="51"/>
      <c r="D44" s="30"/>
      <c r="G44" s="35"/>
      <c r="H44" s="87"/>
      <c r="I44" s="33"/>
      <c r="J44" s="34"/>
      <c r="K44" s="33"/>
      <c r="L44" s="35"/>
      <c r="M44" s="25"/>
      <c r="N44" s="38"/>
    </row>
    <row r="45" spans="1:14" s="41" customFormat="1" ht="11">
      <c r="A45" s="37"/>
      <c r="B45" s="38"/>
      <c r="C45" s="51"/>
      <c r="D45" s="30"/>
      <c r="G45" s="35"/>
      <c r="H45" s="87"/>
      <c r="I45" s="33"/>
      <c r="J45" s="34"/>
      <c r="K45" s="33"/>
      <c r="L45" s="35"/>
      <c r="M45" s="25"/>
      <c r="N45" s="38"/>
    </row>
    <row r="46" spans="1:14" s="41" customFormat="1" ht="11">
      <c r="A46" s="37"/>
      <c r="B46" s="38"/>
      <c r="C46" s="51"/>
      <c r="D46" s="30"/>
      <c r="G46" s="35"/>
      <c r="H46" s="87"/>
      <c r="I46" s="33"/>
      <c r="J46" s="34"/>
      <c r="K46" s="33"/>
      <c r="L46" s="35"/>
      <c r="M46" s="25"/>
      <c r="N46" s="38"/>
    </row>
    <row r="47" spans="1:14" s="41" customFormat="1" ht="11">
      <c r="A47" s="37"/>
      <c r="B47" s="38"/>
      <c r="C47" s="51"/>
      <c r="D47" s="30"/>
      <c r="G47" s="35"/>
      <c r="H47" s="87"/>
      <c r="I47" s="33"/>
      <c r="J47" s="34"/>
      <c r="K47" s="33"/>
      <c r="L47" s="35"/>
      <c r="M47" s="25"/>
      <c r="N47" s="38"/>
    </row>
    <row r="48" spans="1:14" s="41" customFormat="1" ht="11">
      <c r="A48" s="37"/>
      <c r="B48" s="38"/>
      <c r="C48" s="51"/>
      <c r="D48" s="30"/>
      <c r="G48" s="35"/>
      <c r="H48" s="87"/>
      <c r="I48" s="33"/>
      <c r="J48" s="34"/>
      <c r="K48" s="33"/>
      <c r="L48" s="35"/>
      <c r="M48" s="25"/>
      <c r="N48" s="38"/>
    </row>
    <row r="49" spans="1:14" s="41" customFormat="1" ht="11">
      <c r="A49" s="37"/>
      <c r="B49" s="38"/>
      <c r="C49" s="51"/>
      <c r="D49" s="30"/>
      <c r="G49" s="35"/>
      <c r="H49" s="87"/>
      <c r="I49" s="33"/>
      <c r="J49" s="34"/>
      <c r="K49" s="33"/>
      <c r="L49" s="35"/>
      <c r="M49" s="25"/>
      <c r="N49" s="38"/>
    </row>
    <row r="50" spans="1:14" s="41" customFormat="1" ht="11">
      <c r="A50" s="37"/>
      <c r="B50" s="38"/>
      <c r="C50" s="51"/>
      <c r="D50" s="30"/>
      <c r="G50" s="35"/>
      <c r="H50" s="87"/>
      <c r="I50" s="33"/>
      <c r="J50" s="34"/>
      <c r="K50" s="33"/>
      <c r="L50" s="35"/>
      <c r="M50" s="25"/>
      <c r="N50" s="38"/>
    </row>
    <row r="51" spans="1:14" s="41" customFormat="1" ht="11">
      <c r="A51" s="37"/>
      <c r="B51" s="38"/>
      <c r="C51" s="51"/>
      <c r="D51" s="30"/>
      <c r="G51" s="35"/>
      <c r="H51" s="87"/>
      <c r="I51" s="33"/>
      <c r="J51" s="34"/>
      <c r="K51" s="33"/>
      <c r="L51" s="35"/>
      <c r="M51" s="25"/>
      <c r="N51" s="38"/>
    </row>
    <row r="52" spans="1:14" s="41" customFormat="1" ht="11">
      <c r="A52" s="37"/>
      <c r="B52" s="38"/>
      <c r="C52" s="51"/>
      <c r="D52" s="30"/>
      <c r="G52" s="35"/>
      <c r="H52" s="87"/>
      <c r="I52" s="33"/>
      <c r="J52" s="34"/>
      <c r="K52" s="33"/>
      <c r="L52" s="35"/>
      <c r="M52" s="25"/>
      <c r="N52" s="38"/>
    </row>
    <row r="53" spans="1:14" s="41" customFormat="1" ht="11">
      <c r="A53" s="37"/>
      <c r="B53" s="38"/>
      <c r="C53" s="51"/>
      <c r="D53" s="30"/>
      <c r="G53" s="35"/>
      <c r="H53" s="87"/>
      <c r="I53" s="33"/>
      <c r="J53" s="34"/>
      <c r="K53" s="33"/>
      <c r="L53" s="35"/>
      <c r="M53" s="25"/>
      <c r="N53" s="38"/>
    </row>
    <row r="54" spans="1:14" s="41" customFormat="1" ht="11">
      <c r="A54" s="37"/>
      <c r="B54" s="38"/>
      <c r="C54" s="51"/>
      <c r="D54" s="30"/>
      <c r="G54" s="35"/>
      <c r="H54" s="87"/>
      <c r="I54" s="33"/>
      <c r="J54" s="34"/>
      <c r="K54" s="33"/>
      <c r="L54" s="35"/>
      <c r="M54" s="25"/>
      <c r="N54" s="38"/>
    </row>
    <row r="55" spans="1:14" s="41" customFormat="1" ht="11">
      <c r="A55" s="37"/>
      <c r="B55" s="38"/>
      <c r="C55" s="51"/>
      <c r="D55" s="30"/>
      <c r="G55" s="35"/>
      <c r="H55" s="87"/>
      <c r="I55" s="33"/>
      <c r="J55" s="34"/>
      <c r="K55" s="33"/>
      <c r="L55" s="35"/>
      <c r="M55" s="25"/>
      <c r="N55" s="38"/>
    </row>
    <row r="56" spans="1:14" s="41" customFormat="1" ht="11">
      <c r="A56" s="37"/>
      <c r="B56" s="38"/>
      <c r="C56" s="51"/>
      <c r="D56" s="30"/>
      <c r="G56" s="35"/>
      <c r="H56" s="87"/>
      <c r="I56" s="33"/>
      <c r="J56" s="34"/>
      <c r="K56" s="33"/>
      <c r="L56" s="35"/>
      <c r="M56" s="25"/>
      <c r="N56" s="38"/>
    </row>
    <row r="57" spans="1:14" s="41" customFormat="1" ht="11">
      <c r="A57" s="37"/>
      <c r="B57" s="38"/>
      <c r="C57" s="51"/>
      <c r="D57" s="30"/>
      <c r="G57" s="35"/>
      <c r="H57" s="87"/>
      <c r="I57" s="33"/>
      <c r="J57" s="34"/>
      <c r="K57" s="33"/>
      <c r="L57" s="35"/>
      <c r="M57" s="25"/>
      <c r="N57" s="38"/>
    </row>
    <row r="58" spans="1:14" s="41" customFormat="1" ht="11">
      <c r="A58" s="37"/>
      <c r="B58" s="38"/>
      <c r="C58" s="51"/>
      <c r="D58" s="30"/>
      <c r="G58" s="35"/>
      <c r="H58" s="87"/>
      <c r="I58" s="33"/>
      <c r="J58" s="34"/>
      <c r="K58" s="33"/>
      <c r="L58" s="35"/>
      <c r="M58" s="25"/>
      <c r="N58" s="38"/>
    </row>
    <row r="59" spans="1:14" s="41" customFormat="1" ht="11">
      <c r="A59" s="37"/>
      <c r="B59" s="38"/>
      <c r="C59" s="51"/>
      <c r="D59" s="30"/>
      <c r="G59" s="35"/>
      <c r="H59" s="87"/>
      <c r="I59" s="33"/>
      <c r="J59" s="34"/>
      <c r="K59" s="33"/>
      <c r="L59" s="35"/>
      <c r="M59" s="25"/>
      <c r="N59" s="38"/>
    </row>
    <row r="60" spans="1:14" s="41" customFormat="1" ht="11">
      <c r="A60" s="37"/>
      <c r="B60" s="38"/>
      <c r="C60" s="51"/>
      <c r="D60" s="30"/>
      <c r="G60" s="35"/>
      <c r="H60" s="87"/>
      <c r="I60" s="33"/>
      <c r="J60" s="34"/>
      <c r="K60" s="33"/>
      <c r="L60" s="35"/>
      <c r="M60" s="25"/>
      <c r="N60" s="38"/>
    </row>
    <row r="61" spans="1:14" s="41" customFormat="1" ht="11">
      <c r="A61" s="37"/>
      <c r="B61" s="38"/>
      <c r="C61" s="51"/>
      <c r="D61" s="30"/>
      <c r="G61" s="35"/>
      <c r="H61" s="87"/>
      <c r="I61" s="33"/>
      <c r="J61" s="34"/>
      <c r="K61" s="33"/>
      <c r="L61" s="35"/>
      <c r="M61" s="25"/>
      <c r="N61" s="38"/>
    </row>
    <row r="62" spans="1:14" s="41" customFormat="1" ht="11">
      <c r="A62" s="37"/>
      <c r="B62" s="38"/>
      <c r="C62" s="51"/>
      <c r="D62" s="30"/>
      <c r="G62" s="35"/>
      <c r="H62" s="87"/>
      <c r="I62" s="33"/>
      <c r="J62" s="34"/>
      <c r="K62" s="33"/>
      <c r="L62" s="35"/>
      <c r="M62" s="25"/>
      <c r="N62" s="38"/>
    </row>
    <row r="63" spans="1:14" s="41" customFormat="1" ht="11">
      <c r="A63" s="37"/>
      <c r="B63" s="38"/>
      <c r="C63" s="51"/>
      <c r="D63" s="30"/>
      <c r="G63" s="35"/>
      <c r="H63" s="87"/>
      <c r="I63" s="33"/>
      <c r="J63" s="34"/>
      <c r="K63" s="33"/>
      <c r="L63" s="35"/>
      <c r="M63" s="25"/>
      <c r="N63" s="38"/>
    </row>
    <row r="64" spans="1:14" s="41" customFormat="1" ht="11">
      <c r="A64" s="37"/>
      <c r="B64" s="38"/>
      <c r="C64" s="51"/>
      <c r="D64" s="30"/>
      <c r="G64" s="35"/>
      <c r="H64" s="87"/>
      <c r="I64" s="33"/>
      <c r="J64" s="34"/>
      <c r="K64" s="33"/>
      <c r="L64" s="35"/>
      <c r="M64" s="25"/>
      <c r="N64" s="38"/>
    </row>
    <row r="65" spans="1:14" s="41" customFormat="1" ht="11">
      <c r="A65" s="37"/>
      <c r="B65" s="38"/>
      <c r="C65" s="51"/>
      <c r="D65" s="30"/>
      <c r="G65" s="35"/>
      <c r="H65" s="87"/>
      <c r="I65" s="33"/>
      <c r="J65" s="34"/>
      <c r="K65" s="33"/>
      <c r="L65" s="35"/>
      <c r="M65" s="25"/>
      <c r="N65" s="38"/>
    </row>
    <row r="66" spans="1:14" s="41" customFormat="1" ht="11">
      <c r="A66" s="37"/>
      <c r="B66" s="38"/>
      <c r="C66" s="51"/>
      <c r="D66" s="30"/>
      <c r="G66" s="35"/>
      <c r="H66" s="87"/>
      <c r="I66" s="33"/>
      <c r="J66" s="34"/>
      <c r="K66" s="33"/>
      <c r="L66" s="35"/>
      <c r="M66" s="25"/>
      <c r="N66" s="38"/>
    </row>
    <row r="67" spans="1:14" s="41" customFormat="1" ht="11">
      <c r="A67" s="37"/>
      <c r="B67" s="38"/>
      <c r="C67" s="51"/>
      <c r="D67" s="30"/>
      <c r="G67" s="35"/>
      <c r="H67" s="87"/>
      <c r="I67" s="33"/>
      <c r="J67" s="34"/>
      <c r="K67" s="33"/>
      <c r="L67" s="35"/>
      <c r="M67" s="25"/>
      <c r="N67" s="38"/>
    </row>
    <row r="68" spans="1:14" s="41" customFormat="1" ht="11">
      <c r="A68" s="37"/>
      <c r="B68" s="38"/>
      <c r="C68" s="51"/>
      <c r="D68" s="30"/>
      <c r="G68" s="35"/>
      <c r="H68" s="87"/>
      <c r="I68" s="33"/>
      <c r="J68" s="34"/>
      <c r="K68" s="33"/>
      <c r="L68" s="35"/>
      <c r="M68" s="25"/>
      <c r="N68" s="38"/>
    </row>
    <row r="69" spans="1:14" s="41" customFormat="1" ht="11">
      <c r="A69" s="37"/>
      <c r="B69" s="38"/>
      <c r="C69" s="51"/>
      <c r="D69" s="30"/>
      <c r="G69" s="35"/>
      <c r="H69" s="87"/>
      <c r="I69" s="33"/>
      <c r="J69" s="34"/>
      <c r="K69" s="33"/>
      <c r="L69" s="35"/>
      <c r="M69" s="25"/>
      <c r="N69" s="38"/>
    </row>
    <row r="70" spans="1:14" s="41" customFormat="1" ht="11">
      <c r="A70" s="37"/>
      <c r="B70" s="38"/>
      <c r="C70" s="51"/>
      <c r="D70" s="30"/>
      <c r="G70" s="35"/>
      <c r="H70" s="87"/>
      <c r="I70" s="33"/>
      <c r="J70" s="34"/>
      <c r="K70" s="33"/>
      <c r="L70" s="35"/>
      <c r="M70" s="25"/>
      <c r="N70" s="38"/>
    </row>
    <row r="71" spans="1:14" s="41" customFormat="1" ht="11">
      <c r="A71" s="37"/>
      <c r="B71" s="38"/>
      <c r="C71" s="51"/>
      <c r="D71" s="30"/>
      <c r="G71" s="35"/>
      <c r="H71" s="87"/>
      <c r="I71" s="33"/>
      <c r="J71" s="34"/>
      <c r="K71" s="33"/>
      <c r="L71" s="35"/>
      <c r="M71" s="25"/>
      <c r="N71" s="38"/>
    </row>
    <row r="72" spans="1:14" s="41" customFormat="1" ht="11">
      <c r="A72" s="37"/>
      <c r="B72" s="38"/>
      <c r="C72" s="51"/>
      <c r="D72" s="30"/>
      <c r="G72" s="35"/>
      <c r="H72" s="87"/>
      <c r="I72" s="33"/>
      <c r="J72" s="34"/>
      <c r="K72" s="33"/>
      <c r="L72" s="35"/>
      <c r="M72" s="25"/>
      <c r="N72" s="38"/>
    </row>
    <row r="73" spans="1:14" s="41" customFormat="1" ht="11">
      <c r="A73" s="37"/>
      <c r="B73" s="38"/>
      <c r="C73" s="51"/>
      <c r="D73" s="30"/>
      <c r="G73" s="35"/>
      <c r="H73" s="87"/>
      <c r="I73" s="33"/>
      <c r="J73" s="34"/>
      <c r="K73" s="33"/>
      <c r="L73" s="35"/>
      <c r="M73" s="25"/>
      <c r="N73" s="38"/>
    </row>
    <row r="74" spans="1:14">
      <c r="N74" s="38"/>
    </row>
    <row r="75" spans="1:14">
      <c r="N75" s="38"/>
    </row>
    <row r="76" spans="1:14">
      <c r="N76" s="38"/>
    </row>
    <row r="77" spans="1:14">
      <c r="N77" s="38"/>
    </row>
    <row r="78" spans="1:14">
      <c r="N78" s="38"/>
    </row>
    <row r="79" spans="1:14">
      <c r="N79" s="38"/>
    </row>
    <row r="80" spans="1:14">
      <c r="N80" s="38"/>
    </row>
    <row r="81" spans="1:14">
      <c r="N81" s="38"/>
    </row>
    <row r="82" spans="1:14">
      <c r="N82" s="38"/>
    </row>
    <row r="83" spans="1:14">
      <c r="N83" s="38"/>
    </row>
    <row r="84" spans="1:14">
      <c r="N84" s="38"/>
    </row>
    <row r="85" spans="1:14">
      <c r="N85" s="38"/>
    </row>
    <row r="86" spans="1:14">
      <c r="N86" s="38"/>
    </row>
    <row r="87" spans="1:14">
      <c r="N87" s="38"/>
    </row>
    <row r="88" spans="1:14">
      <c r="A88"/>
      <c r="B88"/>
      <c r="C88"/>
      <c r="D88"/>
      <c r="G88"/>
      <c r="H88" s="139"/>
      <c r="I88"/>
      <c r="J88"/>
      <c r="K88"/>
      <c r="L88"/>
      <c r="M88"/>
      <c r="N88" s="38"/>
    </row>
    <row r="89" spans="1:14">
      <c r="A89"/>
      <c r="B89"/>
      <c r="C89"/>
      <c r="D89"/>
      <c r="G89"/>
      <c r="H89" s="139"/>
      <c r="I89"/>
      <c r="J89"/>
      <c r="K89"/>
      <c r="L89"/>
      <c r="M89"/>
      <c r="N89" s="38"/>
    </row>
    <row r="90" spans="1:14">
      <c r="A90"/>
      <c r="B90"/>
      <c r="C90"/>
      <c r="D90"/>
      <c r="G90"/>
      <c r="H90" s="139"/>
      <c r="I90"/>
      <c r="J90"/>
      <c r="K90"/>
      <c r="L90"/>
      <c r="M90"/>
      <c r="N90" s="38"/>
    </row>
    <row r="91" spans="1:14">
      <c r="A91"/>
      <c r="B91"/>
      <c r="C91"/>
      <c r="D91"/>
      <c r="G91"/>
      <c r="H91" s="139"/>
      <c r="I91"/>
      <c r="J91"/>
      <c r="K91"/>
      <c r="L91"/>
      <c r="M91"/>
      <c r="N91" s="38"/>
    </row>
    <row r="92" spans="1:14">
      <c r="A92"/>
      <c r="B92"/>
      <c r="C92"/>
      <c r="D92"/>
      <c r="G92"/>
      <c r="H92" s="139"/>
      <c r="I92"/>
      <c r="J92"/>
      <c r="K92"/>
      <c r="L92"/>
      <c r="M92"/>
      <c r="N92" s="38"/>
    </row>
    <row r="93" spans="1:14">
      <c r="A93"/>
      <c r="B93"/>
      <c r="C93"/>
      <c r="D93"/>
      <c r="G93"/>
      <c r="H93" s="139"/>
      <c r="I93"/>
      <c r="J93"/>
      <c r="K93"/>
      <c r="L93"/>
      <c r="M93"/>
      <c r="N93" s="38"/>
    </row>
    <row r="94" spans="1:14">
      <c r="A94"/>
      <c r="B94"/>
      <c r="C94"/>
      <c r="D94"/>
      <c r="G94"/>
      <c r="H94" s="139"/>
      <c r="I94"/>
      <c r="J94"/>
      <c r="K94"/>
      <c r="L94"/>
      <c r="M94"/>
      <c r="N94" s="38"/>
    </row>
    <row r="95" spans="1:14">
      <c r="A95"/>
      <c r="B95"/>
      <c r="C95"/>
      <c r="D95"/>
      <c r="G95"/>
      <c r="H95" s="139"/>
      <c r="I95"/>
      <c r="J95"/>
      <c r="K95"/>
      <c r="L95"/>
      <c r="M95"/>
      <c r="N95" s="38"/>
    </row>
    <row r="96" spans="1:14">
      <c r="A96"/>
      <c r="B96"/>
      <c r="C96"/>
      <c r="D96"/>
      <c r="G96"/>
      <c r="H96" s="139"/>
      <c r="I96"/>
      <c r="J96"/>
      <c r="K96"/>
      <c r="L96"/>
      <c r="M96"/>
      <c r="N96" s="38"/>
    </row>
    <row r="97" spans="1:14">
      <c r="A97"/>
      <c r="B97"/>
      <c r="C97"/>
      <c r="D97"/>
      <c r="G97"/>
      <c r="H97" s="139"/>
      <c r="I97"/>
      <c r="J97"/>
      <c r="K97"/>
      <c r="L97"/>
      <c r="M97"/>
      <c r="N97" s="38"/>
    </row>
    <row r="98" spans="1:14">
      <c r="A98"/>
      <c r="B98"/>
      <c r="C98"/>
      <c r="D98"/>
      <c r="G98"/>
      <c r="H98" s="139"/>
      <c r="I98"/>
      <c r="J98"/>
      <c r="K98"/>
      <c r="L98"/>
      <c r="M98"/>
      <c r="N98" s="38"/>
    </row>
    <row r="99" spans="1:14">
      <c r="A99"/>
      <c r="B99"/>
      <c r="C99"/>
      <c r="D99"/>
      <c r="G99"/>
      <c r="H99" s="139"/>
      <c r="I99"/>
      <c r="J99"/>
      <c r="K99"/>
      <c r="L99"/>
      <c r="M99"/>
      <c r="N99" s="38"/>
    </row>
    <row r="100" spans="1:14">
      <c r="A100"/>
      <c r="B100"/>
      <c r="C100"/>
      <c r="D100"/>
      <c r="G100"/>
      <c r="H100" s="139"/>
      <c r="I100"/>
      <c r="J100"/>
      <c r="K100"/>
      <c r="L100"/>
      <c r="M100"/>
      <c r="N100" s="38"/>
    </row>
    <row r="101" spans="1:14">
      <c r="A101"/>
      <c r="B101"/>
      <c r="C101"/>
      <c r="D101"/>
      <c r="G101"/>
      <c r="H101" s="139"/>
      <c r="I101"/>
      <c r="J101"/>
      <c r="K101"/>
      <c r="L101"/>
      <c r="M101"/>
      <c r="N101" s="38"/>
    </row>
    <row r="102" spans="1:14">
      <c r="A102"/>
      <c r="B102"/>
      <c r="C102"/>
      <c r="D102"/>
      <c r="G102"/>
      <c r="H102" s="139"/>
      <c r="I102"/>
      <c r="J102"/>
      <c r="K102"/>
      <c r="L102"/>
      <c r="M102"/>
      <c r="N102" s="38"/>
    </row>
    <row r="103" spans="1:14">
      <c r="A103"/>
      <c r="B103"/>
      <c r="C103"/>
      <c r="D103"/>
      <c r="G103"/>
      <c r="H103" s="139"/>
      <c r="I103"/>
      <c r="J103"/>
      <c r="K103"/>
      <c r="L103"/>
      <c r="M103"/>
      <c r="N103" s="38"/>
    </row>
    <row r="104" spans="1:14">
      <c r="A104"/>
      <c r="B104"/>
      <c r="C104"/>
      <c r="D104"/>
      <c r="G104"/>
      <c r="H104" s="139"/>
      <c r="I104"/>
      <c r="J104"/>
      <c r="K104"/>
      <c r="L104"/>
      <c r="M104"/>
      <c r="N104" s="38"/>
    </row>
    <row r="105" spans="1:14">
      <c r="A105"/>
      <c r="B105"/>
      <c r="C105"/>
      <c r="D105"/>
      <c r="G105"/>
      <c r="H105" s="139"/>
      <c r="I105"/>
      <c r="J105"/>
      <c r="K105"/>
      <c r="L105"/>
      <c r="M105"/>
      <c r="N105" s="38"/>
    </row>
    <row r="106" spans="1:14">
      <c r="A106"/>
      <c r="B106"/>
      <c r="C106"/>
      <c r="D106"/>
      <c r="G106"/>
      <c r="H106" s="139"/>
      <c r="I106"/>
      <c r="J106"/>
      <c r="K106"/>
      <c r="L106"/>
      <c r="M106"/>
      <c r="N106" s="38"/>
    </row>
    <row r="107" spans="1:14">
      <c r="A107"/>
      <c r="B107"/>
      <c r="C107"/>
      <c r="D107"/>
      <c r="G107"/>
      <c r="H107" s="139"/>
      <c r="I107"/>
      <c r="J107"/>
      <c r="K107"/>
      <c r="L107"/>
      <c r="M107"/>
      <c r="N107" s="38"/>
    </row>
    <row r="108" spans="1:14">
      <c r="A108"/>
      <c r="B108"/>
      <c r="C108"/>
      <c r="D108"/>
      <c r="G108"/>
      <c r="H108" s="139"/>
      <c r="I108"/>
      <c r="J108"/>
      <c r="K108"/>
      <c r="L108"/>
      <c r="M108"/>
      <c r="N108" s="38"/>
    </row>
    <row r="109" spans="1:14">
      <c r="A109"/>
      <c r="B109"/>
      <c r="C109"/>
      <c r="D109"/>
      <c r="G109"/>
      <c r="H109" s="139"/>
      <c r="I109"/>
      <c r="J109"/>
      <c r="K109"/>
      <c r="L109"/>
      <c r="M109"/>
      <c r="N109" s="38"/>
    </row>
    <row r="110" spans="1:14">
      <c r="A110"/>
      <c r="B110"/>
      <c r="C110"/>
      <c r="D110"/>
      <c r="G110"/>
      <c r="H110" s="139"/>
      <c r="I110"/>
      <c r="J110"/>
      <c r="K110"/>
      <c r="L110"/>
      <c r="M110"/>
      <c r="N110" s="38"/>
    </row>
    <row r="111" spans="1:14">
      <c r="A111"/>
      <c r="B111"/>
      <c r="C111"/>
      <c r="D111"/>
      <c r="G111"/>
      <c r="H111" s="139"/>
      <c r="I111"/>
      <c r="J111"/>
      <c r="K111"/>
      <c r="L111"/>
      <c r="M111"/>
      <c r="N111" s="38"/>
    </row>
    <row r="112" spans="1:14">
      <c r="A112"/>
      <c r="B112"/>
      <c r="C112"/>
      <c r="D112"/>
      <c r="G112"/>
      <c r="H112" s="139"/>
      <c r="I112"/>
      <c r="J112"/>
      <c r="K112"/>
      <c r="L112"/>
      <c r="M112"/>
      <c r="N112" s="38"/>
    </row>
    <row r="113" spans="1:14">
      <c r="A113"/>
      <c r="B113"/>
      <c r="C113"/>
      <c r="D113"/>
      <c r="G113"/>
      <c r="H113" s="139"/>
      <c r="I113"/>
      <c r="J113"/>
      <c r="K113"/>
      <c r="L113"/>
      <c r="M113"/>
      <c r="N113" s="38"/>
    </row>
    <row r="114" spans="1:14">
      <c r="A114"/>
      <c r="B114"/>
      <c r="C114"/>
      <c r="D114"/>
      <c r="G114"/>
      <c r="H114" s="139"/>
      <c r="I114"/>
      <c r="J114"/>
      <c r="K114"/>
      <c r="L114"/>
      <c r="M114"/>
      <c r="N114" s="38"/>
    </row>
    <row r="115" spans="1:14">
      <c r="A115"/>
      <c r="B115"/>
      <c r="C115"/>
      <c r="D115"/>
      <c r="G115"/>
      <c r="H115" s="139"/>
      <c r="I115"/>
      <c r="J115"/>
      <c r="K115"/>
      <c r="L115"/>
      <c r="M115"/>
      <c r="N115" s="38"/>
    </row>
    <row r="116" spans="1:14">
      <c r="A116"/>
      <c r="B116"/>
      <c r="C116"/>
      <c r="D116"/>
      <c r="G116"/>
      <c r="H116" s="139"/>
      <c r="I116"/>
      <c r="J116"/>
      <c r="K116"/>
      <c r="L116"/>
      <c r="M116"/>
      <c r="N116" s="38"/>
    </row>
    <row r="117" spans="1:14">
      <c r="A117"/>
      <c r="B117"/>
      <c r="C117"/>
      <c r="D117"/>
      <c r="G117"/>
      <c r="H117" s="139"/>
      <c r="I117"/>
      <c r="J117"/>
      <c r="K117"/>
      <c r="L117"/>
      <c r="M117"/>
      <c r="N117" s="38"/>
    </row>
    <row r="118" spans="1:14">
      <c r="A118"/>
      <c r="B118"/>
      <c r="C118"/>
      <c r="D118"/>
      <c r="G118"/>
      <c r="H118" s="139"/>
      <c r="I118"/>
      <c r="J118"/>
      <c r="K118"/>
      <c r="L118"/>
      <c r="M118"/>
      <c r="N118" s="38"/>
    </row>
    <row r="119" spans="1:14">
      <c r="A119"/>
      <c r="B119"/>
      <c r="C119"/>
      <c r="D119"/>
      <c r="G119"/>
      <c r="H119" s="139"/>
      <c r="I119"/>
      <c r="J119"/>
      <c r="K119"/>
      <c r="L119"/>
      <c r="M119"/>
      <c r="N119" s="38"/>
    </row>
    <row r="120" spans="1:14">
      <c r="A120"/>
      <c r="B120"/>
      <c r="C120"/>
      <c r="D120"/>
      <c r="G120"/>
      <c r="H120" s="139"/>
      <c r="I120"/>
      <c r="J120"/>
      <c r="K120"/>
      <c r="L120"/>
      <c r="M120"/>
      <c r="N120" s="38"/>
    </row>
    <row r="121" spans="1:14">
      <c r="A121"/>
      <c r="B121"/>
      <c r="C121"/>
      <c r="D121"/>
      <c r="G121"/>
      <c r="H121" s="139"/>
      <c r="I121"/>
      <c r="J121"/>
      <c r="K121"/>
      <c r="L121"/>
      <c r="M121"/>
      <c r="N121" s="38"/>
    </row>
    <row r="122" spans="1:14">
      <c r="A122"/>
      <c r="B122"/>
      <c r="C122"/>
      <c r="D122"/>
      <c r="G122"/>
      <c r="H122" s="139"/>
      <c r="I122"/>
      <c r="J122"/>
      <c r="K122"/>
      <c r="L122"/>
      <c r="M122"/>
      <c r="N122" s="38"/>
    </row>
    <row r="123" spans="1:14">
      <c r="A123"/>
      <c r="B123"/>
      <c r="C123"/>
      <c r="D123"/>
      <c r="G123"/>
      <c r="H123" s="139"/>
      <c r="I123"/>
      <c r="J123"/>
      <c r="K123"/>
      <c r="L123"/>
      <c r="M123"/>
      <c r="N123" s="38"/>
    </row>
    <row r="124" spans="1:14">
      <c r="A124"/>
      <c r="B124"/>
      <c r="C124"/>
      <c r="D124"/>
      <c r="G124"/>
      <c r="H124" s="139"/>
      <c r="I124"/>
      <c r="J124"/>
      <c r="K124"/>
      <c r="L124"/>
      <c r="M124"/>
      <c r="N124" s="38"/>
    </row>
    <row r="125" spans="1:14">
      <c r="A125"/>
      <c r="B125"/>
      <c r="C125"/>
      <c r="D125"/>
      <c r="G125"/>
      <c r="H125" s="139"/>
      <c r="I125"/>
      <c r="J125"/>
      <c r="K125"/>
      <c r="L125"/>
      <c r="M125"/>
      <c r="N125" s="38"/>
    </row>
    <row r="126" spans="1:14">
      <c r="A126"/>
      <c r="B126"/>
      <c r="C126"/>
      <c r="D126"/>
      <c r="G126"/>
      <c r="H126" s="139"/>
      <c r="I126"/>
      <c r="J126"/>
      <c r="K126"/>
      <c r="L126"/>
      <c r="M126"/>
      <c r="N126" s="38"/>
    </row>
    <row r="127" spans="1:14">
      <c r="A127"/>
      <c r="B127"/>
      <c r="C127"/>
      <c r="D127"/>
      <c r="G127"/>
      <c r="H127" s="139"/>
      <c r="I127"/>
      <c r="J127"/>
      <c r="K127"/>
      <c r="L127"/>
      <c r="M127"/>
      <c r="N127" s="38"/>
    </row>
    <row r="128" spans="1:14">
      <c r="A128"/>
      <c r="B128"/>
      <c r="C128"/>
      <c r="D128"/>
      <c r="G128"/>
      <c r="H128" s="139"/>
      <c r="I128"/>
      <c r="J128"/>
      <c r="K128"/>
      <c r="L128"/>
      <c r="M128"/>
      <c r="N128" s="38"/>
    </row>
    <row r="129" spans="1:14">
      <c r="A129"/>
      <c r="B129"/>
      <c r="C129"/>
      <c r="D129"/>
      <c r="G129"/>
      <c r="H129" s="139"/>
      <c r="I129"/>
      <c r="J129"/>
      <c r="K129"/>
      <c r="L129"/>
      <c r="M129"/>
      <c r="N129" s="38"/>
    </row>
    <row r="130" spans="1:14">
      <c r="A130"/>
      <c r="B130"/>
      <c r="C130"/>
      <c r="D130"/>
      <c r="G130"/>
      <c r="H130" s="139"/>
      <c r="I130"/>
      <c r="J130"/>
      <c r="K130"/>
      <c r="L130"/>
      <c r="M130"/>
      <c r="N130" s="38"/>
    </row>
    <row r="131" spans="1:14">
      <c r="A131"/>
      <c r="B131"/>
      <c r="C131"/>
      <c r="D131"/>
      <c r="G131"/>
      <c r="H131" s="139"/>
      <c r="I131"/>
      <c r="J131"/>
      <c r="K131"/>
      <c r="L131"/>
      <c r="M131"/>
      <c r="N131" s="38"/>
    </row>
    <row r="132" spans="1:14">
      <c r="A132"/>
      <c r="B132"/>
      <c r="C132"/>
      <c r="D132"/>
      <c r="G132"/>
      <c r="H132" s="139"/>
      <c r="I132"/>
      <c r="J132"/>
      <c r="K132"/>
      <c r="L132"/>
      <c r="M132"/>
      <c r="N132" s="38"/>
    </row>
    <row r="133" spans="1:14">
      <c r="A133"/>
      <c r="B133"/>
      <c r="C133"/>
      <c r="D133"/>
      <c r="G133"/>
      <c r="H133" s="139"/>
      <c r="I133"/>
      <c r="J133"/>
      <c r="K133"/>
      <c r="L133"/>
      <c r="M133"/>
      <c r="N133" s="38"/>
    </row>
    <row r="134" spans="1:14">
      <c r="A134"/>
      <c r="B134"/>
      <c r="C134"/>
      <c r="D134"/>
      <c r="G134"/>
      <c r="H134" s="139"/>
      <c r="I134"/>
      <c r="J134"/>
      <c r="K134"/>
      <c r="L134"/>
      <c r="M134"/>
      <c r="N134" s="38"/>
    </row>
    <row r="135" spans="1:14">
      <c r="A135"/>
      <c r="B135"/>
      <c r="C135"/>
      <c r="D135"/>
      <c r="G135"/>
      <c r="H135" s="139"/>
      <c r="I135"/>
      <c r="J135"/>
      <c r="K135"/>
      <c r="L135"/>
      <c r="M135"/>
      <c r="N135" s="38"/>
    </row>
    <row r="136" spans="1:14">
      <c r="A136"/>
      <c r="B136"/>
      <c r="C136"/>
      <c r="D136"/>
      <c r="G136"/>
      <c r="H136" s="139"/>
      <c r="I136"/>
      <c r="J136"/>
      <c r="K136"/>
      <c r="L136"/>
      <c r="M136"/>
      <c r="N136" s="38"/>
    </row>
    <row r="137" spans="1:14">
      <c r="A137"/>
      <c r="B137"/>
      <c r="C137"/>
      <c r="D137"/>
      <c r="G137"/>
      <c r="H137" s="139"/>
      <c r="I137"/>
      <c r="J137"/>
      <c r="K137"/>
      <c r="L137"/>
      <c r="M137"/>
      <c r="N137" s="38"/>
    </row>
    <row r="138" spans="1:14">
      <c r="A138"/>
      <c r="B138"/>
      <c r="C138"/>
      <c r="D138"/>
      <c r="G138"/>
      <c r="H138" s="139"/>
      <c r="I138"/>
      <c r="J138"/>
      <c r="K138"/>
      <c r="L138"/>
      <c r="M138"/>
      <c r="N138" s="38"/>
    </row>
    <row r="139" spans="1:14">
      <c r="A139"/>
      <c r="B139"/>
      <c r="C139"/>
      <c r="D139"/>
      <c r="G139"/>
      <c r="H139" s="139"/>
      <c r="I139"/>
      <c r="J139"/>
      <c r="K139"/>
      <c r="L139"/>
      <c r="M139"/>
      <c r="N139" s="38"/>
    </row>
    <row r="140" spans="1:14">
      <c r="A140"/>
      <c r="B140"/>
      <c r="C140"/>
      <c r="D140"/>
      <c r="G140"/>
      <c r="H140" s="139"/>
      <c r="I140"/>
      <c r="J140"/>
      <c r="K140"/>
      <c r="L140"/>
      <c r="M140"/>
      <c r="N140" s="38"/>
    </row>
    <row r="141" spans="1:14">
      <c r="A141"/>
      <c r="B141"/>
      <c r="C141"/>
      <c r="D141"/>
      <c r="G141"/>
      <c r="H141" s="139"/>
      <c r="I141"/>
      <c r="J141"/>
      <c r="K141"/>
      <c r="L141"/>
      <c r="M141"/>
      <c r="N141" s="38"/>
    </row>
    <row r="142" spans="1:14">
      <c r="A142"/>
      <c r="B142"/>
      <c r="C142"/>
      <c r="D142"/>
      <c r="G142"/>
      <c r="H142" s="139"/>
      <c r="I142"/>
      <c r="J142"/>
      <c r="K142"/>
      <c r="L142"/>
      <c r="M142"/>
      <c r="N142" s="38"/>
    </row>
    <row r="143" spans="1:14">
      <c r="A143"/>
      <c r="B143"/>
      <c r="C143"/>
      <c r="D143"/>
      <c r="G143"/>
      <c r="H143" s="139"/>
      <c r="I143"/>
      <c r="J143"/>
      <c r="K143"/>
      <c r="L143"/>
      <c r="M143"/>
      <c r="N143" s="38"/>
    </row>
    <row r="144" spans="1:14">
      <c r="A144"/>
      <c r="B144"/>
      <c r="C144"/>
      <c r="D144"/>
      <c r="G144"/>
      <c r="H144" s="139"/>
      <c r="I144"/>
      <c r="J144"/>
      <c r="K144"/>
      <c r="L144"/>
      <c r="M144"/>
      <c r="N144" s="38"/>
    </row>
    <row r="145" spans="1:14">
      <c r="A145"/>
      <c r="B145"/>
      <c r="C145"/>
      <c r="D145"/>
      <c r="G145"/>
      <c r="H145" s="139"/>
      <c r="I145"/>
      <c r="J145"/>
      <c r="K145"/>
      <c r="L145"/>
      <c r="M145"/>
      <c r="N145" s="38"/>
    </row>
    <row r="146" spans="1:14">
      <c r="A146"/>
      <c r="B146"/>
      <c r="C146"/>
      <c r="D146"/>
      <c r="G146"/>
      <c r="H146" s="139"/>
      <c r="I146"/>
      <c r="J146"/>
      <c r="K146"/>
      <c r="L146"/>
      <c r="M146"/>
      <c r="N146" s="38"/>
    </row>
    <row r="147" spans="1:14">
      <c r="A147"/>
      <c r="B147"/>
      <c r="C147"/>
      <c r="D147"/>
      <c r="G147"/>
      <c r="H147" s="139"/>
      <c r="I147"/>
      <c r="J147"/>
      <c r="K147"/>
      <c r="L147"/>
      <c r="M147"/>
      <c r="N147" s="38"/>
    </row>
    <row r="148" spans="1:14">
      <c r="A148"/>
      <c r="B148"/>
      <c r="C148"/>
      <c r="D148"/>
      <c r="G148"/>
      <c r="H148" s="139"/>
      <c r="I148"/>
      <c r="J148"/>
      <c r="K148"/>
      <c r="L148"/>
      <c r="M148"/>
      <c r="N148" s="38"/>
    </row>
    <row r="149" spans="1:14">
      <c r="A149"/>
      <c r="B149"/>
      <c r="C149"/>
      <c r="D149"/>
      <c r="G149"/>
      <c r="H149" s="139"/>
      <c r="I149"/>
      <c r="J149"/>
      <c r="K149"/>
      <c r="L149"/>
      <c r="M149"/>
      <c r="N149" s="38"/>
    </row>
    <row r="150" spans="1:14">
      <c r="A150"/>
      <c r="B150"/>
      <c r="C150"/>
      <c r="D150"/>
      <c r="G150"/>
      <c r="H150" s="139"/>
      <c r="I150"/>
      <c r="J150"/>
      <c r="K150"/>
      <c r="L150"/>
      <c r="M150"/>
      <c r="N150" s="38"/>
    </row>
    <row r="151" spans="1:14">
      <c r="A151"/>
      <c r="B151"/>
      <c r="C151"/>
      <c r="D151"/>
      <c r="G151"/>
      <c r="H151" s="139"/>
      <c r="I151"/>
      <c r="J151"/>
      <c r="K151"/>
      <c r="L151"/>
      <c r="M151"/>
      <c r="N151" s="38"/>
    </row>
    <row r="152" spans="1:14">
      <c r="A152"/>
      <c r="B152"/>
      <c r="C152"/>
      <c r="D152"/>
      <c r="G152"/>
      <c r="H152" s="139"/>
      <c r="I152"/>
      <c r="J152"/>
      <c r="K152"/>
      <c r="L152"/>
      <c r="M152"/>
      <c r="N152" s="38"/>
    </row>
    <row r="153" spans="1:14">
      <c r="A153"/>
      <c r="B153"/>
      <c r="C153"/>
      <c r="D153"/>
      <c r="G153"/>
      <c r="H153" s="139"/>
      <c r="I153"/>
      <c r="J153"/>
      <c r="K153"/>
      <c r="L153"/>
      <c r="M153"/>
      <c r="N153" s="38"/>
    </row>
    <row r="154" spans="1:14">
      <c r="A154"/>
      <c r="B154"/>
      <c r="C154"/>
      <c r="D154"/>
      <c r="G154"/>
      <c r="H154" s="139"/>
      <c r="I154"/>
      <c r="J154"/>
      <c r="K154"/>
      <c r="L154"/>
      <c r="M154"/>
      <c r="N154" s="38"/>
    </row>
    <row r="155" spans="1:14">
      <c r="A155"/>
      <c r="B155"/>
      <c r="C155"/>
      <c r="D155"/>
      <c r="G155"/>
      <c r="H155" s="139"/>
      <c r="I155"/>
      <c r="J155"/>
      <c r="K155"/>
      <c r="L155"/>
      <c r="M155"/>
      <c r="N155" s="38"/>
    </row>
    <row r="156" spans="1:14">
      <c r="A156"/>
      <c r="B156"/>
      <c r="C156"/>
      <c r="D156"/>
      <c r="G156"/>
      <c r="H156" s="139"/>
      <c r="I156"/>
      <c r="J156"/>
      <c r="K156"/>
      <c r="L156"/>
      <c r="M156"/>
      <c r="N156" s="38"/>
    </row>
    <row r="157" spans="1:14">
      <c r="A157"/>
      <c r="B157"/>
      <c r="C157"/>
      <c r="D157"/>
      <c r="G157"/>
      <c r="H157" s="139"/>
      <c r="I157"/>
      <c r="J157"/>
      <c r="K157"/>
      <c r="L157"/>
      <c r="M157"/>
      <c r="N157" s="38"/>
    </row>
    <row r="158" spans="1:14">
      <c r="A158"/>
      <c r="B158"/>
      <c r="C158"/>
      <c r="D158"/>
      <c r="G158"/>
      <c r="H158" s="139"/>
      <c r="I158"/>
      <c r="J158"/>
      <c r="K158"/>
      <c r="L158"/>
      <c r="M158"/>
      <c r="N158" s="38"/>
    </row>
    <row r="159" spans="1:14">
      <c r="A159"/>
      <c r="B159"/>
      <c r="C159"/>
      <c r="D159"/>
      <c r="G159"/>
      <c r="H159" s="139"/>
      <c r="I159"/>
      <c r="J159"/>
      <c r="K159"/>
      <c r="L159"/>
      <c r="M159"/>
      <c r="N159" s="38"/>
    </row>
    <row r="160" spans="1:14">
      <c r="A160"/>
      <c r="B160"/>
      <c r="C160"/>
      <c r="D160"/>
      <c r="G160"/>
      <c r="H160" s="139"/>
      <c r="I160"/>
      <c r="J160"/>
      <c r="K160"/>
      <c r="L160"/>
      <c r="M160"/>
      <c r="N160" s="38"/>
    </row>
    <row r="161" spans="1:14">
      <c r="A161"/>
      <c r="B161"/>
      <c r="C161"/>
      <c r="D161"/>
      <c r="G161"/>
      <c r="H161" s="139"/>
      <c r="I161"/>
      <c r="J161"/>
      <c r="K161"/>
      <c r="L161"/>
      <c r="M161"/>
      <c r="N161" s="38"/>
    </row>
    <row r="162" spans="1:14">
      <c r="A162"/>
      <c r="B162"/>
      <c r="C162"/>
      <c r="D162"/>
      <c r="G162"/>
      <c r="H162" s="139"/>
      <c r="I162"/>
      <c r="J162"/>
      <c r="K162"/>
      <c r="L162"/>
      <c r="M162"/>
      <c r="N162" s="38"/>
    </row>
    <row r="163" spans="1:14">
      <c r="A163"/>
      <c r="B163"/>
      <c r="C163"/>
      <c r="D163"/>
      <c r="G163"/>
      <c r="H163" s="139"/>
      <c r="I163"/>
      <c r="J163"/>
      <c r="K163"/>
      <c r="L163"/>
      <c r="M163"/>
      <c r="N163" s="38"/>
    </row>
    <row r="164" spans="1:14">
      <c r="A164"/>
      <c r="B164"/>
      <c r="C164"/>
      <c r="D164"/>
      <c r="G164"/>
      <c r="H164" s="139"/>
      <c r="I164"/>
      <c r="J164"/>
      <c r="K164"/>
      <c r="L164"/>
      <c r="M164"/>
      <c r="N164" s="38"/>
    </row>
    <row r="165" spans="1:14">
      <c r="A165"/>
      <c r="B165"/>
      <c r="C165"/>
      <c r="D165"/>
      <c r="G165"/>
      <c r="H165" s="139"/>
      <c r="I165"/>
      <c r="J165"/>
      <c r="K165"/>
      <c r="L165"/>
      <c r="M165"/>
      <c r="N165" s="38"/>
    </row>
    <row r="166" spans="1:14">
      <c r="A166"/>
      <c r="B166"/>
      <c r="C166"/>
      <c r="D166"/>
      <c r="G166"/>
      <c r="H166" s="139"/>
      <c r="I166"/>
      <c r="J166"/>
      <c r="K166"/>
      <c r="L166"/>
      <c r="M166"/>
      <c r="N166" s="38"/>
    </row>
    <row r="167" spans="1:14">
      <c r="A167"/>
      <c r="B167"/>
      <c r="C167"/>
      <c r="D167"/>
      <c r="G167"/>
      <c r="H167" s="139"/>
      <c r="I167"/>
      <c r="J167"/>
      <c r="K167"/>
      <c r="L167"/>
      <c r="M167"/>
      <c r="N167" s="38"/>
    </row>
    <row r="168" spans="1:14">
      <c r="A168"/>
      <c r="B168"/>
      <c r="C168"/>
      <c r="D168"/>
      <c r="G168"/>
      <c r="H168" s="139"/>
      <c r="I168"/>
      <c r="J168"/>
      <c r="K168"/>
      <c r="L168"/>
      <c r="M168"/>
      <c r="N168" s="38"/>
    </row>
    <row r="169" spans="1:14">
      <c r="A169"/>
      <c r="B169"/>
      <c r="C169"/>
      <c r="D169"/>
      <c r="G169"/>
      <c r="H169" s="139"/>
      <c r="I169"/>
      <c r="J169"/>
      <c r="K169"/>
      <c r="L169"/>
      <c r="M169"/>
      <c r="N169" s="38"/>
    </row>
    <row r="170" spans="1:14">
      <c r="A170"/>
      <c r="B170"/>
      <c r="C170"/>
      <c r="D170"/>
      <c r="G170"/>
      <c r="H170" s="139"/>
      <c r="I170"/>
      <c r="J170"/>
      <c r="K170"/>
      <c r="L170"/>
      <c r="M170"/>
      <c r="N170" s="38"/>
    </row>
    <row r="171" spans="1:14">
      <c r="A171"/>
      <c r="B171"/>
      <c r="C171"/>
      <c r="D171"/>
      <c r="G171"/>
      <c r="H171" s="139"/>
      <c r="I171"/>
      <c r="J171"/>
      <c r="K171"/>
      <c r="L171"/>
      <c r="M171"/>
      <c r="N171" s="38"/>
    </row>
    <row r="172" spans="1:14">
      <c r="A172"/>
      <c r="B172"/>
      <c r="C172"/>
      <c r="D172"/>
      <c r="G172"/>
      <c r="H172" s="139"/>
      <c r="I172"/>
      <c r="J172"/>
      <c r="K172"/>
      <c r="L172"/>
      <c r="M172"/>
      <c r="N172" s="38"/>
    </row>
    <row r="173" spans="1:14">
      <c r="A173"/>
      <c r="B173"/>
      <c r="C173"/>
      <c r="D173"/>
      <c r="G173"/>
      <c r="H173" s="139"/>
      <c r="I173"/>
      <c r="J173"/>
      <c r="K173"/>
      <c r="L173"/>
      <c r="M173"/>
      <c r="N173" s="38"/>
    </row>
    <row r="174" spans="1:14">
      <c r="A174"/>
      <c r="B174"/>
      <c r="C174"/>
      <c r="D174"/>
      <c r="G174"/>
      <c r="H174" s="139"/>
      <c r="I174"/>
      <c r="J174"/>
      <c r="K174"/>
      <c r="L174"/>
      <c r="M174"/>
      <c r="N174" s="38"/>
    </row>
    <row r="175" spans="1:14">
      <c r="A175"/>
      <c r="B175"/>
      <c r="C175"/>
      <c r="D175"/>
      <c r="G175"/>
      <c r="H175" s="139"/>
      <c r="I175"/>
      <c r="J175"/>
      <c r="K175"/>
      <c r="L175"/>
      <c r="M175"/>
      <c r="N175" s="38"/>
    </row>
    <row r="176" spans="1:14">
      <c r="A176"/>
      <c r="B176"/>
      <c r="C176"/>
      <c r="D176"/>
      <c r="G176"/>
      <c r="H176" s="139"/>
      <c r="I176"/>
      <c r="J176"/>
      <c r="K176"/>
      <c r="L176"/>
      <c r="M176"/>
      <c r="N176" s="38"/>
    </row>
    <row r="177" spans="1:14">
      <c r="A177"/>
      <c r="B177"/>
      <c r="C177"/>
      <c r="D177"/>
      <c r="G177"/>
      <c r="H177" s="139"/>
      <c r="I177"/>
      <c r="J177"/>
      <c r="K177"/>
      <c r="L177"/>
      <c r="M177"/>
      <c r="N177" s="38"/>
    </row>
    <row r="178" spans="1:14">
      <c r="A178"/>
      <c r="B178"/>
      <c r="C178"/>
      <c r="D178"/>
      <c r="G178"/>
      <c r="H178" s="139"/>
      <c r="I178"/>
      <c r="J178"/>
      <c r="K178"/>
      <c r="L178"/>
      <c r="M178"/>
      <c r="N178" s="38"/>
    </row>
    <row r="179" spans="1:14">
      <c r="A179"/>
      <c r="B179"/>
      <c r="C179"/>
      <c r="D179"/>
      <c r="G179"/>
      <c r="H179" s="139"/>
      <c r="I179"/>
      <c r="J179"/>
      <c r="K179"/>
      <c r="L179"/>
      <c r="M179"/>
      <c r="N179" s="38"/>
    </row>
    <row r="180" spans="1:14">
      <c r="A180"/>
      <c r="B180"/>
      <c r="C180"/>
      <c r="D180"/>
      <c r="G180"/>
      <c r="H180" s="139"/>
      <c r="I180"/>
      <c r="J180"/>
      <c r="K180"/>
      <c r="L180"/>
      <c r="M180"/>
      <c r="N180" s="38"/>
    </row>
    <row r="181" spans="1:14">
      <c r="A181"/>
      <c r="B181"/>
      <c r="C181"/>
      <c r="D181"/>
      <c r="G181"/>
      <c r="H181" s="139"/>
      <c r="I181"/>
      <c r="J181"/>
      <c r="K181"/>
      <c r="L181"/>
      <c r="M181"/>
      <c r="N181" s="38"/>
    </row>
    <row r="182" spans="1:14">
      <c r="A182"/>
      <c r="B182"/>
      <c r="C182"/>
      <c r="D182"/>
      <c r="G182"/>
      <c r="H182" s="139"/>
      <c r="I182"/>
      <c r="J182"/>
      <c r="K182"/>
      <c r="L182"/>
      <c r="M182"/>
      <c r="N182" s="38"/>
    </row>
    <row r="183" spans="1:14">
      <c r="A183"/>
      <c r="B183"/>
      <c r="C183"/>
      <c r="D183"/>
      <c r="G183"/>
      <c r="H183" s="139"/>
      <c r="I183"/>
      <c r="J183"/>
      <c r="K183"/>
      <c r="L183"/>
      <c r="M183"/>
      <c r="N183" s="38"/>
    </row>
    <row r="184" spans="1:14">
      <c r="A184"/>
      <c r="B184"/>
      <c r="C184"/>
      <c r="D184"/>
      <c r="G184"/>
      <c r="H184" s="139"/>
      <c r="I184"/>
      <c r="J184"/>
      <c r="K184"/>
      <c r="L184"/>
      <c r="M184"/>
      <c r="N184" s="38"/>
    </row>
    <row r="185" spans="1:14">
      <c r="A185"/>
      <c r="B185"/>
      <c r="C185"/>
      <c r="D185"/>
      <c r="G185"/>
      <c r="H185" s="139"/>
      <c r="I185"/>
      <c r="J185"/>
      <c r="K185"/>
      <c r="L185"/>
      <c r="M185"/>
      <c r="N185" s="38"/>
    </row>
    <row r="186" spans="1:14">
      <c r="A186"/>
      <c r="B186"/>
      <c r="C186"/>
      <c r="D186"/>
      <c r="G186"/>
      <c r="H186" s="139"/>
      <c r="I186"/>
      <c r="J186"/>
      <c r="K186"/>
      <c r="L186"/>
      <c r="M186"/>
      <c r="N186" s="38"/>
    </row>
    <row r="187" spans="1:14">
      <c r="A187"/>
      <c r="B187"/>
      <c r="C187"/>
      <c r="D187"/>
      <c r="G187"/>
      <c r="H187" s="139"/>
      <c r="I187"/>
      <c r="J187"/>
      <c r="K187"/>
      <c r="L187"/>
      <c r="M187"/>
      <c r="N187" s="38"/>
    </row>
    <row r="188" spans="1:14">
      <c r="A188"/>
      <c r="B188"/>
      <c r="C188"/>
      <c r="D188"/>
      <c r="G188"/>
      <c r="H188" s="139"/>
      <c r="I188"/>
      <c r="J188"/>
      <c r="K188"/>
      <c r="L188"/>
      <c r="M188"/>
      <c r="N188" s="38"/>
    </row>
    <row r="189" spans="1:14">
      <c r="A189"/>
      <c r="B189"/>
      <c r="C189"/>
      <c r="D189"/>
      <c r="G189"/>
      <c r="H189" s="139"/>
      <c r="I189"/>
      <c r="J189"/>
      <c r="K189"/>
      <c r="L189"/>
      <c r="M189"/>
      <c r="N189" s="38"/>
    </row>
    <row r="190" spans="1:14">
      <c r="A190"/>
      <c r="B190"/>
      <c r="C190"/>
      <c r="D190"/>
      <c r="G190"/>
      <c r="H190" s="139"/>
      <c r="I190"/>
      <c r="J190"/>
      <c r="K190"/>
      <c r="L190"/>
      <c r="M190"/>
      <c r="N190" s="38"/>
    </row>
    <row r="191" spans="1:14">
      <c r="A191"/>
      <c r="B191"/>
      <c r="C191"/>
      <c r="D191"/>
      <c r="G191"/>
      <c r="H191" s="139"/>
      <c r="I191"/>
      <c r="J191"/>
      <c r="K191"/>
      <c r="L191"/>
      <c r="M191"/>
      <c r="N191" s="38"/>
    </row>
    <row r="192" spans="1:14">
      <c r="A192"/>
      <c r="B192"/>
      <c r="C192"/>
      <c r="D192"/>
      <c r="G192"/>
      <c r="H192" s="139"/>
      <c r="I192"/>
      <c r="J192"/>
      <c r="K192"/>
      <c r="L192"/>
      <c r="M192"/>
      <c r="N192" s="38"/>
    </row>
    <row r="193" spans="1:14">
      <c r="A193"/>
      <c r="B193"/>
      <c r="C193"/>
      <c r="D193"/>
      <c r="G193"/>
      <c r="H193" s="139"/>
      <c r="I193"/>
      <c r="J193"/>
      <c r="K193"/>
      <c r="L193"/>
      <c r="M193"/>
      <c r="N193" s="38"/>
    </row>
    <row r="194" spans="1:14">
      <c r="A194"/>
      <c r="B194"/>
      <c r="C194"/>
      <c r="D194"/>
      <c r="G194"/>
      <c r="H194" s="139"/>
      <c r="I194"/>
      <c r="J194"/>
      <c r="K194"/>
      <c r="L194"/>
      <c r="M194"/>
      <c r="N194" s="38"/>
    </row>
    <row r="195" spans="1:14">
      <c r="A195"/>
      <c r="B195"/>
      <c r="C195"/>
      <c r="D195"/>
      <c r="G195"/>
      <c r="H195" s="139"/>
      <c r="I195"/>
      <c r="J195"/>
      <c r="K195"/>
      <c r="L195"/>
      <c r="M195"/>
      <c r="N195" s="38"/>
    </row>
    <row r="196" spans="1:14">
      <c r="A196"/>
      <c r="B196"/>
      <c r="C196"/>
      <c r="D196"/>
      <c r="G196"/>
      <c r="H196" s="139"/>
      <c r="I196"/>
      <c r="J196"/>
      <c r="K196"/>
      <c r="L196"/>
      <c r="M196"/>
      <c r="N196" s="38"/>
    </row>
    <row r="197" spans="1:14">
      <c r="A197"/>
      <c r="B197"/>
      <c r="C197"/>
      <c r="D197"/>
      <c r="G197"/>
      <c r="H197" s="139"/>
      <c r="I197"/>
      <c r="J197"/>
      <c r="K197"/>
      <c r="L197"/>
      <c r="M197"/>
      <c r="N197" s="38"/>
    </row>
    <row r="198" spans="1:14">
      <c r="A198"/>
      <c r="B198"/>
      <c r="C198"/>
      <c r="D198"/>
      <c r="G198"/>
      <c r="H198" s="139"/>
      <c r="I198"/>
      <c r="J198"/>
      <c r="K198"/>
      <c r="L198"/>
      <c r="M198"/>
      <c r="N198" s="38"/>
    </row>
    <row r="199" spans="1:14">
      <c r="A199"/>
      <c r="B199"/>
      <c r="C199"/>
      <c r="D199"/>
      <c r="G199"/>
      <c r="H199" s="139"/>
      <c r="I199"/>
      <c r="J199"/>
      <c r="K199"/>
      <c r="L199"/>
      <c r="M199"/>
      <c r="N199" s="38"/>
    </row>
    <row r="200" spans="1:14">
      <c r="A200"/>
      <c r="B200"/>
      <c r="C200"/>
      <c r="D200"/>
      <c r="G200"/>
      <c r="H200" s="139"/>
      <c r="I200"/>
      <c r="J200"/>
      <c r="K200"/>
      <c r="L200"/>
      <c r="M200"/>
      <c r="N200" s="38"/>
    </row>
    <row r="201" spans="1:14">
      <c r="A201"/>
      <c r="B201"/>
      <c r="C201"/>
      <c r="D201"/>
      <c r="G201"/>
      <c r="H201" s="139"/>
      <c r="I201"/>
      <c r="J201"/>
      <c r="K201"/>
      <c r="L201"/>
      <c r="M201"/>
      <c r="N201" s="38"/>
    </row>
    <row r="202" spans="1:14">
      <c r="A202"/>
      <c r="B202"/>
      <c r="C202"/>
      <c r="D202"/>
      <c r="G202"/>
      <c r="H202" s="139"/>
      <c r="I202"/>
      <c r="J202"/>
      <c r="K202"/>
      <c r="L202"/>
      <c r="M202"/>
      <c r="N202" s="38"/>
    </row>
    <row r="203" spans="1:14">
      <c r="A203"/>
      <c r="B203"/>
      <c r="C203"/>
      <c r="D203"/>
      <c r="G203"/>
      <c r="H203" s="139"/>
      <c r="I203"/>
      <c r="J203"/>
      <c r="K203"/>
      <c r="L203"/>
      <c r="M203"/>
      <c r="N203" s="38"/>
    </row>
    <row r="204" spans="1:14">
      <c r="A204"/>
      <c r="B204"/>
      <c r="C204"/>
      <c r="D204"/>
      <c r="G204"/>
      <c r="H204" s="139"/>
      <c r="I204"/>
      <c r="J204"/>
      <c r="K204"/>
      <c r="L204"/>
      <c r="M204"/>
      <c r="N204" s="38"/>
    </row>
    <row r="205" spans="1:14">
      <c r="A205"/>
      <c r="B205"/>
      <c r="C205"/>
      <c r="D205"/>
      <c r="G205"/>
      <c r="H205" s="139"/>
      <c r="I205"/>
      <c r="J205"/>
      <c r="K205"/>
      <c r="L205"/>
      <c r="M205"/>
      <c r="N205" s="38"/>
    </row>
    <row r="206" spans="1:14">
      <c r="A206"/>
      <c r="B206"/>
      <c r="C206"/>
      <c r="D206"/>
      <c r="G206"/>
      <c r="H206" s="139"/>
      <c r="I206"/>
      <c r="J206"/>
      <c r="K206"/>
      <c r="L206"/>
      <c r="M206"/>
      <c r="N206" s="38"/>
    </row>
    <row r="207" spans="1:14">
      <c r="A207"/>
      <c r="B207"/>
      <c r="C207"/>
      <c r="D207"/>
      <c r="G207"/>
      <c r="H207" s="139"/>
      <c r="I207"/>
      <c r="J207"/>
      <c r="K207"/>
      <c r="L207"/>
      <c r="M207"/>
      <c r="N207" s="38"/>
    </row>
    <row r="208" spans="1:14">
      <c r="A208"/>
      <c r="B208"/>
      <c r="C208"/>
      <c r="D208"/>
      <c r="G208"/>
      <c r="H208" s="139"/>
      <c r="I208"/>
      <c r="J208"/>
      <c r="K208"/>
      <c r="L208"/>
      <c r="M208"/>
      <c r="N208" s="38"/>
    </row>
    <row r="209" spans="1:14">
      <c r="A209"/>
      <c r="B209"/>
      <c r="C209"/>
      <c r="D209"/>
      <c r="G209"/>
      <c r="H209" s="139"/>
      <c r="I209"/>
      <c r="J209"/>
      <c r="K209"/>
      <c r="L209"/>
      <c r="M209"/>
      <c r="N209" s="38"/>
    </row>
    <row r="210" spans="1:14">
      <c r="A210"/>
      <c r="B210"/>
      <c r="C210"/>
      <c r="D210"/>
      <c r="G210"/>
      <c r="H210" s="139"/>
      <c r="I210"/>
      <c r="J210"/>
      <c r="K210"/>
      <c r="L210"/>
      <c r="M210"/>
      <c r="N210" s="38"/>
    </row>
    <row r="211" spans="1:14">
      <c r="A211"/>
      <c r="B211"/>
      <c r="C211"/>
      <c r="D211"/>
      <c r="G211"/>
      <c r="H211" s="139"/>
      <c r="I211"/>
      <c r="J211"/>
      <c r="K211"/>
      <c r="L211"/>
      <c r="M211"/>
      <c r="N211" s="38"/>
    </row>
    <row r="212" spans="1:14">
      <c r="A212"/>
      <c r="B212"/>
      <c r="C212"/>
      <c r="D212"/>
      <c r="G212"/>
      <c r="H212" s="139"/>
      <c r="I212"/>
      <c r="J212"/>
      <c r="K212"/>
      <c r="L212"/>
      <c r="M212"/>
      <c r="N212" s="38"/>
    </row>
    <row r="213" spans="1:14">
      <c r="A213"/>
      <c r="B213"/>
      <c r="C213"/>
      <c r="D213"/>
      <c r="G213"/>
      <c r="H213" s="139"/>
      <c r="I213"/>
      <c r="J213"/>
      <c r="K213"/>
      <c r="L213"/>
      <c r="M213"/>
      <c r="N213" s="38"/>
    </row>
    <row r="214" spans="1:14">
      <c r="A214"/>
      <c r="B214"/>
      <c r="C214"/>
      <c r="D214"/>
      <c r="G214"/>
      <c r="H214" s="139"/>
      <c r="I214"/>
      <c r="J214"/>
      <c r="K214"/>
      <c r="L214"/>
      <c r="M214"/>
      <c r="N214" s="38"/>
    </row>
    <row r="215" spans="1:14">
      <c r="A215"/>
      <c r="B215"/>
      <c r="C215"/>
      <c r="D215"/>
      <c r="G215"/>
      <c r="H215" s="139"/>
      <c r="I215"/>
      <c r="J215"/>
      <c r="K215"/>
      <c r="L215"/>
      <c r="M215"/>
      <c r="N215" s="38"/>
    </row>
    <row r="216" spans="1:14">
      <c r="A216"/>
      <c r="B216"/>
      <c r="C216"/>
      <c r="D216"/>
      <c r="G216"/>
      <c r="H216" s="139"/>
      <c r="I216"/>
      <c r="J216"/>
      <c r="K216"/>
      <c r="L216"/>
      <c r="M216"/>
      <c r="N216" s="38"/>
    </row>
    <row r="217" spans="1:14">
      <c r="A217"/>
      <c r="B217"/>
      <c r="C217"/>
      <c r="D217"/>
      <c r="G217"/>
      <c r="H217" s="139"/>
      <c r="I217"/>
      <c r="J217"/>
      <c r="K217"/>
      <c r="L217"/>
      <c r="M217"/>
      <c r="N217" s="38"/>
    </row>
    <row r="218" spans="1:14">
      <c r="A218"/>
      <c r="B218"/>
      <c r="C218"/>
      <c r="D218"/>
      <c r="G218"/>
      <c r="H218" s="139"/>
      <c r="I218"/>
      <c r="J218"/>
      <c r="K218"/>
      <c r="L218"/>
      <c r="M218"/>
      <c r="N218" s="38"/>
    </row>
    <row r="219" spans="1:14">
      <c r="A219"/>
      <c r="B219"/>
      <c r="C219"/>
      <c r="D219"/>
      <c r="G219"/>
      <c r="H219" s="139"/>
      <c r="I219"/>
      <c r="J219"/>
      <c r="K219"/>
      <c r="L219"/>
      <c r="M219"/>
      <c r="N219" s="38"/>
    </row>
    <row r="220" spans="1:14">
      <c r="A220"/>
      <c r="B220"/>
      <c r="C220"/>
      <c r="D220"/>
      <c r="G220"/>
      <c r="H220" s="139"/>
      <c r="I220"/>
      <c r="J220"/>
      <c r="K220"/>
      <c r="L220"/>
      <c r="M220"/>
      <c r="N220" s="38"/>
    </row>
    <row r="221" spans="1:14">
      <c r="A221"/>
      <c r="B221"/>
      <c r="C221"/>
      <c r="D221"/>
      <c r="G221"/>
      <c r="H221" s="139"/>
      <c r="I221"/>
      <c r="J221"/>
      <c r="K221"/>
      <c r="L221"/>
      <c r="M221"/>
      <c r="N221" s="38"/>
    </row>
    <row r="222" spans="1:14">
      <c r="A222"/>
      <c r="B222"/>
      <c r="C222"/>
      <c r="D222"/>
      <c r="G222"/>
      <c r="H222" s="139"/>
      <c r="I222"/>
      <c r="J222"/>
      <c r="K222"/>
      <c r="L222"/>
      <c r="M222"/>
      <c r="N222" s="38"/>
    </row>
    <row r="223" spans="1:14">
      <c r="A223"/>
      <c r="B223"/>
      <c r="C223"/>
      <c r="D223"/>
      <c r="G223"/>
      <c r="H223" s="139"/>
      <c r="I223"/>
      <c r="J223"/>
      <c r="K223"/>
      <c r="L223"/>
      <c r="M223"/>
      <c r="N223" s="38"/>
    </row>
    <row r="224" spans="1:14">
      <c r="A224"/>
      <c r="B224"/>
      <c r="C224"/>
      <c r="D224"/>
      <c r="G224"/>
      <c r="H224" s="139"/>
      <c r="I224"/>
      <c r="J224"/>
      <c r="K224"/>
      <c r="L224"/>
      <c r="M224"/>
      <c r="N224" s="38"/>
    </row>
    <row r="225" spans="1:14">
      <c r="A225"/>
      <c r="B225"/>
      <c r="C225"/>
      <c r="D225"/>
      <c r="G225"/>
      <c r="H225" s="139"/>
      <c r="I225"/>
      <c r="J225"/>
      <c r="K225"/>
      <c r="L225"/>
      <c r="M225"/>
      <c r="N225" s="38"/>
    </row>
    <row r="226" spans="1:14">
      <c r="A226"/>
      <c r="B226"/>
      <c r="C226"/>
      <c r="D226"/>
      <c r="G226"/>
      <c r="H226" s="139"/>
      <c r="I226"/>
      <c r="J226"/>
      <c r="K226"/>
      <c r="L226"/>
      <c r="M226"/>
      <c r="N226" s="38"/>
    </row>
    <row r="227" spans="1:14">
      <c r="A227"/>
      <c r="B227"/>
      <c r="C227"/>
      <c r="D227"/>
      <c r="G227"/>
      <c r="H227" s="139"/>
      <c r="I227"/>
      <c r="J227"/>
      <c r="K227"/>
      <c r="L227"/>
      <c r="M227"/>
      <c r="N227" s="38"/>
    </row>
    <row r="228" spans="1:14">
      <c r="A228"/>
      <c r="B228"/>
      <c r="C228"/>
      <c r="D228"/>
      <c r="G228"/>
      <c r="H228" s="139"/>
      <c r="I228"/>
      <c r="J228"/>
      <c r="K228"/>
      <c r="L228"/>
      <c r="M228"/>
      <c r="N228" s="38"/>
    </row>
    <row r="229" spans="1:14">
      <c r="A229"/>
      <c r="B229"/>
      <c r="C229"/>
      <c r="D229"/>
      <c r="G229"/>
      <c r="H229" s="139"/>
      <c r="I229"/>
      <c r="J229"/>
      <c r="K229"/>
      <c r="L229"/>
      <c r="M229"/>
      <c r="N229" s="38"/>
    </row>
    <row r="230" spans="1:14">
      <c r="A230"/>
      <c r="B230"/>
      <c r="C230"/>
      <c r="D230"/>
      <c r="G230"/>
      <c r="H230" s="139"/>
      <c r="I230"/>
      <c r="J230"/>
      <c r="K230"/>
      <c r="L230"/>
      <c r="M230"/>
      <c r="N230" s="38"/>
    </row>
    <row r="231" spans="1:14">
      <c r="A231"/>
      <c r="B231"/>
      <c r="C231"/>
      <c r="D231"/>
      <c r="G231"/>
      <c r="H231" s="139"/>
      <c r="I231"/>
      <c r="J231"/>
      <c r="K231"/>
      <c r="L231"/>
      <c r="M231"/>
      <c r="N231" s="38"/>
    </row>
    <row r="232" spans="1:14">
      <c r="A232"/>
      <c r="B232"/>
      <c r="C232"/>
      <c r="D232"/>
      <c r="G232"/>
      <c r="H232" s="139"/>
      <c r="I232"/>
      <c r="J232"/>
      <c r="K232"/>
      <c r="L232"/>
      <c r="M232"/>
      <c r="N232" s="38"/>
    </row>
    <row r="233" spans="1:14">
      <c r="A233"/>
      <c r="B233"/>
      <c r="C233"/>
      <c r="D233"/>
      <c r="G233"/>
      <c r="H233" s="139"/>
      <c r="I233"/>
      <c r="J233"/>
      <c r="K233"/>
      <c r="L233"/>
      <c r="M233"/>
      <c r="N233" s="38"/>
    </row>
    <row r="234" spans="1:14">
      <c r="A234"/>
      <c r="B234"/>
      <c r="C234"/>
      <c r="D234"/>
      <c r="G234"/>
      <c r="H234" s="139"/>
      <c r="I234"/>
      <c r="J234"/>
      <c r="K234"/>
      <c r="L234"/>
      <c r="M234"/>
      <c r="N234" s="38"/>
    </row>
    <row r="235" spans="1:14">
      <c r="A235"/>
      <c r="B235"/>
      <c r="C235"/>
      <c r="D235"/>
      <c r="G235"/>
      <c r="H235" s="139"/>
      <c r="I235"/>
      <c r="J235"/>
      <c r="K235"/>
      <c r="L235"/>
      <c r="M235"/>
      <c r="N235" s="38"/>
    </row>
    <row r="236" spans="1:14">
      <c r="A236"/>
      <c r="B236"/>
      <c r="C236"/>
      <c r="D236"/>
      <c r="G236"/>
      <c r="H236" s="139"/>
      <c r="I236"/>
      <c r="J236"/>
      <c r="K236"/>
      <c r="L236"/>
      <c r="M236"/>
      <c r="N236" s="38"/>
    </row>
    <row r="237" spans="1:14">
      <c r="A237"/>
      <c r="B237"/>
      <c r="C237"/>
      <c r="D237"/>
      <c r="G237"/>
      <c r="H237" s="139"/>
      <c r="I237"/>
      <c r="J237"/>
      <c r="K237"/>
      <c r="L237"/>
      <c r="M237"/>
      <c r="N237" s="38"/>
    </row>
    <row r="238" spans="1:14">
      <c r="A238"/>
      <c r="B238"/>
      <c r="C238"/>
      <c r="D238"/>
      <c r="G238"/>
      <c r="H238" s="139"/>
      <c r="I238"/>
      <c r="J238"/>
      <c r="K238"/>
      <c r="L238"/>
      <c r="M238"/>
      <c r="N238" s="38"/>
    </row>
    <row r="239" spans="1:14">
      <c r="A239"/>
      <c r="B239"/>
      <c r="C239"/>
      <c r="D239"/>
      <c r="G239"/>
      <c r="H239" s="139"/>
      <c r="I239"/>
      <c r="J239"/>
      <c r="K239"/>
      <c r="L239"/>
      <c r="M239"/>
      <c r="N239" s="38"/>
    </row>
    <row r="240" spans="1:14">
      <c r="A240"/>
      <c r="B240"/>
      <c r="C240"/>
      <c r="D240"/>
      <c r="G240"/>
      <c r="H240" s="139"/>
      <c r="I240"/>
      <c r="J240"/>
      <c r="K240"/>
      <c r="L240"/>
      <c r="M240"/>
      <c r="N240" s="38"/>
    </row>
    <row r="241" spans="1:14">
      <c r="A241"/>
      <c r="B241"/>
      <c r="C241"/>
      <c r="D241"/>
      <c r="G241"/>
      <c r="H241" s="139"/>
      <c r="I241"/>
      <c r="J241"/>
      <c r="K241"/>
      <c r="L241"/>
      <c r="M241"/>
      <c r="N241" s="38"/>
    </row>
    <row r="242" spans="1:14">
      <c r="A242"/>
      <c r="B242"/>
      <c r="C242"/>
      <c r="D242"/>
      <c r="G242"/>
      <c r="H242" s="139"/>
      <c r="I242"/>
      <c r="J242"/>
      <c r="K242"/>
      <c r="L242"/>
      <c r="M242"/>
      <c r="N242" s="38"/>
    </row>
    <row r="243" spans="1:14">
      <c r="A243"/>
      <c r="B243"/>
      <c r="C243"/>
      <c r="D243"/>
      <c r="G243"/>
      <c r="H243" s="139"/>
      <c r="I243"/>
      <c r="J243"/>
      <c r="K243"/>
      <c r="L243"/>
      <c r="M243"/>
      <c r="N243" s="38"/>
    </row>
    <row r="244" spans="1:14">
      <c r="A244"/>
      <c r="B244"/>
      <c r="C244"/>
      <c r="D244"/>
      <c r="G244"/>
      <c r="H244" s="139"/>
      <c r="I244"/>
      <c r="J244"/>
      <c r="K244"/>
      <c r="L244"/>
      <c r="M244"/>
      <c r="N244" s="38"/>
    </row>
    <row r="245" spans="1:14">
      <c r="A245"/>
      <c r="B245"/>
      <c r="C245"/>
      <c r="D245"/>
      <c r="G245"/>
      <c r="H245" s="139"/>
      <c r="I245"/>
      <c r="J245"/>
      <c r="K245"/>
      <c r="L245"/>
      <c r="M245"/>
      <c r="N245" s="38"/>
    </row>
    <row r="246" spans="1:14">
      <c r="A246"/>
      <c r="B246"/>
      <c r="C246"/>
      <c r="D246"/>
      <c r="G246"/>
      <c r="H246" s="139"/>
      <c r="I246"/>
      <c r="J246"/>
      <c r="K246"/>
      <c r="L246"/>
      <c r="M246"/>
      <c r="N246" s="38"/>
    </row>
    <row r="247" spans="1:14">
      <c r="A247"/>
      <c r="B247"/>
      <c r="C247"/>
      <c r="D247"/>
      <c r="G247"/>
      <c r="H247" s="139"/>
      <c r="I247"/>
      <c r="J247"/>
      <c r="K247"/>
      <c r="L247"/>
      <c r="M247"/>
      <c r="N247" s="38"/>
    </row>
    <row r="248" spans="1:14">
      <c r="A248"/>
      <c r="B248"/>
      <c r="C248"/>
      <c r="D248"/>
      <c r="G248"/>
      <c r="H248" s="139"/>
      <c r="I248"/>
      <c r="J248"/>
      <c r="K248"/>
      <c r="L248"/>
      <c r="M248"/>
      <c r="N248" s="38"/>
    </row>
    <row r="249" spans="1:14">
      <c r="A249"/>
      <c r="B249"/>
      <c r="C249"/>
      <c r="D249"/>
      <c r="G249"/>
      <c r="H249" s="139"/>
      <c r="I249"/>
      <c r="J249"/>
      <c r="K249"/>
      <c r="L249"/>
      <c r="M249"/>
      <c r="N249" s="38"/>
    </row>
    <row r="250" spans="1:14">
      <c r="A250"/>
      <c r="B250"/>
      <c r="C250"/>
      <c r="D250"/>
      <c r="G250"/>
      <c r="H250" s="139"/>
      <c r="I250"/>
      <c r="J250"/>
      <c r="K250"/>
      <c r="L250"/>
      <c r="M250"/>
      <c r="N250" s="68"/>
    </row>
    <row r="251" spans="1:14">
      <c r="A251"/>
      <c r="B251"/>
      <c r="C251"/>
      <c r="D251"/>
      <c r="G251"/>
      <c r="H251" s="139"/>
      <c r="I251"/>
      <c r="J251"/>
      <c r="K251"/>
      <c r="L251"/>
      <c r="M251"/>
      <c r="N251" s="68"/>
    </row>
    <row r="252" spans="1:14">
      <c r="A252"/>
      <c r="B252"/>
      <c r="C252"/>
      <c r="D252"/>
      <c r="G252"/>
      <c r="H252" s="139"/>
      <c r="I252"/>
      <c r="J252"/>
      <c r="K252"/>
      <c r="L252"/>
      <c r="M252"/>
      <c r="N252" s="68"/>
    </row>
  </sheetData>
  <mergeCells count="4">
    <mergeCell ref="A2:M2"/>
    <mergeCell ref="A3:M3"/>
    <mergeCell ref="A4:M4"/>
    <mergeCell ref="A1:N1"/>
  </mergeCells>
  <phoneticPr fontId="0" type="noConversion"/>
  <pageMargins left="0.16" right="0.16" top="0.59" bottom="0.39000000000000007" header="0" footer="0"/>
  <pageSetup paperSize="9" scale="75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9" enableFormatConditionsCalculation="0">
    <pageSetUpPr fitToPage="1"/>
  </sheetPr>
  <dimension ref="A1:N246"/>
  <sheetViews>
    <sheetView zoomScale="125" zoomScaleNormal="125" zoomScalePageLayoutView="125" workbookViewId="0">
      <pane ySplit="5" topLeftCell="A6" activePane="bottomLeft" state="frozenSplit"/>
      <selection activeCell="A2" sqref="A2:N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33203125" style="52" customWidth="1"/>
    <col min="4" max="4" width="5.83203125" style="20" customWidth="1"/>
    <col min="5" max="5" width="25.6640625" customWidth="1"/>
    <col min="6" max="6" width="5.6640625" customWidth="1"/>
    <col min="7" max="7" width="7.1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44.1640625" style="26" customWidth="1"/>
    <col min="14" max="14" width="10.6640625" style="64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680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65" t="s">
        <v>729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66"/>
    </row>
    <row r="5" spans="1:14" ht="15.25" customHeight="1">
      <c r="A5" s="3" t="s">
        <v>879</v>
      </c>
      <c r="B5" s="5" t="s">
        <v>880</v>
      </c>
      <c r="C5" s="22" t="s">
        <v>881</v>
      </c>
      <c r="D5" s="21" t="s">
        <v>890</v>
      </c>
      <c r="E5" s="4" t="s">
        <v>712</v>
      </c>
      <c r="F5" s="4" t="s">
        <v>883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713</v>
      </c>
      <c r="N5" s="67" t="s">
        <v>741</v>
      </c>
    </row>
    <row r="6" spans="1:14" s="31" customFormat="1">
      <c r="A6" s="27">
        <v>1</v>
      </c>
      <c r="B6" s="28">
        <v>50.58</v>
      </c>
      <c r="C6" s="51"/>
      <c r="D6" s="30">
        <v>1</v>
      </c>
      <c r="E6" s="31" t="s">
        <v>755</v>
      </c>
      <c r="F6" s="31">
        <v>1980</v>
      </c>
      <c r="G6" s="40" t="s">
        <v>826</v>
      </c>
      <c r="H6" s="137" t="s">
        <v>772</v>
      </c>
      <c r="I6" s="35" t="s">
        <v>1012</v>
      </c>
      <c r="J6" s="34">
        <v>41419</v>
      </c>
      <c r="L6" s="35" t="s">
        <v>965</v>
      </c>
      <c r="M6" s="25" t="s">
        <v>2225</v>
      </c>
    </row>
    <row r="7" spans="1:14" s="31" customFormat="1">
      <c r="A7" s="27">
        <v>2</v>
      </c>
      <c r="B7" s="28">
        <v>51.53</v>
      </c>
      <c r="C7" s="51"/>
      <c r="D7" s="30">
        <v>2</v>
      </c>
      <c r="E7" s="31" t="s">
        <v>757</v>
      </c>
      <c r="F7" s="31">
        <v>1988</v>
      </c>
      <c r="G7" s="40" t="s">
        <v>826</v>
      </c>
      <c r="H7" s="137" t="s">
        <v>1019</v>
      </c>
      <c r="I7" s="35" t="s">
        <v>1012</v>
      </c>
      <c r="J7" s="34">
        <v>41419</v>
      </c>
      <c r="L7" s="35" t="s">
        <v>1342</v>
      </c>
      <c r="M7" s="25" t="s">
        <v>2226</v>
      </c>
    </row>
    <row r="8" spans="1:14" s="31" customFormat="1">
      <c r="A8" s="27">
        <v>3</v>
      </c>
      <c r="B8" s="28">
        <v>52.25</v>
      </c>
      <c r="C8" s="51"/>
      <c r="D8" s="30">
        <v>5</v>
      </c>
      <c r="E8" s="31" t="s">
        <v>757</v>
      </c>
      <c r="F8" s="31">
        <v>1988</v>
      </c>
      <c r="G8" s="40" t="s">
        <v>826</v>
      </c>
      <c r="H8" s="137" t="s">
        <v>1019</v>
      </c>
      <c r="I8" s="35" t="s">
        <v>2239</v>
      </c>
      <c r="J8" s="34">
        <v>41433</v>
      </c>
      <c r="L8" s="35" t="s">
        <v>1342</v>
      </c>
      <c r="M8" s="25" t="s">
        <v>2248</v>
      </c>
    </row>
    <row r="9" spans="1:14" s="31" customFormat="1">
      <c r="A9" s="27">
        <v>4</v>
      </c>
      <c r="B9" s="28">
        <v>52.48</v>
      </c>
      <c r="C9" s="51"/>
      <c r="D9" s="30">
        <v>7</v>
      </c>
      <c r="E9" s="31" t="s">
        <v>755</v>
      </c>
      <c r="F9" s="31">
        <v>1980</v>
      </c>
      <c r="G9" s="40" t="s">
        <v>826</v>
      </c>
      <c r="H9" s="137" t="s">
        <v>772</v>
      </c>
      <c r="I9" s="35" t="s">
        <v>2239</v>
      </c>
      <c r="J9" s="34">
        <v>41433</v>
      </c>
      <c r="L9" s="35" t="s">
        <v>965</v>
      </c>
      <c r="M9" s="25" t="s">
        <v>2241</v>
      </c>
    </row>
    <row r="10" spans="1:14" s="31" customFormat="1">
      <c r="A10" s="27">
        <v>5</v>
      </c>
      <c r="B10" s="28">
        <v>52.85</v>
      </c>
      <c r="C10" s="51"/>
      <c r="D10" s="30">
        <v>3</v>
      </c>
      <c r="E10" s="31" t="s">
        <v>659</v>
      </c>
      <c r="F10" s="31">
        <v>1979</v>
      </c>
      <c r="G10" s="40" t="s">
        <v>826</v>
      </c>
      <c r="H10" s="137" t="s">
        <v>752</v>
      </c>
      <c r="I10" s="35" t="s">
        <v>1012</v>
      </c>
      <c r="J10" s="34">
        <v>41419</v>
      </c>
      <c r="L10" s="35" t="s">
        <v>1341</v>
      </c>
      <c r="M10" s="25" t="s">
        <v>2227</v>
      </c>
    </row>
    <row r="11" spans="1:14" s="31" customFormat="1">
      <c r="A11" s="27">
        <v>6</v>
      </c>
      <c r="B11" s="28">
        <v>52.9</v>
      </c>
      <c r="C11" s="51"/>
      <c r="D11" s="30">
        <v>1</v>
      </c>
      <c r="E11" s="31" t="s">
        <v>757</v>
      </c>
      <c r="F11" s="31">
        <v>1988</v>
      </c>
      <c r="G11" s="40" t="s">
        <v>826</v>
      </c>
      <c r="H11" s="137" t="s">
        <v>1019</v>
      </c>
      <c r="I11" s="35" t="s">
        <v>1012</v>
      </c>
      <c r="J11" s="34">
        <v>41467</v>
      </c>
      <c r="L11" s="35" t="s">
        <v>1342</v>
      </c>
      <c r="M11" s="25" t="s">
        <v>2310</v>
      </c>
    </row>
    <row r="12" spans="1:14" s="31" customFormat="1">
      <c r="A12" s="27">
        <v>7</v>
      </c>
      <c r="B12" s="28">
        <v>53.22</v>
      </c>
      <c r="C12" s="51"/>
      <c r="D12" s="30" t="s">
        <v>1871</v>
      </c>
      <c r="E12" s="31" t="s">
        <v>698</v>
      </c>
      <c r="F12" s="31">
        <v>1997</v>
      </c>
      <c r="G12" s="40" t="s">
        <v>760</v>
      </c>
      <c r="H12" s="137" t="s">
        <v>737</v>
      </c>
      <c r="I12" s="35" t="s">
        <v>2235</v>
      </c>
      <c r="J12" s="34">
        <v>41427</v>
      </c>
      <c r="L12" s="35" t="s">
        <v>1338</v>
      </c>
      <c r="M12" s="25" t="s">
        <v>2238</v>
      </c>
    </row>
    <row r="13" spans="1:14" s="31" customFormat="1">
      <c r="A13" s="27">
        <v>8</v>
      </c>
      <c r="B13" s="28">
        <v>54.79</v>
      </c>
      <c r="C13" s="51"/>
      <c r="D13" s="30">
        <v>2</v>
      </c>
      <c r="E13" s="31" t="s">
        <v>659</v>
      </c>
      <c r="F13" s="31">
        <v>1992</v>
      </c>
      <c r="G13" s="40" t="s">
        <v>1011</v>
      </c>
      <c r="H13" s="137" t="s">
        <v>752</v>
      </c>
      <c r="I13" s="35" t="s">
        <v>1012</v>
      </c>
      <c r="J13" s="34">
        <v>41467</v>
      </c>
      <c r="L13" s="35" t="s">
        <v>1334</v>
      </c>
      <c r="M13" s="25" t="s">
        <v>2311</v>
      </c>
    </row>
    <row r="14" spans="1:14" s="31" customFormat="1">
      <c r="A14" s="27">
        <v>9</v>
      </c>
      <c r="B14" s="28">
        <v>55.3</v>
      </c>
      <c r="C14" s="51"/>
      <c r="D14" s="30">
        <v>3</v>
      </c>
      <c r="E14" s="31" t="s">
        <v>757</v>
      </c>
      <c r="F14" s="31">
        <v>1988</v>
      </c>
      <c r="G14" s="40" t="s">
        <v>826</v>
      </c>
      <c r="H14" s="137" t="s">
        <v>1019</v>
      </c>
      <c r="I14" s="35" t="s">
        <v>1012</v>
      </c>
      <c r="J14" s="34">
        <v>41467</v>
      </c>
      <c r="L14" s="35" t="s">
        <v>1342</v>
      </c>
      <c r="M14" s="25" t="s">
        <v>2312</v>
      </c>
    </row>
    <row r="15" spans="1:14" s="31" customFormat="1">
      <c r="A15" s="27">
        <v>10</v>
      </c>
      <c r="B15" s="28">
        <v>57.69</v>
      </c>
      <c r="C15" s="51"/>
      <c r="D15" s="30">
        <v>2</v>
      </c>
      <c r="E15" s="31" t="s">
        <v>757</v>
      </c>
      <c r="F15" s="31">
        <v>1996</v>
      </c>
      <c r="G15" s="40" t="s">
        <v>760</v>
      </c>
      <c r="H15" s="137" t="s">
        <v>1019</v>
      </c>
      <c r="I15" s="35" t="s">
        <v>1012</v>
      </c>
      <c r="J15" s="34">
        <v>41412</v>
      </c>
      <c r="L15" s="35" t="s">
        <v>2363</v>
      </c>
      <c r="M15" s="25" t="s">
        <v>2190</v>
      </c>
    </row>
    <row r="16" spans="1:14" s="31" customFormat="1">
      <c r="A16" s="27">
        <v>11</v>
      </c>
      <c r="B16" s="28">
        <v>58.21</v>
      </c>
      <c r="C16" s="51"/>
      <c r="D16" s="30">
        <v>1</v>
      </c>
      <c r="E16" s="31" t="s">
        <v>659</v>
      </c>
      <c r="F16" s="31">
        <v>1996</v>
      </c>
      <c r="G16" s="40" t="s">
        <v>760</v>
      </c>
      <c r="H16" s="137" t="s">
        <v>752</v>
      </c>
      <c r="I16" s="35" t="s">
        <v>1012</v>
      </c>
      <c r="J16" s="34">
        <v>41392</v>
      </c>
      <c r="L16" s="35" t="s">
        <v>1337</v>
      </c>
      <c r="M16" s="25" t="s">
        <v>2099</v>
      </c>
      <c r="N16" s="38"/>
    </row>
    <row r="17" spans="1:14" s="31" customFormat="1">
      <c r="A17" s="27">
        <v>12</v>
      </c>
      <c r="B17" s="28">
        <v>59.9</v>
      </c>
      <c r="C17" s="51"/>
      <c r="D17" s="30">
        <v>3</v>
      </c>
      <c r="E17" s="31" t="s">
        <v>659</v>
      </c>
      <c r="F17" s="31">
        <v>1997</v>
      </c>
      <c r="G17" s="40" t="s">
        <v>760</v>
      </c>
      <c r="H17" s="137" t="s">
        <v>752</v>
      </c>
      <c r="I17" s="35" t="s">
        <v>1012</v>
      </c>
      <c r="J17" s="34">
        <v>41412</v>
      </c>
      <c r="L17" s="35" t="s">
        <v>1337</v>
      </c>
      <c r="M17" s="25" t="s">
        <v>2191</v>
      </c>
      <c r="N17" s="38"/>
    </row>
    <row r="18" spans="1:14" s="31" customFormat="1">
      <c r="A18" s="27">
        <v>13</v>
      </c>
      <c r="B18" s="28">
        <v>69.3</v>
      </c>
      <c r="C18" s="51"/>
      <c r="D18" s="30">
        <v>2</v>
      </c>
      <c r="E18" s="31" t="s">
        <v>757</v>
      </c>
      <c r="F18" s="31">
        <v>1996</v>
      </c>
      <c r="G18" s="40" t="s">
        <v>760</v>
      </c>
      <c r="H18" s="137" t="s">
        <v>1019</v>
      </c>
      <c r="I18" s="35" t="s">
        <v>1012</v>
      </c>
      <c r="J18" s="34">
        <v>41392</v>
      </c>
      <c r="L18" s="35" t="s">
        <v>766</v>
      </c>
      <c r="M18" s="25" t="s">
        <v>2093</v>
      </c>
    </row>
    <row r="19" spans="1:14" s="31" customFormat="1">
      <c r="A19" s="27"/>
      <c r="B19" s="28"/>
      <c r="C19" s="51"/>
      <c r="D19" s="30"/>
      <c r="E19" s="31" t="s">
        <v>757</v>
      </c>
      <c r="G19" s="40" t="s">
        <v>1011</v>
      </c>
      <c r="H19" s="137" t="s">
        <v>1019</v>
      </c>
      <c r="I19" s="35"/>
      <c r="J19" s="34"/>
      <c r="L19" s="35" t="s">
        <v>1342</v>
      </c>
      <c r="M19" s="25"/>
    </row>
    <row r="20" spans="1:14" s="31" customFormat="1">
      <c r="A20" s="27"/>
      <c r="B20" s="28"/>
      <c r="C20" s="51"/>
      <c r="D20" s="30"/>
      <c r="E20" s="31" t="s">
        <v>757</v>
      </c>
      <c r="G20" s="40" t="s">
        <v>1020</v>
      </c>
      <c r="H20" s="137" t="s">
        <v>1019</v>
      </c>
      <c r="I20" s="35"/>
      <c r="J20" s="34"/>
      <c r="L20" s="35" t="s">
        <v>581</v>
      </c>
      <c r="M20" s="25"/>
    </row>
    <row r="21" spans="1:14" s="31" customFormat="1">
      <c r="A21" s="27"/>
      <c r="B21" s="28"/>
      <c r="C21" s="51"/>
      <c r="D21" s="30"/>
      <c r="E21" s="31" t="s">
        <v>659</v>
      </c>
      <c r="G21" s="40" t="s">
        <v>1020</v>
      </c>
      <c r="H21" s="137" t="s">
        <v>752</v>
      </c>
      <c r="I21" s="35"/>
      <c r="J21" s="34"/>
      <c r="L21" s="35" t="s">
        <v>1361</v>
      </c>
      <c r="M21" s="25"/>
    </row>
    <row r="22" spans="1:14" s="31" customFormat="1">
      <c r="A22" s="27"/>
      <c r="B22" s="28"/>
      <c r="C22" s="51"/>
      <c r="D22" s="30"/>
      <c r="E22" s="31" t="s">
        <v>698</v>
      </c>
      <c r="G22" s="40" t="s">
        <v>1011</v>
      </c>
      <c r="H22" s="137" t="s">
        <v>737</v>
      </c>
      <c r="I22" s="35"/>
      <c r="J22" s="34"/>
      <c r="L22" s="35" t="s">
        <v>1340</v>
      </c>
      <c r="M22" s="25"/>
      <c r="N22" s="38"/>
    </row>
    <row r="23" spans="1:14" s="31" customFormat="1">
      <c r="A23" s="27"/>
      <c r="B23" s="28"/>
      <c r="C23" s="51"/>
      <c r="D23" s="30"/>
      <c r="E23" s="31" t="s">
        <v>698</v>
      </c>
      <c r="G23" s="40" t="s">
        <v>1020</v>
      </c>
      <c r="H23" s="137" t="s">
        <v>737</v>
      </c>
      <c r="I23" s="35"/>
      <c r="J23" s="34"/>
      <c r="L23" s="35" t="s">
        <v>1338</v>
      </c>
      <c r="M23" s="25"/>
      <c r="N23" s="38"/>
    </row>
    <row r="24" spans="1:14" s="31" customFormat="1">
      <c r="A24" s="27"/>
      <c r="B24" s="28"/>
      <c r="C24" s="51"/>
      <c r="D24" s="30"/>
      <c r="E24" s="31" t="s">
        <v>755</v>
      </c>
      <c r="G24" s="40" t="s">
        <v>1020</v>
      </c>
      <c r="H24" s="137" t="s">
        <v>772</v>
      </c>
      <c r="I24" s="35"/>
      <c r="J24" s="34"/>
      <c r="L24" s="35" t="s">
        <v>1339</v>
      </c>
      <c r="M24" s="25"/>
      <c r="N24" s="38"/>
    </row>
    <row r="25" spans="1:14" s="31" customFormat="1">
      <c r="A25" s="27"/>
      <c r="B25" s="28"/>
      <c r="C25" s="51"/>
      <c r="D25" s="30"/>
      <c r="E25" s="31" t="s">
        <v>755</v>
      </c>
      <c r="G25" s="40" t="s">
        <v>760</v>
      </c>
      <c r="H25" s="137" t="s">
        <v>772</v>
      </c>
      <c r="I25" s="35"/>
      <c r="J25" s="34"/>
      <c r="L25" s="35" t="s">
        <v>1336</v>
      </c>
      <c r="M25" s="25"/>
      <c r="N25" s="38"/>
    </row>
    <row r="26" spans="1:14" s="31" customFormat="1">
      <c r="A26" s="27"/>
      <c r="B26" s="28"/>
      <c r="C26" s="51"/>
      <c r="D26" s="30"/>
      <c r="E26" s="31" t="s">
        <v>657</v>
      </c>
      <c r="G26" s="40" t="s">
        <v>1020</v>
      </c>
      <c r="H26" s="137" t="s">
        <v>952</v>
      </c>
      <c r="I26" s="35"/>
      <c r="J26" s="34"/>
      <c r="L26" s="35" t="s">
        <v>1335</v>
      </c>
      <c r="M26" s="25"/>
      <c r="N26" s="38"/>
    </row>
    <row r="27" spans="1:14" s="31" customFormat="1">
      <c r="A27" s="27"/>
      <c r="B27" s="28"/>
      <c r="C27" s="51"/>
      <c r="D27" s="30"/>
      <c r="E27" s="31" t="s">
        <v>657</v>
      </c>
      <c r="G27" s="40" t="s">
        <v>760</v>
      </c>
      <c r="H27" s="137" t="s">
        <v>952</v>
      </c>
      <c r="I27" s="35"/>
      <c r="J27" s="34"/>
      <c r="L27" s="35" t="s">
        <v>1343</v>
      </c>
      <c r="M27" s="25"/>
      <c r="N27" s="38"/>
    </row>
    <row r="28" spans="1:14" s="31" customFormat="1">
      <c r="A28" s="27"/>
      <c r="B28" s="28"/>
      <c r="C28" s="51"/>
      <c r="D28" s="30"/>
      <c r="E28" s="31" t="s">
        <v>657</v>
      </c>
      <c r="G28" s="40" t="s">
        <v>270</v>
      </c>
      <c r="H28" s="137" t="s">
        <v>952</v>
      </c>
      <c r="I28" s="35"/>
      <c r="J28" s="34"/>
      <c r="L28" s="35" t="s">
        <v>1343</v>
      </c>
      <c r="M28" s="25"/>
      <c r="N28" s="38"/>
    </row>
    <row r="29" spans="1:14" s="31" customFormat="1">
      <c r="A29" s="27"/>
      <c r="B29" s="28"/>
      <c r="C29" s="51"/>
      <c r="D29" s="30"/>
      <c r="E29" s="31" t="s">
        <v>756</v>
      </c>
      <c r="G29" s="32" t="s">
        <v>826</v>
      </c>
      <c r="H29" s="137" t="s">
        <v>951</v>
      </c>
      <c r="I29" s="35"/>
      <c r="J29" s="34"/>
      <c r="L29" s="35" t="s">
        <v>1348</v>
      </c>
      <c r="M29" s="25"/>
    </row>
    <row r="30" spans="1:14" s="31" customFormat="1">
      <c r="A30" s="27"/>
      <c r="B30" s="28"/>
      <c r="C30" s="51"/>
      <c r="D30" s="30"/>
      <c r="G30" s="32"/>
      <c r="H30" s="137"/>
      <c r="I30" s="35"/>
      <c r="J30" s="34"/>
      <c r="L30" s="35"/>
      <c r="M30" s="25"/>
      <c r="N30" s="38"/>
    </row>
    <row r="31" spans="1:14" s="31" customFormat="1">
      <c r="A31" s="27"/>
      <c r="B31" s="28"/>
      <c r="C31" s="51"/>
      <c r="D31" s="30"/>
      <c r="G31" s="32"/>
      <c r="H31" s="137"/>
      <c r="I31" s="35"/>
      <c r="J31" s="34"/>
      <c r="L31" s="35"/>
      <c r="M31" s="25"/>
      <c r="N31" s="38"/>
    </row>
    <row r="32" spans="1:14" s="31" customFormat="1">
      <c r="A32" s="27"/>
      <c r="B32" s="28"/>
      <c r="C32" s="51"/>
      <c r="D32" s="30"/>
      <c r="G32" s="32"/>
      <c r="H32" s="137"/>
      <c r="I32" s="35"/>
      <c r="J32" s="34"/>
      <c r="L32" s="35"/>
      <c r="M32" s="25"/>
      <c r="N32" s="38"/>
    </row>
    <row r="33" spans="1:14" s="31" customFormat="1">
      <c r="A33" s="27"/>
      <c r="B33" s="28"/>
      <c r="C33" s="51"/>
      <c r="D33" s="30"/>
      <c r="G33" s="32"/>
      <c r="H33" s="137"/>
      <c r="I33" s="35"/>
      <c r="J33" s="34"/>
      <c r="L33" s="35"/>
      <c r="M33" s="25"/>
      <c r="N33" s="38"/>
    </row>
    <row r="34" spans="1:14" s="31" customFormat="1">
      <c r="A34" s="27"/>
      <c r="B34" s="28"/>
      <c r="C34" s="51"/>
      <c r="D34" s="30"/>
      <c r="G34" s="32"/>
      <c r="H34" s="137"/>
      <c r="I34" s="35"/>
      <c r="J34" s="34"/>
      <c r="L34" s="35"/>
      <c r="M34" s="25"/>
      <c r="N34" s="38"/>
    </row>
    <row r="35" spans="1:14" s="31" customFormat="1">
      <c r="A35" s="27"/>
      <c r="B35" s="28"/>
      <c r="C35" s="51"/>
      <c r="D35" s="30"/>
      <c r="G35" s="32"/>
      <c r="H35" s="137"/>
      <c r="I35" s="35"/>
      <c r="J35" s="34"/>
      <c r="L35" s="35"/>
      <c r="M35" s="25"/>
      <c r="N35" s="38"/>
    </row>
    <row r="36" spans="1:14" s="31" customFormat="1">
      <c r="A36" s="27"/>
      <c r="B36" s="28"/>
      <c r="C36" s="51"/>
      <c r="D36" s="30"/>
      <c r="G36" s="32"/>
      <c r="H36" s="137"/>
      <c r="I36" s="35"/>
      <c r="J36" s="34"/>
      <c r="L36" s="35"/>
      <c r="M36" s="25"/>
      <c r="N36" s="38"/>
    </row>
    <row r="37" spans="1:14" s="31" customFormat="1">
      <c r="A37" s="27"/>
      <c r="B37" s="28"/>
      <c r="C37" s="51"/>
      <c r="D37" s="30"/>
      <c r="G37" s="32"/>
      <c r="H37" s="137"/>
      <c r="I37" s="35"/>
      <c r="J37" s="34"/>
      <c r="L37" s="35"/>
      <c r="M37" s="25"/>
      <c r="N37" s="38"/>
    </row>
    <row r="38" spans="1:14">
      <c r="N38" s="38"/>
    </row>
    <row r="39" spans="1:14">
      <c r="N39" s="38"/>
    </row>
    <row r="40" spans="1:14">
      <c r="N40" s="38"/>
    </row>
    <row r="41" spans="1:14">
      <c r="N41" s="38"/>
    </row>
    <row r="42" spans="1:14">
      <c r="N42" s="38"/>
    </row>
    <row r="43" spans="1:14">
      <c r="N43" s="38"/>
    </row>
    <row r="44" spans="1:14">
      <c r="N44" s="38"/>
    </row>
    <row r="45" spans="1:14">
      <c r="N45" s="38"/>
    </row>
    <row r="46" spans="1:14">
      <c r="N46" s="38"/>
    </row>
    <row r="47" spans="1:14">
      <c r="N47" s="38"/>
    </row>
    <row r="48" spans="1:14">
      <c r="N48" s="38"/>
    </row>
    <row r="49" spans="14:14">
      <c r="N49" s="38"/>
    </row>
    <row r="50" spans="14:14">
      <c r="N50" s="38"/>
    </row>
    <row r="51" spans="14:14">
      <c r="N51" s="38"/>
    </row>
    <row r="52" spans="14:14">
      <c r="N52" s="38"/>
    </row>
    <row r="53" spans="14:14">
      <c r="N53" s="38"/>
    </row>
    <row r="54" spans="14:14">
      <c r="N54" s="38"/>
    </row>
    <row r="55" spans="14:14">
      <c r="N55" s="38"/>
    </row>
    <row r="56" spans="14:14">
      <c r="N56" s="38"/>
    </row>
    <row r="57" spans="14:14">
      <c r="N57" s="38"/>
    </row>
    <row r="58" spans="14:14">
      <c r="N58" s="38"/>
    </row>
    <row r="59" spans="14:14">
      <c r="N59" s="38"/>
    </row>
    <row r="60" spans="14:14">
      <c r="N60" s="38"/>
    </row>
    <row r="61" spans="14:14">
      <c r="N61" s="38"/>
    </row>
    <row r="62" spans="14:14">
      <c r="N62" s="38"/>
    </row>
    <row r="63" spans="14:14">
      <c r="N63" s="38"/>
    </row>
    <row r="64" spans="14:14">
      <c r="N64" s="38"/>
    </row>
    <row r="65" spans="14:14">
      <c r="N65" s="38"/>
    </row>
    <row r="66" spans="14:14">
      <c r="N66" s="38"/>
    </row>
    <row r="67" spans="14:14">
      <c r="N67" s="38"/>
    </row>
    <row r="68" spans="14:14">
      <c r="N68" s="38"/>
    </row>
    <row r="69" spans="14:14">
      <c r="N69" s="38"/>
    </row>
    <row r="70" spans="14:14">
      <c r="N70" s="38"/>
    </row>
    <row r="71" spans="14:14">
      <c r="N71" s="38"/>
    </row>
    <row r="72" spans="14:14">
      <c r="N72" s="38"/>
    </row>
    <row r="73" spans="14:14">
      <c r="N73" s="38"/>
    </row>
    <row r="74" spans="14:14">
      <c r="N74" s="38"/>
    </row>
    <row r="75" spans="14:14">
      <c r="N75" s="38"/>
    </row>
    <row r="76" spans="14:14">
      <c r="N76" s="38"/>
    </row>
    <row r="77" spans="14:14">
      <c r="N77" s="38"/>
    </row>
    <row r="78" spans="14:14">
      <c r="N78" s="38"/>
    </row>
    <row r="79" spans="14:14">
      <c r="N79" s="38"/>
    </row>
    <row r="80" spans="14:14">
      <c r="N80" s="38"/>
    </row>
    <row r="81" spans="14:14">
      <c r="N81" s="38"/>
    </row>
    <row r="82" spans="14:14">
      <c r="N82" s="38"/>
    </row>
    <row r="83" spans="14:14">
      <c r="N83" s="38"/>
    </row>
    <row r="84" spans="14:14">
      <c r="N84" s="38"/>
    </row>
    <row r="85" spans="14:14">
      <c r="N85" s="38"/>
    </row>
    <row r="86" spans="14:14">
      <c r="N86" s="38"/>
    </row>
    <row r="87" spans="14:14">
      <c r="N87" s="38"/>
    </row>
    <row r="88" spans="14:14">
      <c r="N88" s="38"/>
    </row>
    <row r="89" spans="14:14">
      <c r="N89" s="38"/>
    </row>
    <row r="90" spans="14:14">
      <c r="N90" s="38"/>
    </row>
    <row r="91" spans="14:14">
      <c r="N91" s="38"/>
    </row>
    <row r="92" spans="14:14">
      <c r="N92" s="38"/>
    </row>
    <row r="93" spans="14:14">
      <c r="N93" s="38"/>
    </row>
    <row r="94" spans="14:14">
      <c r="N94" s="38"/>
    </row>
    <row r="95" spans="14:14">
      <c r="N95" s="38"/>
    </row>
    <row r="96" spans="14:14">
      <c r="N96" s="38"/>
    </row>
    <row r="97" spans="14:14">
      <c r="N97" s="38"/>
    </row>
    <row r="98" spans="14:14">
      <c r="N98" s="38"/>
    </row>
    <row r="99" spans="14:14">
      <c r="N99" s="38"/>
    </row>
    <row r="100" spans="14:14">
      <c r="N100" s="38"/>
    </row>
    <row r="101" spans="14:14">
      <c r="N101" s="38"/>
    </row>
    <row r="102" spans="14:14">
      <c r="N102" s="38"/>
    </row>
    <row r="103" spans="14:14">
      <c r="N103" s="38"/>
    </row>
    <row r="104" spans="14:14">
      <c r="N104" s="38"/>
    </row>
    <row r="105" spans="14:14">
      <c r="N105" s="38"/>
    </row>
    <row r="106" spans="14:14">
      <c r="N106" s="38"/>
    </row>
    <row r="107" spans="14:14">
      <c r="N107" s="38"/>
    </row>
    <row r="108" spans="14:14">
      <c r="N108" s="38"/>
    </row>
    <row r="109" spans="14:14">
      <c r="N109" s="38"/>
    </row>
    <row r="110" spans="14:14">
      <c r="N110" s="38"/>
    </row>
    <row r="111" spans="14:14">
      <c r="N111" s="38"/>
    </row>
    <row r="112" spans="14:14">
      <c r="N112" s="38"/>
    </row>
    <row r="113" spans="14:14">
      <c r="N113" s="38"/>
    </row>
    <row r="114" spans="14:14">
      <c r="N114" s="38"/>
    </row>
    <row r="115" spans="14:14">
      <c r="N115" s="38"/>
    </row>
    <row r="116" spans="14:14">
      <c r="N116" s="38"/>
    </row>
    <row r="117" spans="14:14">
      <c r="N117" s="38"/>
    </row>
    <row r="118" spans="14:14">
      <c r="N118" s="38"/>
    </row>
    <row r="119" spans="14:14">
      <c r="N119" s="38"/>
    </row>
    <row r="120" spans="14:14">
      <c r="N120" s="38"/>
    </row>
    <row r="121" spans="14:14">
      <c r="N121" s="38"/>
    </row>
    <row r="122" spans="14:14">
      <c r="N122" s="38"/>
    </row>
    <row r="123" spans="14:14">
      <c r="N123" s="38"/>
    </row>
    <row r="124" spans="14:14">
      <c r="N124" s="38"/>
    </row>
    <row r="125" spans="14:14">
      <c r="N125" s="38"/>
    </row>
    <row r="126" spans="14:14">
      <c r="N126" s="38"/>
    </row>
    <row r="127" spans="14:14">
      <c r="N127" s="38"/>
    </row>
    <row r="128" spans="14:14">
      <c r="N128" s="38"/>
    </row>
    <row r="129" spans="14:14">
      <c r="N129" s="38"/>
    </row>
    <row r="130" spans="14:14">
      <c r="N130" s="38"/>
    </row>
    <row r="131" spans="14:14">
      <c r="N131" s="38"/>
    </row>
    <row r="132" spans="14:14">
      <c r="N132" s="38"/>
    </row>
    <row r="133" spans="14:14">
      <c r="N133" s="38"/>
    </row>
    <row r="134" spans="14:14">
      <c r="N134" s="38"/>
    </row>
    <row r="135" spans="14:14">
      <c r="N135" s="38"/>
    </row>
    <row r="136" spans="14:14">
      <c r="N136" s="38"/>
    </row>
    <row r="137" spans="14:14">
      <c r="N137" s="38"/>
    </row>
    <row r="138" spans="14:14">
      <c r="N138" s="38"/>
    </row>
    <row r="139" spans="14:14">
      <c r="N139" s="38"/>
    </row>
    <row r="140" spans="14:14">
      <c r="N140" s="38"/>
    </row>
    <row r="141" spans="14:14">
      <c r="N141" s="38"/>
    </row>
    <row r="142" spans="14:14">
      <c r="N142" s="38"/>
    </row>
    <row r="143" spans="14:14">
      <c r="N143" s="38"/>
    </row>
    <row r="144" spans="14:14">
      <c r="N144" s="38"/>
    </row>
    <row r="145" spans="14:14">
      <c r="N145" s="38"/>
    </row>
    <row r="146" spans="14:14">
      <c r="N146" s="38"/>
    </row>
    <row r="147" spans="14:14">
      <c r="N147" s="38"/>
    </row>
    <row r="148" spans="14:14">
      <c r="N148" s="38"/>
    </row>
    <row r="149" spans="14:14">
      <c r="N149" s="38"/>
    </row>
    <row r="150" spans="14:14">
      <c r="N150" s="38"/>
    </row>
    <row r="151" spans="14:14">
      <c r="N151" s="38"/>
    </row>
    <row r="152" spans="14:14">
      <c r="N152" s="38"/>
    </row>
    <row r="153" spans="14:14">
      <c r="N153" s="38"/>
    </row>
    <row r="154" spans="14:14">
      <c r="N154" s="38"/>
    </row>
    <row r="155" spans="14:14">
      <c r="N155" s="38"/>
    </row>
    <row r="156" spans="14:14">
      <c r="N156" s="38"/>
    </row>
    <row r="157" spans="14:14">
      <c r="N157" s="38"/>
    </row>
    <row r="158" spans="14:14">
      <c r="N158" s="38"/>
    </row>
    <row r="159" spans="14:14">
      <c r="N159" s="38"/>
    </row>
    <row r="160" spans="14:14">
      <c r="N160" s="38"/>
    </row>
    <row r="161" spans="14:14">
      <c r="N161" s="38"/>
    </row>
    <row r="162" spans="14:14">
      <c r="N162" s="38"/>
    </row>
    <row r="163" spans="14:14">
      <c r="N163" s="38"/>
    </row>
    <row r="164" spans="14:14">
      <c r="N164" s="38"/>
    </row>
    <row r="165" spans="14:14">
      <c r="N165" s="38"/>
    </row>
    <row r="166" spans="14:14">
      <c r="N166" s="38"/>
    </row>
    <row r="167" spans="14:14">
      <c r="N167" s="38"/>
    </row>
    <row r="168" spans="14:14">
      <c r="N168" s="38"/>
    </row>
    <row r="169" spans="14:14">
      <c r="N169" s="38"/>
    </row>
    <row r="170" spans="14:14">
      <c r="N170" s="38"/>
    </row>
    <row r="171" spans="14:14">
      <c r="N171" s="38"/>
    </row>
    <row r="172" spans="14:14">
      <c r="N172" s="38"/>
    </row>
    <row r="173" spans="14:14">
      <c r="N173" s="38"/>
    </row>
    <row r="174" spans="14:14">
      <c r="N174" s="38"/>
    </row>
    <row r="175" spans="14:14">
      <c r="N175" s="38"/>
    </row>
    <row r="176" spans="14:14">
      <c r="N176" s="38"/>
    </row>
    <row r="177" spans="14:14">
      <c r="N177" s="38"/>
    </row>
    <row r="178" spans="14:14">
      <c r="N178" s="38"/>
    </row>
    <row r="179" spans="14:14">
      <c r="N179" s="38"/>
    </row>
    <row r="180" spans="14:14">
      <c r="N180" s="38"/>
    </row>
    <row r="181" spans="14:14">
      <c r="N181" s="38"/>
    </row>
    <row r="182" spans="14:14">
      <c r="N182" s="38"/>
    </row>
    <row r="183" spans="14:14">
      <c r="N183" s="38"/>
    </row>
    <row r="184" spans="14:14">
      <c r="N184" s="38"/>
    </row>
    <row r="185" spans="14:14">
      <c r="N185" s="38"/>
    </row>
    <row r="186" spans="14:14">
      <c r="N186" s="38"/>
    </row>
    <row r="187" spans="14:14">
      <c r="N187" s="38"/>
    </row>
    <row r="188" spans="14:14">
      <c r="N188" s="38"/>
    </row>
    <row r="189" spans="14:14">
      <c r="N189" s="38"/>
    </row>
    <row r="190" spans="14:14">
      <c r="N190" s="38"/>
    </row>
    <row r="191" spans="14:14">
      <c r="N191" s="38"/>
    </row>
    <row r="192" spans="14:14">
      <c r="N192" s="38"/>
    </row>
    <row r="193" spans="14:14">
      <c r="N193" s="38"/>
    </row>
    <row r="194" spans="14:14">
      <c r="N194" s="38"/>
    </row>
    <row r="195" spans="14:14">
      <c r="N195" s="38"/>
    </row>
    <row r="196" spans="14:14">
      <c r="N196" s="38"/>
    </row>
    <row r="197" spans="14:14">
      <c r="N197" s="38"/>
    </row>
    <row r="198" spans="14:14">
      <c r="N198" s="38"/>
    </row>
    <row r="199" spans="14:14">
      <c r="N199" s="38"/>
    </row>
    <row r="200" spans="14:14">
      <c r="N200" s="38"/>
    </row>
    <row r="201" spans="14:14">
      <c r="N201" s="38"/>
    </row>
    <row r="202" spans="14:14">
      <c r="N202" s="38"/>
    </row>
    <row r="203" spans="14:14">
      <c r="N203" s="38"/>
    </row>
    <row r="204" spans="14:14">
      <c r="N204" s="38"/>
    </row>
    <row r="205" spans="14:14">
      <c r="N205" s="38"/>
    </row>
    <row r="206" spans="14:14">
      <c r="N206" s="38"/>
    </row>
    <row r="207" spans="14:14">
      <c r="N207" s="38"/>
    </row>
    <row r="208" spans="14:14">
      <c r="N208" s="38"/>
    </row>
    <row r="209" spans="14:14">
      <c r="N209" s="38"/>
    </row>
    <row r="210" spans="14:14">
      <c r="N210" s="38"/>
    </row>
    <row r="211" spans="14:14">
      <c r="N211" s="38"/>
    </row>
    <row r="212" spans="14:14">
      <c r="N212" s="38"/>
    </row>
    <row r="213" spans="14:14">
      <c r="N213" s="38"/>
    </row>
    <row r="214" spans="14:14">
      <c r="N214" s="38"/>
    </row>
    <row r="215" spans="14:14">
      <c r="N215" s="38"/>
    </row>
    <row r="216" spans="14:14">
      <c r="N216" s="38"/>
    </row>
    <row r="217" spans="14:14">
      <c r="N217" s="38"/>
    </row>
    <row r="218" spans="14:14">
      <c r="N218" s="38"/>
    </row>
    <row r="219" spans="14:14">
      <c r="N219" s="38"/>
    </row>
    <row r="220" spans="14:14">
      <c r="N220" s="38"/>
    </row>
    <row r="221" spans="14:14">
      <c r="N221" s="38"/>
    </row>
    <row r="222" spans="14:14">
      <c r="N222" s="38"/>
    </row>
    <row r="223" spans="14:14">
      <c r="N223" s="38"/>
    </row>
    <row r="224" spans="14:14">
      <c r="N224" s="38"/>
    </row>
    <row r="225" spans="14:14">
      <c r="N225" s="38"/>
    </row>
    <row r="226" spans="14:14">
      <c r="N226" s="38"/>
    </row>
    <row r="227" spans="14:14">
      <c r="N227" s="38"/>
    </row>
    <row r="228" spans="14:14">
      <c r="N228" s="38"/>
    </row>
    <row r="229" spans="14:14">
      <c r="N229" s="38"/>
    </row>
    <row r="230" spans="14:14">
      <c r="N230" s="38"/>
    </row>
    <row r="231" spans="14:14">
      <c r="N231" s="38"/>
    </row>
    <row r="232" spans="14:14">
      <c r="N232" s="38"/>
    </row>
    <row r="233" spans="14:14">
      <c r="N233" s="38"/>
    </row>
    <row r="234" spans="14:14">
      <c r="N234" s="38"/>
    </row>
    <row r="235" spans="14:14">
      <c r="N235" s="38"/>
    </row>
    <row r="236" spans="14:14">
      <c r="N236" s="38"/>
    </row>
    <row r="237" spans="14:14">
      <c r="N237" s="38"/>
    </row>
    <row r="238" spans="14:14">
      <c r="N238" s="38"/>
    </row>
    <row r="239" spans="14:14">
      <c r="N239" s="38"/>
    </row>
    <row r="240" spans="14:14">
      <c r="N240" s="38"/>
    </row>
    <row r="241" spans="14:14">
      <c r="N241" s="38"/>
    </row>
    <row r="242" spans="14:14">
      <c r="N242" s="38"/>
    </row>
    <row r="243" spans="14:14">
      <c r="N243" s="38"/>
    </row>
    <row r="244" spans="14:14">
      <c r="N244" s="68"/>
    </row>
    <row r="245" spans="14:14">
      <c r="N245" s="68"/>
    </row>
    <row r="246" spans="14:14">
      <c r="N246" s="68"/>
    </row>
  </sheetData>
  <autoFilter ref="G5:H29"/>
  <sortState ref="A6:N14">
    <sortCondition ref="H6:H14"/>
  </sortState>
  <mergeCells count="4">
    <mergeCell ref="A2:M2"/>
    <mergeCell ref="A3:M3"/>
    <mergeCell ref="A4:M4"/>
    <mergeCell ref="A1:N1"/>
  </mergeCells>
  <phoneticPr fontId="0" type="noConversion"/>
  <pageMargins left="0.16" right="0.16" top="0.59" bottom="0.39000000000000007" header="0" footer="0"/>
  <pageSetup paperSize="9" scale="78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>
    <pageSetUpPr fitToPage="1"/>
  </sheetPr>
  <dimension ref="A1:N245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E10" sqref="E10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117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102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684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671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5"/>
    </row>
    <row r="5" spans="1:14" s="60" customFormat="1" ht="15.25" customHeight="1">
      <c r="A5" s="3" t="s">
        <v>879</v>
      </c>
      <c r="B5" s="5" t="s">
        <v>880</v>
      </c>
      <c r="C5" s="59"/>
      <c r="D5" s="114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67" t="s">
        <v>741</v>
      </c>
    </row>
    <row r="6" spans="1:14" s="31" customFormat="1">
      <c r="A6" s="27">
        <v>1</v>
      </c>
      <c r="B6" s="28">
        <v>37.020000000000003</v>
      </c>
      <c r="C6" s="61"/>
      <c r="D6" s="113">
        <v>1</v>
      </c>
      <c r="E6" s="31" t="s">
        <v>339</v>
      </c>
      <c r="F6" s="32">
        <f>VLOOKUP($E6,Atletas!$1:$1048576,7,FALSE)</f>
        <v>36477</v>
      </c>
      <c r="G6" s="32" t="str">
        <f>VLOOKUP($E6,Atletas!$1:$1048576,9,FALSE)</f>
        <v>Iniciado</v>
      </c>
      <c r="H6" s="137" t="str">
        <f>VLOOKUP($E6,Atletas!$1:$1048576,5,FALSE)</f>
        <v>GDE</v>
      </c>
      <c r="I6" s="35" t="s">
        <v>1012</v>
      </c>
      <c r="J6" s="34">
        <v>41461</v>
      </c>
      <c r="K6" s="35"/>
      <c r="L6" s="35" t="s">
        <v>765</v>
      </c>
      <c r="M6" s="103"/>
      <c r="N6" s="38"/>
    </row>
    <row r="7" spans="1:14" s="31" customFormat="1">
      <c r="A7" s="27">
        <v>2</v>
      </c>
      <c r="B7" s="28">
        <v>37.880000000000003</v>
      </c>
      <c r="C7" s="61"/>
      <c r="D7" s="113">
        <v>2</v>
      </c>
      <c r="E7" s="31" t="s">
        <v>530</v>
      </c>
      <c r="F7" s="32">
        <f>VLOOKUP($E7,Atletas!$1:$1048576,7,FALSE)</f>
        <v>36231</v>
      </c>
      <c r="G7" s="32" t="str">
        <f>VLOOKUP($E7,Atletas!$1:$1048576,9,FALSE)</f>
        <v>Iniciado</v>
      </c>
      <c r="H7" s="137" t="str">
        <f>VLOOKUP($E7,Atletas!$1:$1048576,5,FALSE)</f>
        <v>ACDSJ</v>
      </c>
      <c r="I7" s="35" t="s">
        <v>1012</v>
      </c>
      <c r="J7" s="34">
        <v>41461</v>
      </c>
      <c r="K7" s="35"/>
      <c r="L7" s="35" t="s">
        <v>765</v>
      </c>
      <c r="M7" s="103"/>
      <c r="N7" s="38"/>
    </row>
    <row r="8" spans="1:14" s="31" customFormat="1">
      <c r="A8" s="27">
        <v>3</v>
      </c>
      <c r="B8" s="28">
        <v>38.82</v>
      </c>
      <c r="C8" s="61"/>
      <c r="D8" s="113">
        <v>2</v>
      </c>
      <c r="E8" s="31" t="s">
        <v>501</v>
      </c>
      <c r="F8" s="32">
        <f>VLOOKUP($E8,Atletas!$1:$1048576,7,FALSE)</f>
        <v>36286</v>
      </c>
      <c r="G8" s="32" t="str">
        <f>VLOOKUP($E8,Atletas!$1:$1048576,9,FALSE)</f>
        <v>Iniciado</v>
      </c>
      <c r="H8" s="137" t="str">
        <f>VLOOKUP($E8,Atletas!$1:$1048576,5,FALSE)</f>
        <v>ACDSJ</v>
      </c>
      <c r="I8" s="35" t="s">
        <v>1012</v>
      </c>
      <c r="J8" s="34">
        <v>41315</v>
      </c>
      <c r="K8" s="35"/>
      <c r="L8" s="35" t="s">
        <v>765</v>
      </c>
      <c r="M8" s="103"/>
      <c r="N8" s="38"/>
    </row>
    <row r="9" spans="1:14" s="31" customFormat="1">
      <c r="A9" s="27">
        <v>4</v>
      </c>
      <c r="B9" s="28">
        <v>40.049999999999997</v>
      </c>
      <c r="C9" s="61"/>
      <c r="D9" s="113">
        <v>3</v>
      </c>
      <c r="E9" s="31" t="s">
        <v>499</v>
      </c>
      <c r="F9" s="32">
        <f>VLOOKUP($E9,Atletas!$1:$1048576,7,FALSE)</f>
        <v>35979</v>
      </c>
      <c r="G9" s="32" t="str">
        <f>VLOOKUP($E9,Atletas!$1:$1048576,9,FALSE)</f>
        <v>Iniciado</v>
      </c>
      <c r="H9" s="137" t="str">
        <f>VLOOKUP($E9,Atletas!$1:$1048576,5,FALSE)</f>
        <v>CSM</v>
      </c>
      <c r="I9" s="35" t="s">
        <v>1012</v>
      </c>
      <c r="J9" s="34">
        <v>41315</v>
      </c>
      <c r="K9" s="35"/>
      <c r="L9" s="35" t="s">
        <v>765</v>
      </c>
      <c r="M9" s="103"/>
      <c r="N9" s="38"/>
    </row>
    <row r="10" spans="1:14" s="31" customFormat="1">
      <c r="A10" s="27">
        <v>5</v>
      </c>
      <c r="B10" s="28">
        <v>41.5</v>
      </c>
      <c r="C10" s="61"/>
      <c r="D10" s="113">
        <v>4</v>
      </c>
      <c r="E10" s="31" t="s">
        <v>2059</v>
      </c>
      <c r="F10" s="32">
        <f>VLOOKUP($E10,Atletas!$1:$1048576,7,FALSE)</f>
        <v>35915</v>
      </c>
      <c r="G10" s="32" t="str">
        <f>VLOOKUP($E10,Atletas!$1:$1048576,9,FALSE)</f>
        <v>Iniciado</v>
      </c>
      <c r="H10" s="137" t="str">
        <f>VLOOKUP($E10,Atletas!$1:$1048576,5,FALSE)</f>
        <v>AJS</v>
      </c>
      <c r="I10" s="35" t="s">
        <v>1012</v>
      </c>
      <c r="J10" s="34">
        <v>41461</v>
      </c>
      <c r="K10" s="35"/>
      <c r="L10" s="35" t="s">
        <v>765</v>
      </c>
      <c r="M10" s="103"/>
      <c r="N10" s="38"/>
    </row>
    <row r="11" spans="1:14" s="31" customFormat="1">
      <c r="A11" s="27">
        <v>6</v>
      </c>
      <c r="B11" s="28">
        <v>42.51</v>
      </c>
      <c r="C11" s="61"/>
      <c r="D11" s="113">
        <v>4</v>
      </c>
      <c r="E11" s="31" t="s">
        <v>1039</v>
      </c>
      <c r="F11" s="32">
        <f>VLOOKUP($E11,Atletas!$1:$1048576,7,FALSE)</f>
        <v>36305</v>
      </c>
      <c r="G11" s="32" t="str">
        <f>VLOOKUP($E11,Atletas!$1:$1048576,9,FALSE)</f>
        <v>Iniciado</v>
      </c>
      <c r="H11" s="137" t="str">
        <f>VLOOKUP($E11,Atletas!$1:$1048576,5,FALSE)</f>
        <v>CSM</v>
      </c>
      <c r="I11" s="35" t="s">
        <v>1012</v>
      </c>
      <c r="J11" s="34">
        <v>41315</v>
      </c>
      <c r="K11" s="35"/>
      <c r="L11" s="35" t="s">
        <v>765</v>
      </c>
      <c r="M11" s="103"/>
      <c r="N11" s="38"/>
    </row>
    <row r="12" spans="1:14" s="31" customFormat="1">
      <c r="A12" s="27">
        <v>7</v>
      </c>
      <c r="B12" s="28">
        <v>43.28</v>
      </c>
      <c r="C12" s="61"/>
      <c r="D12" s="113">
        <v>5</v>
      </c>
      <c r="E12" s="31" t="s">
        <v>2198</v>
      </c>
      <c r="F12" s="32">
        <f>VLOOKUP($E12,Atletas!$1:$1048576,7,FALSE)</f>
        <v>35881</v>
      </c>
      <c r="G12" s="32" t="str">
        <f>VLOOKUP($E12,Atletas!$1:$1048576,9,FALSE)</f>
        <v>Iniciado</v>
      </c>
      <c r="H12" s="137" t="str">
        <f>VLOOKUP($E12,Atletas!$1:$1048576,5,FALSE)</f>
        <v>AJS</v>
      </c>
      <c r="I12" s="35" t="s">
        <v>1012</v>
      </c>
      <c r="J12" s="34">
        <v>41461</v>
      </c>
      <c r="K12" s="35"/>
      <c r="L12" s="35" t="s">
        <v>765</v>
      </c>
      <c r="M12" s="103"/>
      <c r="N12" s="38"/>
    </row>
    <row r="13" spans="1:14" s="31" customFormat="1">
      <c r="A13" s="27">
        <v>8</v>
      </c>
      <c r="B13" s="28">
        <v>45.94</v>
      </c>
      <c r="C13" s="61"/>
      <c r="D13" s="113">
        <v>6</v>
      </c>
      <c r="E13" s="31" t="s">
        <v>2040</v>
      </c>
      <c r="F13" s="32">
        <f>VLOOKUP($E13,Atletas!$1:$1048576,7,FALSE)</f>
        <v>36317</v>
      </c>
      <c r="G13" s="32" t="str">
        <f>VLOOKUP($E13,Atletas!$1:$1048576,9,FALSE)</f>
        <v>Iniciado</v>
      </c>
      <c r="H13" s="137" t="str">
        <f>VLOOKUP($E13,Atletas!$1:$1048576,5,FALSE)</f>
        <v>AJS</v>
      </c>
      <c r="I13" s="35" t="s">
        <v>1012</v>
      </c>
      <c r="J13" s="34">
        <v>41461</v>
      </c>
      <c r="K13" s="35"/>
      <c r="L13" s="35" t="s">
        <v>765</v>
      </c>
      <c r="M13" s="103"/>
      <c r="N13" s="38"/>
    </row>
    <row r="14" spans="1:14" s="31" customFormat="1">
      <c r="A14" s="27"/>
      <c r="B14" s="28"/>
      <c r="C14" s="61"/>
      <c r="D14" s="113"/>
      <c r="E14" s="31" t="s">
        <v>1392</v>
      </c>
      <c r="F14" s="32">
        <f>VLOOKUP($E14,Atletas!$1:$1048576,7,FALSE)</f>
        <v>36035</v>
      </c>
      <c r="G14" s="32" t="str">
        <f>VLOOKUP($E14,Atletas!$1:$1048576,9,FALSE)</f>
        <v>Iniciado</v>
      </c>
      <c r="H14" s="137" t="str">
        <f>VLOOKUP($E14,Atletas!$1:$1048576,5,FALSE)</f>
        <v>ADRAP</v>
      </c>
      <c r="I14" s="35"/>
      <c r="J14" s="34"/>
      <c r="K14" s="35"/>
      <c r="L14" s="35" t="s">
        <v>1518</v>
      </c>
      <c r="M14" s="103"/>
      <c r="N14" s="38"/>
    </row>
    <row r="15" spans="1:14" s="31" customFormat="1">
      <c r="A15" s="27"/>
      <c r="B15" s="28"/>
      <c r="C15" s="61"/>
      <c r="D15" s="113"/>
      <c r="E15" s="31" t="s">
        <v>1409</v>
      </c>
      <c r="F15" s="32">
        <f>VLOOKUP($E15,Atletas!$1:$1048576,7,FALSE)</f>
        <v>36084</v>
      </c>
      <c r="G15" s="32" t="str">
        <f>VLOOKUP($E15,Atletas!$1:$1048576,9,FALSE)</f>
        <v>Iniciado</v>
      </c>
      <c r="H15" s="137" t="str">
        <f>VLOOKUP($E15,Atletas!$1:$1048576,5,FALSE)</f>
        <v>ADRAP</v>
      </c>
      <c r="I15" s="35"/>
      <c r="J15" s="34"/>
      <c r="K15" s="35"/>
      <c r="L15" s="35" t="s">
        <v>1519</v>
      </c>
      <c r="M15" s="103"/>
      <c r="N15" s="38"/>
    </row>
    <row r="16" spans="1:14" s="31" customFormat="1">
      <c r="A16" s="27"/>
      <c r="B16" s="28"/>
      <c r="C16" s="61"/>
      <c r="D16" s="113"/>
      <c r="F16" s="32">
        <f>VLOOKUP($E16,Atletas!$1:$1048576,7,FALSE)</f>
        <v>0</v>
      </c>
      <c r="G16" s="32">
        <f>VLOOKUP($E16,Atletas!$1:$1048576,9,FALSE)</f>
        <v>0</v>
      </c>
      <c r="H16" s="137">
        <f>VLOOKUP($E16,Atletas!$1:$1048576,5,FALSE)</f>
        <v>0</v>
      </c>
      <c r="I16" s="35"/>
      <c r="J16" s="34"/>
      <c r="K16" s="35"/>
      <c r="L16" s="35" t="s">
        <v>765</v>
      </c>
      <c r="M16" s="103"/>
      <c r="N16" s="38"/>
    </row>
    <row r="17" spans="1:14" s="31" customFormat="1">
      <c r="A17" s="27"/>
      <c r="B17" s="28"/>
      <c r="C17" s="61"/>
      <c r="D17" s="113"/>
      <c r="F17" s="32">
        <f>VLOOKUP($E17,Atletas!$1:$1048576,7,FALSE)</f>
        <v>0</v>
      </c>
      <c r="G17" s="32">
        <f>VLOOKUP($E17,Atletas!$1:$1048576,9,FALSE)</f>
        <v>0</v>
      </c>
      <c r="H17" s="137">
        <f>VLOOKUP($E17,Atletas!$1:$1048576,5,FALSE)</f>
        <v>0</v>
      </c>
      <c r="I17" s="35"/>
      <c r="J17" s="34"/>
      <c r="K17" s="35"/>
      <c r="L17" s="35" t="s">
        <v>765</v>
      </c>
      <c r="M17" s="103"/>
      <c r="N17" s="38"/>
    </row>
    <row r="18" spans="1:14" s="31" customFormat="1">
      <c r="A18" s="27"/>
      <c r="B18" s="28"/>
      <c r="C18" s="61"/>
      <c r="D18" s="113"/>
      <c r="F18" s="32"/>
      <c r="G18" s="32"/>
      <c r="H18" s="137"/>
      <c r="I18" s="35"/>
      <c r="J18" s="34"/>
      <c r="K18" s="35"/>
      <c r="L18" s="35"/>
      <c r="M18" s="103"/>
    </row>
    <row r="19" spans="1:14" s="31" customFormat="1">
      <c r="A19" s="27"/>
      <c r="B19" s="28"/>
      <c r="C19" s="61"/>
      <c r="D19" s="113"/>
      <c r="F19" s="63"/>
      <c r="G19" s="32"/>
      <c r="H19" s="137"/>
      <c r="I19" s="35"/>
      <c r="J19" s="34"/>
      <c r="K19" s="35"/>
      <c r="L19" s="35"/>
      <c r="M19" s="103"/>
    </row>
    <row r="20" spans="1:14" s="31" customFormat="1">
      <c r="A20" s="181" t="s">
        <v>742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03"/>
      <c r="N20" s="39"/>
    </row>
    <row r="21" spans="1:14" s="31" customFormat="1">
      <c r="A21" s="27"/>
      <c r="B21" s="28"/>
      <c r="C21" s="61"/>
      <c r="D21" s="113"/>
      <c r="F21" s="32">
        <f>VLOOKUP($E21,Atletas!$1:$1048576,7,FALSE)</f>
        <v>0</v>
      </c>
      <c r="G21" s="32">
        <f>VLOOKUP($E21,Atletas!$1:$1048576,9,FALSE)</f>
        <v>0</v>
      </c>
      <c r="H21" s="137">
        <f>VLOOKUP($E21,Atletas!$1:$1048576,5,FALSE)</f>
        <v>0</v>
      </c>
      <c r="I21" s="35"/>
      <c r="J21" s="34"/>
      <c r="K21" s="35"/>
      <c r="L21" s="35"/>
      <c r="M21" s="103"/>
      <c r="N21" s="38"/>
    </row>
    <row r="22" spans="1:14" s="31" customFormat="1">
      <c r="A22" s="27"/>
      <c r="B22" s="28"/>
      <c r="C22" s="61"/>
      <c r="D22" s="113"/>
      <c r="F22" s="32">
        <f>VLOOKUP($E22,Atletas!$1:$1048576,7,FALSE)</f>
        <v>0</v>
      </c>
      <c r="G22" s="32">
        <f>VLOOKUP($E22,Atletas!$1:$1048576,9,FALSE)</f>
        <v>0</v>
      </c>
      <c r="H22" s="137">
        <f>VLOOKUP($E22,Atletas!$1:$1048576,5,FALSE)</f>
        <v>0</v>
      </c>
      <c r="I22" s="35"/>
      <c r="J22" s="34"/>
      <c r="K22" s="35"/>
      <c r="L22" s="35"/>
      <c r="M22" s="103"/>
      <c r="N22" s="38"/>
    </row>
    <row r="23" spans="1:14" s="31" customFormat="1">
      <c r="A23" s="27"/>
      <c r="B23" s="28"/>
      <c r="C23" s="61"/>
      <c r="D23" s="113"/>
      <c r="F23" s="32">
        <f>VLOOKUP($E23,Atletas!$1:$1048576,7,FALSE)</f>
        <v>0</v>
      </c>
      <c r="G23" s="32">
        <f>VLOOKUP($E23,Atletas!$1:$1048576,9,FALSE)</f>
        <v>0</v>
      </c>
      <c r="H23" s="137">
        <f>VLOOKUP($E23,Atletas!$1:$1048576,5,FALSE)</f>
        <v>0</v>
      </c>
      <c r="I23" s="35"/>
      <c r="J23" s="34"/>
      <c r="K23" s="35"/>
      <c r="L23" s="35"/>
      <c r="M23" s="103"/>
      <c r="N23" s="38"/>
    </row>
    <row r="24" spans="1:14" s="31" customFormat="1">
      <c r="A24" s="27"/>
      <c r="B24" s="28"/>
      <c r="C24" s="61"/>
      <c r="D24" s="113"/>
      <c r="F24" s="32"/>
      <c r="G24" s="35"/>
      <c r="H24" s="137"/>
      <c r="I24" s="35"/>
      <c r="J24" s="34"/>
      <c r="K24" s="35"/>
      <c r="L24" s="35"/>
      <c r="M24" s="103"/>
    </row>
    <row r="25" spans="1:14" s="31" customFormat="1">
      <c r="A25" s="27"/>
      <c r="B25" s="28"/>
      <c r="C25" s="61"/>
      <c r="D25" s="113"/>
      <c r="F25" s="32"/>
      <c r="G25" s="35"/>
      <c r="H25" s="137"/>
      <c r="I25" s="35"/>
      <c r="J25" s="34"/>
      <c r="K25" s="35"/>
      <c r="L25" s="35"/>
      <c r="M25" s="103"/>
    </row>
    <row r="26" spans="1:14" s="31" customFormat="1">
      <c r="A26" s="27"/>
      <c r="B26" s="28"/>
      <c r="C26" s="61"/>
      <c r="D26" s="113"/>
      <c r="F26" s="32"/>
      <c r="G26" s="35"/>
      <c r="H26" s="137"/>
      <c r="I26" s="35"/>
      <c r="J26" s="34"/>
      <c r="K26" s="35"/>
      <c r="L26" s="35"/>
      <c r="M26" s="103"/>
    </row>
    <row r="27" spans="1:14" s="31" customFormat="1">
      <c r="A27" s="27"/>
      <c r="B27" s="28"/>
      <c r="C27" s="61"/>
      <c r="D27" s="113"/>
      <c r="F27" s="32"/>
      <c r="G27" s="35"/>
      <c r="H27" s="137"/>
      <c r="I27" s="35"/>
      <c r="J27" s="34"/>
      <c r="K27" s="35"/>
      <c r="L27" s="35"/>
      <c r="M27" s="103"/>
    </row>
    <row r="28" spans="1:14" s="31" customFormat="1">
      <c r="A28" s="27"/>
      <c r="B28" s="28"/>
      <c r="C28" s="61"/>
      <c r="D28" s="113"/>
      <c r="F28" s="32"/>
      <c r="G28" s="35"/>
      <c r="H28" s="137"/>
      <c r="I28" s="35"/>
      <c r="J28" s="34"/>
      <c r="K28" s="35"/>
      <c r="L28" s="35"/>
      <c r="M28" s="103"/>
    </row>
    <row r="29" spans="1:14">
      <c r="M29" s="103"/>
    </row>
    <row r="30" spans="1:14">
      <c r="M30" s="103"/>
    </row>
    <row r="31" spans="1:14">
      <c r="M31" s="103"/>
    </row>
    <row r="32" spans="1:14">
      <c r="M32" s="103"/>
    </row>
    <row r="33" spans="13:13">
      <c r="M33" s="103"/>
    </row>
    <row r="34" spans="13:13">
      <c r="M34" s="103"/>
    </row>
    <row r="35" spans="13:13">
      <c r="M35" s="103"/>
    </row>
    <row r="36" spans="13:13">
      <c r="M36" s="103"/>
    </row>
    <row r="37" spans="13:13">
      <c r="M37" s="103"/>
    </row>
    <row r="38" spans="13:13">
      <c r="M38" s="103"/>
    </row>
    <row r="39" spans="13:13">
      <c r="M39" s="103"/>
    </row>
    <row r="40" spans="13:13">
      <c r="M40" s="103"/>
    </row>
    <row r="41" spans="13:13">
      <c r="M41" s="103"/>
    </row>
    <row r="42" spans="13:13">
      <c r="M42" s="103"/>
    </row>
    <row r="43" spans="13:13">
      <c r="M43" s="103"/>
    </row>
    <row r="44" spans="13:13">
      <c r="M44" s="103"/>
    </row>
    <row r="45" spans="13:13">
      <c r="M45" s="103"/>
    </row>
    <row r="46" spans="13:13">
      <c r="M46" s="103"/>
    </row>
    <row r="47" spans="13:13">
      <c r="M47" s="103"/>
    </row>
    <row r="48" spans="13:13">
      <c r="M48" s="103"/>
    </row>
    <row r="49" spans="13:13">
      <c r="M49" s="103"/>
    </row>
    <row r="50" spans="13:13">
      <c r="M50" s="103"/>
    </row>
    <row r="51" spans="13:13">
      <c r="M51" s="103"/>
    </row>
    <row r="52" spans="13:13">
      <c r="M52" s="103"/>
    </row>
    <row r="53" spans="13:13">
      <c r="M53" s="103"/>
    </row>
    <row r="54" spans="13:13">
      <c r="M54" s="103"/>
    </row>
    <row r="55" spans="13:13">
      <c r="M55" s="103"/>
    </row>
    <row r="56" spans="13:13">
      <c r="M56" s="103"/>
    </row>
    <row r="57" spans="13:13">
      <c r="M57" s="103"/>
    </row>
    <row r="58" spans="13:13">
      <c r="M58" s="103"/>
    </row>
    <row r="59" spans="13:13">
      <c r="M59" s="103"/>
    </row>
    <row r="60" spans="13:13">
      <c r="M60" s="103"/>
    </row>
    <row r="61" spans="13:13">
      <c r="M61" s="103"/>
    </row>
    <row r="62" spans="13:13">
      <c r="M62" s="103"/>
    </row>
    <row r="63" spans="13:13">
      <c r="M63" s="103"/>
    </row>
    <row r="64" spans="13:13">
      <c r="M64" s="103"/>
    </row>
    <row r="65" spans="13:13">
      <c r="M65" s="103"/>
    </row>
    <row r="66" spans="13:13">
      <c r="M66" s="103"/>
    </row>
    <row r="67" spans="13:13">
      <c r="M67" s="103"/>
    </row>
    <row r="68" spans="13:13">
      <c r="M68" s="103"/>
    </row>
    <row r="69" spans="13:13">
      <c r="M69" s="103"/>
    </row>
    <row r="70" spans="13:13">
      <c r="M70" s="103"/>
    </row>
    <row r="71" spans="13:13">
      <c r="M71" s="103"/>
    </row>
    <row r="72" spans="13:13">
      <c r="M72" s="103"/>
    </row>
    <row r="73" spans="13:13">
      <c r="M73" s="103"/>
    </row>
    <row r="74" spans="13:13">
      <c r="M74" s="103"/>
    </row>
    <row r="75" spans="13:13">
      <c r="M75" s="103"/>
    </row>
    <row r="76" spans="13:13">
      <c r="M76" s="103"/>
    </row>
    <row r="77" spans="13:13">
      <c r="M77" s="103"/>
    </row>
    <row r="78" spans="13:13">
      <c r="M78" s="103"/>
    </row>
    <row r="79" spans="13:13">
      <c r="M79" s="103"/>
    </row>
    <row r="80" spans="13:13">
      <c r="M80" s="103"/>
    </row>
    <row r="81" spans="13:13">
      <c r="M81" s="103"/>
    </row>
    <row r="82" spans="13:13">
      <c r="M82" s="103"/>
    </row>
    <row r="83" spans="13:13">
      <c r="M83" s="103"/>
    </row>
    <row r="84" spans="13:13">
      <c r="M84" s="103"/>
    </row>
    <row r="85" spans="13:13">
      <c r="M85" s="103"/>
    </row>
    <row r="86" spans="13:13">
      <c r="M86" s="103"/>
    </row>
    <row r="87" spans="13:13">
      <c r="M87" s="103"/>
    </row>
    <row r="88" spans="13:13">
      <c r="M88" s="103"/>
    </row>
    <row r="89" spans="13:13">
      <c r="M89" s="103"/>
    </row>
    <row r="90" spans="13:13">
      <c r="M90" s="103"/>
    </row>
    <row r="91" spans="13:13">
      <c r="M91" s="103"/>
    </row>
    <row r="92" spans="13:13">
      <c r="M92" s="103"/>
    </row>
    <row r="93" spans="13:13">
      <c r="M93" s="103"/>
    </row>
    <row r="94" spans="13:13">
      <c r="M94" s="103"/>
    </row>
    <row r="95" spans="13:13">
      <c r="M95" s="103"/>
    </row>
    <row r="96" spans="13:13">
      <c r="M96" s="103"/>
    </row>
    <row r="97" spans="13:13">
      <c r="M97" s="103"/>
    </row>
    <row r="98" spans="13:13">
      <c r="M98" s="103"/>
    </row>
    <row r="99" spans="13:13">
      <c r="M99" s="103"/>
    </row>
    <row r="100" spans="13:13">
      <c r="M100" s="103"/>
    </row>
    <row r="101" spans="13:13">
      <c r="M101" s="103"/>
    </row>
    <row r="102" spans="13:13">
      <c r="M102" s="103"/>
    </row>
    <row r="103" spans="13:13">
      <c r="M103" s="103"/>
    </row>
    <row r="104" spans="13:13">
      <c r="M104" s="103"/>
    </row>
    <row r="105" spans="13:13">
      <c r="M105" s="103"/>
    </row>
    <row r="106" spans="13:13">
      <c r="M106" s="103"/>
    </row>
    <row r="107" spans="13:13">
      <c r="M107" s="103"/>
    </row>
    <row r="108" spans="13:13">
      <c r="M108" s="103"/>
    </row>
    <row r="109" spans="13:13">
      <c r="M109" s="103"/>
    </row>
    <row r="110" spans="13:13">
      <c r="M110" s="103"/>
    </row>
    <row r="111" spans="13:13">
      <c r="M111" s="103"/>
    </row>
    <row r="112" spans="13:13">
      <c r="M112" s="103"/>
    </row>
    <row r="113" spans="13:13">
      <c r="M113" s="103"/>
    </row>
    <row r="114" spans="13:13">
      <c r="M114" s="103"/>
    </row>
    <row r="115" spans="13:13">
      <c r="M115" s="103"/>
    </row>
    <row r="116" spans="13:13">
      <c r="M116" s="103"/>
    </row>
    <row r="117" spans="13:13">
      <c r="M117" s="103"/>
    </row>
    <row r="118" spans="13:13">
      <c r="M118" s="103"/>
    </row>
    <row r="119" spans="13:13">
      <c r="M119" s="103"/>
    </row>
    <row r="120" spans="13:13">
      <c r="M120" s="103"/>
    </row>
    <row r="121" spans="13:13">
      <c r="M121" s="103"/>
    </row>
    <row r="122" spans="13:13">
      <c r="M122" s="103"/>
    </row>
    <row r="123" spans="13:13">
      <c r="M123" s="103"/>
    </row>
    <row r="124" spans="13:13">
      <c r="M124" s="103"/>
    </row>
    <row r="125" spans="13:13">
      <c r="M125" s="103"/>
    </row>
    <row r="126" spans="13:13">
      <c r="M126" s="103"/>
    </row>
    <row r="127" spans="13:13">
      <c r="M127" s="103"/>
    </row>
    <row r="128" spans="13:13">
      <c r="M128" s="103"/>
    </row>
    <row r="129" spans="13:13">
      <c r="M129" s="103"/>
    </row>
    <row r="130" spans="13:13">
      <c r="M130" s="103"/>
    </row>
    <row r="131" spans="13:13">
      <c r="M131" s="103"/>
    </row>
    <row r="132" spans="13:13">
      <c r="M132" s="103"/>
    </row>
    <row r="133" spans="13:13">
      <c r="M133" s="103"/>
    </row>
    <row r="134" spans="13:13">
      <c r="M134" s="103"/>
    </row>
    <row r="135" spans="13:13">
      <c r="M135" s="103"/>
    </row>
    <row r="136" spans="13:13">
      <c r="M136" s="103"/>
    </row>
    <row r="137" spans="13:13">
      <c r="M137" s="103"/>
    </row>
    <row r="138" spans="13:13">
      <c r="M138" s="103"/>
    </row>
    <row r="139" spans="13:13">
      <c r="M139" s="103"/>
    </row>
    <row r="140" spans="13:13">
      <c r="M140" s="103"/>
    </row>
    <row r="141" spans="13:13">
      <c r="M141" s="103"/>
    </row>
    <row r="142" spans="13:13">
      <c r="M142" s="103"/>
    </row>
    <row r="143" spans="13:13">
      <c r="M143" s="103"/>
    </row>
    <row r="144" spans="13:13">
      <c r="M144" s="103"/>
    </row>
    <row r="145" spans="13:13">
      <c r="M145" s="103"/>
    </row>
    <row r="146" spans="13:13">
      <c r="M146" s="103"/>
    </row>
    <row r="147" spans="13:13">
      <c r="M147" s="103"/>
    </row>
    <row r="148" spans="13:13">
      <c r="M148" s="103"/>
    </row>
    <row r="149" spans="13:13">
      <c r="M149" s="103"/>
    </row>
    <row r="150" spans="13:13">
      <c r="M150" s="103"/>
    </row>
    <row r="151" spans="13:13">
      <c r="M151" s="103"/>
    </row>
    <row r="152" spans="13:13">
      <c r="M152" s="103"/>
    </row>
    <row r="153" spans="13:13">
      <c r="M153" s="103"/>
    </row>
    <row r="154" spans="13:13">
      <c r="M154" s="103"/>
    </row>
    <row r="155" spans="13:13">
      <c r="M155" s="103"/>
    </row>
    <row r="156" spans="13:13">
      <c r="M156" s="103"/>
    </row>
    <row r="157" spans="13:13">
      <c r="M157" s="103"/>
    </row>
    <row r="158" spans="13:13">
      <c r="M158" s="103"/>
    </row>
    <row r="159" spans="13:13">
      <c r="M159" s="103"/>
    </row>
    <row r="160" spans="13:13">
      <c r="M160" s="103"/>
    </row>
    <row r="161" spans="13:13">
      <c r="M161" s="103"/>
    </row>
    <row r="162" spans="13:13">
      <c r="M162" s="103"/>
    </row>
    <row r="163" spans="13:13">
      <c r="M163" s="103"/>
    </row>
    <row r="164" spans="13:13">
      <c r="M164" s="103"/>
    </row>
    <row r="165" spans="13:13">
      <c r="M165" s="103"/>
    </row>
    <row r="166" spans="13:13">
      <c r="M166" s="103"/>
    </row>
    <row r="167" spans="13:13">
      <c r="M167" s="103"/>
    </row>
    <row r="168" spans="13:13">
      <c r="M168" s="103"/>
    </row>
    <row r="169" spans="13:13">
      <c r="M169" s="103"/>
    </row>
    <row r="170" spans="13:13">
      <c r="M170" s="103"/>
    </row>
    <row r="171" spans="13:13">
      <c r="M171" s="103"/>
    </row>
    <row r="172" spans="13:13">
      <c r="M172" s="103"/>
    </row>
    <row r="173" spans="13:13">
      <c r="M173" s="103"/>
    </row>
    <row r="174" spans="13:13">
      <c r="M174" s="103"/>
    </row>
    <row r="175" spans="13:13">
      <c r="M175" s="103"/>
    </row>
    <row r="176" spans="13:13">
      <c r="M176" s="103"/>
    </row>
    <row r="177" spans="13:13">
      <c r="M177" s="103"/>
    </row>
    <row r="178" spans="13:13">
      <c r="M178" s="103"/>
    </row>
    <row r="179" spans="13:13">
      <c r="M179" s="103"/>
    </row>
    <row r="180" spans="13:13">
      <c r="M180" s="103"/>
    </row>
    <row r="181" spans="13:13">
      <c r="M181" s="103"/>
    </row>
    <row r="182" spans="13:13">
      <c r="M182" s="103"/>
    </row>
    <row r="183" spans="13:13">
      <c r="M183" s="103"/>
    </row>
    <row r="184" spans="13:13">
      <c r="M184" s="103"/>
    </row>
    <row r="185" spans="13:13">
      <c r="M185" s="103"/>
    </row>
    <row r="186" spans="13:13">
      <c r="M186" s="103"/>
    </row>
    <row r="187" spans="13:13">
      <c r="M187" s="103"/>
    </row>
    <row r="188" spans="13:13">
      <c r="M188" s="103"/>
    </row>
    <row r="189" spans="13:13">
      <c r="M189" s="103"/>
    </row>
    <row r="190" spans="13:13">
      <c r="M190" s="103"/>
    </row>
    <row r="191" spans="13:13">
      <c r="M191" s="103"/>
    </row>
    <row r="192" spans="13:13">
      <c r="M192" s="103"/>
    </row>
    <row r="193" spans="13:13">
      <c r="M193" s="103"/>
    </row>
    <row r="194" spans="13:13">
      <c r="M194" s="103"/>
    </row>
    <row r="195" spans="13:13">
      <c r="M195" s="103"/>
    </row>
    <row r="196" spans="13:13">
      <c r="M196" s="103"/>
    </row>
    <row r="197" spans="13:13">
      <c r="M197" s="103"/>
    </row>
    <row r="198" spans="13:13">
      <c r="M198" s="103"/>
    </row>
    <row r="199" spans="13:13">
      <c r="M199" s="103"/>
    </row>
    <row r="200" spans="13:13">
      <c r="M200" s="103"/>
    </row>
    <row r="201" spans="13:13">
      <c r="M201" s="103"/>
    </row>
    <row r="202" spans="13:13">
      <c r="M202" s="103"/>
    </row>
    <row r="203" spans="13:13">
      <c r="M203" s="103"/>
    </row>
    <row r="204" spans="13:13">
      <c r="M204" s="103"/>
    </row>
    <row r="205" spans="13:13">
      <c r="M205" s="103"/>
    </row>
    <row r="206" spans="13:13">
      <c r="M206" s="103"/>
    </row>
    <row r="207" spans="13:13">
      <c r="M207" s="103"/>
    </row>
    <row r="208" spans="13:13">
      <c r="M208" s="103"/>
    </row>
    <row r="209" spans="13:13">
      <c r="M209" s="103"/>
    </row>
    <row r="210" spans="13:13">
      <c r="M210" s="103"/>
    </row>
    <row r="211" spans="13:13">
      <c r="M211" s="103"/>
    </row>
    <row r="212" spans="13:13">
      <c r="M212" s="103"/>
    </row>
    <row r="213" spans="13:13">
      <c r="M213" s="103"/>
    </row>
    <row r="214" spans="13:13">
      <c r="M214" s="103"/>
    </row>
    <row r="215" spans="13:13">
      <c r="M215" s="103"/>
    </row>
    <row r="216" spans="13:13">
      <c r="M216" s="103"/>
    </row>
    <row r="217" spans="13:13">
      <c r="M217" s="103"/>
    </row>
    <row r="218" spans="13:13">
      <c r="M218" s="103"/>
    </row>
    <row r="219" spans="13:13">
      <c r="M219" s="103"/>
    </row>
    <row r="220" spans="13:13">
      <c r="M220" s="103"/>
    </row>
    <row r="221" spans="13:13">
      <c r="M221" s="103"/>
    </row>
    <row r="222" spans="13:13">
      <c r="M222" s="103"/>
    </row>
    <row r="223" spans="13:13">
      <c r="M223" s="103"/>
    </row>
    <row r="224" spans="13:13">
      <c r="M224" s="103"/>
    </row>
    <row r="225" spans="13:13">
      <c r="M225" s="103"/>
    </row>
    <row r="226" spans="13:13">
      <c r="M226" s="103"/>
    </row>
    <row r="227" spans="13:13">
      <c r="M227" s="103"/>
    </row>
    <row r="228" spans="13:13">
      <c r="M228" s="103"/>
    </row>
    <row r="229" spans="13:13">
      <c r="M229" s="103"/>
    </row>
    <row r="230" spans="13:13">
      <c r="M230" s="103"/>
    </row>
    <row r="231" spans="13:13">
      <c r="M231" s="103"/>
    </row>
    <row r="232" spans="13:13">
      <c r="M232" s="103"/>
    </row>
    <row r="233" spans="13:13">
      <c r="M233" s="103"/>
    </row>
    <row r="234" spans="13:13">
      <c r="M234" s="103"/>
    </row>
    <row r="235" spans="13:13">
      <c r="M235" s="103"/>
    </row>
    <row r="236" spans="13:13">
      <c r="M236" s="103"/>
    </row>
    <row r="237" spans="13:13">
      <c r="M237" s="103"/>
    </row>
    <row r="238" spans="13:13">
      <c r="M238" s="103"/>
    </row>
    <row r="239" spans="13:13">
      <c r="M239" s="103"/>
    </row>
    <row r="240" spans="13:13">
      <c r="M240" s="103"/>
    </row>
    <row r="241" spans="13:13">
      <c r="M241" s="103"/>
    </row>
    <row r="242" spans="13:13">
      <c r="M242" s="103"/>
    </row>
    <row r="243" spans="13:13">
      <c r="M243" s="103"/>
    </row>
    <row r="244" spans="13:13">
      <c r="M244" s="103"/>
    </row>
    <row r="245" spans="13:13">
      <c r="M245" s="103"/>
    </row>
  </sheetData>
  <mergeCells count="5">
    <mergeCell ref="A20:L20"/>
    <mergeCell ref="A2:L2"/>
    <mergeCell ref="A1:L1"/>
    <mergeCell ref="A3:L3"/>
    <mergeCell ref="A4:K4"/>
  </mergeCells>
  <phoneticPr fontId="5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0" enableFormatConditionsCalculation="0">
    <pageSetUpPr fitToPage="1"/>
  </sheetPr>
  <dimension ref="A1:N21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33203125" style="52" customWidth="1"/>
    <col min="4" max="4" width="5.83203125" style="20" customWidth="1"/>
    <col min="5" max="5" width="25.6640625" customWidth="1"/>
    <col min="6" max="6" width="5.6640625" customWidth="1"/>
    <col min="7" max="7" width="7.1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44.1640625" style="26" customWidth="1"/>
    <col min="14" max="14" width="10.6640625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938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4" ht="15.25" customHeight="1">
      <c r="A5" s="3" t="s">
        <v>879</v>
      </c>
      <c r="B5" s="5" t="s">
        <v>880</v>
      </c>
      <c r="C5" s="22" t="s">
        <v>939</v>
      </c>
      <c r="D5" s="21" t="s">
        <v>890</v>
      </c>
      <c r="E5" s="4" t="s">
        <v>712</v>
      </c>
      <c r="F5" s="4" t="s">
        <v>883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713</v>
      </c>
    </row>
    <row r="6" spans="1:14" s="31" customFormat="1">
      <c r="A6" s="27"/>
      <c r="B6" s="28"/>
      <c r="C6" s="51"/>
      <c r="D6" s="30"/>
      <c r="E6" s="31" t="s">
        <v>659</v>
      </c>
      <c r="G6" s="32" t="s">
        <v>1011</v>
      </c>
      <c r="H6" s="137" t="s">
        <v>752</v>
      </c>
      <c r="I6" s="35"/>
      <c r="J6" s="34"/>
      <c r="K6" s="35"/>
      <c r="L6" s="35" t="s">
        <v>1344</v>
      </c>
      <c r="M6" s="25"/>
    </row>
    <row r="7" spans="1:14" s="31" customFormat="1">
      <c r="A7" s="27"/>
      <c r="B7" s="28"/>
      <c r="C7" s="51"/>
      <c r="D7" s="30"/>
      <c r="E7" s="31" t="s">
        <v>755</v>
      </c>
      <c r="G7" s="32" t="s">
        <v>826</v>
      </c>
      <c r="H7" s="137" t="s">
        <v>772</v>
      </c>
      <c r="I7" s="35"/>
      <c r="J7" s="34"/>
      <c r="L7" s="35" t="s">
        <v>582</v>
      </c>
      <c r="M7" s="25"/>
    </row>
    <row r="8" spans="1:14" s="31" customFormat="1">
      <c r="A8" s="27"/>
      <c r="B8" s="28"/>
      <c r="C8" s="51"/>
      <c r="D8" s="30"/>
      <c r="E8" s="31" t="s">
        <v>756</v>
      </c>
      <c r="G8" s="32" t="s">
        <v>826</v>
      </c>
      <c r="H8" s="137" t="s">
        <v>951</v>
      </c>
      <c r="I8" s="35"/>
      <c r="J8" s="34"/>
      <c r="L8" s="35" t="s">
        <v>583</v>
      </c>
      <c r="M8" s="25"/>
    </row>
    <row r="9" spans="1:14" s="31" customFormat="1">
      <c r="A9" s="27"/>
      <c r="B9" s="28"/>
      <c r="C9" s="51"/>
      <c r="D9" s="30"/>
      <c r="E9" s="31" t="s">
        <v>757</v>
      </c>
      <c r="G9" s="32" t="s">
        <v>1020</v>
      </c>
      <c r="H9" s="137" t="s">
        <v>1019</v>
      </c>
      <c r="I9" s="35"/>
      <c r="J9" s="34"/>
      <c r="K9" s="35"/>
      <c r="L9" s="35"/>
      <c r="M9" s="25"/>
    </row>
    <row r="10" spans="1:14" s="31" customFormat="1">
      <c r="A10" s="27"/>
      <c r="B10" s="28"/>
      <c r="C10" s="51"/>
      <c r="D10" s="30"/>
      <c r="G10" s="32"/>
      <c r="H10" s="137"/>
      <c r="I10" s="35"/>
      <c r="J10" s="34"/>
      <c r="K10" s="35"/>
      <c r="L10" s="35"/>
      <c r="M10" s="25"/>
    </row>
    <row r="11" spans="1:14" s="31" customFormat="1">
      <c r="A11" s="27"/>
      <c r="B11" s="28"/>
      <c r="C11" s="51"/>
      <c r="D11" s="30"/>
      <c r="G11" s="32"/>
      <c r="H11" s="137"/>
      <c r="I11" s="35"/>
      <c r="J11" s="34"/>
      <c r="K11" s="35"/>
      <c r="L11" s="35"/>
      <c r="M11" s="25"/>
    </row>
    <row r="12" spans="1:14" s="31" customFormat="1">
      <c r="A12" s="27"/>
      <c r="B12" s="28"/>
      <c r="C12" s="51"/>
      <c r="D12" s="30"/>
      <c r="G12" s="32"/>
      <c r="H12" s="137"/>
      <c r="I12" s="35"/>
      <c r="J12" s="34"/>
      <c r="K12" s="35"/>
      <c r="L12" s="35"/>
      <c r="M12" s="25"/>
    </row>
    <row r="13" spans="1:14" s="31" customFormat="1">
      <c r="A13" s="27"/>
      <c r="B13" s="28"/>
      <c r="C13" s="51"/>
      <c r="D13" s="30"/>
      <c r="G13" s="32"/>
      <c r="H13" s="137"/>
      <c r="I13" s="35"/>
      <c r="J13" s="34"/>
      <c r="K13" s="35"/>
      <c r="L13" s="35"/>
      <c r="M13" s="25"/>
    </row>
    <row r="14" spans="1:14" s="31" customFormat="1">
      <c r="A14" s="27"/>
      <c r="B14" s="28"/>
      <c r="C14" s="51"/>
      <c r="D14" s="30"/>
      <c r="G14" s="32"/>
      <c r="H14" s="137"/>
      <c r="I14" s="35"/>
      <c r="J14" s="34"/>
      <c r="K14" s="35"/>
      <c r="L14" s="35"/>
      <c r="M14" s="25"/>
    </row>
    <row r="15" spans="1:14" s="31" customFormat="1">
      <c r="A15" s="27"/>
      <c r="B15" s="28"/>
      <c r="C15" s="51"/>
      <c r="D15" s="30"/>
      <c r="G15" s="32"/>
      <c r="H15" s="137"/>
      <c r="I15" s="35"/>
      <c r="J15" s="34"/>
      <c r="K15" s="35"/>
      <c r="L15" s="35"/>
      <c r="M15" s="25"/>
    </row>
    <row r="16" spans="1:14" s="31" customFormat="1">
      <c r="A16" s="27"/>
      <c r="B16" s="28"/>
      <c r="C16" s="51"/>
      <c r="D16" s="30"/>
      <c r="G16" s="32"/>
      <c r="H16" s="137"/>
      <c r="I16" s="35"/>
      <c r="J16" s="34"/>
      <c r="K16" s="35"/>
      <c r="L16" s="35"/>
      <c r="M16" s="25"/>
    </row>
    <row r="17" spans="1:13" s="36" customFormat="1">
      <c r="A17" s="27"/>
      <c r="B17" s="28"/>
      <c r="C17" s="51"/>
      <c r="D17" s="30"/>
      <c r="G17" s="32"/>
      <c r="H17" s="137"/>
      <c r="I17" s="33"/>
      <c r="J17" s="34"/>
      <c r="K17" s="33"/>
      <c r="L17" s="35"/>
      <c r="M17" s="26"/>
    </row>
    <row r="18" spans="1:13" s="36" customFormat="1">
      <c r="A18" s="27"/>
      <c r="B18" s="28"/>
      <c r="C18" s="51"/>
      <c r="D18" s="30"/>
      <c r="G18" s="32"/>
      <c r="H18" s="137"/>
      <c r="I18" s="33"/>
      <c r="J18" s="34"/>
      <c r="K18" s="33"/>
      <c r="L18" s="35"/>
      <c r="M18" s="26"/>
    </row>
    <row r="19" spans="1:13" s="36" customFormat="1">
      <c r="A19" s="27"/>
      <c r="B19" s="28"/>
      <c r="C19" s="51"/>
      <c r="D19" s="30"/>
      <c r="G19" s="35"/>
      <c r="H19" s="137"/>
      <c r="I19" s="33"/>
      <c r="J19" s="34"/>
      <c r="K19" s="33"/>
      <c r="L19" s="35"/>
      <c r="M19" s="26"/>
    </row>
    <row r="20" spans="1:13" s="36" customFormat="1">
      <c r="A20" s="27"/>
      <c r="B20" s="28"/>
      <c r="C20" s="51"/>
      <c r="D20" s="30"/>
      <c r="G20" s="35"/>
      <c r="H20" s="137"/>
      <c r="I20" s="33"/>
      <c r="J20" s="34"/>
      <c r="K20" s="33"/>
      <c r="L20" s="35"/>
      <c r="M20" s="26"/>
    </row>
    <row r="21" spans="1:13" s="36" customFormat="1">
      <c r="A21" s="27"/>
      <c r="B21" s="28"/>
      <c r="C21" s="51"/>
      <c r="D21" s="30"/>
      <c r="G21" s="35"/>
      <c r="H21" s="137"/>
      <c r="I21" s="33"/>
      <c r="J21" s="34"/>
      <c r="K21" s="33"/>
      <c r="L21" s="35"/>
      <c r="M21" s="26"/>
    </row>
  </sheetData>
  <mergeCells count="4">
    <mergeCell ref="A2:M2"/>
    <mergeCell ref="A3:M3"/>
    <mergeCell ref="A4:M4"/>
    <mergeCell ref="A1:N1"/>
  </mergeCells>
  <phoneticPr fontId="23" type="noConversion"/>
  <pageMargins left="0.16" right="0.16" top="0.59" bottom="0.39000000000000007" header="0" footer="0"/>
  <pageSetup paperSize="9" scale="73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1" enableFormatConditionsCalculation="0">
    <pageSetUpPr fitToPage="1"/>
  </sheetPr>
  <dimension ref="A1:N27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33203125" style="52" customWidth="1"/>
    <col min="4" max="4" width="5.83203125" style="20" customWidth="1"/>
    <col min="5" max="5" width="25.6640625" style="58" customWidth="1"/>
    <col min="6" max="6" width="5.6640625" style="58" customWidth="1"/>
    <col min="7" max="7" width="8.1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45.83203125" style="26" customWidth="1"/>
    <col min="14" max="14" width="10.6640625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790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8" customHeight="1">
      <c r="A3" s="185" t="s">
        <v>791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4" s="60" customFormat="1" ht="15.25" customHeight="1">
      <c r="A5" s="3" t="s">
        <v>879</v>
      </c>
      <c r="B5" s="5" t="s">
        <v>880</v>
      </c>
      <c r="C5" s="59"/>
      <c r="D5" s="3" t="s">
        <v>890</v>
      </c>
      <c r="E5" s="4" t="s">
        <v>712</v>
      </c>
      <c r="F5" s="4" t="s">
        <v>883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713</v>
      </c>
    </row>
    <row r="6" spans="1:14" s="31" customFormat="1">
      <c r="A6" s="27"/>
      <c r="B6" s="28"/>
      <c r="C6" s="51"/>
      <c r="D6" s="30"/>
      <c r="E6" s="31" t="s">
        <v>659</v>
      </c>
      <c r="G6" s="40" t="s">
        <v>760</v>
      </c>
      <c r="H6" s="137" t="s">
        <v>752</v>
      </c>
      <c r="I6" s="35"/>
      <c r="J6" s="34"/>
      <c r="L6" s="35" t="s">
        <v>1345</v>
      </c>
      <c r="M6" s="25"/>
    </row>
    <row r="7" spans="1:14" s="31" customFormat="1">
      <c r="A7" s="27"/>
      <c r="B7" s="28"/>
      <c r="C7" s="51"/>
      <c r="D7" s="30"/>
      <c r="E7" s="31" t="s">
        <v>757</v>
      </c>
      <c r="G7" s="40" t="s">
        <v>760</v>
      </c>
      <c r="H7" s="137" t="s">
        <v>1019</v>
      </c>
      <c r="I7" s="35"/>
      <c r="J7" s="34"/>
      <c r="L7" s="35" t="s">
        <v>1347</v>
      </c>
      <c r="M7" s="25"/>
    </row>
    <row r="8" spans="1:14" s="31" customFormat="1">
      <c r="A8" s="27"/>
      <c r="B8" s="28"/>
      <c r="C8" s="51"/>
      <c r="D8" s="30"/>
      <c r="E8" s="31" t="s">
        <v>755</v>
      </c>
      <c r="G8" s="40" t="s">
        <v>760</v>
      </c>
      <c r="H8" s="137" t="s">
        <v>772</v>
      </c>
      <c r="I8" s="35"/>
      <c r="J8" s="34"/>
      <c r="L8" s="35" t="s">
        <v>1127</v>
      </c>
      <c r="M8" s="25"/>
    </row>
    <row r="9" spans="1:14" s="31" customFormat="1">
      <c r="A9" s="27"/>
      <c r="B9" s="28"/>
      <c r="C9" s="51"/>
      <c r="D9" s="30"/>
      <c r="E9" s="31" t="s">
        <v>657</v>
      </c>
      <c r="G9" s="40" t="s">
        <v>760</v>
      </c>
      <c r="H9" s="137" t="s">
        <v>952</v>
      </c>
      <c r="I9" s="35"/>
      <c r="J9" s="34"/>
      <c r="L9" s="35" t="s">
        <v>1346</v>
      </c>
      <c r="M9" s="25"/>
    </row>
    <row r="10" spans="1:14" s="31" customFormat="1">
      <c r="A10" s="27"/>
      <c r="B10" s="28"/>
      <c r="C10" s="51"/>
      <c r="D10" s="30"/>
      <c r="E10" s="31" t="s">
        <v>657</v>
      </c>
      <c r="G10" s="40" t="s">
        <v>270</v>
      </c>
      <c r="H10" s="137" t="s">
        <v>952</v>
      </c>
      <c r="I10" s="35"/>
      <c r="J10" s="34"/>
      <c r="L10" s="35" t="s">
        <v>25</v>
      </c>
      <c r="M10" s="25"/>
    </row>
    <row r="11" spans="1:14" s="31" customFormat="1">
      <c r="A11" s="27"/>
      <c r="B11" s="28"/>
      <c r="C11" s="51"/>
      <c r="D11" s="30"/>
      <c r="G11" s="32"/>
      <c r="H11" s="137"/>
      <c r="I11" s="35"/>
      <c r="J11" s="34"/>
      <c r="L11" s="35"/>
      <c r="M11" s="25"/>
    </row>
    <row r="12" spans="1:14" s="31" customFormat="1">
      <c r="A12" s="27"/>
      <c r="B12" s="28"/>
      <c r="C12" s="51"/>
      <c r="D12" s="30"/>
      <c r="G12" s="32"/>
      <c r="H12" s="137"/>
      <c r="I12" s="35"/>
      <c r="J12" s="34"/>
      <c r="L12" s="35"/>
      <c r="M12" s="25"/>
    </row>
    <row r="13" spans="1:14" s="36" customFormat="1">
      <c r="A13" s="27"/>
      <c r="B13" s="28"/>
      <c r="C13" s="51"/>
      <c r="D13" s="30"/>
      <c r="E13" s="57"/>
      <c r="F13" s="57"/>
      <c r="G13" s="32"/>
      <c r="H13" s="137"/>
      <c r="I13" s="33"/>
      <c r="J13" s="34"/>
      <c r="K13" s="33"/>
      <c r="L13" s="35"/>
      <c r="M13" s="26"/>
    </row>
    <row r="14" spans="1:14" s="36" customFormat="1">
      <c r="A14" s="27"/>
      <c r="B14" s="28"/>
      <c r="C14" s="51"/>
      <c r="D14" s="30"/>
      <c r="E14" s="57"/>
      <c r="F14" s="57"/>
      <c r="G14" s="32"/>
      <c r="H14" s="137"/>
      <c r="I14" s="33"/>
      <c r="J14" s="34"/>
      <c r="K14" s="33"/>
      <c r="L14" s="35"/>
      <c r="M14" s="26"/>
    </row>
    <row r="15" spans="1:14" s="36" customFormat="1">
      <c r="A15" s="27"/>
      <c r="B15" s="28"/>
      <c r="C15" s="51"/>
      <c r="D15" s="30"/>
      <c r="E15" s="57"/>
      <c r="F15" s="57"/>
      <c r="G15" s="32"/>
      <c r="H15" s="137"/>
      <c r="I15" s="33"/>
      <c r="J15" s="34"/>
      <c r="K15" s="33"/>
      <c r="L15" s="35"/>
      <c r="M15" s="26"/>
    </row>
    <row r="16" spans="1:14" s="36" customFormat="1">
      <c r="A16" s="27"/>
      <c r="B16" s="28"/>
      <c r="C16" s="51"/>
      <c r="D16" s="30"/>
      <c r="E16" s="57"/>
      <c r="F16" s="57"/>
      <c r="G16" s="35"/>
      <c r="H16" s="137"/>
      <c r="I16" s="33"/>
      <c r="J16" s="34"/>
      <c r="K16" s="33"/>
      <c r="L16" s="35"/>
      <c r="M16" s="26"/>
    </row>
    <row r="17" spans="1:13" s="36" customFormat="1">
      <c r="A17" s="27"/>
      <c r="B17" s="28"/>
      <c r="C17" s="51"/>
      <c r="D17" s="30"/>
      <c r="E17" s="57"/>
      <c r="F17" s="57"/>
      <c r="G17" s="35"/>
      <c r="H17" s="137"/>
      <c r="I17" s="33"/>
      <c r="J17" s="34"/>
      <c r="K17" s="33"/>
      <c r="L17" s="35"/>
      <c r="M17" s="26"/>
    </row>
    <row r="18" spans="1:13" s="36" customFormat="1">
      <c r="A18" s="27"/>
      <c r="B18" s="28"/>
      <c r="C18" s="51"/>
      <c r="D18" s="30"/>
      <c r="E18" s="57"/>
      <c r="F18" s="57"/>
      <c r="G18" s="35"/>
      <c r="H18" s="137"/>
      <c r="I18" s="33"/>
      <c r="J18" s="34"/>
      <c r="K18" s="33"/>
      <c r="L18" s="35"/>
      <c r="M18" s="26"/>
    </row>
    <row r="19" spans="1:13" s="36" customFormat="1">
      <c r="A19" s="27"/>
      <c r="B19" s="28"/>
      <c r="C19" s="51"/>
      <c r="D19" s="30"/>
      <c r="E19" s="57"/>
      <c r="F19" s="57"/>
      <c r="G19" s="35"/>
      <c r="H19" s="137"/>
      <c r="I19" s="33"/>
      <c r="J19" s="34"/>
      <c r="K19" s="33"/>
      <c r="L19" s="35"/>
      <c r="M19" s="26"/>
    </row>
    <row r="20" spans="1:13" s="36" customFormat="1">
      <c r="A20" s="27"/>
      <c r="B20" s="28"/>
      <c r="C20" s="51"/>
      <c r="D20" s="30"/>
      <c r="E20" s="57"/>
      <c r="F20" s="57"/>
      <c r="G20" s="35"/>
      <c r="H20" s="137"/>
      <c r="I20" s="33"/>
      <c r="J20" s="34"/>
      <c r="K20" s="33"/>
      <c r="L20" s="35"/>
      <c r="M20" s="26"/>
    </row>
    <row r="21" spans="1:13" s="36" customFormat="1">
      <c r="A21" s="27"/>
      <c r="B21" s="28"/>
      <c r="C21" s="51"/>
      <c r="D21" s="30"/>
      <c r="E21" s="57"/>
      <c r="F21" s="57"/>
      <c r="G21" s="35"/>
      <c r="H21" s="137"/>
      <c r="I21" s="33"/>
      <c r="J21" s="34"/>
      <c r="K21" s="33"/>
      <c r="L21" s="35"/>
      <c r="M21" s="26"/>
    </row>
    <row r="22" spans="1:13" s="36" customFormat="1">
      <c r="A22" s="27"/>
      <c r="B22" s="28"/>
      <c r="C22" s="51"/>
      <c r="D22" s="30"/>
      <c r="E22" s="57"/>
      <c r="F22" s="57"/>
      <c r="G22" s="35"/>
      <c r="H22" s="137"/>
      <c r="I22" s="33"/>
      <c r="J22" s="34"/>
      <c r="K22" s="33"/>
      <c r="L22" s="35"/>
      <c r="M22" s="26"/>
    </row>
    <row r="23" spans="1:13" s="36" customFormat="1">
      <c r="A23" s="27"/>
      <c r="B23" s="28"/>
      <c r="C23" s="51"/>
      <c r="D23" s="30"/>
      <c r="E23" s="57"/>
      <c r="F23" s="57"/>
      <c r="G23" s="35"/>
      <c r="H23" s="137"/>
      <c r="I23" s="33"/>
      <c r="J23" s="34"/>
      <c r="K23" s="33"/>
      <c r="L23" s="35"/>
      <c r="M23" s="26"/>
    </row>
    <row r="24" spans="1:13" s="36" customFormat="1">
      <c r="A24" s="27"/>
      <c r="B24" s="28"/>
      <c r="C24" s="51"/>
      <c r="D24" s="30"/>
      <c r="E24" s="57"/>
      <c r="F24" s="57"/>
      <c r="G24" s="35"/>
      <c r="H24" s="137"/>
      <c r="I24" s="33"/>
      <c r="J24" s="34"/>
      <c r="K24" s="33"/>
      <c r="L24" s="35"/>
      <c r="M24" s="26"/>
    </row>
    <row r="25" spans="1:13" s="36" customFormat="1">
      <c r="A25" s="27"/>
      <c r="B25" s="28"/>
      <c r="C25" s="51"/>
      <c r="D25" s="30"/>
      <c r="E25" s="57"/>
      <c r="F25" s="57"/>
      <c r="G25" s="35"/>
      <c r="H25" s="137"/>
      <c r="I25" s="33"/>
      <c r="J25" s="34"/>
      <c r="K25" s="33"/>
      <c r="L25" s="35"/>
      <c r="M25" s="26"/>
    </row>
    <row r="26" spans="1:13" s="36" customFormat="1">
      <c r="A26" s="27"/>
      <c r="B26" s="28"/>
      <c r="C26" s="51"/>
      <c r="D26" s="30"/>
      <c r="E26" s="57"/>
      <c r="F26" s="57"/>
      <c r="G26" s="35"/>
      <c r="H26" s="137"/>
      <c r="I26" s="33"/>
      <c r="J26" s="34"/>
      <c r="K26" s="33"/>
      <c r="L26" s="35"/>
      <c r="M26" s="26"/>
    </row>
    <row r="27" spans="1:13" s="36" customFormat="1">
      <c r="A27" s="27"/>
      <c r="B27" s="28"/>
      <c r="C27" s="51"/>
      <c r="D27" s="30"/>
      <c r="E27" s="57"/>
      <c r="F27" s="57"/>
      <c r="G27" s="35"/>
      <c r="H27" s="137"/>
      <c r="I27" s="33"/>
      <c r="J27" s="34"/>
      <c r="K27" s="33"/>
      <c r="L27" s="35"/>
      <c r="M27" s="26"/>
    </row>
  </sheetData>
  <mergeCells count="4">
    <mergeCell ref="A2:M2"/>
    <mergeCell ref="A3:M3"/>
    <mergeCell ref="A4:M4"/>
    <mergeCell ref="A1:N1"/>
  </mergeCells>
  <phoneticPr fontId="0" type="noConversion"/>
  <pageMargins left="0.16" right="0.16" top="0.59" bottom="0.39000000000000007" header="0" footer="0"/>
  <pageSetup paperSize="9" scale="72" fitToHeight="0" orientation="landscape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72" enableFormatConditionsCalculation="0">
    <pageSetUpPr fitToPage="1"/>
  </sheetPr>
  <dimension ref="A1:N65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33203125" style="52" customWidth="1"/>
    <col min="4" max="4" width="5.83203125" style="20" customWidth="1"/>
    <col min="5" max="5" width="25.6640625" style="58" customWidth="1"/>
    <col min="6" max="6" width="5.6640625" style="58" customWidth="1"/>
    <col min="7" max="7" width="6.6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45.33203125" style="26" customWidth="1"/>
    <col min="14" max="14" width="10.6640625" customWidth="1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681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4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712</v>
      </c>
      <c r="F5" s="4" t="s">
        <v>883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520</v>
      </c>
    </row>
    <row r="6" spans="1:14" s="31" customFormat="1">
      <c r="A6" s="27">
        <v>1</v>
      </c>
      <c r="B6" s="28" t="s">
        <v>2232</v>
      </c>
      <c r="C6" s="51"/>
      <c r="D6" s="30">
        <v>1</v>
      </c>
      <c r="E6" s="31" t="s">
        <v>757</v>
      </c>
      <c r="F6" s="31">
        <v>1989</v>
      </c>
      <c r="G6" s="40" t="s">
        <v>826</v>
      </c>
      <c r="H6" s="137" t="s">
        <v>1019</v>
      </c>
      <c r="I6" s="35" t="s">
        <v>1012</v>
      </c>
      <c r="J6" s="34">
        <v>41420</v>
      </c>
      <c r="L6" s="35" t="s">
        <v>1349</v>
      </c>
      <c r="M6" s="25" t="s">
        <v>2231</v>
      </c>
    </row>
    <row r="7" spans="1:14" s="31" customFormat="1">
      <c r="A7" s="27">
        <v>2</v>
      </c>
      <c r="B7" s="28" t="s">
        <v>2243</v>
      </c>
      <c r="C7" s="51"/>
      <c r="D7" s="30">
        <v>6</v>
      </c>
      <c r="E7" s="31" t="s">
        <v>755</v>
      </c>
      <c r="F7" s="31">
        <v>1975</v>
      </c>
      <c r="G7" s="40" t="s">
        <v>826</v>
      </c>
      <c r="H7" s="137" t="s">
        <v>772</v>
      </c>
      <c r="I7" s="35" t="s">
        <v>2239</v>
      </c>
      <c r="J7" s="34">
        <v>41434</v>
      </c>
      <c r="L7" s="35" t="s">
        <v>584</v>
      </c>
      <c r="M7" s="25" t="s">
        <v>2244</v>
      </c>
    </row>
    <row r="8" spans="1:14" s="31" customFormat="1">
      <c r="A8" s="27">
        <v>3</v>
      </c>
      <c r="B8" s="28" t="s">
        <v>2252</v>
      </c>
      <c r="C8" s="51"/>
      <c r="D8" s="30">
        <v>4</v>
      </c>
      <c r="E8" s="31" t="s">
        <v>757</v>
      </c>
      <c r="F8" s="31">
        <v>1988</v>
      </c>
      <c r="G8" s="40" t="s">
        <v>826</v>
      </c>
      <c r="H8" s="137" t="s">
        <v>1019</v>
      </c>
      <c r="I8" s="35" t="s">
        <v>2239</v>
      </c>
      <c r="J8" s="34">
        <v>41434</v>
      </c>
      <c r="L8" s="35" t="s">
        <v>1349</v>
      </c>
      <c r="M8" s="25" t="s">
        <v>2253</v>
      </c>
    </row>
    <row r="9" spans="1:14" s="31" customFormat="1">
      <c r="A9" s="27">
        <v>4</v>
      </c>
      <c r="B9" s="28" t="s">
        <v>2317</v>
      </c>
      <c r="C9" s="51"/>
      <c r="D9" s="30">
        <v>1</v>
      </c>
      <c r="E9" s="31" t="s">
        <v>757</v>
      </c>
      <c r="F9" s="31">
        <v>1988</v>
      </c>
      <c r="G9" s="40" t="s">
        <v>826</v>
      </c>
      <c r="H9" s="137" t="s">
        <v>1019</v>
      </c>
      <c r="I9" s="35" t="s">
        <v>1012</v>
      </c>
      <c r="J9" s="34">
        <v>41468</v>
      </c>
      <c r="L9" s="35" t="s">
        <v>1349</v>
      </c>
      <c r="M9" s="25" t="s">
        <v>2318</v>
      </c>
    </row>
    <row r="10" spans="1:14" s="31" customFormat="1">
      <c r="A10" s="27">
        <v>5</v>
      </c>
      <c r="B10" s="28" t="s">
        <v>2233</v>
      </c>
      <c r="C10" s="51"/>
      <c r="D10" s="30">
        <v>2</v>
      </c>
      <c r="E10" s="31" t="s">
        <v>755</v>
      </c>
      <c r="F10" s="31">
        <v>1975</v>
      </c>
      <c r="G10" s="40" t="s">
        <v>826</v>
      </c>
      <c r="H10" s="137" t="s">
        <v>772</v>
      </c>
      <c r="I10" s="35" t="s">
        <v>1012</v>
      </c>
      <c r="J10" s="34">
        <v>41420</v>
      </c>
      <c r="L10" s="35" t="s">
        <v>584</v>
      </c>
      <c r="M10" s="25" t="s">
        <v>2245</v>
      </c>
    </row>
    <row r="11" spans="1:14" s="31" customFormat="1">
      <c r="A11" s="27">
        <v>6</v>
      </c>
      <c r="B11" s="28" t="s">
        <v>1931</v>
      </c>
      <c r="C11" s="51"/>
      <c r="D11" s="30">
        <v>2</v>
      </c>
      <c r="E11" s="31" t="s">
        <v>755</v>
      </c>
      <c r="F11" s="31">
        <v>1986</v>
      </c>
      <c r="G11" s="40" t="s">
        <v>826</v>
      </c>
      <c r="H11" s="137" t="s">
        <v>772</v>
      </c>
      <c r="I11" s="35" t="s">
        <v>1012</v>
      </c>
      <c r="J11" s="34">
        <v>41315</v>
      </c>
      <c r="L11" s="35" t="s">
        <v>584</v>
      </c>
      <c r="M11" s="25" t="s">
        <v>1932</v>
      </c>
    </row>
    <row r="12" spans="1:14" s="31" customFormat="1">
      <c r="A12" s="27">
        <v>7</v>
      </c>
      <c r="B12" s="28" t="s">
        <v>1933</v>
      </c>
      <c r="C12" s="51"/>
      <c r="D12" s="30">
        <v>3</v>
      </c>
      <c r="E12" s="31" t="s">
        <v>749</v>
      </c>
      <c r="F12" s="31">
        <v>1979</v>
      </c>
      <c r="G12" s="40" t="s">
        <v>826</v>
      </c>
      <c r="H12" s="137" t="s">
        <v>752</v>
      </c>
      <c r="I12" s="35" t="s">
        <v>1012</v>
      </c>
      <c r="J12" s="34">
        <v>41315</v>
      </c>
      <c r="L12" s="35" t="s">
        <v>1860</v>
      </c>
      <c r="M12" s="25" t="s">
        <v>1934</v>
      </c>
    </row>
    <row r="13" spans="1:14" s="31" customFormat="1">
      <c r="A13" s="27">
        <v>8</v>
      </c>
      <c r="B13" s="28" t="s">
        <v>1935</v>
      </c>
      <c r="C13" s="51"/>
      <c r="D13" s="30">
        <v>4</v>
      </c>
      <c r="E13" s="31" t="s">
        <v>757</v>
      </c>
      <c r="F13" s="31">
        <v>1988</v>
      </c>
      <c r="G13" s="40" t="s">
        <v>826</v>
      </c>
      <c r="H13" s="137" t="s">
        <v>1019</v>
      </c>
      <c r="I13" s="35" t="s">
        <v>1012</v>
      </c>
      <c r="J13" s="34">
        <v>41315</v>
      </c>
      <c r="L13" s="35" t="s">
        <v>1349</v>
      </c>
      <c r="M13" s="25" t="s">
        <v>1936</v>
      </c>
    </row>
    <row r="14" spans="1:14" s="31" customFormat="1">
      <c r="A14" s="27">
        <v>9</v>
      </c>
      <c r="B14" s="28" t="s">
        <v>2255</v>
      </c>
      <c r="C14" s="51"/>
      <c r="D14" s="30">
        <v>7</v>
      </c>
      <c r="E14" s="31" t="s">
        <v>749</v>
      </c>
      <c r="F14" s="31">
        <v>1979</v>
      </c>
      <c r="G14" s="40" t="s">
        <v>826</v>
      </c>
      <c r="H14" s="137" t="s">
        <v>752</v>
      </c>
      <c r="I14" s="35" t="s">
        <v>2239</v>
      </c>
      <c r="J14" s="34">
        <v>41434</v>
      </c>
      <c r="L14" s="35" t="s">
        <v>1860</v>
      </c>
      <c r="M14" s="25" t="s">
        <v>2256</v>
      </c>
    </row>
    <row r="15" spans="1:14" s="31" customFormat="1">
      <c r="A15" s="27">
        <v>10</v>
      </c>
      <c r="B15" s="28" t="s">
        <v>2254</v>
      </c>
      <c r="C15" s="51"/>
      <c r="D15" s="30">
        <v>3</v>
      </c>
      <c r="E15" s="31" t="s">
        <v>749</v>
      </c>
      <c r="F15" s="31">
        <v>1979</v>
      </c>
      <c r="G15" s="40" t="s">
        <v>826</v>
      </c>
      <c r="H15" s="137" t="s">
        <v>752</v>
      </c>
      <c r="I15" s="35" t="s">
        <v>1012</v>
      </c>
      <c r="J15" s="34">
        <v>41420</v>
      </c>
      <c r="L15" s="35" t="s">
        <v>1860</v>
      </c>
      <c r="M15" s="25" t="s">
        <v>2234</v>
      </c>
    </row>
    <row r="16" spans="1:14" s="31" customFormat="1">
      <c r="A16" s="27">
        <v>11</v>
      </c>
      <c r="B16" s="28" t="s">
        <v>1937</v>
      </c>
      <c r="C16" s="51"/>
      <c r="D16" s="30">
        <v>5</v>
      </c>
      <c r="E16" s="31" t="s">
        <v>657</v>
      </c>
      <c r="F16" s="31">
        <v>1981</v>
      </c>
      <c r="G16" s="40" t="s">
        <v>826</v>
      </c>
      <c r="H16" s="137" t="s">
        <v>952</v>
      </c>
      <c r="I16" s="35" t="s">
        <v>1012</v>
      </c>
      <c r="J16" s="34">
        <v>41315</v>
      </c>
      <c r="L16" s="35" t="s">
        <v>1351</v>
      </c>
      <c r="M16" s="25" t="s">
        <v>1938</v>
      </c>
    </row>
    <row r="17" spans="1:13" s="31" customFormat="1">
      <c r="A17" s="27">
        <v>12</v>
      </c>
      <c r="B17" s="28" t="s">
        <v>2319</v>
      </c>
      <c r="C17" s="51"/>
      <c r="D17" s="30">
        <v>2</v>
      </c>
      <c r="E17" s="31" t="s">
        <v>749</v>
      </c>
      <c r="F17" s="31">
        <v>1992</v>
      </c>
      <c r="G17" s="40" t="s">
        <v>1011</v>
      </c>
      <c r="H17" s="137" t="s">
        <v>752</v>
      </c>
      <c r="I17" s="35" t="s">
        <v>1012</v>
      </c>
      <c r="J17" s="34">
        <v>41468</v>
      </c>
      <c r="L17" s="35" t="s">
        <v>766</v>
      </c>
      <c r="M17" s="25" t="s">
        <v>2320</v>
      </c>
    </row>
    <row r="18" spans="1:13" s="31" customFormat="1">
      <c r="A18" s="27">
        <v>13</v>
      </c>
      <c r="B18" s="28" t="s">
        <v>1939</v>
      </c>
      <c r="C18" s="51"/>
      <c r="D18" s="30">
        <v>6</v>
      </c>
      <c r="E18" s="31" t="s">
        <v>443</v>
      </c>
      <c r="F18" s="31">
        <v>1965</v>
      </c>
      <c r="G18" s="40" t="s">
        <v>826</v>
      </c>
      <c r="H18" s="137" t="s">
        <v>762</v>
      </c>
      <c r="I18" s="35" t="s">
        <v>1012</v>
      </c>
      <c r="J18" s="34">
        <v>41315</v>
      </c>
      <c r="K18" s="35"/>
      <c r="L18" s="35" t="s">
        <v>1352</v>
      </c>
      <c r="M18" s="25" t="s">
        <v>1940</v>
      </c>
    </row>
    <row r="19" spans="1:13" s="31" customFormat="1">
      <c r="A19" s="27">
        <v>14</v>
      </c>
      <c r="B19" s="28" t="s">
        <v>2321</v>
      </c>
      <c r="C19" s="51"/>
      <c r="D19" s="30">
        <v>3</v>
      </c>
      <c r="E19" s="31" t="s">
        <v>443</v>
      </c>
      <c r="F19" s="31">
        <v>1979</v>
      </c>
      <c r="G19" s="40" t="s">
        <v>826</v>
      </c>
      <c r="H19" s="137" t="s">
        <v>762</v>
      </c>
      <c r="I19" s="35" t="s">
        <v>1012</v>
      </c>
      <c r="J19" s="34">
        <v>41468</v>
      </c>
      <c r="K19" s="35"/>
      <c r="L19" s="35" t="s">
        <v>1352</v>
      </c>
      <c r="M19" s="25" t="s">
        <v>2322</v>
      </c>
    </row>
    <row r="20" spans="1:13" s="31" customFormat="1">
      <c r="A20" s="27">
        <v>15</v>
      </c>
      <c r="B20" s="28" t="s">
        <v>2265</v>
      </c>
      <c r="C20" s="51"/>
      <c r="D20" s="30">
        <v>1</v>
      </c>
      <c r="E20" s="31" t="s">
        <v>757</v>
      </c>
      <c r="F20" s="31">
        <v>1995</v>
      </c>
      <c r="G20" s="40" t="s">
        <v>1020</v>
      </c>
      <c r="H20" s="137" t="s">
        <v>1019</v>
      </c>
      <c r="I20" s="35" t="s">
        <v>1012</v>
      </c>
      <c r="J20" s="34">
        <v>41441</v>
      </c>
      <c r="L20" s="35" t="s">
        <v>1002</v>
      </c>
      <c r="M20" s="25" t="s">
        <v>2266</v>
      </c>
    </row>
    <row r="21" spans="1:13" s="31" customFormat="1">
      <c r="A21" s="27"/>
      <c r="B21" s="28"/>
      <c r="C21" s="51"/>
      <c r="D21" s="30"/>
      <c r="E21" s="31" t="s">
        <v>757</v>
      </c>
      <c r="G21" s="40" t="s">
        <v>1011</v>
      </c>
      <c r="H21" s="137" t="s">
        <v>1019</v>
      </c>
      <c r="I21" s="35"/>
      <c r="J21" s="34"/>
      <c r="L21" s="35" t="s">
        <v>1349</v>
      </c>
      <c r="M21" s="25"/>
    </row>
    <row r="22" spans="1:13" s="31" customFormat="1">
      <c r="A22" s="27"/>
      <c r="B22" s="28"/>
      <c r="C22" s="51"/>
      <c r="D22" s="30"/>
      <c r="E22" s="31" t="s">
        <v>749</v>
      </c>
      <c r="G22" s="40" t="s">
        <v>760</v>
      </c>
      <c r="H22" s="137" t="s">
        <v>752</v>
      </c>
      <c r="I22" s="35"/>
      <c r="J22" s="34"/>
      <c r="L22" s="35" t="s">
        <v>1356</v>
      </c>
      <c r="M22" s="25"/>
    </row>
    <row r="23" spans="1:13" s="31" customFormat="1">
      <c r="A23" s="27"/>
      <c r="B23" s="28"/>
      <c r="C23" s="51"/>
      <c r="D23" s="30"/>
      <c r="E23" s="31" t="s">
        <v>698</v>
      </c>
      <c r="G23" s="40" t="s">
        <v>760</v>
      </c>
      <c r="H23" s="137" t="s">
        <v>737</v>
      </c>
      <c r="I23" s="35"/>
      <c r="J23" s="34"/>
      <c r="L23" s="35" t="s">
        <v>1350</v>
      </c>
      <c r="M23" s="25"/>
    </row>
    <row r="24" spans="1:13" s="31" customFormat="1">
      <c r="A24" s="27"/>
      <c r="B24" s="28"/>
      <c r="C24" s="51"/>
      <c r="D24" s="30"/>
      <c r="E24" s="31" t="s">
        <v>749</v>
      </c>
      <c r="G24" s="40" t="s">
        <v>1020</v>
      </c>
      <c r="H24" s="137" t="s">
        <v>752</v>
      </c>
      <c r="I24" s="35"/>
      <c r="J24" s="34"/>
      <c r="L24" s="35" t="s">
        <v>1356</v>
      </c>
      <c r="M24" s="25"/>
    </row>
    <row r="25" spans="1:13" s="31" customFormat="1">
      <c r="A25" s="27"/>
      <c r="B25" s="28"/>
      <c r="C25" s="51"/>
      <c r="D25" s="30"/>
      <c r="E25" s="31" t="s">
        <v>757</v>
      </c>
      <c r="G25" s="40" t="s">
        <v>760</v>
      </c>
      <c r="H25" s="137" t="s">
        <v>1019</v>
      </c>
      <c r="I25" s="35"/>
      <c r="J25" s="34"/>
      <c r="L25" s="35" t="s">
        <v>1354</v>
      </c>
      <c r="M25" s="25"/>
    </row>
    <row r="26" spans="1:13" s="31" customFormat="1">
      <c r="A26" s="27"/>
      <c r="B26" s="28"/>
      <c r="C26" s="51"/>
      <c r="D26" s="30"/>
      <c r="E26" s="31" t="s">
        <v>755</v>
      </c>
      <c r="G26" s="40" t="s">
        <v>1011</v>
      </c>
      <c r="H26" s="137" t="s">
        <v>772</v>
      </c>
      <c r="I26" s="35"/>
      <c r="J26" s="34"/>
      <c r="L26" s="35" t="s">
        <v>1353</v>
      </c>
      <c r="M26" s="25"/>
    </row>
    <row r="27" spans="1:13" s="31" customFormat="1">
      <c r="A27" s="27"/>
      <c r="B27" s="28"/>
      <c r="C27" s="51"/>
      <c r="D27" s="30"/>
      <c r="E27" s="31" t="s">
        <v>755</v>
      </c>
      <c r="G27" s="40" t="s">
        <v>1020</v>
      </c>
      <c r="H27" s="137" t="s">
        <v>772</v>
      </c>
      <c r="I27" s="35"/>
      <c r="J27" s="34"/>
      <c r="L27" s="35" t="s">
        <v>1359</v>
      </c>
      <c r="M27" s="25"/>
    </row>
    <row r="28" spans="1:13" s="31" customFormat="1">
      <c r="A28" s="27"/>
      <c r="B28" s="28"/>
      <c r="C28" s="51"/>
      <c r="D28" s="30"/>
      <c r="E28" s="31" t="s">
        <v>755</v>
      </c>
      <c r="G28" s="40" t="s">
        <v>760</v>
      </c>
      <c r="H28" s="137" t="s">
        <v>772</v>
      </c>
      <c r="I28" s="35"/>
      <c r="J28" s="34"/>
      <c r="L28" s="35" t="s">
        <v>1355</v>
      </c>
      <c r="M28" s="25"/>
    </row>
    <row r="29" spans="1:13" s="31" customFormat="1">
      <c r="A29" s="27"/>
      <c r="B29" s="28"/>
      <c r="C29" s="51"/>
      <c r="D29" s="30"/>
      <c r="E29" s="31" t="s">
        <v>657</v>
      </c>
      <c r="G29" s="40" t="s">
        <v>1020</v>
      </c>
      <c r="H29" s="137" t="s">
        <v>952</v>
      </c>
      <c r="I29" s="35"/>
      <c r="J29" s="34"/>
      <c r="L29" s="35" t="s">
        <v>1351</v>
      </c>
      <c r="M29" s="25"/>
    </row>
    <row r="30" spans="1:13" s="31" customFormat="1">
      <c r="A30" s="27"/>
      <c r="B30" s="28"/>
      <c r="C30" s="51"/>
      <c r="D30" s="30"/>
      <c r="E30" s="31" t="s">
        <v>657</v>
      </c>
      <c r="G30" s="40" t="s">
        <v>760</v>
      </c>
      <c r="H30" s="137" t="s">
        <v>952</v>
      </c>
      <c r="I30" s="35"/>
      <c r="J30" s="34"/>
      <c r="L30" s="35" t="s">
        <v>26</v>
      </c>
      <c r="M30" s="25"/>
    </row>
    <row r="31" spans="1:13" s="31" customFormat="1">
      <c r="A31" s="27"/>
      <c r="B31" s="28"/>
      <c r="C31" s="51"/>
      <c r="D31" s="30"/>
      <c r="E31" s="31" t="s">
        <v>756</v>
      </c>
      <c r="G31" s="40" t="s">
        <v>826</v>
      </c>
      <c r="H31" s="137" t="s">
        <v>951</v>
      </c>
      <c r="I31" s="35"/>
      <c r="J31" s="34"/>
      <c r="L31" s="35" t="s">
        <v>750</v>
      </c>
      <c r="M31" s="25"/>
    </row>
    <row r="32" spans="1:13" s="31" customFormat="1">
      <c r="A32" s="27"/>
      <c r="B32" s="28"/>
      <c r="C32" s="51"/>
      <c r="D32" s="30"/>
      <c r="E32" s="31" t="s">
        <v>756</v>
      </c>
      <c r="G32" s="40" t="s">
        <v>760</v>
      </c>
      <c r="H32" s="137" t="s">
        <v>951</v>
      </c>
      <c r="I32" s="35"/>
      <c r="J32" s="34"/>
      <c r="L32" s="35" t="s">
        <v>1358</v>
      </c>
      <c r="M32" s="25"/>
    </row>
    <row r="33" spans="1:14" s="31" customFormat="1">
      <c r="A33" s="27"/>
      <c r="B33" s="28"/>
      <c r="C33" s="51"/>
      <c r="D33" s="30"/>
      <c r="E33" s="31" t="s">
        <v>756</v>
      </c>
      <c r="G33" s="40" t="s">
        <v>760</v>
      </c>
      <c r="H33" s="137" t="s">
        <v>951</v>
      </c>
      <c r="I33" s="35"/>
      <c r="J33" s="34"/>
      <c r="L33" s="35" t="s">
        <v>1357</v>
      </c>
      <c r="M33" s="25"/>
    </row>
    <row r="34" spans="1:14" s="31" customFormat="1">
      <c r="A34" s="27"/>
      <c r="B34" s="28"/>
      <c r="C34" s="51"/>
      <c r="D34" s="30"/>
      <c r="G34" s="32"/>
      <c r="H34" s="137"/>
      <c r="I34" s="35"/>
      <c r="J34" s="34"/>
      <c r="L34" s="35"/>
      <c r="M34" s="25"/>
    </row>
    <row r="35" spans="1:14" s="31" customFormat="1">
      <c r="A35" s="27"/>
      <c r="B35" s="28"/>
      <c r="C35" s="51"/>
      <c r="D35" s="30"/>
      <c r="G35" s="32"/>
      <c r="H35" s="137"/>
      <c r="I35" s="35"/>
      <c r="J35" s="34"/>
      <c r="K35" s="35"/>
      <c r="L35" s="35"/>
      <c r="M35" s="25"/>
    </row>
    <row r="36" spans="1:14" s="31" customFormat="1">
      <c r="A36" s="27"/>
      <c r="B36" s="28"/>
      <c r="C36" s="51"/>
      <c r="D36" s="30"/>
      <c r="G36" s="32"/>
      <c r="H36" s="137"/>
      <c r="I36" s="35"/>
      <c r="J36" s="34"/>
      <c r="K36" s="35"/>
      <c r="L36" s="35"/>
      <c r="M36" s="25"/>
    </row>
    <row r="37" spans="1:14" s="31" customFormat="1">
      <c r="A37" s="27"/>
      <c r="B37" s="28"/>
      <c r="C37" s="51"/>
      <c r="D37" s="30"/>
      <c r="G37" s="32"/>
      <c r="H37" s="137"/>
      <c r="I37" s="35"/>
      <c r="J37" s="34"/>
      <c r="K37" s="35"/>
      <c r="L37" s="35"/>
      <c r="M37" s="25"/>
    </row>
    <row r="38" spans="1:14" s="31" customFormat="1">
      <c r="A38" s="27"/>
      <c r="B38" s="28"/>
      <c r="C38" s="51"/>
      <c r="D38" s="30"/>
      <c r="G38" s="32"/>
      <c r="H38" s="137"/>
      <c r="I38" s="35"/>
      <c r="J38" s="34"/>
      <c r="K38" s="35"/>
      <c r="L38" s="35"/>
      <c r="M38" s="25"/>
    </row>
    <row r="39" spans="1:14" s="31" customFormat="1">
      <c r="A39" s="27"/>
      <c r="B39" s="28"/>
      <c r="C39" s="51"/>
      <c r="D39" s="30"/>
      <c r="G39" s="32"/>
      <c r="H39" s="137"/>
      <c r="I39" s="35"/>
      <c r="J39" s="34"/>
      <c r="K39" s="35"/>
      <c r="L39" s="35"/>
      <c r="M39" s="25"/>
    </row>
    <row r="40" spans="1:14" s="31" customFormat="1">
      <c r="A40" s="27"/>
      <c r="B40" s="28"/>
      <c r="C40" s="51"/>
      <c r="D40" s="30"/>
      <c r="G40" s="32"/>
      <c r="H40" s="137"/>
      <c r="I40" s="35"/>
      <c r="J40" s="34"/>
      <c r="K40" s="35"/>
      <c r="L40" s="35"/>
      <c r="M40" s="25"/>
    </row>
    <row r="41" spans="1:14" s="31" customFormat="1">
      <c r="A41" s="181" t="s">
        <v>743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39"/>
    </row>
    <row r="42" spans="1:14" s="31" customFormat="1">
      <c r="A42" s="27"/>
      <c r="B42" s="28"/>
      <c r="C42" s="51"/>
      <c r="D42" s="30"/>
      <c r="G42" s="32"/>
      <c r="H42" s="137"/>
      <c r="I42" s="35"/>
      <c r="J42" s="34"/>
      <c r="L42" s="35"/>
      <c r="M42" s="25"/>
    </row>
    <row r="43" spans="1:14" s="31" customFormat="1">
      <c r="A43" s="27"/>
      <c r="B43" s="28"/>
      <c r="C43" s="51"/>
      <c r="D43" s="30"/>
      <c r="G43" s="32"/>
      <c r="H43" s="137"/>
      <c r="I43" s="35"/>
      <c r="J43" s="34"/>
      <c r="L43" s="35"/>
      <c r="M43" s="25"/>
    </row>
    <row r="44" spans="1:14" s="31" customFormat="1">
      <c r="A44" s="27"/>
      <c r="B44" s="28"/>
      <c r="C44" s="51"/>
      <c r="D44" s="30"/>
      <c r="G44" s="32"/>
      <c r="H44" s="137"/>
      <c r="I44" s="35"/>
      <c r="J44" s="34"/>
      <c r="L44" s="35"/>
      <c r="M44" s="25"/>
    </row>
    <row r="45" spans="1:14" s="36" customFormat="1">
      <c r="A45" s="27"/>
      <c r="B45" s="28"/>
      <c r="C45" s="51"/>
      <c r="D45" s="30"/>
      <c r="E45" s="31"/>
      <c r="F45" s="31"/>
      <c r="G45" s="32"/>
      <c r="H45" s="137"/>
      <c r="I45" s="35"/>
      <c r="J45" s="34"/>
      <c r="K45" s="35"/>
      <c r="L45" s="35"/>
      <c r="M45" s="26"/>
    </row>
    <row r="46" spans="1:14" s="36" customFormat="1">
      <c r="A46" s="27"/>
      <c r="B46" s="28"/>
      <c r="C46" s="51"/>
      <c r="D46" s="30"/>
      <c r="E46" s="57"/>
      <c r="F46" s="57"/>
      <c r="G46" s="32"/>
      <c r="H46" s="137"/>
      <c r="I46" s="33"/>
      <c r="J46" s="34"/>
      <c r="K46" s="33"/>
      <c r="L46" s="35"/>
      <c r="M46" s="26"/>
    </row>
    <row r="47" spans="1:14" s="36" customFormat="1">
      <c r="A47" s="27"/>
      <c r="B47" s="28"/>
      <c r="C47" s="51"/>
      <c r="D47" s="30"/>
      <c r="E47" s="57"/>
      <c r="F47" s="57"/>
      <c r="G47" s="32"/>
      <c r="H47" s="137"/>
      <c r="I47" s="33"/>
      <c r="J47" s="34"/>
      <c r="K47" s="33"/>
      <c r="L47" s="35"/>
      <c r="M47" s="26"/>
    </row>
    <row r="48" spans="1:14" s="36" customFormat="1">
      <c r="A48" s="27"/>
      <c r="B48" s="28"/>
      <c r="C48" s="51"/>
      <c r="D48" s="30"/>
      <c r="E48" s="57"/>
      <c r="F48" s="57"/>
      <c r="G48" s="32"/>
      <c r="H48" s="137"/>
      <c r="I48" s="33"/>
      <c r="J48" s="34"/>
      <c r="K48" s="33"/>
      <c r="L48" s="35"/>
      <c r="M48" s="26"/>
    </row>
    <row r="49" spans="1:13" s="36" customFormat="1">
      <c r="A49" s="27"/>
      <c r="B49" s="28"/>
      <c r="C49" s="51"/>
      <c r="D49" s="30"/>
      <c r="E49" s="57"/>
      <c r="F49" s="57"/>
      <c r="G49" s="32"/>
      <c r="H49" s="137"/>
      <c r="I49" s="33"/>
      <c r="J49" s="34"/>
      <c r="K49" s="33"/>
      <c r="L49" s="35"/>
      <c r="M49" s="26"/>
    </row>
    <row r="50" spans="1:13" s="36" customFormat="1">
      <c r="A50" s="27"/>
      <c r="B50" s="28"/>
      <c r="C50" s="51"/>
      <c r="D50" s="30"/>
      <c r="E50" s="57"/>
      <c r="F50" s="57"/>
      <c r="G50" s="32"/>
      <c r="H50" s="137"/>
      <c r="I50" s="33"/>
      <c r="J50" s="34"/>
      <c r="K50" s="33"/>
      <c r="L50" s="35"/>
      <c r="M50" s="26"/>
    </row>
    <row r="51" spans="1:13" s="36" customFormat="1">
      <c r="A51" s="27"/>
      <c r="B51" s="28"/>
      <c r="C51" s="51"/>
      <c r="D51" s="30"/>
      <c r="E51" s="57"/>
      <c r="F51" s="57"/>
      <c r="G51" s="32"/>
      <c r="H51" s="137"/>
      <c r="I51" s="33"/>
      <c r="J51" s="34"/>
      <c r="K51" s="33"/>
      <c r="L51" s="35"/>
      <c r="M51" s="26"/>
    </row>
    <row r="52" spans="1:13" s="36" customFormat="1">
      <c r="A52" s="27"/>
      <c r="B52" s="28"/>
      <c r="C52" s="51"/>
      <c r="D52" s="30"/>
      <c r="E52" s="57"/>
      <c r="F52" s="57"/>
      <c r="G52" s="32"/>
      <c r="H52" s="137"/>
      <c r="I52" s="33"/>
      <c r="J52" s="34"/>
      <c r="K52" s="33"/>
      <c r="L52" s="35"/>
      <c r="M52" s="26"/>
    </row>
    <row r="53" spans="1:13" s="36" customFormat="1">
      <c r="A53" s="27"/>
      <c r="B53" s="28"/>
      <c r="C53" s="51"/>
      <c r="D53" s="30"/>
      <c r="E53" s="57"/>
      <c r="F53" s="57"/>
      <c r="G53" s="32"/>
      <c r="H53" s="137"/>
      <c r="I53" s="33"/>
      <c r="J53" s="34"/>
      <c r="K53" s="33"/>
      <c r="L53" s="35"/>
      <c r="M53" s="26"/>
    </row>
    <row r="54" spans="1:13" s="36" customFormat="1">
      <c r="A54" s="27"/>
      <c r="B54" s="28"/>
      <c r="C54" s="51"/>
      <c r="D54" s="30"/>
      <c r="E54" s="57"/>
      <c r="F54" s="57"/>
      <c r="G54" s="35"/>
      <c r="H54" s="137"/>
      <c r="I54" s="33"/>
      <c r="J54" s="34"/>
      <c r="K54" s="33"/>
      <c r="L54" s="35"/>
      <c r="M54" s="26"/>
    </row>
    <row r="55" spans="1:13" s="36" customFormat="1">
      <c r="A55" s="27"/>
      <c r="B55" s="28"/>
      <c r="C55" s="51"/>
      <c r="D55" s="30"/>
      <c r="E55" s="57"/>
      <c r="F55" s="57"/>
      <c r="G55" s="35"/>
      <c r="H55" s="137"/>
      <c r="I55" s="33"/>
      <c r="J55" s="34"/>
      <c r="K55" s="33"/>
      <c r="L55" s="35"/>
      <c r="M55" s="26"/>
    </row>
    <row r="56" spans="1:13" s="36" customFormat="1">
      <c r="A56" s="27"/>
      <c r="B56" s="28"/>
      <c r="C56" s="51"/>
      <c r="D56" s="30"/>
      <c r="E56" s="57"/>
      <c r="F56" s="57"/>
      <c r="G56" s="35"/>
      <c r="H56" s="137"/>
      <c r="I56" s="33"/>
      <c r="J56" s="34"/>
      <c r="K56" s="33"/>
      <c r="L56" s="35"/>
      <c r="M56" s="26"/>
    </row>
    <row r="57" spans="1:13" s="36" customFormat="1">
      <c r="A57" s="27"/>
      <c r="B57" s="28"/>
      <c r="C57" s="51"/>
      <c r="D57" s="30"/>
      <c r="E57" s="57"/>
      <c r="F57" s="57"/>
      <c r="G57" s="35"/>
      <c r="H57" s="137"/>
      <c r="I57" s="33"/>
      <c r="J57" s="34"/>
      <c r="K57" s="33"/>
      <c r="L57" s="35"/>
      <c r="M57" s="26"/>
    </row>
    <row r="58" spans="1:13" s="36" customFormat="1">
      <c r="A58" s="27"/>
      <c r="B58" s="28"/>
      <c r="C58" s="51"/>
      <c r="D58" s="30"/>
      <c r="E58" s="57"/>
      <c r="F58" s="57"/>
      <c r="G58" s="35"/>
      <c r="H58" s="137"/>
      <c r="I58" s="33"/>
      <c r="J58" s="34"/>
      <c r="K58" s="33"/>
      <c r="L58" s="35"/>
      <c r="M58" s="26"/>
    </row>
    <row r="59" spans="1:13" s="36" customFormat="1">
      <c r="A59" s="27"/>
      <c r="B59" s="28"/>
      <c r="C59" s="51"/>
      <c r="D59" s="30"/>
      <c r="E59" s="57"/>
      <c r="F59" s="57"/>
      <c r="G59" s="35"/>
      <c r="H59" s="137"/>
      <c r="I59" s="33"/>
      <c r="J59" s="34"/>
      <c r="K59" s="33"/>
      <c r="L59" s="35"/>
      <c r="M59" s="26"/>
    </row>
    <row r="60" spans="1:13" s="36" customFormat="1">
      <c r="A60" s="27"/>
      <c r="B60" s="28"/>
      <c r="C60" s="51"/>
      <c r="D60" s="30"/>
      <c r="E60" s="57"/>
      <c r="F60" s="57"/>
      <c r="G60" s="35"/>
      <c r="H60" s="137"/>
      <c r="I60" s="33"/>
      <c r="J60" s="34"/>
      <c r="K60" s="33"/>
      <c r="L60" s="35"/>
      <c r="M60" s="26"/>
    </row>
    <row r="61" spans="1:13" s="36" customFormat="1">
      <c r="A61" s="27"/>
      <c r="B61" s="28"/>
      <c r="C61" s="51"/>
      <c r="D61" s="30"/>
      <c r="E61" s="57"/>
      <c r="F61" s="57"/>
      <c r="G61" s="35"/>
      <c r="H61" s="137"/>
      <c r="I61" s="33"/>
      <c r="J61" s="34"/>
      <c r="K61" s="33"/>
      <c r="L61" s="35"/>
      <c r="M61" s="26"/>
    </row>
    <row r="62" spans="1:13" s="36" customFormat="1">
      <c r="A62" s="27"/>
      <c r="B62" s="28"/>
      <c r="C62" s="51"/>
      <c r="D62" s="30"/>
      <c r="E62" s="57"/>
      <c r="F62" s="57"/>
      <c r="G62" s="35"/>
      <c r="H62" s="137"/>
      <c r="I62" s="33"/>
      <c r="J62" s="34"/>
      <c r="K62" s="33"/>
      <c r="L62" s="35"/>
      <c r="M62" s="26"/>
    </row>
    <row r="63" spans="1:13" s="36" customFormat="1">
      <c r="A63" s="27"/>
      <c r="B63" s="28"/>
      <c r="C63" s="51"/>
      <c r="D63" s="30"/>
      <c r="E63" s="57"/>
      <c r="F63" s="57"/>
      <c r="G63" s="35"/>
      <c r="H63" s="137"/>
      <c r="I63" s="33"/>
      <c r="J63" s="34"/>
      <c r="K63" s="33"/>
      <c r="L63" s="35"/>
      <c r="M63" s="26"/>
    </row>
    <row r="64" spans="1:13" s="36" customFormat="1">
      <c r="A64" s="27"/>
      <c r="B64" s="28"/>
      <c r="C64" s="51"/>
      <c r="D64" s="30"/>
      <c r="E64" s="57"/>
      <c r="F64" s="57"/>
      <c r="G64" s="35"/>
      <c r="H64" s="137"/>
      <c r="I64" s="33"/>
      <c r="J64" s="34"/>
      <c r="K64" s="33"/>
      <c r="L64" s="35"/>
      <c r="M64" s="26"/>
    </row>
    <row r="65" spans="1:13" s="36" customFormat="1">
      <c r="A65" s="27"/>
      <c r="B65" s="28"/>
      <c r="C65" s="51"/>
      <c r="D65" s="30"/>
      <c r="E65" s="57"/>
      <c r="F65" s="57"/>
      <c r="G65" s="35"/>
      <c r="H65" s="137"/>
      <c r="I65" s="33"/>
      <c r="J65" s="34"/>
      <c r="K65" s="33"/>
      <c r="L65" s="35"/>
      <c r="M65" s="26"/>
    </row>
  </sheetData>
  <autoFilter ref="G5:H5"/>
  <sortState ref="A6:N29">
    <sortCondition ref="H6:H29"/>
  </sortState>
  <mergeCells count="5">
    <mergeCell ref="A1:N1"/>
    <mergeCell ref="A41:M41"/>
    <mergeCell ref="A2:M2"/>
    <mergeCell ref="A3:M3"/>
    <mergeCell ref="A4:M4"/>
  </mergeCells>
  <phoneticPr fontId="0" type="noConversion"/>
  <pageMargins left="0.16" right="0.16" top="0.59" bottom="0.39000000000000007" header="0" footer="0"/>
  <pageSetup paperSize="9" scale="73" fitToHeight="0" orientation="landscape" horizontalDpi="4294967294" verticalDpi="4294967294"/>
  <headerFooter alignWithMargins="0">
    <oddHeader>&amp;L&amp;K000000&amp;G</oddHeader>
  </headerFooter>
  <legacy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8"/>
  <sheetViews>
    <sheetView zoomScale="125" zoomScaleNormal="125" zoomScalePageLayoutView="125" workbookViewId="0">
      <pane ySplit="5" topLeftCell="A6" activePane="bottomLeft" state="frozenSplit"/>
      <selection activeCell="A2" sqref="A2:M2"/>
      <selection pane="bottomLeft" activeCell="M10" sqref="M10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33203125" style="52" customWidth="1"/>
    <col min="4" max="4" width="5.83203125" style="20" customWidth="1"/>
    <col min="5" max="5" width="25.6640625" style="58" customWidth="1"/>
    <col min="6" max="6" width="5.6640625" style="58" customWidth="1"/>
    <col min="7" max="7" width="6.6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45.33203125" style="26" customWidth="1"/>
    <col min="14" max="14" width="10.6640625" style="152" customWidth="1"/>
    <col min="15" max="16384" width="8.83203125" style="152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53"/>
    </row>
    <row r="2" spans="1:14" ht="19.5" customHeight="1">
      <c r="A2" s="183" t="s">
        <v>2215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8" customHeight="1">
      <c r="A3" s="185" t="s">
        <v>791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4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712</v>
      </c>
      <c r="F5" s="4" t="s">
        <v>883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520</v>
      </c>
    </row>
    <row r="6" spans="1:14" s="31" customFormat="1">
      <c r="A6" s="27">
        <v>1</v>
      </c>
      <c r="B6" s="28" t="s">
        <v>2205</v>
      </c>
      <c r="C6" s="51"/>
      <c r="D6" s="30">
        <v>1</v>
      </c>
      <c r="E6" s="31" t="s">
        <v>318</v>
      </c>
      <c r="F6" s="31">
        <v>1997</v>
      </c>
      <c r="G6" s="40" t="s">
        <v>760</v>
      </c>
      <c r="H6" s="137" t="s">
        <v>937</v>
      </c>
      <c r="I6" s="35" t="s">
        <v>1012</v>
      </c>
      <c r="J6" s="34">
        <v>41413</v>
      </c>
      <c r="L6" s="35" t="s">
        <v>765</v>
      </c>
      <c r="M6" s="25" t="s">
        <v>2206</v>
      </c>
    </row>
    <row r="7" spans="1:14" s="31" customFormat="1">
      <c r="A7" s="27">
        <v>2</v>
      </c>
      <c r="B7" s="28" t="s">
        <v>2208</v>
      </c>
      <c r="C7" s="51"/>
      <c r="D7" s="30">
        <v>2</v>
      </c>
      <c r="E7" s="31" t="s">
        <v>749</v>
      </c>
      <c r="F7" s="31">
        <v>1996</v>
      </c>
      <c r="G7" s="40" t="s">
        <v>760</v>
      </c>
      <c r="H7" s="137" t="s">
        <v>752</v>
      </c>
      <c r="I7" s="35" t="s">
        <v>1012</v>
      </c>
      <c r="J7" s="34">
        <v>41413</v>
      </c>
      <c r="L7" s="35" t="s">
        <v>765</v>
      </c>
      <c r="M7" s="25" t="s">
        <v>2207</v>
      </c>
    </row>
    <row r="8" spans="1:14" s="31" customFormat="1">
      <c r="A8" s="27">
        <v>3</v>
      </c>
      <c r="B8" s="28" t="s">
        <v>2209</v>
      </c>
      <c r="C8" s="51"/>
      <c r="D8" s="30">
        <v>3</v>
      </c>
      <c r="E8" s="31" t="s">
        <v>657</v>
      </c>
      <c r="F8" s="31">
        <v>1998</v>
      </c>
      <c r="G8" s="40" t="s">
        <v>270</v>
      </c>
      <c r="H8" s="137" t="s">
        <v>952</v>
      </c>
      <c r="I8" s="35" t="s">
        <v>1012</v>
      </c>
      <c r="J8" s="34">
        <v>41413</v>
      </c>
      <c r="L8" s="35" t="s">
        <v>1862</v>
      </c>
      <c r="M8" s="25" t="s">
        <v>2210</v>
      </c>
    </row>
    <row r="9" spans="1:14" s="31" customFormat="1">
      <c r="A9" s="27">
        <v>4</v>
      </c>
      <c r="B9" s="28" t="s">
        <v>2211</v>
      </c>
      <c r="C9" s="51"/>
      <c r="D9" s="30">
        <v>4</v>
      </c>
      <c r="E9" s="31" t="s">
        <v>757</v>
      </c>
      <c r="F9" s="31">
        <v>1996</v>
      </c>
      <c r="G9" s="40" t="s">
        <v>760</v>
      </c>
      <c r="H9" s="137" t="s">
        <v>1019</v>
      </c>
      <c r="I9" s="35" t="s">
        <v>1012</v>
      </c>
      <c r="J9" s="34">
        <v>41413</v>
      </c>
      <c r="L9" s="35" t="s">
        <v>1861</v>
      </c>
      <c r="M9" s="25" t="s">
        <v>2212</v>
      </c>
    </row>
    <row r="10" spans="1:14" s="31" customFormat="1">
      <c r="A10" s="27">
        <v>5</v>
      </c>
      <c r="B10" s="28" t="s">
        <v>2213</v>
      </c>
      <c r="C10" s="51"/>
      <c r="D10" s="30">
        <v>5</v>
      </c>
      <c r="E10" s="31" t="s">
        <v>757</v>
      </c>
      <c r="F10" s="31">
        <v>1997</v>
      </c>
      <c r="G10" s="40" t="s">
        <v>760</v>
      </c>
      <c r="H10" s="137" t="s">
        <v>1019</v>
      </c>
      <c r="I10" s="35" t="s">
        <v>1012</v>
      </c>
      <c r="J10" s="34">
        <v>41413</v>
      </c>
      <c r="L10" s="35" t="s">
        <v>1861</v>
      </c>
      <c r="M10" s="25" t="s">
        <v>2214</v>
      </c>
    </row>
    <row r="11" spans="1:14" s="31" customFormat="1">
      <c r="A11" s="27"/>
      <c r="B11" s="28"/>
      <c r="C11" s="51"/>
      <c r="D11" s="30"/>
      <c r="E11" s="31" t="s">
        <v>698</v>
      </c>
      <c r="G11" s="40" t="s">
        <v>760</v>
      </c>
      <c r="H11" s="137" t="s">
        <v>737</v>
      </c>
      <c r="I11" s="35"/>
      <c r="J11" s="34"/>
      <c r="L11" s="35"/>
      <c r="M11" s="25"/>
    </row>
    <row r="12" spans="1:14" s="31" customFormat="1">
      <c r="A12" s="27"/>
      <c r="B12" s="28"/>
      <c r="C12" s="51"/>
      <c r="D12" s="30"/>
      <c r="E12" s="31" t="s">
        <v>755</v>
      </c>
      <c r="G12" s="40" t="s">
        <v>760</v>
      </c>
      <c r="H12" s="137" t="s">
        <v>772</v>
      </c>
      <c r="I12" s="35"/>
      <c r="J12" s="34"/>
      <c r="L12" s="35"/>
      <c r="M12" s="25"/>
    </row>
    <row r="13" spans="1:14" s="31" customFormat="1">
      <c r="A13" s="27"/>
      <c r="B13" s="28"/>
      <c r="C13" s="51"/>
      <c r="D13" s="30"/>
      <c r="G13" s="40"/>
      <c r="H13" s="137"/>
      <c r="I13" s="35"/>
      <c r="J13" s="34"/>
      <c r="L13" s="35"/>
      <c r="M13" s="25"/>
    </row>
    <row r="14" spans="1:14" s="31" customFormat="1">
      <c r="A14" s="27"/>
      <c r="B14" s="28"/>
      <c r="C14" s="51"/>
      <c r="D14" s="30"/>
      <c r="G14" s="40"/>
      <c r="H14" s="137"/>
      <c r="I14" s="35"/>
      <c r="J14" s="34"/>
      <c r="K14" s="35"/>
      <c r="L14" s="35"/>
      <c r="M14" s="25"/>
    </row>
    <row r="15" spans="1:14" s="31" customFormat="1">
      <c r="A15" s="27"/>
      <c r="B15" s="28"/>
      <c r="C15" s="51"/>
      <c r="D15" s="30"/>
      <c r="G15" s="40"/>
      <c r="H15" s="137"/>
      <c r="I15" s="35"/>
      <c r="J15" s="34"/>
      <c r="L15" s="35"/>
      <c r="M15" s="25"/>
    </row>
    <row r="16" spans="1:14" s="31" customFormat="1">
      <c r="A16" s="27"/>
      <c r="B16" s="28"/>
      <c r="C16" s="51"/>
      <c r="D16" s="30"/>
      <c r="G16" s="40"/>
      <c r="H16" s="137"/>
      <c r="I16" s="35"/>
      <c r="J16" s="34"/>
      <c r="L16" s="35"/>
      <c r="M16" s="25"/>
    </row>
    <row r="17" spans="1:13" s="31" customFormat="1">
      <c r="A17" s="27"/>
      <c r="B17" s="28"/>
      <c r="C17" s="51"/>
      <c r="D17" s="30"/>
      <c r="G17" s="40"/>
      <c r="H17" s="137"/>
      <c r="I17" s="35"/>
      <c r="J17" s="34"/>
      <c r="L17" s="35"/>
      <c r="M17" s="25"/>
    </row>
    <row r="18" spans="1:13" s="31" customFormat="1">
      <c r="A18" s="27"/>
      <c r="B18" s="28"/>
      <c r="C18" s="51"/>
      <c r="D18" s="30"/>
      <c r="G18" s="32"/>
      <c r="H18" s="137"/>
      <c r="I18" s="35"/>
      <c r="J18" s="34"/>
      <c r="L18" s="35"/>
      <c r="M18" s="25"/>
    </row>
    <row r="19" spans="1:13" s="31" customFormat="1">
      <c r="A19" s="27"/>
      <c r="B19" s="28"/>
      <c r="C19" s="51"/>
      <c r="D19" s="30"/>
      <c r="G19" s="32"/>
      <c r="H19" s="137"/>
      <c r="I19" s="35"/>
      <c r="J19" s="34"/>
      <c r="K19" s="35"/>
      <c r="L19" s="35"/>
      <c r="M19" s="25"/>
    </row>
    <row r="20" spans="1:13" s="31" customFormat="1">
      <c r="A20" s="27"/>
      <c r="B20" s="28"/>
      <c r="C20" s="51"/>
      <c r="D20" s="30"/>
      <c r="G20" s="32"/>
      <c r="H20" s="137"/>
      <c r="I20" s="35"/>
      <c r="J20" s="34"/>
      <c r="K20" s="35"/>
      <c r="L20" s="35"/>
      <c r="M20" s="25"/>
    </row>
    <row r="21" spans="1:13" s="31" customFormat="1">
      <c r="A21" s="27"/>
      <c r="B21" s="28"/>
      <c r="C21" s="51"/>
      <c r="D21" s="30"/>
      <c r="G21" s="32"/>
      <c r="H21" s="137"/>
      <c r="I21" s="35"/>
      <c r="J21" s="34"/>
      <c r="K21" s="35"/>
      <c r="L21" s="35"/>
      <c r="M21" s="25"/>
    </row>
    <row r="22" spans="1:13" s="31" customFormat="1">
      <c r="A22" s="27"/>
      <c r="B22" s="28"/>
      <c r="C22" s="51"/>
      <c r="D22" s="30"/>
      <c r="G22" s="32"/>
      <c r="H22" s="137"/>
      <c r="I22" s="35"/>
      <c r="J22" s="34"/>
      <c r="K22" s="35"/>
      <c r="L22" s="35"/>
      <c r="M22" s="25"/>
    </row>
    <row r="23" spans="1:13" s="31" customFormat="1">
      <c r="A23" s="27"/>
      <c r="B23" s="28"/>
      <c r="C23" s="51"/>
      <c r="D23" s="30"/>
      <c r="G23" s="32"/>
      <c r="H23" s="137"/>
      <c r="I23" s="35"/>
      <c r="J23" s="34"/>
      <c r="K23" s="35"/>
      <c r="L23" s="35"/>
      <c r="M23" s="25"/>
    </row>
    <row r="24" spans="1:13" s="31" customFormat="1">
      <c r="A24" s="27"/>
      <c r="B24" s="28"/>
      <c r="C24" s="51"/>
      <c r="D24" s="30"/>
      <c r="G24" s="32"/>
      <c r="H24" s="137"/>
      <c r="I24" s="35"/>
      <c r="J24" s="34"/>
      <c r="K24" s="35"/>
      <c r="L24" s="35"/>
      <c r="M24" s="25"/>
    </row>
    <row r="25" spans="1:13" s="31" customFormat="1">
      <c r="A25" s="27"/>
      <c r="B25" s="28"/>
      <c r="C25" s="51"/>
      <c r="D25" s="30"/>
      <c r="G25" s="32"/>
      <c r="H25" s="137"/>
      <c r="I25" s="35"/>
      <c r="J25" s="34"/>
      <c r="L25" s="35"/>
      <c r="M25" s="25"/>
    </row>
    <row r="26" spans="1:13" s="31" customFormat="1">
      <c r="A26" s="27"/>
      <c r="B26" s="28"/>
      <c r="C26" s="51"/>
      <c r="D26" s="30"/>
      <c r="G26" s="32"/>
      <c r="H26" s="137"/>
      <c r="I26" s="35"/>
      <c r="J26" s="34"/>
      <c r="L26" s="35"/>
      <c r="M26" s="25"/>
    </row>
    <row r="27" spans="1:13" s="31" customFormat="1">
      <c r="A27" s="27"/>
      <c r="B27" s="28"/>
      <c r="C27" s="51"/>
      <c r="D27" s="30"/>
      <c r="G27" s="32"/>
      <c r="H27" s="137"/>
      <c r="I27" s="35"/>
      <c r="J27" s="34"/>
      <c r="L27" s="35"/>
      <c r="M27" s="25"/>
    </row>
    <row r="28" spans="1:13" s="36" customFormat="1">
      <c r="A28" s="27"/>
      <c r="B28" s="28"/>
      <c r="C28" s="51"/>
      <c r="D28" s="30"/>
      <c r="E28" s="31"/>
      <c r="F28" s="31"/>
      <c r="G28" s="32"/>
      <c r="H28" s="137"/>
      <c r="I28" s="35"/>
      <c r="J28" s="34"/>
      <c r="K28" s="35"/>
      <c r="L28" s="35"/>
      <c r="M28" s="26"/>
    </row>
    <row r="29" spans="1:13" s="36" customFormat="1">
      <c r="A29" s="27"/>
      <c r="B29" s="28"/>
      <c r="C29" s="51"/>
      <c r="D29" s="30"/>
      <c r="E29" s="57"/>
      <c r="F29" s="57"/>
      <c r="G29" s="32"/>
      <c r="H29" s="137"/>
      <c r="I29" s="33"/>
      <c r="J29" s="34"/>
      <c r="K29" s="33"/>
      <c r="L29" s="35"/>
      <c r="M29" s="26"/>
    </row>
    <row r="30" spans="1:13" s="36" customFormat="1">
      <c r="A30" s="27"/>
      <c r="B30" s="28"/>
      <c r="C30" s="51"/>
      <c r="D30" s="30"/>
      <c r="E30" s="57"/>
      <c r="F30" s="57"/>
      <c r="G30" s="32"/>
      <c r="H30" s="137"/>
      <c r="I30" s="33"/>
      <c r="J30" s="34"/>
      <c r="K30" s="33"/>
      <c r="L30" s="35"/>
      <c r="M30" s="26"/>
    </row>
    <row r="31" spans="1:13" s="36" customFormat="1">
      <c r="A31" s="27"/>
      <c r="B31" s="28"/>
      <c r="C31" s="51"/>
      <c r="D31" s="30"/>
      <c r="E31" s="57"/>
      <c r="F31" s="57"/>
      <c r="G31" s="32"/>
      <c r="H31" s="137"/>
      <c r="I31" s="33"/>
      <c r="J31" s="34"/>
      <c r="K31" s="33"/>
      <c r="L31" s="35"/>
      <c r="M31" s="26"/>
    </row>
    <row r="32" spans="1:13" s="36" customFormat="1">
      <c r="A32" s="27"/>
      <c r="B32" s="28"/>
      <c r="C32" s="51"/>
      <c r="D32" s="30"/>
      <c r="E32" s="57"/>
      <c r="F32" s="57"/>
      <c r="G32" s="32"/>
      <c r="H32" s="137"/>
      <c r="I32" s="33"/>
      <c r="J32" s="34"/>
      <c r="K32" s="33"/>
      <c r="L32" s="35"/>
      <c r="M32" s="26"/>
    </row>
    <row r="33" spans="1:13" s="36" customFormat="1">
      <c r="A33" s="27"/>
      <c r="B33" s="28"/>
      <c r="C33" s="51"/>
      <c r="D33" s="30"/>
      <c r="E33" s="57"/>
      <c r="F33" s="57"/>
      <c r="G33" s="32"/>
      <c r="H33" s="137"/>
      <c r="I33" s="33"/>
      <c r="J33" s="34"/>
      <c r="K33" s="33"/>
      <c r="L33" s="35"/>
      <c r="M33" s="26"/>
    </row>
    <row r="34" spans="1:13" s="36" customFormat="1">
      <c r="A34" s="27"/>
      <c r="B34" s="28"/>
      <c r="C34" s="51"/>
      <c r="D34" s="30"/>
      <c r="E34" s="57"/>
      <c r="F34" s="57"/>
      <c r="G34" s="32"/>
      <c r="H34" s="137"/>
      <c r="I34" s="33"/>
      <c r="J34" s="34"/>
      <c r="K34" s="33"/>
      <c r="L34" s="35"/>
      <c r="M34" s="26"/>
    </row>
    <row r="35" spans="1:13" s="36" customFormat="1">
      <c r="A35" s="27"/>
      <c r="B35" s="28"/>
      <c r="C35" s="51"/>
      <c r="D35" s="30"/>
      <c r="E35" s="57"/>
      <c r="F35" s="57"/>
      <c r="G35" s="32"/>
      <c r="H35" s="137"/>
      <c r="I35" s="33"/>
      <c r="J35" s="34"/>
      <c r="K35" s="33"/>
      <c r="L35" s="35"/>
      <c r="M35" s="26"/>
    </row>
    <row r="36" spans="1:13" s="36" customFormat="1">
      <c r="A36" s="27"/>
      <c r="B36" s="28"/>
      <c r="C36" s="51"/>
      <c r="D36" s="30"/>
      <c r="E36" s="57"/>
      <c r="F36" s="57"/>
      <c r="G36" s="32"/>
      <c r="H36" s="137"/>
      <c r="I36" s="33"/>
      <c r="J36" s="34"/>
      <c r="K36" s="33"/>
      <c r="L36" s="35"/>
      <c r="M36" s="26"/>
    </row>
    <row r="37" spans="1:13" s="36" customFormat="1">
      <c r="A37" s="27"/>
      <c r="B37" s="28"/>
      <c r="C37" s="51"/>
      <c r="D37" s="30"/>
      <c r="E37" s="57"/>
      <c r="F37" s="57"/>
      <c r="G37" s="35"/>
      <c r="H37" s="137"/>
      <c r="I37" s="33"/>
      <c r="J37" s="34"/>
      <c r="K37" s="33"/>
      <c r="L37" s="35"/>
      <c r="M37" s="26"/>
    </row>
    <row r="38" spans="1:13" s="36" customFormat="1">
      <c r="A38" s="27"/>
      <c r="B38" s="28"/>
      <c r="C38" s="51"/>
      <c r="D38" s="30"/>
      <c r="E38" s="57"/>
      <c r="F38" s="57"/>
      <c r="G38" s="35"/>
      <c r="H38" s="137"/>
      <c r="I38" s="33"/>
      <c r="J38" s="34"/>
      <c r="K38" s="33"/>
      <c r="L38" s="35"/>
      <c r="M38" s="26"/>
    </row>
    <row r="39" spans="1:13" s="36" customFormat="1">
      <c r="A39" s="27"/>
      <c r="B39" s="28"/>
      <c r="C39" s="51"/>
      <c r="D39" s="30"/>
      <c r="E39" s="57"/>
      <c r="F39" s="57"/>
      <c r="G39" s="35"/>
      <c r="H39" s="137"/>
      <c r="I39" s="33"/>
      <c r="J39" s="34"/>
      <c r="K39" s="33"/>
      <c r="L39" s="35"/>
      <c r="M39" s="26"/>
    </row>
    <row r="40" spans="1:13" s="36" customFormat="1">
      <c r="A40" s="27"/>
      <c r="B40" s="28"/>
      <c r="C40" s="51"/>
      <c r="D40" s="30"/>
      <c r="E40" s="57"/>
      <c r="F40" s="57"/>
      <c r="G40" s="35"/>
      <c r="H40" s="137"/>
      <c r="I40" s="33"/>
      <c r="J40" s="34"/>
      <c r="K40" s="33"/>
      <c r="L40" s="35"/>
      <c r="M40" s="26"/>
    </row>
    <row r="41" spans="1:13" s="36" customFormat="1">
      <c r="A41" s="27"/>
      <c r="B41" s="28"/>
      <c r="C41" s="51"/>
      <c r="D41" s="30"/>
      <c r="E41" s="57"/>
      <c r="F41" s="57"/>
      <c r="G41" s="35"/>
      <c r="H41" s="137"/>
      <c r="I41" s="33"/>
      <c r="J41" s="34"/>
      <c r="K41" s="33"/>
      <c r="L41" s="35"/>
      <c r="M41" s="26"/>
    </row>
    <row r="42" spans="1:13" s="36" customFormat="1">
      <c r="A42" s="27"/>
      <c r="B42" s="28"/>
      <c r="C42" s="51"/>
      <c r="D42" s="30"/>
      <c r="E42" s="57"/>
      <c r="F42" s="57"/>
      <c r="G42" s="35"/>
      <c r="H42" s="137"/>
      <c r="I42" s="33"/>
      <c r="J42" s="34"/>
      <c r="K42" s="33"/>
      <c r="L42" s="35"/>
      <c r="M42" s="26"/>
    </row>
    <row r="43" spans="1:13" s="36" customFormat="1">
      <c r="A43" s="27"/>
      <c r="B43" s="28"/>
      <c r="C43" s="51"/>
      <c r="D43" s="30"/>
      <c r="E43" s="57"/>
      <c r="F43" s="57"/>
      <c r="G43" s="35"/>
      <c r="H43" s="137"/>
      <c r="I43" s="33"/>
      <c r="J43" s="34"/>
      <c r="K43" s="33"/>
      <c r="L43" s="35"/>
      <c r="M43" s="26"/>
    </row>
    <row r="44" spans="1:13" s="36" customFormat="1">
      <c r="A44" s="27"/>
      <c r="B44" s="28"/>
      <c r="C44" s="51"/>
      <c r="D44" s="30"/>
      <c r="E44" s="57"/>
      <c r="F44" s="57"/>
      <c r="G44" s="35"/>
      <c r="H44" s="137"/>
      <c r="I44" s="33"/>
      <c r="J44" s="34"/>
      <c r="K44" s="33"/>
      <c r="L44" s="35"/>
      <c r="M44" s="26"/>
    </row>
    <row r="45" spans="1:13" s="36" customFormat="1">
      <c r="A45" s="27"/>
      <c r="B45" s="28"/>
      <c r="C45" s="51"/>
      <c r="D45" s="30"/>
      <c r="E45" s="57"/>
      <c r="F45" s="57"/>
      <c r="G45" s="35"/>
      <c r="H45" s="137"/>
      <c r="I45" s="33"/>
      <c r="J45" s="34"/>
      <c r="K45" s="33"/>
      <c r="L45" s="35"/>
      <c r="M45" s="26"/>
    </row>
    <row r="46" spans="1:13" s="36" customFormat="1">
      <c r="A46" s="27"/>
      <c r="B46" s="28"/>
      <c r="C46" s="51"/>
      <c r="D46" s="30"/>
      <c r="E46" s="57"/>
      <c r="F46" s="57"/>
      <c r="G46" s="35"/>
      <c r="H46" s="137"/>
      <c r="I46" s="33"/>
      <c r="J46" s="34"/>
      <c r="K46" s="33"/>
      <c r="L46" s="35"/>
      <c r="M46" s="26"/>
    </row>
    <row r="47" spans="1:13" s="36" customFormat="1">
      <c r="A47" s="27"/>
      <c r="B47" s="28"/>
      <c r="C47" s="51"/>
      <c r="D47" s="30"/>
      <c r="E47" s="57"/>
      <c r="F47" s="57"/>
      <c r="G47" s="35"/>
      <c r="H47" s="137"/>
      <c r="I47" s="33"/>
      <c r="J47" s="34"/>
      <c r="K47" s="33"/>
      <c r="L47" s="35"/>
      <c r="M47" s="26"/>
    </row>
    <row r="48" spans="1:13" s="36" customFormat="1">
      <c r="A48" s="27"/>
      <c r="B48" s="28"/>
      <c r="C48" s="51"/>
      <c r="D48" s="30"/>
      <c r="E48" s="57"/>
      <c r="F48" s="57"/>
      <c r="G48" s="35"/>
      <c r="H48" s="137"/>
      <c r="I48" s="33"/>
      <c r="J48" s="34"/>
      <c r="K48" s="33"/>
      <c r="L48" s="35"/>
      <c r="M48" s="26"/>
    </row>
  </sheetData>
  <autoFilter ref="G5:H5"/>
  <mergeCells count="4">
    <mergeCell ref="A2:M2"/>
    <mergeCell ref="A3:M3"/>
    <mergeCell ref="A4:M4"/>
    <mergeCell ref="A1:M1"/>
  </mergeCells>
  <phoneticPr fontId="5" type="noConversion"/>
  <pageMargins left="0.16" right="0.16" top="0.59" bottom="0.39000000000000007" header="0" footer="0"/>
  <pageSetup paperSize="9" scale="77" fitToHeight="0" orientation="landscape" horizontalDpi="4294967294" verticalDpi="4294967294"/>
  <headerFooter alignWithMargins="0">
    <oddHeader>&amp;L&amp;K000000&amp;G</oddHeader>
  </headerFooter>
  <legacy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43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A2" sqref="A2:M2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33203125" style="52" customWidth="1"/>
    <col min="4" max="4" width="5.83203125" style="20" customWidth="1"/>
    <col min="5" max="5" width="25.6640625" style="58" customWidth="1"/>
    <col min="6" max="6" width="5.6640625" style="58" customWidth="1"/>
    <col min="7" max="7" width="6.6640625" style="7" customWidth="1"/>
    <col min="8" max="8" width="9.1640625" style="138" customWidth="1"/>
    <col min="9" max="9" width="12.1640625" style="18" customWidth="1"/>
    <col min="10" max="10" width="9.33203125" style="19" customWidth="1"/>
    <col min="11" max="11" width="11.83203125" style="18" customWidth="1"/>
    <col min="12" max="12" width="10.83203125" style="7" customWidth="1"/>
    <col min="13" max="13" width="45.33203125" style="26" customWidth="1"/>
    <col min="14" max="14" width="10.6640625" style="135" customWidth="1"/>
    <col min="15" max="16384" width="8.83203125" style="135"/>
  </cols>
  <sheetData>
    <row r="1" spans="1:14" ht="21.25" customHeight="1">
      <c r="A1" s="198" t="s">
        <v>1660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14" ht="19.5" customHeight="1">
      <c r="A2" s="183" t="s">
        <v>1038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4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712</v>
      </c>
      <c r="F5" s="4" t="s">
        <v>883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164" t="s">
        <v>889</v>
      </c>
      <c r="M5" s="4" t="s">
        <v>520</v>
      </c>
    </row>
    <row r="6" spans="1:14" s="31" customFormat="1">
      <c r="A6" s="27"/>
      <c r="B6" s="28"/>
      <c r="C6" s="51"/>
      <c r="D6" s="30"/>
      <c r="E6" s="31" t="s">
        <v>657</v>
      </c>
      <c r="G6" s="32" t="s">
        <v>826</v>
      </c>
      <c r="H6" s="137" t="s">
        <v>952</v>
      </c>
      <c r="I6" s="35"/>
      <c r="J6" s="34"/>
      <c r="K6" s="39"/>
      <c r="L6" s="35" t="s">
        <v>1360</v>
      </c>
      <c r="M6" s="25"/>
    </row>
    <row r="7" spans="1:14" s="31" customFormat="1">
      <c r="A7" s="27"/>
      <c r="B7" s="28"/>
      <c r="C7" s="51"/>
      <c r="D7" s="30"/>
      <c r="G7" s="32"/>
      <c r="H7" s="137"/>
      <c r="I7" s="35"/>
      <c r="J7" s="34"/>
      <c r="K7" s="39"/>
      <c r="L7" s="35"/>
      <c r="M7" s="25"/>
    </row>
    <row r="8" spans="1:14" s="31" customFormat="1">
      <c r="A8" s="27"/>
      <c r="B8" s="28"/>
      <c r="C8" s="51"/>
      <c r="D8" s="30"/>
      <c r="G8" s="32"/>
      <c r="H8" s="137"/>
      <c r="I8" s="35"/>
      <c r="J8" s="34"/>
      <c r="K8" s="39"/>
      <c r="L8" s="35"/>
      <c r="M8" s="25"/>
    </row>
    <row r="9" spans="1:14" s="31" customFormat="1">
      <c r="A9" s="27"/>
      <c r="B9" s="28"/>
      <c r="C9" s="51"/>
      <c r="D9" s="30"/>
      <c r="G9" s="32"/>
      <c r="H9" s="137"/>
      <c r="I9" s="35"/>
      <c r="J9" s="34"/>
      <c r="K9" s="39"/>
      <c r="L9" s="35"/>
      <c r="M9" s="25"/>
    </row>
    <row r="10" spans="1:14" s="31" customFormat="1">
      <c r="A10" s="27"/>
      <c r="B10" s="28"/>
      <c r="C10" s="51"/>
      <c r="D10" s="30"/>
      <c r="G10" s="32"/>
      <c r="H10" s="137"/>
      <c r="I10" s="35"/>
      <c r="J10" s="34"/>
      <c r="K10" s="39"/>
      <c r="L10" s="35"/>
      <c r="M10" s="25"/>
    </row>
    <row r="11" spans="1:14" s="31" customFormat="1">
      <c r="A11" s="27"/>
      <c r="B11" s="28"/>
      <c r="C11" s="51"/>
      <c r="D11" s="30"/>
      <c r="G11" s="32"/>
      <c r="H11" s="137"/>
      <c r="I11" s="35"/>
      <c r="J11" s="34"/>
      <c r="K11" s="39"/>
      <c r="L11" s="35"/>
      <c r="M11" s="25"/>
    </row>
    <row r="12" spans="1:14" s="31" customFormat="1">
      <c r="A12" s="27"/>
      <c r="B12" s="28"/>
      <c r="C12" s="51"/>
      <c r="D12" s="30"/>
      <c r="G12" s="32"/>
      <c r="H12" s="137"/>
      <c r="I12" s="35"/>
      <c r="J12" s="34"/>
      <c r="K12" s="39"/>
      <c r="L12" s="35"/>
      <c r="M12" s="25"/>
    </row>
    <row r="13" spans="1:14" s="31" customFormat="1">
      <c r="A13" s="27"/>
      <c r="B13" s="28"/>
      <c r="C13" s="51"/>
      <c r="D13" s="30"/>
      <c r="G13" s="32"/>
      <c r="H13" s="137"/>
      <c r="I13" s="35"/>
      <c r="J13" s="34"/>
      <c r="K13" s="39"/>
      <c r="L13" s="35"/>
      <c r="M13" s="25"/>
    </row>
    <row r="14" spans="1:14" s="31" customFormat="1">
      <c r="A14" s="27"/>
      <c r="B14" s="28"/>
      <c r="C14" s="51"/>
      <c r="D14" s="30"/>
      <c r="G14" s="32"/>
      <c r="H14" s="137"/>
      <c r="I14" s="35"/>
      <c r="J14" s="34"/>
      <c r="L14" s="35"/>
      <c r="M14" s="25"/>
    </row>
    <row r="15" spans="1:14" s="31" customFormat="1">
      <c r="A15" s="27"/>
      <c r="B15" s="28"/>
      <c r="C15" s="51"/>
      <c r="D15" s="30"/>
      <c r="G15" s="32"/>
      <c r="H15" s="137"/>
      <c r="I15" s="35"/>
      <c r="J15" s="34"/>
      <c r="K15" s="35"/>
      <c r="L15" s="35"/>
      <c r="M15" s="25"/>
    </row>
    <row r="16" spans="1:14" s="31" customFormat="1">
      <c r="A16" s="27"/>
      <c r="B16" s="28"/>
      <c r="C16" s="51"/>
      <c r="D16" s="30"/>
      <c r="G16" s="32"/>
      <c r="H16" s="137"/>
      <c r="I16" s="35"/>
      <c r="J16" s="34"/>
      <c r="K16" s="35"/>
      <c r="L16" s="35"/>
      <c r="M16" s="25"/>
    </row>
    <row r="17" spans="1:13" s="31" customFormat="1">
      <c r="A17" s="27"/>
      <c r="B17" s="28"/>
      <c r="C17" s="51"/>
      <c r="D17" s="30"/>
      <c r="G17" s="32"/>
      <c r="H17" s="137"/>
      <c r="I17" s="35"/>
      <c r="J17" s="34"/>
      <c r="K17" s="35"/>
      <c r="L17" s="35"/>
      <c r="M17" s="25"/>
    </row>
    <row r="18" spans="1:13" s="31" customFormat="1">
      <c r="A18" s="27"/>
      <c r="B18" s="28"/>
      <c r="C18" s="51"/>
      <c r="D18" s="30"/>
      <c r="G18" s="32"/>
      <c r="H18" s="137"/>
      <c r="I18" s="35"/>
      <c r="J18" s="34"/>
      <c r="K18" s="35"/>
      <c r="L18" s="35"/>
      <c r="M18" s="25"/>
    </row>
    <row r="19" spans="1:13" s="31" customFormat="1">
      <c r="A19" s="27"/>
      <c r="B19" s="28"/>
      <c r="C19" s="51"/>
      <c r="D19" s="30"/>
      <c r="G19" s="32"/>
      <c r="H19" s="137"/>
      <c r="I19" s="35"/>
      <c r="J19" s="34"/>
      <c r="K19" s="35"/>
      <c r="L19" s="35"/>
      <c r="M19" s="25"/>
    </row>
    <row r="20" spans="1:13" s="31" customFormat="1">
      <c r="A20" s="27"/>
      <c r="B20" s="28"/>
      <c r="C20" s="51"/>
      <c r="D20" s="30"/>
      <c r="G20" s="32"/>
      <c r="H20" s="137"/>
      <c r="I20" s="35"/>
      <c r="J20" s="34"/>
      <c r="K20" s="35"/>
      <c r="L20" s="35"/>
      <c r="M20" s="25"/>
    </row>
    <row r="21" spans="1:13" s="31" customFormat="1">
      <c r="A21" s="27"/>
      <c r="B21" s="28"/>
      <c r="C21" s="51"/>
      <c r="D21" s="30"/>
      <c r="G21" s="32"/>
      <c r="H21" s="137"/>
      <c r="I21" s="35"/>
      <c r="J21" s="34"/>
      <c r="L21" s="35"/>
      <c r="M21" s="25"/>
    </row>
    <row r="22" spans="1:13" s="31" customFormat="1">
      <c r="A22" s="27"/>
      <c r="B22" s="28"/>
      <c r="C22" s="51"/>
      <c r="D22" s="30"/>
      <c r="G22" s="32"/>
      <c r="H22" s="137"/>
      <c r="I22" s="35"/>
      <c r="J22" s="34"/>
      <c r="L22" s="35"/>
      <c r="M22" s="25"/>
    </row>
    <row r="23" spans="1:13" s="36" customFormat="1">
      <c r="A23" s="27"/>
      <c r="B23" s="28"/>
      <c r="C23" s="51"/>
      <c r="D23" s="30"/>
      <c r="E23" s="31"/>
      <c r="F23" s="31"/>
      <c r="G23" s="32"/>
      <c r="H23" s="137"/>
      <c r="I23" s="35"/>
      <c r="J23" s="34"/>
      <c r="K23" s="35"/>
      <c r="L23" s="35"/>
      <c r="M23" s="26"/>
    </row>
    <row r="24" spans="1:13" s="36" customFormat="1">
      <c r="A24" s="27"/>
      <c r="B24" s="28"/>
      <c r="C24" s="51"/>
      <c r="D24" s="30"/>
      <c r="E24" s="57"/>
      <c r="F24" s="57"/>
      <c r="G24" s="32"/>
      <c r="H24" s="137"/>
      <c r="I24" s="33"/>
      <c r="J24" s="34"/>
      <c r="K24" s="33"/>
      <c r="L24" s="35"/>
      <c r="M24" s="26"/>
    </row>
    <row r="25" spans="1:13" s="36" customFormat="1">
      <c r="A25" s="27"/>
      <c r="B25" s="28"/>
      <c r="C25" s="51"/>
      <c r="D25" s="30"/>
      <c r="E25" s="57"/>
      <c r="F25" s="57"/>
      <c r="G25" s="32"/>
      <c r="H25" s="137"/>
      <c r="I25" s="33"/>
      <c r="J25" s="34"/>
      <c r="K25" s="33"/>
      <c r="L25" s="35"/>
      <c r="M25" s="26"/>
    </row>
    <row r="26" spans="1:13" s="36" customFormat="1">
      <c r="A26" s="27"/>
      <c r="B26" s="28"/>
      <c r="C26" s="51"/>
      <c r="D26" s="30"/>
      <c r="E26" s="57"/>
      <c r="F26" s="57"/>
      <c r="G26" s="32"/>
      <c r="H26" s="137"/>
      <c r="I26" s="33"/>
      <c r="J26" s="34"/>
      <c r="K26" s="33"/>
      <c r="L26" s="35"/>
      <c r="M26" s="26"/>
    </row>
    <row r="27" spans="1:13" s="36" customFormat="1">
      <c r="A27" s="27"/>
      <c r="B27" s="28"/>
      <c r="C27" s="51"/>
      <c r="D27" s="30"/>
      <c r="E27" s="57"/>
      <c r="F27" s="57"/>
      <c r="G27" s="32"/>
      <c r="H27" s="137"/>
      <c r="I27" s="33"/>
      <c r="J27" s="34"/>
      <c r="K27" s="33"/>
      <c r="L27" s="35"/>
      <c r="M27" s="26"/>
    </row>
    <row r="28" spans="1:13" s="36" customFormat="1">
      <c r="A28" s="27"/>
      <c r="B28" s="28"/>
      <c r="C28" s="51"/>
      <c r="D28" s="30"/>
      <c r="E28" s="57"/>
      <c r="F28" s="57"/>
      <c r="G28" s="32"/>
      <c r="H28" s="137"/>
      <c r="I28" s="33"/>
      <c r="J28" s="34"/>
      <c r="K28" s="33"/>
      <c r="L28" s="35"/>
      <c r="M28" s="26"/>
    </row>
    <row r="29" spans="1:13" s="36" customFormat="1">
      <c r="A29" s="27"/>
      <c r="B29" s="28"/>
      <c r="C29" s="51"/>
      <c r="D29" s="30"/>
      <c r="E29" s="57"/>
      <c r="F29" s="57"/>
      <c r="G29" s="32"/>
      <c r="H29" s="137"/>
      <c r="I29" s="33"/>
      <c r="J29" s="34"/>
      <c r="K29" s="33"/>
      <c r="L29" s="35"/>
      <c r="M29" s="26"/>
    </row>
    <row r="30" spans="1:13" s="36" customFormat="1">
      <c r="A30" s="27"/>
      <c r="B30" s="28"/>
      <c r="C30" s="51"/>
      <c r="D30" s="30"/>
      <c r="E30" s="57"/>
      <c r="F30" s="57"/>
      <c r="G30" s="32"/>
      <c r="H30" s="137"/>
      <c r="I30" s="33"/>
      <c r="J30" s="34"/>
      <c r="K30" s="33"/>
      <c r="L30" s="35"/>
      <c r="M30" s="26"/>
    </row>
    <row r="31" spans="1:13" s="36" customFormat="1">
      <c r="A31" s="27"/>
      <c r="B31" s="28"/>
      <c r="C31" s="51"/>
      <c r="D31" s="30"/>
      <c r="E31" s="57"/>
      <c r="F31" s="57"/>
      <c r="G31" s="32"/>
      <c r="H31" s="137"/>
      <c r="I31" s="33"/>
      <c r="J31" s="34"/>
      <c r="K31" s="33"/>
      <c r="L31" s="35"/>
      <c r="M31" s="26"/>
    </row>
    <row r="32" spans="1:13" s="36" customFormat="1">
      <c r="A32" s="27"/>
      <c r="B32" s="28"/>
      <c r="C32" s="51"/>
      <c r="D32" s="30"/>
      <c r="E32" s="57"/>
      <c r="F32" s="57"/>
      <c r="G32" s="35"/>
      <c r="H32" s="137"/>
      <c r="I32" s="33"/>
      <c r="J32" s="34"/>
      <c r="K32" s="33"/>
      <c r="L32" s="35"/>
      <c r="M32" s="26"/>
    </row>
    <row r="33" spans="1:13" s="36" customFormat="1">
      <c r="A33" s="27"/>
      <c r="B33" s="28"/>
      <c r="C33" s="51"/>
      <c r="D33" s="30"/>
      <c r="E33" s="57"/>
      <c r="F33" s="57"/>
      <c r="G33" s="35"/>
      <c r="H33" s="137"/>
      <c r="I33" s="33"/>
      <c r="J33" s="34"/>
      <c r="K33" s="33"/>
      <c r="L33" s="35"/>
      <c r="M33" s="26"/>
    </row>
    <row r="34" spans="1:13" s="36" customFormat="1">
      <c r="A34" s="27"/>
      <c r="B34" s="28"/>
      <c r="C34" s="51"/>
      <c r="D34" s="30"/>
      <c r="E34" s="57"/>
      <c r="F34" s="57"/>
      <c r="G34" s="35"/>
      <c r="H34" s="137"/>
      <c r="I34" s="33"/>
      <c r="J34" s="34"/>
      <c r="K34" s="33"/>
      <c r="L34" s="35"/>
      <c r="M34" s="26"/>
    </row>
    <row r="35" spans="1:13" s="36" customFormat="1">
      <c r="A35" s="27"/>
      <c r="B35" s="28"/>
      <c r="C35" s="51"/>
      <c r="D35" s="30"/>
      <c r="E35" s="57"/>
      <c r="F35" s="57"/>
      <c r="G35" s="35"/>
      <c r="H35" s="137"/>
      <c r="I35" s="33"/>
      <c r="J35" s="34"/>
      <c r="K35" s="33"/>
      <c r="L35" s="35"/>
      <c r="M35" s="26"/>
    </row>
    <row r="36" spans="1:13" s="36" customFormat="1">
      <c r="A36" s="27"/>
      <c r="B36" s="28"/>
      <c r="C36" s="51"/>
      <c r="D36" s="30"/>
      <c r="E36" s="57"/>
      <c r="F36" s="57"/>
      <c r="G36" s="35"/>
      <c r="H36" s="137"/>
      <c r="I36" s="33"/>
      <c r="J36" s="34"/>
      <c r="K36" s="33"/>
      <c r="L36" s="35"/>
      <c r="M36" s="26"/>
    </row>
    <row r="37" spans="1:13" s="36" customFormat="1">
      <c r="A37" s="27"/>
      <c r="B37" s="28"/>
      <c r="C37" s="51"/>
      <c r="D37" s="30"/>
      <c r="E37" s="57"/>
      <c r="F37" s="57"/>
      <c r="G37" s="35"/>
      <c r="H37" s="137"/>
      <c r="I37" s="33"/>
      <c r="J37" s="34"/>
      <c r="K37" s="33"/>
      <c r="L37" s="35"/>
      <c r="M37" s="26"/>
    </row>
    <row r="38" spans="1:13" s="36" customFormat="1">
      <c r="A38" s="27"/>
      <c r="B38" s="28"/>
      <c r="C38" s="51"/>
      <c r="D38" s="30"/>
      <c r="E38" s="57"/>
      <c r="F38" s="57"/>
      <c r="G38" s="35"/>
      <c r="H38" s="137"/>
      <c r="I38" s="33"/>
      <c r="J38" s="34"/>
      <c r="K38" s="33"/>
      <c r="L38" s="35"/>
      <c r="M38" s="26"/>
    </row>
    <row r="39" spans="1:13" s="36" customFormat="1">
      <c r="A39" s="27"/>
      <c r="B39" s="28"/>
      <c r="C39" s="51"/>
      <c r="D39" s="30"/>
      <c r="E39" s="57"/>
      <c r="F39" s="57"/>
      <c r="G39" s="35"/>
      <c r="H39" s="137"/>
      <c r="I39" s="33"/>
      <c r="J39" s="34"/>
      <c r="K39" s="33"/>
      <c r="L39" s="35"/>
      <c r="M39" s="26"/>
    </row>
    <row r="40" spans="1:13" s="36" customFormat="1">
      <c r="A40" s="27"/>
      <c r="B40" s="28"/>
      <c r="C40" s="51"/>
      <c r="D40" s="30"/>
      <c r="E40" s="57"/>
      <c r="F40" s="57"/>
      <c r="G40" s="35"/>
      <c r="H40" s="137"/>
      <c r="I40" s="33"/>
      <c r="J40" s="34"/>
      <c r="K40" s="33"/>
      <c r="L40" s="35"/>
      <c r="M40" s="26"/>
    </row>
    <row r="41" spans="1:13" s="36" customFormat="1">
      <c r="A41" s="27"/>
      <c r="B41" s="28"/>
      <c r="C41" s="51"/>
      <c r="D41" s="30"/>
      <c r="E41" s="57"/>
      <c r="F41" s="57"/>
      <c r="G41" s="35"/>
      <c r="H41" s="137"/>
      <c r="I41" s="33"/>
      <c r="J41" s="34"/>
      <c r="K41" s="33"/>
      <c r="L41" s="35"/>
      <c r="M41" s="26"/>
    </row>
    <row r="42" spans="1:13" s="36" customFormat="1">
      <c r="A42" s="27"/>
      <c r="B42" s="28"/>
      <c r="C42" s="51"/>
      <c r="D42" s="30"/>
      <c r="E42" s="57"/>
      <c r="F42" s="57"/>
      <c r="G42" s="35"/>
      <c r="H42" s="137"/>
      <c r="I42" s="33"/>
      <c r="J42" s="34"/>
      <c r="K42" s="33"/>
      <c r="L42" s="35"/>
      <c r="M42" s="26"/>
    </row>
    <row r="43" spans="1:13" s="36" customFormat="1">
      <c r="A43" s="27"/>
      <c r="B43" s="28"/>
      <c r="C43" s="51"/>
      <c r="D43" s="30"/>
      <c r="E43" s="57"/>
      <c r="F43" s="57"/>
      <c r="G43" s="35"/>
      <c r="H43" s="137"/>
      <c r="I43" s="33"/>
      <c r="J43" s="34"/>
      <c r="K43" s="33"/>
      <c r="L43" s="35"/>
      <c r="M43" s="26"/>
    </row>
  </sheetData>
  <autoFilter ref="G5:H5"/>
  <mergeCells count="4">
    <mergeCell ref="A1:N1"/>
    <mergeCell ref="A2:M2"/>
    <mergeCell ref="A3:M3"/>
    <mergeCell ref="A4:M4"/>
  </mergeCells>
  <phoneticPr fontId="5" type="noConversion"/>
  <pageMargins left="0.16" right="0.16" top="0.59" bottom="0.39000000000000007" header="0" footer="0"/>
  <pageSetup paperSize="9" scale="73" fitToHeight="0" orientation="landscape" horizontalDpi="4294967294" verticalDpi="4294967294"/>
  <headerFooter alignWithMargins="0">
    <oddHeader>&amp;L&amp;K000000&amp;G</oddHeader>
  </headerFooter>
  <legacyDrawing r:id="rId1"/>
  <legacyDrawingHF r:id="rId2"/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>
    <pageSetUpPr fitToPage="1"/>
  </sheetPr>
  <dimension ref="A1:O264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E6" sqref="E6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6640625" style="64" hidden="1" customWidth="1"/>
    <col min="14" max="14" width="0" hidden="1" customWidth="1"/>
  </cols>
  <sheetData>
    <row r="1" spans="1:15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5" ht="19.5" customHeight="1">
      <c r="A2" s="183" t="s">
        <v>892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5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740</v>
      </c>
    </row>
    <row r="4" spans="1:15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5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67" t="s">
        <v>741</v>
      </c>
    </row>
    <row r="6" spans="1:15" s="31" customFormat="1">
      <c r="A6" s="27">
        <v>1</v>
      </c>
      <c r="B6" s="28">
        <v>42.16</v>
      </c>
      <c r="C6" s="61"/>
      <c r="D6" s="37" t="s">
        <v>2268</v>
      </c>
      <c r="E6" s="31" t="s">
        <v>935</v>
      </c>
      <c r="F6" s="32">
        <f>VLOOKUP($E6,Atletas!$1:$1048576,7,FALSE)</f>
        <v>35599</v>
      </c>
      <c r="G6" s="32" t="str">
        <f>VLOOKUP($E6,Atletas!$1:$1048576,9,FALSE)</f>
        <v>Juvenil</v>
      </c>
      <c r="H6" s="137" t="str">
        <f>VLOOKUP($E6,Atletas!$1:$1048576,5,FALSE)</f>
        <v>GDE</v>
      </c>
      <c r="I6" s="35" t="s">
        <v>2267</v>
      </c>
      <c r="J6" s="34">
        <v>41447</v>
      </c>
      <c r="K6" s="35"/>
      <c r="L6" s="35" t="s">
        <v>765</v>
      </c>
      <c r="M6" s="38"/>
      <c r="N6" s="38"/>
      <c r="O6" s="31" t="str">
        <f>IF(L6="rp",CONCATENATE(B6," - 12"),L6)</f>
        <v>42,16 - 12</v>
      </c>
    </row>
    <row r="7" spans="1:15" s="31" customFormat="1">
      <c r="A7" s="27">
        <v>2</v>
      </c>
      <c r="B7" s="28">
        <v>45.18</v>
      </c>
      <c r="C7" s="61"/>
      <c r="D7" s="37">
        <v>1</v>
      </c>
      <c r="E7" s="31" t="s">
        <v>506</v>
      </c>
      <c r="F7" s="32">
        <f>VLOOKUP($E7,Atletas!$1:$1048576,7,FALSE)</f>
        <v>35001</v>
      </c>
      <c r="G7" s="32" t="str">
        <f>VLOOKUP($E7,Atletas!$1:$1048576,9,FALSE)</f>
        <v>Júnior</v>
      </c>
      <c r="H7" s="137" t="str">
        <f>VLOOKUP($E7,Atletas!$1:$1048576,5,FALSE)</f>
        <v>AJS</v>
      </c>
      <c r="I7" s="35" t="s">
        <v>1012</v>
      </c>
      <c r="J7" s="34">
        <v>41377</v>
      </c>
      <c r="K7" s="35"/>
      <c r="L7" s="35" t="s">
        <v>1520</v>
      </c>
      <c r="M7" s="38"/>
      <c r="N7" s="38"/>
    </row>
    <row r="8" spans="1:15" s="31" customFormat="1">
      <c r="A8" s="27">
        <v>3</v>
      </c>
      <c r="B8" s="28">
        <v>46.83</v>
      </c>
      <c r="C8" s="61"/>
      <c r="D8" s="37">
        <v>2</v>
      </c>
      <c r="E8" s="31" t="s">
        <v>344</v>
      </c>
      <c r="F8" s="32">
        <f>VLOOKUP($E8,Atletas!$1:$1048576,7,FALSE)</f>
        <v>34861</v>
      </c>
      <c r="G8" s="32" t="str">
        <f>VLOOKUP($E8,Atletas!$1:$1048576,9,FALSE)</f>
        <v>Júnior</v>
      </c>
      <c r="H8" s="137" t="str">
        <f>VLOOKUP($E8,Atletas!$1:$1048576,5,FALSE)</f>
        <v>AJS</v>
      </c>
      <c r="I8" s="35" t="s">
        <v>1012</v>
      </c>
      <c r="J8" s="34">
        <v>41377</v>
      </c>
      <c r="K8" s="35"/>
      <c r="L8" s="35" t="s">
        <v>1521</v>
      </c>
      <c r="M8" s="38"/>
      <c r="N8" s="38"/>
    </row>
    <row r="9" spans="1:15" s="31" customFormat="1">
      <c r="A9" s="27">
        <v>4</v>
      </c>
      <c r="B9" s="28">
        <v>46.7</v>
      </c>
      <c r="C9" s="61"/>
      <c r="D9" s="37">
        <v>2</v>
      </c>
      <c r="E9" s="31" t="s">
        <v>530</v>
      </c>
      <c r="F9" s="32">
        <f>VLOOKUP($E9,Atletas!$1:$1048576,7,FALSE)</f>
        <v>36231</v>
      </c>
      <c r="G9" s="32" t="str">
        <f>VLOOKUP($E9,Atletas!$1:$1048576,9,FALSE)</f>
        <v>Iniciado</v>
      </c>
      <c r="H9" s="137" t="str">
        <f>VLOOKUP($E9,Atletas!$1:$1048576,5,FALSE)</f>
        <v>ACDSJ</v>
      </c>
      <c r="I9" s="35" t="s">
        <v>1012</v>
      </c>
      <c r="J9" s="34">
        <v>41412</v>
      </c>
      <c r="K9" s="35"/>
      <c r="L9" s="35" t="s">
        <v>765</v>
      </c>
      <c r="M9" s="38"/>
      <c r="N9" s="38"/>
    </row>
    <row r="10" spans="1:15" s="31" customFormat="1">
      <c r="A10" s="27">
        <v>5</v>
      </c>
      <c r="B10" s="28" t="s">
        <v>2069</v>
      </c>
      <c r="C10" s="61"/>
      <c r="D10" s="37">
        <v>1</v>
      </c>
      <c r="E10" s="31" t="s">
        <v>10</v>
      </c>
      <c r="F10" s="32">
        <f>VLOOKUP($E10,Atletas!$1:$1048576,7,FALSE)</f>
        <v>35568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5" t="s">
        <v>1012</v>
      </c>
      <c r="J10" s="34">
        <v>41391</v>
      </c>
      <c r="K10" s="35"/>
      <c r="L10" s="35" t="s">
        <v>1522</v>
      </c>
      <c r="M10" s="38"/>
      <c r="N10" s="38"/>
    </row>
    <row r="11" spans="1:15" s="31" customFormat="1">
      <c r="A11" s="27">
        <v>6</v>
      </c>
      <c r="B11" s="28">
        <v>47.65</v>
      </c>
      <c r="C11" s="61"/>
      <c r="D11" s="37">
        <v>3</v>
      </c>
      <c r="E11" s="31" t="s">
        <v>516</v>
      </c>
      <c r="F11" s="32">
        <f>VLOOKUP($E11,Atletas!$1:$1048576,7,FALSE)</f>
        <v>35439</v>
      </c>
      <c r="G11" s="32" t="str">
        <f>VLOOKUP($E11,Atletas!$1:$1048576,9,FALSE)</f>
        <v>Juvenil</v>
      </c>
      <c r="H11" s="137" t="str">
        <f>VLOOKUP($E11,Atletas!$1:$1048576,5,FALSE)</f>
        <v>CSM</v>
      </c>
      <c r="I11" s="35" t="s">
        <v>1012</v>
      </c>
      <c r="J11" s="34">
        <v>41412</v>
      </c>
      <c r="K11" s="35"/>
      <c r="L11" s="35" t="s">
        <v>765</v>
      </c>
      <c r="M11" s="38"/>
      <c r="N11" s="38"/>
    </row>
    <row r="12" spans="1:15" s="31" customFormat="1">
      <c r="A12" s="27">
        <v>7</v>
      </c>
      <c r="B12" s="28">
        <v>47.92</v>
      </c>
      <c r="C12" s="61"/>
      <c r="D12" s="37">
        <v>3</v>
      </c>
      <c r="E12" s="31" t="s">
        <v>982</v>
      </c>
      <c r="F12" s="32">
        <f>VLOOKUP($E12,Atletas!$1:$1048576,7,FALSE)</f>
        <v>32842</v>
      </c>
      <c r="G12" s="32" t="str">
        <f>VLOOKUP($E12,Atletas!$1:$1048576,9,FALSE)</f>
        <v>Sénior</v>
      </c>
      <c r="H12" s="137" t="str">
        <f>VLOOKUP($E12,Atletas!$1:$1048576,5,FALSE)</f>
        <v>AJS</v>
      </c>
      <c r="I12" s="35" t="s">
        <v>1012</v>
      </c>
      <c r="J12" s="34">
        <v>41377</v>
      </c>
      <c r="K12" s="35"/>
      <c r="L12" s="35" t="s">
        <v>212</v>
      </c>
      <c r="M12" s="38"/>
      <c r="N12" s="38"/>
    </row>
    <row r="13" spans="1:15" s="31" customFormat="1">
      <c r="A13" s="27">
        <v>8</v>
      </c>
      <c r="B13" s="28" t="s">
        <v>2070</v>
      </c>
      <c r="C13" s="61"/>
      <c r="D13" s="37">
        <v>2</v>
      </c>
      <c r="E13" s="31" t="s">
        <v>1975</v>
      </c>
      <c r="F13" s="32">
        <f>VLOOKUP($E13,Atletas!$1:$1048576,7,FALSE)</f>
        <v>35172</v>
      </c>
      <c r="G13" s="32" t="str">
        <f>VLOOKUP($E13,Atletas!$1:$1048576,9,FALSE)</f>
        <v>Juvenil</v>
      </c>
      <c r="H13" s="137" t="str">
        <f>VLOOKUP($E13,Atletas!$1:$1048576,5,FALSE)</f>
        <v>CSM</v>
      </c>
      <c r="I13" s="35" t="s">
        <v>1012</v>
      </c>
      <c r="J13" s="34">
        <v>41391</v>
      </c>
      <c r="K13" s="35"/>
      <c r="L13" s="35" t="s">
        <v>765</v>
      </c>
      <c r="M13" s="38"/>
      <c r="N13" s="38"/>
    </row>
    <row r="14" spans="1:15" s="31" customFormat="1">
      <c r="A14" s="27">
        <v>9</v>
      </c>
      <c r="B14" s="28">
        <v>49.34</v>
      </c>
      <c r="C14" s="61"/>
      <c r="D14" s="37">
        <v>4</v>
      </c>
      <c r="E14" s="31" t="s">
        <v>1409</v>
      </c>
      <c r="F14" s="32">
        <f>VLOOKUP($E14,Atletas!$1:$1048576,7,FALSE)</f>
        <v>36084</v>
      </c>
      <c r="G14" s="32" t="str">
        <f>VLOOKUP($E14,Atletas!$1:$1048576,9,FALSE)</f>
        <v>Iniciado</v>
      </c>
      <c r="H14" s="137" t="str">
        <f>VLOOKUP($E14,Atletas!$1:$1048576,5,FALSE)</f>
        <v>ADRAP</v>
      </c>
      <c r="I14" s="35" t="s">
        <v>1012</v>
      </c>
      <c r="J14" s="34">
        <v>41412</v>
      </c>
      <c r="K14" s="35"/>
      <c r="L14" s="35" t="s">
        <v>765</v>
      </c>
      <c r="M14" s="38"/>
      <c r="N14" s="38"/>
    </row>
    <row r="15" spans="1:15" s="31" customFormat="1">
      <c r="A15" s="27">
        <v>10</v>
      </c>
      <c r="B15" s="28">
        <v>50.51</v>
      </c>
      <c r="C15" s="61"/>
      <c r="D15" s="37">
        <v>4</v>
      </c>
      <c r="E15" s="31" t="s">
        <v>653</v>
      </c>
      <c r="F15" s="32">
        <f>VLOOKUP($E15,Atletas!$1:$1048576,7,FALSE)</f>
        <v>34929</v>
      </c>
      <c r="G15" s="32" t="str">
        <f>VLOOKUP($E15,Atletas!$1:$1048576,9,FALSE)</f>
        <v>Júnior</v>
      </c>
      <c r="H15" s="137" t="str">
        <f>VLOOKUP($E15,Atletas!$1:$1048576,5,FALSE)</f>
        <v>CSM</v>
      </c>
      <c r="I15" s="35" t="s">
        <v>1012</v>
      </c>
      <c r="J15" s="34">
        <v>41377</v>
      </c>
      <c r="K15" s="35"/>
      <c r="L15" s="35" t="s">
        <v>1096</v>
      </c>
      <c r="M15" s="38"/>
      <c r="N15" s="38"/>
    </row>
    <row r="16" spans="1:15" s="31" customFormat="1">
      <c r="A16" s="27">
        <v>11</v>
      </c>
      <c r="B16" s="28">
        <v>50.94</v>
      </c>
      <c r="C16" s="61"/>
      <c r="D16" s="37">
        <v>5</v>
      </c>
      <c r="E16" s="31" t="s">
        <v>537</v>
      </c>
      <c r="F16" s="32">
        <f>VLOOKUP($E16,Atletas!$1:$1048576,7,FALSE)</f>
        <v>35542</v>
      </c>
      <c r="G16" s="32" t="str">
        <f>VLOOKUP($E16,Atletas!$1:$1048576,9,FALSE)</f>
        <v>Juvenil</v>
      </c>
      <c r="H16" s="137" t="str">
        <f>VLOOKUP($E16,Atletas!$1:$1048576,5,FALSE)</f>
        <v>ACDSJ</v>
      </c>
      <c r="I16" s="35" t="s">
        <v>1012</v>
      </c>
      <c r="J16" s="34">
        <v>41377</v>
      </c>
      <c r="K16" s="35"/>
      <c r="L16" s="35" t="s">
        <v>1098</v>
      </c>
      <c r="M16" s="38"/>
      <c r="N16" s="38"/>
    </row>
    <row r="17" spans="1:14" s="31" customFormat="1">
      <c r="A17" s="27">
        <v>12</v>
      </c>
      <c r="B17" s="28" t="s">
        <v>2071</v>
      </c>
      <c r="C17" s="61"/>
      <c r="D17" s="37">
        <v>3</v>
      </c>
      <c r="E17" s="31" t="s">
        <v>284</v>
      </c>
      <c r="F17" s="32">
        <f>VLOOKUP($E17,Atletas!$1:$1048576,7,FALSE)</f>
        <v>35334</v>
      </c>
      <c r="G17" s="32" t="str">
        <f>VLOOKUP($E17,Atletas!$1:$1048576,9,FALSE)</f>
        <v>Juvenil</v>
      </c>
      <c r="H17" s="137" t="str">
        <f>VLOOKUP($E17,Atletas!$1:$1048576,5,FALSE)</f>
        <v>AJS</v>
      </c>
      <c r="I17" s="35" t="s">
        <v>1012</v>
      </c>
      <c r="J17" s="34">
        <v>41391</v>
      </c>
      <c r="K17" s="35"/>
      <c r="L17" s="35" t="s">
        <v>765</v>
      </c>
      <c r="M17" s="38"/>
      <c r="N17" s="38"/>
    </row>
    <row r="18" spans="1:14" s="31" customFormat="1">
      <c r="A18" s="27">
        <v>13</v>
      </c>
      <c r="B18" s="28">
        <v>54.25</v>
      </c>
      <c r="C18" s="61"/>
      <c r="D18" s="37">
        <v>5</v>
      </c>
      <c r="E18" s="31" t="s">
        <v>2178</v>
      </c>
      <c r="F18" s="32">
        <f>VLOOKUP($E18,Atletas!$1:$1048576,7,FALSE)</f>
        <v>35720</v>
      </c>
      <c r="G18" s="32" t="str">
        <f>VLOOKUP($E18,Atletas!$1:$1048576,9,FALSE)</f>
        <v>Juvenil</v>
      </c>
      <c r="H18" s="137" t="str">
        <f>VLOOKUP($E18,Atletas!$1:$1048576,5,FALSE)</f>
        <v>AJS</v>
      </c>
      <c r="I18" s="35" t="s">
        <v>1012</v>
      </c>
      <c r="J18" s="34">
        <v>41412</v>
      </c>
      <c r="K18" s="35"/>
      <c r="L18" s="35" t="s">
        <v>765</v>
      </c>
      <c r="M18" s="38"/>
      <c r="N18" s="38"/>
    </row>
    <row r="19" spans="1:14" s="31" customFormat="1">
      <c r="A19" s="27">
        <v>14</v>
      </c>
      <c r="B19" s="28">
        <v>54.34</v>
      </c>
      <c r="C19" s="61"/>
      <c r="D19" s="37">
        <v>6</v>
      </c>
      <c r="E19" s="31" t="s">
        <v>1884</v>
      </c>
      <c r="F19" s="32">
        <f>VLOOKUP($E19,Atletas!$1:$1048576,7,FALSE)</f>
        <v>35898</v>
      </c>
      <c r="G19" s="32" t="str">
        <f>VLOOKUP($E19,Atletas!$1:$1048576,9,FALSE)</f>
        <v>Iniciado</v>
      </c>
      <c r="H19" s="137" t="str">
        <f>VLOOKUP($E19,Atletas!$1:$1048576,5,FALSE)</f>
        <v>ADRAP</v>
      </c>
      <c r="I19" s="35" t="s">
        <v>1012</v>
      </c>
      <c r="J19" s="34">
        <v>41412</v>
      </c>
      <c r="K19" s="35"/>
      <c r="L19" s="35" t="s">
        <v>765</v>
      </c>
      <c r="M19" s="38"/>
      <c r="N19" s="38"/>
    </row>
    <row r="20" spans="1:14" s="31" customFormat="1">
      <c r="A20" s="27">
        <v>15</v>
      </c>
      <c r="B20" s="28">
        <v>54.41</v>
      </c>
      <c r="C20" s="61"/>
      <c r="D20" s="37">
        <v>7</v>
      </c>
      <c r="E20" s="31" t="s">
        <v>2179</v>
      </c>
      <c r="F20" s="32">
        <f>VLOOKUP($E20,Atletas!$1:$1048576,7,FALSE)</f>
        <v>35752</v>
      </c>
      <c r="G20" s="32" t="str">
        <f>VLOOKUP($E20,Atletas!$1:$1048576,9,FALSE)</f>
        <v>Juvenil</v>
      </c>
      <c r="H20" s="137" t="str">
        <f>VLOOKUP($E20,Atletas!$1:$1048576,5,FALSE)</f>
        <v>AJS</v>
      </c>
      <c r="I20" s="35" t="s">
        <v>1012</v>
      </c>
      <c r="J20" s="34">
        <v>41412</v>
      </c>
      <c r="K20" s="35"/>
      <c r="L20" s="35" t="s">
        <v>765</v>
      </c>
      <c r="M20" s="38"/>
      <c r="N20" s="38"/>
    </row>
    <row r="21" spans="1:14" s="31" customFormat="1">
      <c r="A21" s="27"/>
      <c r="B21" s="28"/>
      <c r="C21" s="61"/>
      <c r="D21" s="37"/>
      <c r="E21" s="31" t="s">
        <v>983</v>
      </c>
      <c r="F21" s="32">
        <f>VLOOKUP($E21,Atletas!$1:$1048576,7,FALSE)</f>
        <v>33560</v>
      </c>
      <c r="G21" s="32" t="str">
        <f>VLOOKUP($E21,Atletas!$1:$1048576,9,FALSE)</f>
        <v>S/Sub-23</v>
      </c>
      <c r="H21" s="137" t="str">
        <f>VLOOKUP($E21,Atletas!$1:$1048576,5,FALSE)</f>
        <v>AJS</v>
      </c>
      <c r="I21" s="35"/>
      <c r="J21" s="34"/>
      <c r="K21" s="35"/>
      <c r="L21" s="35" t="s">
        <v>1527</v>
      </c>
      <c r="M21" s="38"/>
      <c r="N21" s="38"/>
    </row>
    <row r="22" spans="1:14" s="31" customFormat="1">
      <c r="A22" s="27"/>
      <c r="B22" s="28"/>
      <c r="C22" s="61"/>
      <c r="D22" s="37"/>
      <c r="E22" s="31" t="s">
        <v>832</v>
      </c>
      <c r="F22" s="32">
        <f>VLOOKUP($E22,Atletas!$1:$1048576,7,FALSE)</f>
        <v>32114</v>
      </c>
      <c r="G22" s="32" t="str">
        <f>VLOOKUP($E22,Atletas!$1:$1048576,9,FALSE)</f>
        <v>Sénior</v>
      </c>
      <c r="H22" s="137" t="str">
        <f>VLOOKUP($E22,Atletas!$1:$1048576,5,FALSE)</f>
        <v>CSM</v>
      </c>
      <c r="I22" s="35"/>
      <c r="J22" s="34"/>
      <c r="K22" s="35"/>
      <c r="L22" s="35" t="s">
        <v>853</v>
      </c>
      <c r="M22" s="38"/>
      <c r="N22" s="38"/>
    </row>
    <row r="23" spans="1:14" s="31" customFormat="1">
      <c r="A23" s="27"/>
      <c r="B23" s="28"/>
      <c r="C23" s="61"/>
      <c r="D23" s="37"/>
      <c r="E23" s="31" t="s">
        <v>704</v>
      </c>
      <c r="F23" s="32">
        <f>VLOOKUP($E23,Atletas!$1:$1048576,7,FALSE)</f>
        <v>31612</v>
      </c>
      <c r="G23" s="32" t="str">
        <f>VLOOKUP($E23,Atletas!$1:$1048576,9,FALSE)</f>
        <v>Sénior</v>
      </c>
      <c r="H23" s="137" t="str">
        <f>VLOOKUP($E23,Atletas!$1:$1048576,5,FALSE)</f>
        <v>GDE</v>
      </c>
      <c r="I23" s="35"/>
      <c r="J23" s="34"/>
      <c r="K23" s="35"/>
      <c r="L23" s="35" t="s">
        <v>766</v>
      </c>
      <c r="M23" s="38"/>
      <c r="N23" s="38"/>
    </row>
    <row r="24" spans="1:14" s="31" customFormat="1">
      <c r="A24" s="27"/>
      <c r="B24" s="28"/>
      <c r="C24" s="61"/>
      <c r="D24" s="37"/>
      <c r="E24" s="31" t="s">
        <v>928</v>
      </c>
      <c r="F24" s="32">
        <f>VLOOKUP($E24,Atletas!$1:$1048576,7,FALSE)</f>
        <v>34644</v>
      </c>
      <c r="G24" s="32" t="str">
        <f>VLOOKUP($E24,Atletas!$1:$1048576,9,FALSE)</f>
        <v>Júnior</v>
      </c>
      <c r="H24" s="137" t="str">
        <f>VLOOKUP($E24,Atletas!$1:$1048576,5,FALSE)</f>
        <v>GDE</v>
      </c>
      <c r="I24" s="35"/>
      <c r="J24" s="34"/>
      <c r="K24" s="35"/>
      <c r="L24" s="35" t="s">
        <v>1094</v>
      </c>
      <c r="M24" s="38"/>
      <c r="N24" s="38"/>
    </row>
    <row r="25" spans="1:14" s="31" customFormat="1">
      <c r="A25" s="27"/>
      <c r="B25" s="28"/>
      <c r="C25" s="61"/>
      <c r="D25" s="37"/>
      <c r="E25" s="31" t="s">
        <v>368</v>
      </c>
      <c r="F25" s="32">
        <f>VLOOKUP($E25,Atletas!$1:$1048576,7,FALSE)</f>
        <v>34798</v>
      </c>
      <c r="G25" s="32" t="str">
        <f>VLOOKUP($E25,Atletas!$1:$1048576,9,FALSE)</f>
        <v>Júnior</v>
      </c>
      <c r="H25" s="137" t="str">
        <f>VLOOKUP($E25,Atletas!$1:$1048576,5,FALSE)</f>
        <v>AJS</v>
      </c>
      <c r="I25" s="35"/>
      <c r="J25" s="34"/>
      <c r="K25" s="35"/>
      <c r="L25" s="35" t="s">
        <v>1523</v>
      </c>
      <c r="M25" s="38"/>
      <c r="N25" s="38"/>
    </row>
    <row r="26" spans="1:14" s="31" customFormat="1">
      <c r="A26" s="27"/>
      <c r="B26" s="28"/>
      <c r="C26" s="61"/>
      <c r="D26" s="37"/>
      <c r="E26" s="31" t="s">
        <v>320</v>
      </c>
      <c r="F26" s="32">
        <f>VLOOKUP($E26,Atletas!$1:$1048576,7,FALSE)</f>
        <v>34197</v>
      </c>
      <c r="G26" s="32" t="str">
        <f>VLOOKUP($E26,Atletas!$1:$1048576,9,FALSE)</f>
        <v>S/Sub-23</v>
      </c>
      <c r="H26" s="137" t="str">
        <f>VLOOKUP($E26,Atletas!$1:$1048576,5,FALSE)</f>
        <v>ADRAP</v>
      </c>
      <c r="I26" s="35"/>
      <c r="J26" s="34"/>
      <c r="K26" s="35"/>
      <c r="L26" s="35" t="s">
        <v>1524</v>
      </c>
      <c r="M26" s="38"/>
      <c r="N26" s="38"/>
    </row>
    <row r="27" spans="1:14" s="31" customFormat="1">
      <c r="A27" s="27"/>
      <c r="B27" s="28"/>
      <c r="C27" s="61"/>
      <c r="D27" s="37"/>
      <c r="E27" s="31" t="s">
        <v>1407</v>
      </c>
      <c r="F27" s="32" t="e">
        <f>VLOOKUP($E27,Atletas!$1:$1048576,7,FALSE)</f>
        <v>#N/A</v>
      </c>
      <c r="G27" s="32" t="e">
        <f>VLOOKUP($E27,Atletas!$1:$1048576,9,FALSE)</f>
        <v>#N/A</v>
      </c>
      <c r="H27" s="137" t="e">
        <f>VLOOKUP($E27,Atletas!$1:$1048576,5,FALSE)</f>
        <v>#N/A</v>
      </c>
      <c r="I27" s="35"/>
      <c r="J27" s="34"/>
      <c r="K27" s="35"/>
      <c r="L27" s="35" t="s">
        <v>1528</v>
      </c>
      <c r="M27" s="38"/>
      <c r="N27" s="38"/>
    </row>
    <row r="28" spans="1:14" s="31" customFormat="1">
      <c r="A28" s="27"/>
      <c r="B28" s="28"/>
      <c r="C28" s="61"/>
      <c r="D28" s="37"/>
      <c r="E28" s="31" t="s">
        <v>1366</v>
      </c>
      <c r="F28" s="32">
        <f>VLOOKUP($E28,Atletas!$1:$1048576,7,FALSE)</f>
        <v>35647</v>
      </c>
      <c r="G28" s="32" t="str">
        <f>VLOOKUP($E28,Atletas!$1:$1048576,9,FALSE)</f>
        <v>Juvenil</v>
      </c>
      <c r="H28" s="137" t="str">
        <f>VLOOKUP($E28,Atletas!$1:$1048576,5,FALSE)</f>
        <v>ADRAP</v>
      </c>
      <c r="I28" s="35"/>
      <c r="J28" s="34"/>
      <c r="K28" s="35"/>
      <c r="L28" s="35" t="s">
        <v>1525</v>
      </c>
      <c r="M28" s="38"/>
      <c r="N28" s="38"/>
    </row>
    <row r="29" spans="1:14" s="31" customFormat="1">
      <c r="A29" s="27"/>
      <c r="B29" s="28"/>
      <c r="C29" s="61"/>
      <c r="D29" s="37"/>
      <c r="E29" s="31" t="s">
        <v>717</v>
      </c>
      <c r="F29" s="32">
        <f>VLOOKUP($E29,Atletas!$1:$1048576,7,FALSE)</f>
        <v>35185</v>
      </c>
      <c r="G29" s="32" t="str">
        <f>VLOOKUP($E29,Atletas!$1:$1048576,9,FALSE)</f>
        <v>Juvenil</v>
      </c>
      <c r="H29" s="137" t="str">
        <f>VLOOKUP($E29,Atletas!$1:$1048576,5,FALSE)</f>
        <v>AJS</v>
      </c>
      <c r="I29" s="35"/>
      <c r="J29" s="34"/>
      <c r="K29" s="35"/>
      <c r="L29" s="35" t="s">
        <v>1097</v>
      </c>
      <c r="M29" s="38"/>
      <c r="N29" s="38"/>
    </row>
    <row r="30" spans="1:14" s="31" customFormat="1">
      <c r="A30" s="27"/>
      <c r="B30" s="28"/>
      <c r="C30" s="61"/>
      <c r="D30" s="37"/>
      <c r="E30" s="31" t="s">
        <v>524</v>
      </c>
      <c r="F30" s="32">
        <f>VLOOKUP($E30,Atletas!$1:$1048576,7,FALSE)</f>
        <v>35368</v>
      </c>
      <c r="G30" s="32" t="str">
        <f>VLOOKUP($E30,Atletas!$1:$1048576,9,FALSE)</f>
        <v>Juvenil</v>
      </c>
      <c r="H30" s="137" t="str">
        <f>VLOOKUP($E30,Atletas!$1:$1048576,5,FALSE)</f>
        <v>CSM</v>
      </c>
      <c r="I30" s="35"/>
      <c r="J30" s="34"/>
      <c r="K30" s="35"/>
      <c r="L30" s="35" t="s">
        <v>1526</v>
      </c>
      <c r="M30" s="38"/>
      <c r="N30" s="38"/>
    </row>
    <row r="31" spans="1:14" s="31" customFormat="1">
      <c r="A31" s="27"/>
      <c r="B31" s="28"/>
      <c r="C31" s="61"/>
      <c r="D31" s="37"/>
      <c r="E31" s="31" t="s">
        <v>720</v>
      </c>
      <c r="F31" s="32">
        <f>VLOOKUP($E31,Atletas!$1:$1048576,7,FALSE)</f>
        <v>33005</v>
      </c>
      <c r="G31" s="32" t="str">
        <f>VLOOKUP($E31,Atletas!$1:$1048576,9,FALSE)</f>
        <v>Sénior</v>
      </c>
      <c r="H31" s="137" t="str">
        <f>VLOOKUP($E31,Atletas!$1:$1048576,5,FALSE)</f>
        <v>AJS</v>
      </c>
      <c r="I31" s="35"/>
      <c r="J31" s="34"/>
      <c r="K31" s="35"/>
      <c r="L31" s="35" t="s">
        <v>1093</v>
      </c>
      <c r="M31" s="38"/>
      <c r="N31" s="38" t="str">
        <f t="shared" ref="N31" si="0">CONCATENATE(B31," - 11")</f>
        <v xml:space="preserve"> - 11</v>
      </c>
    </row>
    <row r="32" spans="1:14" s="31" customFormat="1">
      <c r="A32" s="27"/>
      <c r="B32" s="28"/>
      <c r="C32" s="61"/>
      <c r="D32" s="37"/>
      <c r="E32" s="31" t="s">
        <v>980</v>
      </c>
      <c r="F32" s="32">
        <f>VLOOKUP($E32,Atletas!$1:$1048576,7,FALSE)</f>
        <v>34220</v>
      </c>
      <c r="G32" s="32" t="str">
        <f>VLOOKUP($E32,Atletas!$1:$1048576,9,FALSE)</f>
        <v>S/Sub-23</v>
      </c>
      <c r="H32" s="137" t="str">
        <f>VLOOKUP($E32,Atletas!$1:$1048576,5,FALSE)</f>
        <v>AJS</v>
      </c>
      <c r="I32" s="35"/>
      <c r="J32" s="34"/>
      <c r="K32" s="35"/>
      <c r="L32" s="35" t="s">
        <v>1095</v>
      </c>
      <c r="M32" s="38"/>
      <c r="N32" s="38"/>
    </row>
    <row r="33" spans="1:14" s="31" customFormat="1">
      <c r="A33" s="27"/>
      <c r="B33" s="28"/>
      <c r="C33" s="61"/>
      <c r="D33" s="37"/>
      <c r="E33" s="31" t="s">
        <v>1023</v>
      </c>
      <c r="F33" s="32" t="e">
        <f>VLOOKUP($E33,Atletas!$1:$1048576,7,FALSE)</f>
        <v>#N/A</v>
      </c>
      <c r="G33" s="32" t="e">
        <f>VLOOKUP($E33,Atletas!$1:$1048576,9,FALSE)</f>
        <v>#N/A</v>
      </c>
      <c r="H33" s="137" t="e">
        <f>VLOOKUP($E33,Atletas!$1:$1048576,5,FALSE)</f>
        <v>#N/A</v>
      </c>
      <c r="I33" s="35"/>
      <c r="J33" s="34"/>
      <c r="K33" s="35"/>
      <c r="L33" s="35" t="s">
        <v>1099</v>
      </c>
      <c r="M33" s="38"/>
      <c r="N33" s="38"/>
    </row>
    <row r="34" spans="1:14" s="31" customFormat="1">
      <c r="A34" s="27"/>
      <c r="B34" s="28"/>
      <c r="C34" s="61"/>
      <c r="D34" s="37"/>
      <c r="E34" s="31" t="s">
        <v>656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1100</v>
      </c>
      <c r="M34" s="38"/>
      <c r="N34" s="38"/>
    </row>
    <row r="35" spans="1:14" s="31" customFormat="1">
      <c r="A35" s="27"/>
      <c r="B35" s="28"/>
      <c r="C35" s="61"/>
      <c r="D35" s="37"/>
      <c r="E35" s="31" t="s">
        <v>281</v>
      </c>
      <c r="F35" s="32">
        <f>VLOOKUP($E35,Atletas!$1:$1048576,7,FALSE)</f>
        <v>34913</v>
      </c>
      <c r="G35" s="32" t="str">
        <f>VLOOKUP($E35,Atletas!$1:$1048576,9,FALSE)</f>
        <v>Júnior</v>
      </c>
      <c r="H35" s="137" t="str">
        <f>VLOOKUP($E35,Atletas!$1:$1048576,5,FALSE)</f>
        <v>AJS</v>
      </c>
      <c r="I35" s="35"/>
      <c r="J35" s="34"/>
      <c r="K35" s="35"/>
      <c r="L35" s="35" t="s">
        <v>1092</v>
      </c>
      <c r="M35" s="38"/>
      <c r="N35" s="38"/>
    </row>
    <row r="36" spans="1:14" s="31" customFormat="1">
      <c r="A36" s="27"/>
      <c r="B36" s="28"/>
      <c r="C36" s="61"/>
      <c r="D36" s="37"/>
      <c r="E36" s="31" t="s">
        <v>946</v>
      </c>
      <c r="F36" s="32" t="e">
        <f>VLOOKUP($E36,Atletas!$1:$1048576,7,FALSE)</f>
        <v>#N/A</v>
      </c>
      <c r="G36" s="32" t="e">
        <f>VLOOKUP($E36,Atletas!$1:$1048576,9,FALSE)</f>
        <v>#N/A</v>
      </c>
      <c r="H36" s="137" t="e">
        <f>VLOOKUP($E36,Atletas!$1:$1048576,5,FALSE)</f>
        <v>#N/A</v>
      </c>
      <c r="I36" s="35"/>
      <c r="J36" s="34"/>
      <c r="K36" s="35"/>
      <c r="L36" s="35" t="s">
        <v>1101</v>
      </c>
      <c r="M36" s="38"/>
      <c r="N36" s="38"/>
    </row>
    <row r="37" spans="1:14" s="31" customFormat="1">
      <c r="A37" s="27"/>
      <c r="B37" s="28"/>
      <c r="C37" s="61"/>
      <c r="D37" s="37"/>
      <c r="E37" s="31" t="s">
        <v>927</v>
      </c>
      <c r="F37" s="32">
        <f>VLOOKUP($E37,Atletas!$1:$1048576,7,FALSE)</f>
        <v>34457</v>
      </c>
      <c r="G37" s="32" t="str">
        <f>VLOOKUP($E37,Atletas!$1:$1048576,9,FALSE)</f>
        <v>Júnior</v>
      </c>
      <c r="H37" s="137" t="str">
        <f>VLOOKUP($E37,Atletas!$1:$1048576,5,FALSE)</f>
        <v>AJS</v>
      </c>
      <c r="I37" s="35"/>
      <c r="J37" s="34"/>
      <c r="K37" s="35"/>
      <c r="L37" s="35" t="s">
        <v>215</v>
      </c>
      <c r="M37" s="38"/>
      <c r="N37" s="38"/>
    </row>
    <row r="38" spans="1:14" s="31" customFormat="1">
      <c r="A38" s="27"/>
      <c r="B38" s="28"/>
      <c r="C38" s="61"/>
      <c r="D38" s="37"/>
      <c r="E38" s="31" t="s">
        <v>543</v>
      </c>
      <c r="F38" s="32">
        <f>VLOOKUP($E38,Atletas!$1:$1048576,7,FALSE)</f>
        <v>34542</v>
      </c>
      <c r="G38" s="32" t="str">
        <f>VLOOKUP($E38,Atletas!$1:$1048576,9,FALSE)</f>
        <v>Júnior</v>
      </c>
      <c r="H38" s="137" t="str">
        <f>VLOOKUP($E38,Atletas!$1:$1048576,5,FALSE)</f>
        <v>AJS</v>
      </c>
      <c r="I38" s="35"/>
      <c r="J38" s="34"/>
      <c r="K38" s="35"/>
      <c r="L38" s="35" t="s">
        <v>1102</v>
      </c>
      <c r="M38" s="38"/>
      <c r="N38" s="38"/>
    </row>
    <row r="39" spans="1:14" s="31" customFormat="1">
      <c r="A39" s="27"/>
      <c r="B39" s="28"/>
      <c r="C39" s="61"/>
      <c r="D39" s="37"/>
      <c r="E39" s="31" t="s">
        <v>544</v>
      </c>
      <c r="F39" s="32" t="e">
        <f>VLOOKUP($E39,Atletas!$1:$1048576,7,FALSE)</f>
        <v>#N/A</v>
      </c>
      <c r="G39" s="32" t="e">
        <f>VLOOKUP($E39,Atletas!$1:$1048576,9,FALSE)</f>
        <v>#N/A</v>
      </c>
      <c r="H39" s="137" t="e">
        <f>VLOOKUP($E39,Atletas!$1:$1048576,5,FALSE)</f>
        <v>#N/A</v>
      </c>
      <c r="I39" s="35"/>
      <c r="J39" s="34"/>
      <c r="K39" s="35"/>
      <c r="L39" s="35" t="s">
        <v>490</v>
      </c>
      <c r="M39" s="38"/>
      <c r="N39" s="38"/>
    </row>
    <row r="40" spans="1:14" s="31" customFormat="1">
      <c r="A40" s="27"/>
      <c r="B40" s="28"/>
      <c r="C40" s="61"/>
      <c r="D40" s="37"/>
      <c r="E40" s="31" t="s">
        <v>1016</v>
      </c>
      <c r="F40" s="32" t="e">
        <f>VLOOKUP($E40,Atletas!$1:$1048576,7,FALSE)</f>
        <v>#N/A</v>
      </c>
      <c r="G40" s="32" t="e">
        <f>VLOOKUP($E40,Atletas!$1:$1048576,9,FALSE)</f>
        <v>#N/A</v>
      </c>
      <c r="H40" s="137" t="e">
        <f>VLOOKUP($E40,Atletas!$1:$1048576,5,FALSE)</f>
        <v>#N/A</v>
      </c>
      <c r="I40" s="35"/>
      <c r="J40" s="34"/>
      <c r="K40" s="35"/>
      <c r="L40" s="35" t="s">
        <v>629</v>
      </c>
      <c r="M40" s="38"/>
      <c r="N40" s="38"/>
    </row>
    <row r="41" spans="1:14" s="31" customFormat="1">
      <c r="A41" s="27"/>
      <c r="B41" s="28"/>
      <c r="C41" s="61"/>
      <c r="D41" s="37"/>
      <c r="E41" s="31" t="s">
        <v>666</v>
      </c>
      <c r="F41" s="32">
        <f>VLOOKUP($E41,Atletas!$1:$1048576,7,FALSE)</f>
        <v>33371</v>
      </c>
      <c r="G41" s="32" t="str">
        <f>VLOOKUP($E41,Atletas!$1:$1048576,9,FALSE)</f>
        <v>S/Sub-23</v>
      </c>
      <c r="H41" s="137" t="str">
        <f>VLOOKUP($E41,Atletas!$1:$1048576,5,FALSE)</f>
        <v>GDE</v>
      </c>
      <c r="I41" s="35"/>
      <c r="J41" s="34"/>
      <c r="K41" s="35"/>
      <c r="L41" s="35" t="s">
        <v>700</v>
      </c>
      <c r="M41" s="38"/>
      <c r="N41" s="38"/>
    </row>
    <row r="42" spans="1:14" s="31" customFormat="1">
      <c r="A42" s="27"/>
      <c r="B42" s="28"/>
      <c r="C42" s="61"/>
      <c r="D42" s="37"/>
      <c r="E42" s="31" t="s">
        <v>721</v>
      </c>
      <c r="F42" s="32">
        <f>VLOOKUP($E42,Atletas!$1:$1048576,7,FALSE)</f>
        <v>33246</v>
      </c>
      <c r="G42" s="32" t="str">
        <f>VLOOKUP($E42,Atletas!$1:$1048576,9,FALSE)</f>
        <v>S/Sub-23</v>
      </c>
      <c r="H42" s="137" t="str">
        <f>VLOOKUP($E42,Atletas!$1:$1048576,5,FALSE)</f>
        <v>AJS</v>
      </c>
      <c r="I42" s="35"/>
      <c r="J42" s="34"/>
      <c r="K42" s="35"/>
      <c r="L42" s="35" t="s">
        <v>768</v>
      </c>
      <c r="M42" s="38"/>
      <c r="N42" s="38"/>
    </row>
    <row r="43" spans="1:14" s="31" customFormat="1">
      <c r="A43" s="27"/>
      <c r="B43" s="28"/>
      <c r="C43" s="61"/>
      <c r="D43" s="37"/>
      <c r="E43" s="31" t="s">
        <v>950</v>
      </c>
      <c r="F43" s="32" t="e">
        <f>VLOOKUP($E43,Atletas!$1:$1048576,7,FALSE)</f>
        <v>#N/A</v>
      </c>
      <c r="G43" s="32" t="e">
        <f>VLOOKUP($E43,Atletas!$1:$1048576,9,FALSE)</f>
        <v>#N/A</v>
      </c>
      <c r="H43" s="137" t="e">
        <f>VLOOKUP($E43,Atletas!$1:$1048576,5,FALSE)</f>
        <v>#N/A</v>
      </c>
      <c r="I43" s="35"/>
      <c r="J43" s="34"/>
      <c r="K43" s="35"/>
      <c r="L43" s="35" t="s">
        <v>489</v>
      </c>
      <c r="M43" s="38"/>
      <c r="N43" s="38"/>
    </row>
    <row r="44" spans="1:14" s="31" customFormat="1">
      <c r="A44" s="27"/>
      <c r="B44" s="28"/>
      <c r="C44" s="61"/>
      <c r="D44" s="37"/>
      <c r="E44" s="31" t="s">
        <v>811</v>
      </c>
      <c r="F44" s="32">
        <f>VLOOKUP($E44,Atletas!$1:$1048576,7,FALSE)</f>
        <v>30723</v>
      </c>
      <c r="G44" s="32" t="str">
        <f>VLOOKUP($E44,Atletas!$1:$1048576,9,FALSE)</f>
        <v>Sénior</v>
      </c>
      <c r="H44" s="137" t="str">
        <f>VLOOKUP($E44,Atletas!$1:$1048576,5,FALSE)</f>
        <v>CSM</v>
      </c>
      <c r="I44" s="35"/>
      <c r="J44" s="34"/>
      <c r="K44" s="35"/>
      <c r="L44" s="35" t="s">
        <v>630</v>
      </c>
      <c r="M44" s="38"/>
      <c r="N44" s="38"/>
    </row>
    <row r="45" spans="1:14" s="31" customFormat="1">
      <c r="A45" s="27"/>
      <c r="B45" s="28"/>
      <c r="C45" s="61"/>
      <c r="D45" s="37"/>
      <c r="E45" s="31" t="s">
        <v>948</v>
      </c>
      <c r="F45" s="32" t="e">
        <f>VLOOKUP($E45,Atletas!$1:$1048576,7,FALSE)</f>
        <v>#N/A</v>
      </c>
      <c r="G45" s="32" t="e">
        <f>VLOOKUP($E45,Atletas!$1:$1048576,9,FALSE)</f>
        <v>#N/A</v>
      </c>
      <c r="H45" s="137" t="e">
        <f>VLOOKUP($E45,Atletas!$1:$1048576,5,FALSE)</f>
        <v>#N/A</v>
      </c>
      <c r="I45" s="35"/>
      <c r="J45" s="34"/>
      <c r="K45" s="35"/>
      <c r="L45" s="35" t="s">
        <v>628</v>
      </c>
      <c r="M45" s="38"/>
      <c r="N45" s="38"/>
    </row>
    <row r="46" spans="1:14" s="31" customFormat="1">
      <c r="A46" s="27"/>
      <c r="B46" s="28"/>
      <c r="C46" s="61"/>
      <c r="D46" s="37"/>
      <c r="E46" s="31" t="s">
        <v>512</v>
      </c>
      <c r="F46" s="32">
        <f>VLOOKUP($E46,Atletas!$1:$1048576,7,FALSE)</f>
        <v>33841</v>
      </c>
      <c r="G46" s="32" t="str">
        <f>VLOOKUP($E46,Atletas!$1:$1048576,9,FALSE)</f>
        <v>S/Sub-23</v>
      </c>
      <c r="H46" s="137" t="str">
        <f>VLOOKUP($E46,Atletas!$1:$1048576,5,FALSE)</f>
        <v>AJS</v>
      </c>
      <c r="I46" s="35"/>
      <c r="J46" s="34"/>
      <c r="K46" s="35"/>
      <c r="L46" s="35" t="s">
        <v>213</v>
      </c>
      <c r="M46" s="38"/>
      <c r="N46" s="38"/>
    </row>
    <row r="47" spans="1:14" s="31" customFormat="1">
      <c r="A47" s="27"/>
      <c r="B47" s="28"/>
      <c r="C47" s="61"/>
      <c r="D47" s="37"/>
      <c r="E47" s="31" t="s">
        <v>651</v>
      </c>
      <c r="F47" s="32">
        <f>VLOOKUP($E47,Atletas!$1:$1048576,7,FALSE)</f>
        <v>34195</v>
      </c>
      <c r="G47" s="32" t="str">
        <f>VLOOKUP($E47,Atletas!$1:$1048576,9,FALSE)</f>
        <v>S/Sub-23</v>
      </c>
      <c r="H47" s="137" t="str">
        <f>VLOOKUP($E47,Atletas!$1:$1048576,5,FALSE)</f>
        <v>CSM</v>
      </c>
      <c r="I47" s="35"/>
      <c r="J47" s="34"/>
      <c r="K47" s="35"/>
      <c r="L47" s="35" t="s">
        <v>214</v>
      </c>
      <c r="M47" s="38"/>
      <c r="N47" s="38"/>
    </row>
    <row r="48" spans="1:14" s="31" customFormat="1">
      <c r="A48" s="27"/>
      <c r="B48" s="28"/>
      <c r="C48" s="61"/>
      <c r="D48" s="37"/>
      <c r="F48" s="32">
        <f>VLOOKUP($E48,Atletas!$1:$1048576,7,FALSE)</f>
        <v>0</v>
      </c>
      <c r="G48" s="32">
        <f>VLOOKUP($E48,Atletas!$1:$1048576,9,FALSE)</f>
        <v>0</v>
      </c>
      <c r="H48" s="137">
        <f>VLOOKUP($E48,Atletas!$1:$1048576,5,FALSE)</f>
        <v>0</v>
      </c>
      <c r="I48" s="35"/>
      <c r="J48" s="34"/>
      <c r="K48" s="35"/>
      <c r="L48" s="35" t="s">
        <v>765</v>
      </c>
      <c r="M48" s="38"/>
      <c r="N48" s="38"/>
    </row>
    <row r="49" spans="1:14" s="31" customFormat="1">
      <c r="A49" s="27"/>
      <c r="B49" s="28"/>
      <c r="C49" s="61"/>
      <c r="D49" s="37"/>
      <c r="F49" s="32"/>
      <c r="G49" s="35"/>
      <c r="H49" s="137"/>
      <c r="I49" s="35"/>
      <c r="J49" s="34"/>
      <c r="K49" s="35"/>
      <c r="L49" s="35"/>
      <c r="M49" s="38"/>
    </row>
    <row r="50" spans="1:14" s="31" customFormat="1">
      <c r="A50" s="181" t="s">
        <v>742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38"/>
      <c r="N50" s="39"/>
    </row>
    <row r="51" spans="1:14" s="31" customFormat="1">
      <c r="A51" s="27"/>
      <c r="B51" s="28"/>
      <c r="C51" s="61"/>
      <c r="D51" s="37"/>
      <c r="F51" s="32">
        <f>VLOOKUP($E51,Atletas!$1:$1048576,7,FALSE)</f>
        <v>0</v>
      </c>
      <c r="G51" s="32">
        <f>VLOOKUP($E51,Atletas!$1:$1048576,9,FALSE)</f>
        <v>0</v>
      </c>
      <c r="H51" s="137">
        <f>VLOOKUP($E51,Atletas!$1:$1048576,5,FALSE)</f>
        <v>0</v>
      </c>
      <c r="I51" s="35"/>
      <c r="J51" s="34"/>
      <c r="K51" s="35"/>
      <c r="L51" s="35"/>
      <c r="M51" s="38"/>
    </row>
    <row r="52" spans="1:14" s="39" customFormat="1" ht="11">
      <c r="A52" s="37"/>
      <c r="B52" s="38"/>
      <c r="C52" s="61"/>
      <c r="D52" s="37"/>
      <c r="F52" s="32"/>
      <c r="G52" s="35"/>
      <c r="H52" s="87"/>
      <c r="I52" s="35"/>
      <c r="J52" s="34"/>
      <c r="K52" s="35"/>
      <c r="L52" s="35"/>
      <c r="M52" s="38"/>
    </row>
    <row r="53" spans="1:14" s="41" customFormat="1" ht="11">
      <c r="A53" s="37"/>
      <c r="B53" s="38"/>
      <c r="C53" s="61"/>
      <c r="D53" s="37"/>
      <c r="E53" s="39"/>
      <c r="F53" s="32"/>
      <c r="G53" s="35"/>
      <c r="H53" s="87"/>
      <c r="I53" s="33"/>
      <c r="J53" s="34"/>
      <c r="K53" s="33"/>
      <c r="L53" s="35"/>
      <c r="M53" s="38"/>
    </row>
    <row r="54" spans="1:14" s="41" customFormat="1" ht="11">
      <c r="A54" s="37"/>
      <c r="B54" s="38"/>
      <c r="C54" s="61"/>
      <c r="D54" s="37"/>
      <c r="E54" s="39"/>
      <c r="F54" s="32"/>
      <c r="G54" s="35"/>
      <c r="H54" s="87"/>
      <c r="I54" s="33"/>
      <c r="J54" s="34"/>
      <c r="K54" s="33"/>
      <c r="L54" s="35"/>
      <c r="M54" s="38"/>
    </row>
    <row r="55" spans="1:14" s="31" customFormat="1">
      <c r="A55" s="181" t="s">
        <v>727</v>
      </c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38"/>
      <c r="N55" s="39"/>
    </row>
    <row r="56" spans="1:14" s="41" customFormat="1" ht="11">
      <c r="A56" s="37"/>
      <c r="B56" s="38"/>
      <c r="C56" s="61"/>
      <c r="D56" s="37"/>
      <c r="E56" s="39"/>
      <c r="F56" s="32"/>
      <c r="G56" s="35"/>
      <c r="H56" s="87"/>
      <c r="I56" s="33"/>
      <c r="J56" s="34"/>
      <c r="K56" s="33"/>
      <c r="L56" s="35"/>
      <c r="M56" s="38"/>
    </row>
    <row r="57" spans="1:14" s="41" customFormat="1" ht="11">
      <c r="A57" s="37"/>
      <c r="B57" s="38"/>
      <c r="C57" s="61"/>
      <c r="D57" s="37"/>
      <c r="E57" s="39"/>
      <c r="F57" s="32"/>
      <c r="G57" s="35"/>
      <c r="H57" s="87"/>
      <c r="I57" s="33"/>
      <c r="J57" s="34"/>
      <c r="K57" s="33"/>
      <c r="L57" s="35"/>
      <c r="M57" s="38"/>
    </row>
    <row r="58" spans="1:14" s="41" customFormat="1" ht="11">
      <c r="A58" s="37"/>
      <c r="B58" s="38"/>
      <c r="C58" s="61"/>
      <c r="D58" s="37"/>
      <c r="E58" s="39"/>
      <c r="F58" s="32"/>
      <c r="G58" s="35"/>
      <c r="H58" s="87"/>
      <c r="I58" s="33"/>
      <c r="J58" s="34"/>
      <c r="K58" s="33"/>
      <c r="L58" s="35"/>
      <c r="M58" s="38"/>
    </row>
    <row r="59" spans="1:14" s="41" customFormat="1" ht="11">
      <c r="A59" s="37"/>
      <c r="B59" s="38"/>
      <c r="C59" s="61"/>
      <c r="D59" s="37"/>
      <c r="E59" s="39"/>
      <c r="F59" s="32"/>
      <c r="G59" s="35"/>
      <c r="H59" s="87"/>
      <c r="I59" s="33"/>
      <c r="J59" s="34"/>
      <c r="K59" s="33"/>
      <c r="L59" s="35"/>
      <c r="M59" s="38"/>
    </row>
    <row r="60" spans="1:14" s="41" customFormat="1" ht="11">
      <c r="A60" s="37"/>
      <c r="B60" s="38"/>
      <c r="C60" s="61"/>
      <c r="D60" s="37"/>
      <c r="E60" s="39"/>
      <c r="F60" s="32"/>
      <c r="G60" s="35"/>
      <c r="H60" s="87"/>
      <c r="I60" s="33"/>
      <c r="J60" s="34"/>
      <c r="K60" s="33"/>
      <c r="L60" s="35"/>
      <c r="M60" s="38"/>
    </row>
    <row r="61" spans="1:14" s="41" customFormat="1" ht="11">
      <c r="A61" s="37"/>
      <c r="B61" s="38"/>
      <c r="C61" s="61"/>
      <c r="D61" s="37"/>
      <c r="E61" s="39"/>
      <c r="F61" s="32"/>
      <c r="G61" s="35"/>
      <c r="H61" s="87"/>
      <c r="I61" s="33"/>
      <c r="J61" s="34"/>
      <c r="K61" s="33"/>
      <c r="L61" s="35"/>
      <c r="M61" s="38"/>
    </row>
    <row r="62" spans="1:14" s="41" customFormat="1" ht="11">
      <c r="A62" s="37"/>
      <c r="B62" s="38"/>
      <c r="C62" s="61"/>
      <c r="D62" s="37"/>
      <c r="E62" s="39"/>
      <c r="F62" s="32"/>
      <c r="G62" s="35"/>
      <c r="H62" s="87"/>
      <c r="I62" s="33"/>
      <c r="J62" s="34"/>
      <c r="K62" s="33"/>
      <c r="L62" s="35"/>
      <c r="M62" s="38"/>
    </row>
    <row r="63" spans="1:14" s="41" customFormat="1" ht="11">
      <c r="A63" s="37"/>
      <c r="B63" s="38"/>
      <c r="C63" s="61"/>
      <c r="D63" s="37"/>
      <c r="E63" s="39"/>
      <c r="F63" s="32"/>
      <c r="G63" s="35"/>
      <c r="H63" s="87"/>
      <c r="I63" s="33"/>
      <c r="J63" s="34"/>
      <c r="K63" s="33"/>
      <c r="L63" s="35"/>
      <c r="M63" s="38"/>
    </row>
    <row r="64" spans="1:14" s="41" customFormat="1" ht="11">
      <c r="A64" s="37"/>
      <c r="B64" s="38"/>
      <c r="C64" s="61"/>
      <c r="D64" s="37"/>
      <c r="E64" s="39"/>
      <c r="F64" s="32"/>
      <c r="G64" s="35"/>
      <c r="H64" s="87"/>
      <c r="I64" s="33"/>
      <c r="J64" s="34"/>
      <c r="K64" s="33"/>
      <c r="L64" s="35"/>
      <c r="M64" s="38"/>
    </row>
    <row r="65" spans="1:13" s="41" customFormat="1" ht="11">
      <c r="A65" s="37"/>
      <c r="B65" s="38"/>
      <c r="C65" s="61"/>
      <c r="D65" s="37"/>
      <c r="E65" s="39"/>
      <c r="F65" s="32"/>
      <c r="G65" s="35"/>
      <c r="H65" s="87"/>
      <c r="I65" s="33"/>
      <c r="J65" s="34"/>
      <c r="K65" s="33"/>
      <c r="L65" s="35"/>
      <c r="M65" s="38"/>
    </row>
    <row r="66" spans="1:13" s="41" customFormat="1" ht="11">
      <c r="A66" s="37"/>
      <c r="B66" s="38"/>
      <c r="C66" s="61"/>
      <c r="D66" s="37"/>
      <c r="E66" s="39"/>
      <c r="F66" s="32"/>
      <c r="G66" s="35"/>
      <c r="H66" s="87"/>
      <c r="I66" s="33"/>
      <c r="J66" s="34"/>
      <c r="K66" s="33"/>
      <c r="L66" s="35"/>
      <c r="M66" s="38"/>
    </row>
    <row r="67" spans="1:13" s="41" customFormat="1" ht="11">
      <c r="A67" s="37"/>
      <c r="B67" s="38"/>
      <c r="C67" s="61"/>
      <c r="D67" s="37"/>
      <c r="E67" s="39"/>
      <c r="F67" s="32"/>
      <c r="G67" s="35"/>
      <c r="H67" s="87"/>
      <c r="I67" s="33"/>
      <c r="J67" s="34"/>
      <c r="K67" s="33"/>
      <c r="L67" s="35"/>
      <c r="M67" s="38"/>
    </row>
    <row r="68" spans="1:13" s="41" customFormat="1" ht="11">
      <c r="A68" s="37"/>
      <c r="B68" s="38"/>
      <c r="C68" s="61"/>
      <c r="D68" s="37"/>
      <c r="E68" s="39"/>
      <c r="F68" s="32"/>
      <c r="G68" s="35"/>
      <c r="H68" s="87"/>
      <c r="I68" s="33"/>
      <c r="J68" s="34"/>
      <c r="K68" s="33"/>
      <c r="L68" s="35"/>
      <c r="M68" s="38"/>
    </row>
    <row r="69" spans="1:13" s="41" customFormat="1" ht="11">
      <c r="A69" s="37"/>
      <c r="B69" s="38"/>
      <c r="C69" s="61"/>
      <c r="D69" s="37"/>
      <c r="E69" s="39"/>
      <c r="F69" s="32"/>
      <c r="G69" s="35"/>
      <c r="H69" s="87"/>
      <c r="I69" s="33"/>
      <c r="J69" s="34"/>
      <c r="K69" s="33"/>
      <c r="L69" s="35"/>
      <c r="M69" s="38"/>
    </row>
    <row r="70" spans="1:13" s="41" customFormat="1" ht="11">
      <c r="A70" s="37"/>
      <c r="B70" s="38"/>
      <c r="C70" s="61"/>
      <c r="D70" s="37"/>
      <c r="E70" s="39"/>
      <c r="F70" s="32"/>
      <c r="G70" s="35"/>
      <c r="H70" s="87"/>
      <c r="I70" s="33"/>
      <c r="J70" s="34"/>
      <c r="K70" s="33"/>
      <c r="L70" s="35"/>
      <c r="M70" s="38"/>
    </row>
    <row r="71" spans="1:13" s="41" customFormat="1" ht="11">
      <c r="A71" s="37"/>
      <c r="B71" s="38"/>
      <c r="C71" s="61"/>
      <c r="D71" s="37"/>
      <c r="E71" s="39"/>
      <c r="F71" s="32"/>
      <c r="G71" s="35"/>
      <c r="H71" s="87"/>
      <c r="I71" s="33"/>
      <c r="J71" s="34"/>
      <c r="K71" s="33"/>
      <c r="L71" s="35"/>
      <c r="M71" s="38"/>
    </row>
    <row r="72" spans="1:13">
      <c r="M72" s="38"/>
    </row>
    <row r="73" spans="1:13">
      <c r="M73" s="38"/>
    </row>
    <row r="74" spans="1:13">
      <c r="M74" s="38"/>
    </row>
    <row r="75" spans="1:13">
      <c r="M75" s="38"/>
    </row>
    <row r="76" spans="1:13">
      <c r="M76" s="38"/>
    </row>
    <row r="77" spans="1:13">
      <c r="M77" s="38"/>
    </row>
    <row r="78" spans="1:13">
      <c r="M78" s="38"/>
    </row>
    <row r="79" spans="1:13">
      <c r="M79" s="38"/>
    </row>
    <row r="80" spans="1:13">
      <c r="M80" s="38"/>
    </row>
    <row r="81" spans="13:13">
      <c r="M81" s="38"/>
    </row>
    <row r="82" spans="13:13">
      <c r="M82" s="38"/>
    </row>
    <row r="83" spans="13:13">
      <c r="M83" s="38"/>
    </row>
    <row r="84" spans="13:13">
      <c r="M84" s="38"/>
    </row>
    <row r="85" spans="13:13">
      <c r="M85" s="38"/>
    </row>
    <row r="86" spans="13:13">
      <c r="M86" s="38"/>
    </row>
    <row r="87" spans="13:13">
      <c r="M87" s="38"/>
    </row>
    <row r="88" spans="13:13">
      <c r="M88" s="38"/>
    </row>
    <row r="89" spans="13:13">
      <c r="M89" s="38"/>
    </row>
    <row r="90" spans="13:13">
      <c r="M90" s="38"/>
    </row>
    <row r="91" spans="13:13">
      <c r="M91" s="38"/>
    </row>
    <row r="92" spans="13:13">
      <c r="M92" s="38"/>
    </row>
    <row r="93" spans="13:13">
      <c r="M93" s="38"/>
    </row>
    <row r="94" spans="13:13">
      <c r="M94" s="38"/>
    </row>
    <row r="95" spans="13:13">
      <c r="M95" s="38"/>
    </row>
    <row r="96" spans="13:13">
      <c r="M96" s="38"/>
    </row>
    <row r="97" spans="13:13">
      <c r="M97" s="38"/>
    </row>
    <row r="98" spans="13:13">
      <c r="M98" s="38"/>
    </row>
    <row r="99" spans="13:13">
      <c r="M99" s="38"/>
    </row>
    <row r="100" spans="13:13">
      <c r="M100" s="38"/>
    </row>
    <row r="101" spans="13:13">
      <c r="M101" s="38"/>
    </row>
    <row r="102" spans="13:13">
      <c r="M102" s="38"/>
    </row>
    <row r="103" spans="13:13">
      <c r="M103" s="38"/>
    </row>
    <row r="104" spans="13:13">
      <c r="M104" s="38"/>
    </row>
    <row r="105" spans="13:13">
      <c r="M105" s="38"/>
    </row>
    <row r="106" spans="13:13">
      <c r="M106" s="38"/>
    </row>
    <row r="107" spans="13:13">
      <c r="M107" s="38"/>
    </row>
    <row r="108" spans="13:13">
      <c r="M108" s="38"/>
    </row>
    <row r="109" spans="13:13">
      <c r="M109" s="38"/>
    </row>
    <row r="110" spans="13:13">
      <c r="M110" s="38"/>
    </row>
    <row r="111" spans="13:13">
      <c r="M111" s="38"/>
    </row>
    <row r="112" spans="13:13">
      <c r="M112" s="38"/>
    </row>
    <row r="113" spans="13:13">
      <c r="M113" s="38"/>
    </row>
    <row r="114" spans="13:13">
      <c r="M114" s="38"/>
    </row>
    <row r="115" spans="13:13">
      <c r="M115" s="38"/>
    </row>
    <row r="116" spans="13:13">
      <c r="M116" s="38"/>
    </row>
    <row r="117" spans="13:13">
      <c r="M117" s="38"/>
    </row>
    <row r="118" spans="13:13">
      <c r="M118" s="38"/>
    </row>
    <row r="119" spans="13:13">
      <c r="M119" s="38"/>
    </row>
    <row r="120" spans="13:13">
      <c r="M120" s="38"/>
    </row>
    <row r="121" spans="13:13">
      <c r="M121" s="38"/>
    </row>
    <row r="122" spans="13:13">
      <c r="M122" s="38"/>
    </row>
    <row r="123" spans="13:13">
      <c r="M123" s="38"/>
    </row>
    <row r="124" spans="13:13">
      <c r="M124" s="38"/>
    </row>
    <row r="125" spans="13:13">
      <c r="M125" s="38"/>
    </row>
    <row r="126" spans="13:13">
      <c r="M126" s="38"/>
    </row>
    <row r="127" spans="13:13">
      <c r="M127" s="38"/>
    </row>
    <row r="128" spans="13:13">
      <c r="M128" s="38"/>
    </row>
    <row r="129" spans="13:13">
      <c r="M129" s="38"/>
    </row>
    <row r="130" spans="13:13">
      <c r="M130" s="38"/>
    </row>
    <row r="131" spans="13:13">
      <c r="M131" s="38"/>
    </row>
    <row r="132" spans="13:13">
      <c r="M132" s="38"/>
    </row>
    <row r="133" spans="13:13">
      <c r="M133" s="38"/>
    </row>
    <row r="134" spans="13:13">
      <c r="M134" s="38"/>
    </row>
    <row r="135" spans="13:13">
      <c r="M135" s="38"/>
    </row>
    <row r="136" spans="13:13">
      <c r="M136" s="38"/>
    </row>
    <row r="137" spans="13:13">
      <c r="M137" s="38"/>
    </row>
    <row r="138" spans="13:13">
      <c r="M138" s="38"/>
    </row>
    <row r="139" spans="13:13">
      <c r="M139" s="38"/>
    </row>
    <row r="140" spans="13:13">
      <c r="M140" s="38"/>
    </row>
    <row r="141" spans="13:13">
      <c r="M141" s="38"/>
    </row>
    <row r="142" spans="13:13">
      <c r="M142" s="38"/>
    </row>
    <row r="143" spans="13:13">
      <c r="M143" s="38"/>
    </row>
    <row r="144" spans="13:13">
      <c r="M144" s="38"/>
    </row>
    <row r="145" spans="13:13">
      <c r="M145" s="38"/>
    </row>
    <row r="146" spans="13:13">
      <c r="M146" s="38"/>
    </row>
    <row r="147" spans="13:13">
      <c r="M147" s="38"/>
    </row>
    <row r="148" spans="13:13">
      <c r="M148" s="38"/>
    </row>
    <row r="149" spans="13:13">
      <c r="M149" s="38"/>
    </row>
    <row r="150" spans="13:13">
      <c r="M150" s="38"/>
    </row>
    <row r="151" spans="13:13">
      <c r="M151" s="38"/>
    </row>
    <row r="152" spans="13:13">
      <c r="M152" s="38"/>
    </row>
    <row r="153" spans="13:13">
      <c r="M153" s="38"/>
    </row>
    <row r="154" spans="13:13">
      <c r="M154" s="38"/>
    </row>
    <row r="155" spans="13:13">
      <c r="M155" s="38"/>
    </row>
    <row r="156" spans="13:13">
      <c r="M156" s="38"/>
    </row>
    <row r="157" spans="13:13">
      <c r="M157" s="38"/>
    </row>
    <row r="158" spans="13:13">
      <c r="M158" s="38"/>
    </row>
    <row r="159" spans="13:13">
      <c r="M159" s="38"/>
    </row>
    <row r="160" spans="13:13">
      <c r="M160" s="38"/>
    </row>
    <row r="161" spans="13:13">
      <c r="M161" s="38"/>
    </row>
    <row r="162" spans="13:13">
      <c r="M162" s="38"/>
    </row>
    <row r="163" spans="13:13">
      <c r="M163" s="38"/>
    </row>
    <row r="164" spans="13:13">
      <c r="M164" s="38"/>
    </row>
    <row r="165" spans="13:13">
      <c r="M165" s="38"/>
    </row>
    <row r="166" spans="13:13">
      <c r="M166" s="38"/>
    </row>
    <row r="167" spans="13:13">
      <c r="M167" s="38"/>
    </row>
    <row r="168" spans="13:13">
      <c r="M168" s="38"/>
    </row>
    <row r="169" spans="13:13">
      <c r="M169" s="38"/>
    </row>
    <row r="170" spans="13:13">
      <c r="M170" s="38"/>
    </row>
    <row r="171" spans="13:13">
      <c r="M171" s="38"/>
    </row>
    <row r="172" spans="13:13">
      <c r="M172" s="38"/>
    </row>
    <row r="173" spans="13:13">
      <c r="M173" s="38"/>
    </row>
    <row r="174" spans="13:13">
      <c r="M174" s="38"/>
    </row>
    <row r="175" spans="13:13">
      <c r="M175" s="38"/>
    </row>
    <row r="176" spans="13:13">
      <c r="M176" s="38"/>
    </row>
    <row r="177" spans="13:13">
      <c r="M177" s="38"/>
    </row>
    <row r="178" spans="13:13">
      <c r="M178" s="38"/>
    </row>
    <row r="179" spans="13:13">
      <c r="M179" s="38"/>
    </row>
    <row r="180" spans="13:13">
      <c r="M180" s="38"/>
    </row>
    <row r="181" spans="13:13">
      <c r="M181" s="38"/>
    </row>
    <row r="182" spans="13:13">
      <c r="M182" s="38"/>
    </row>
    <row r="183" spans="13:13">
      <c r="M183" s="38"/>
    </row>
    <row r="184" spans="13:13">
      <c r="M184" s="38"/>
    </row>
    <row r="185" spans="13:13">
      <c r="M185" s="38"/>
    </row>
    <row r="186" spans="13:13">
      <c r="M186" s="38"/>
    </row>
    <row r="187" spans="13:13">
      <c r="M187" s="38"/>
    </row>
    <row r="188" spans="13:13">
      <c r="M188" s="38"/>
    </row>
    <row r="189" spans="13:13">
      <c r="M189" s="38"/>
    </row>
    <row r="190" spans="13:13">
      <c r="M190" s="38"/>
    </row>
    <row r="191" spans="13:13">
      <c r="M191" s="38"/>
    </row>
    <row r="192" spans="13:13">
      <c r="M192" s="38"/>
    </row>
    <row r="193" spans="13:13">
      <c r="M193" s="38"/>
    </row>
    <row r="194" spans="13:13">
      <c r="M194" s="38"/>
    </row>
    <row r="195" spans="13:13">
      <c r="M195" s="38"/>
    </row>
    <row r="196" spans="13:13">
      <c r="M196" s="38"/>
    </row>
    <row r="197" spans="13:13">
      <c r="M197" s="38"/>
    </row>
    <row r="198" spans="13:13">
      <c r="M198" s="38"/>
    </row>
    <row r="199" spans="13:13">
      <c r="M199" s="38"/>
    </row>
    <row r="200" spans="13:13">
      <c r="M200" s="38"/>
    </row>
    <row r="201" spans="13:13">
      <c r="M201" s="38"/>
    </row>
    <row r="202" spans="13:13">
      <c r="M202" s="38"/>
    </row>
    <row r="203" spans="13:13">
      <c r="M203" s="38"/>
    </row>
    <row r="204" spans="13:13">
      <c r="M204" s="38"/>
    </row>
    <row r="205" spans="13:13">
      <c r="M205" s="38"/>
    </row>
    <row r="206" spans="13:13">
      <c r="M206" s="38"/>
    </row>
    <row r="207" spans="13:13">
      <c r="M207" s="38"/>
    </row>
    <row r="208" spans="13:13">
      <c r="M208" s="38"/>
    </row>
    <row r="209" spans="13:13">
      <c r="M209" s="38"/>
    </row>
    <row r="210" spans="13:13">
      <c r="M210" s="38"/>
    </row>
    <row r="211" spans="13:13">
      <c r="M211" s="38"/>
    </row>
    <row r="212" spans="13:13">
      <c r="M212" s="38"/>
    </row>
    <row r="213" spans="13:13">
      <c r="M213" s="38"/>
    </row>
    <row r="214" spans="13:13">
      <c r="M214" s="38"/>
    </row>
    <row r="215" spans="13:13">
      <c r="M215" s="38"/>
    </row>
    <row r="216" spans="13:13">
      <c r="M216" s="38"/>
    </row>
    <row r="217" spans="13:13">
      <c r="M217" s="38"/>
    </row>
    <row r="218" spans="13:13">
      <c r="M218" s="38"/>
    </row>
    <row r="219" spans="13:13">
      <c r="M219" s="38"/>
    </row>
    <row r="220" spans="13:13">
      <c r="M220" s="38"/>
    </row>
    <row r="221" spans="13:13">
      <c r="M221" s="38"/>
    </row>
    <row r="222" spans="13:13">
      <c r="M222" s="38"/>
    </row>
    <row r="223" spans="13:13">
      <c r="M223" s="38"/>
    </row>
    <row r="224" spans="13:13">
      <c r="M224" s="38"/>
    </row>
    <row r="225" spans="13:13">
      <c r="M225" s="38"/>
    </row>
    <row r="226" spans="13:13">
      <c r="M226" s="38"/>
    </row>
    <row r="227" spans="13:13">
      <c r="M227" s="38"/>
    </row>
    <row r="228" spans="13:13">
      <c r="M228" s="38"/>
    </row>
    <row r="229" spans="13:13">
      <c r="M229" s="38"/>
    </row>
    <row r="230" spans="13:13">
      <c r="M230" s="38"/>
    </row>
    <row r="231" spans="13:13">
      <c r="M231" s="38"/>
    </row>
    <row r="232" spans="13:13">
      <c r="M232" s="38"/>
    </row>
    <row r="233" spans="13:13">
      <c r="M233" s="38"/>
    </row>
    <row r="234" spans="13:13">
      <c r="M234" s="38"/>
    </row>
    <row r="235" spans="13:13">
      <c r="M235" s="38"/>
    </row>
    <row r="236" spans="13:13">
      <c r="M236" s="38"/>
    </row>
    <row r="237" spans="13:13">
      <c r="M237" s="38"/>
    </row>
    <row r="238" spans="13:13">
      <c r="M238" s="38"/>
    </row>
    <row r="239" spans="13:13">
      <c r="M239" s="38"/>
    </row>
    <row r="240" spans="13:13">
      <c r="M240" s="38"/>
    </row>
    <row r="241" spans="13:13">
      <c r="M241" s="38"/>
    </row>
    <row r="242" spans="13:13">
      <c r="M242" s="38"/>
    </row>
    <row r="243" spans="13:13">
      <c r="M243" s="38"/>
    </row>
    <row r="244" spans="13:13">
      <c r="M244" s="38"/>
    </row>
    <row r="245" spans="13:13">
      <c r="M245" s="38"/>
    </row>
    <row r="246" spans="13:13">
      <c r="M246" s="38"/>
    </row>
    <row r="247" spans="13:13">
      <c r="M247" s="38"/>
    </row>
    <row r="248" spans="13:13">
      <c r="M248" s="38"/>
    </row>
    <row r="249" spans="13:13">
      <c r="M249" s="38"/>
    </row>
    <row r="250" spans="13:13">
      <c r="M250" s="38"/>
    </row>
    <row r="251" spans="13:13">
      <c r="M251" s="38"/>
    </row>
    <row r="252" spans="13:13">
      <c r="M252" s="38"/>
    </row>
    <row r="253" spans="13:13">
      <c r="M253" s="38"/>
    </row>
    <row r="254" spans="13:13">
      <c r="M254" s="38"/>
    </row>
    <row r="255" spans="13:13">
      <c r="M255" s="38"/>
    </row>
    <row r="256" spans="13:13">
      <c r="M256" s="38"/>
    </row>
    <row r="257" spans="13:13">
      <c r="M257" s="38"/>
    </row>
    <row r="258" spans="13:13">
      <c r="M258" s="38"/>
    </row>
    <row r="259" spans="13:13">
      <c r="M259" s="38"/>
    </row>
    <row r="260" spans="13:13">
      <c r="M260" s="38"/>
    </row>
    <row r="261" spans="13:13">
      <c r="M261" s="38"/>
    </row>
    <row r="262" spans="13:13">
      <c r="M262" s="68"/>
    </row>
    <row r="263" spans="13:13">
      <c r="M263" s="68"/>
    </row>
    <row r="264" spans="13:13">
      <c r="M264" s="68"/>
    </row>
  </sheetData>
  <autoFilter ref="G5:H48"/>
  <sortState ref="A6:N31">
    <sortCondition ref="L6:L31"/>
  </sortState>
  <mergeCells count="6">
    <mergeCell ref="A50:L50"/>
    <mergeCell ref="A55:L55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>
    <pageSetUpPr fitToPage="1"/>
  </sheetPr>
  <dimension ref="A1:N69"/>
  <sheetViews>
    <sheetView zoomScale="125" zoomScaleNormal="125" zoomScalePageLayoutView="125" workbookViewId="0">
      <pane ySplit="5" topLeftCell="A6" activePane="bottomLeft" state="frozenSplit"/>
      <selection activeCell="A2" sqref="A2:L2"/>
      <selection pane="bottomLeft" activeCell="I29" sqref="I29"/>
    </sheetView>
  </sheetViews>
  <sheetFormatPr baseColWidth="10" defaultColWidth="8.83203125" defaultRowHeight="12" x14ac:dyDescent="0"/>
  <cols>
    <col min="1" max="1" width="4.6640625" style="2" customWidth="1"/>
    <col min="2" max="2" width="13.6640625" style="6" customWidth="1"/>
    <col min="3" max="3" width="6.6640625" style="62" customWidth="1"/>
    <col min="4" max="4" width="5.6640625" style="42" customWidth="1"/>
    <col min="5" max="5" width="22.33203125" style="1" customWidth="1"/>
    <col min="6" max="6" width="8.6640625" style="9" customWidth="1"/>
    <col min="7" max="7" width="7.6640625" style="7" customWidth="1"/>
    <col min="8" max="8" width="9.1640625" style="138" customWidth="1"/>
    <col min="9" max="9" width="14.6640625" style="18" customWidth="1"/>
    <col min="10" max="10" width="10.1640625" style="19" customWidth="1"/>
    <col min="11" max="11" width="13.6640625" style="18" customWidth="1"/>
    <col min="12" max="12" width="13.6640625" style="7" customWidth="1"/>
    <col min="13" max="13" width="9.1640625" style="68" hidden="1" customWidth="1"/>
    <col min="14" max="14" width="0" hidden="1" customWidth="1"/>
  </cols>
  <sheetData>
    <row r="1" spans="1:14" ht="21.25" customHeight="1">
      <c r="A1" s="184" t="s">
        <v>1660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4" ht="19.5" customHeight="1">
      <c r="A2" s="183" t="s">
        <v>893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ht="18" customHeight="1">
      <c r="A3" s="185" t="s">
        <v>687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65" t="s">
        <v>729</v>
      </c>
    </row>
    <row r="4" spans="1:14" ht="6" customHeight="1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"/>
      <c r="M4" s="66"/>
    </row>
    <row r="5" spans="1:14" s="60" customFormat="1" ht="15.25" customHeight="1">
      <c r="A5" s="3" t="s">
        <v>879</v>
      </c>
      <c r="B5" s="5" t="s">
        <v>880</v>
      </c>
      <c r="C5" s="59" t="s">
        <v>753</v>
      </c>
      <c r="D5" s="3" t="s">
        <v>890</v>
      </c>
      <c r="E5" s="4" t="s">
        <v>882</v>
      </c>
      <c r="F5" s="8" t="s">
        <v>688</v>
      </c>
      <c r="G5" s="97" t="s">
        <v>884</v>
      </c>
      <c r="H5" s="136" t="s">
        <v>885</v>
      </c>
      <c r="I5" s="4" t="s">
        <v>886</v>
      </c>
      <c r="J5" s="17" t="s">
        <v>887</v>
      </c>
      <c r="K5" s="4" t="s">
        <v>888</v>
      </c>
      <c r="L5" s="4" t="s">
        <v>889</v>
      </c>
      <c r="M5" s="71" t="s">
        <v>741</v>
      </c>
    </row>
    <row r="6" spans="1:14" s="31" customFormat="1">
      <c r="A6" s="27">
        <v>1</v>
      </c>
      <c r="B6" s="28">
        <v>59.67</v>
      </c>
      <c r="C6" s="61"/>
      <c r="D6" s="37">
        <v>1</v>
      </c>
      <c r="E6" s="31" t="s">
        <v>983</v>
      </c>
      <c r="F6" s="32">
        <f>VLOOKUP($E6,Atletas!$1:$1048576,7,FALSE)</f>
        <v>33560</v>
      </c>
      <c r="G6" s="32" t="str">
        <f>VLOOKUP($E6,Atletas!$1:$1048576,9,FALSE)</f>
        <v>S/Sub-23</v>
      </c>
      <c r="H6" s="137" t="str">
        <f>VLOOKUP($E6,Atletas!$1:$1048576,5,FALSE)</f>
        <v>AJS</v>
      </c>
      <c r="I6" s="35" t="s">
        <v>1012</v>
      </c>
      <c r="J6" s="34">
        <v>41467</v>
      </c>
      <c r="K6" s="35"/>
      <c r="L6" s="35" t="s">
        <v>765</v>
      </c>
      <c r="M6" s="38"/>
      <c r="N6" s="38"/>
    </row>
    <row r="7" spans="1:14" s="31" customFormat="1">
      <c r="A7" s="27">
        <v>2</v>
      </c>
      <c r="B7" s="28">
        <v>59.87</v>
      </c>
      <c r="C7" s="61"/>
      <c r="D7" s="37">
        <v>2</v>
      </c>
      <c r="E7" s="31" t="s">
        <v>935</v>
      </c>
      <c r="F7" s="32">
        <f>VLOOKUP($E7,Atletas!$1:$1048576,7,FALSE)</f>
        <v>35599</v>
      </c>
      <c r="G7" s="32" t="str">
        <f>VLOOKUP($E7,Atletas!$1:$1048576,9,FALSE)</f>
        <v>Juvenil</v>
      </c>
      <c r="H7" s="137" t="str">
        <f>VLOOKUP($E7,Atletas!$1:$1048576,5,FALSE)</f>
        <v>GDE</v>
      </c>
      <c r="I7" s="35" t="s">
        <v>1012</v>
      </c>
      <c r="J7" s="34">
        <v>41467</v>
      </c>
      <c r="K7" s="35"/>
      <c r="L7" s="35" t="s">
        <v>765</v>
      </c>
      <c r="M7" s="38"/>
    </row>
    <row r="8" spans="1:14" s="31" customFormat="1">
      <c r="A8" s="27">
        <v>3</v>
      </c>
      <c r="B8" s="28">
        <v>60.87</v>
      </c>
      <c r="C8" s="61"/>
      <c r="D8" s="37">
        <v>3</v>
      </c>
      <c r="E8" s="31" t="s">
        <v>506</v>
      </c>
      <c r="F8" s="32">
        <f>VLOOKUP($E8,Atletas!$1:$1048576,7,FALSE)</f>
        <v>35001</v>
      </c>
      <c r="G8" s="32" t="str">
        <f>VLOOKUP($E8,Atletas!$1:$1048576,9,FALSE)</f>
        <v>Júnior</v>
      </c>
      <c r="H8" s="137" t="str">
        <f>VLOOKUP($E8,Atletas!$1:$1048576,5,FALSE)</f>
        <v>AJS</v>
      </c>
      <c r="I8" s="35" t="s">
        <v>1012</v>
      </c>
      <c r="J8" s="34">
        <v>41467</v>
      </c>
      <c r="K8" s="35"/>
      <c r="L8" s="35" t="s">
        <v>765</v>
      </c>
      <c r="M8" s="38"/>
      <c r="N8" s="38"/>
    </row>
    <row r="9" spans="1:14" s="31" customFormat="1">
      <c r="A9" s="27">
        <v>4</v>
      </c>
      <c r="B9" s="28">
        <v>62.9</v>
      </c>
      <c r="C9" s="61"/>
      <c r="D9" s="37">
        <v>2</v>
      </c>
      <c r="E9" s="31" t="s">
        <v>980</v>
      </c>
      <c r="F9" s="32">
        <f>VLOOKUP($E9,Atletas!$1:$1048576,7,FALSE)</f>
        <v>34220</v>
      </c>
      <c r="G9" s="32" t="str">
        <f>VLOOKUP($E9,Atletas!$1:$1048576,9,FALSE)</f>
        <v>S/Sub-23</v>
      </c>
      <c r="H9" s="137" t="str">
        <f>VLOOKUP($E9,Atletas!$1:$1048576,5,FALSE)</f>
        <v>AJS</v>
      </c>
      <c r="I9" s="35" t="s">
        <v>1012</v>
      </c>
      <c r="J9" s="34">
        <v>41412</v>
      </c>
      <c r="K9" s="35"/>
      <c r="L9" s="35" t="s">
        <v>1529</v>
      </c>
      <c r="M9" s="38"/>
      <c r="N9" s="38"/>
    </row>
    <row r="10" spans="1:14" s="31" customFormat="1">
      <c r="A10" s="27">
        <v>5</v>
      </c>
      <c r="B10" s="28">
        <v>63.41</v>
      </c>
      <c r="C10" s="61"/>
      <c r="D10" s="37">
        <v>7</v>
      </c>
      <c r="E10" s="31" t="s">
        <v>10</v>
      </c>
      <c r="F10" s="32">
        <f>VLOOKUP($E10,Atletas!$1:$1048576,7,FALSE)</f>
        <v>35568</v>
      </c>
      <c r="G10" s="32" t="str">
        <f>VLOOKUP($E10,Atletas!$1:$1048576,9,FALSE)</f>
        <v>Juvenil</v>
      </c>
      <c r="H10" s="137" t="str">
        <f>VLOOKUP($E10,Atletas!$1:$1048576,5,FALSE)</f>
        <v>CSM</v>
      </c>
      <c r="I10" s="35" t="s">
        <v>2239</v>
      </c>
      <c r="J10" s="34">
        <v>41433</v>
      </c>
      <c r="K10" s="35"/>
      <c r="L10" s="35" t="s">
        <v>765</v>
      </c>
      <c r="M10" s="38"/>
      <c r="N10" s="38"/>
    </row>
    <row r="11" spans="1:14" s="31" customFormat="1">
      <c r="A11" s="27">
        <v>6</v>
      </c>
      <c r="B11" s="28" t="s">
        <v>1908</v>
      </c>
      <c r="C11" s="61"/>
      <c r="D11" s="37">
        <v>2</v>
      </c>
      <c r="E11" s="31" t="s">
        <v>832</v>
      </c>
      <c r="F11" s="32">
        <f>VLOOKUP($E11,Atletas!$1:$1048576,7,FALSE)</f>
        <v>32114</v>
      </c>
      <c r="G11" s="32" t="str">
        <f>VLOOKUP($E11,Atletas!$1:$1048576,9,FALSE)</f>
        <v>Sénior</v>
      </c>
      <c r="H11" s="137" t="str">
        <f>VLOOKUP($E11,Atletas!$1:$1048576,5,FALSE)</f>
        <v>CSM</v>
      </c>
      <c r="I11" s="35" t="s">
        <v>1012</v>
      </c>
      <c r="J11" s="34">
        <v>41314</v>
      </c>
      <c r="K11" s="35"/>
      <c r="L11" s="35" t="s">
        <v>632</v>
      </c>
      <c r="M11" s="38"/>
      <c r="N11" s="38"/>
    </row>
    <row r="12" spans="1:14" s="31" customFormat="1">
      <c r="A12" s="27">
        <v>7</v>
      </c>
      <c r="B12" s="28" t="s">
        <v>1909</v>
      </c>
      <c r="C12" s="61"/>
      <c r="D12" s="37">
        <v>3</v>
      </c>
      <c r="E12" s="31" t="s">
        <v>1370</v>
      </c>
      <c r="F12" s="32">
        <f>VLOOKUP($E12,Atletas!$1:$1048576,7,FALSE)</f>
        <v>32720</v>
      </c>
      <c r="G12" s="32" t="str">
        <f>VLOOKUP($E12,Atletas!$1:$1048576,9,FALSE)</f>
        <v>Sénior</v>
      </c>
      <c r="H12" s="137" t="str">
        <f>VLOOKUP($E12,Atletas!$1:$1048576,5,FALSE)</f>
        <v>ADRAP</v>
      </c>
      <c r="I12" s="35" t="s">
        <v>1012</v>
      </c>
      <c r="J12" s="34">
        <v>41314</v>
      </c>
      <c r="K12" s="35"/>
      <c r="L12" s="35" t="s">
        <v>765</v>
      </c>
      <c r="M12" s="38"/>
      <c r="N12" s="38"/>
    </row>
    <row r="13" spans="1:14" s="31" customFormat="1">
      <c r="A13" s="27">
        <v>8</v>
      </c>
      <c r="B13" s="28" t="s">
        <v>1910</v>
      </c>
      <c r="C13" s="61"/>
      <c r="D13" s="37">
        <v>4</v>
      </c>
      <c r="E13" s="31" t="s">
        <v>704</v>
      </c>
      <c r="F13" s="32">
        <f>VLOOKUP($E13,Atletas!$1:$1048576,7,FALSE)</f>
        <v>31612</v>
      </c>
      <c r="G13" s="32" t="str">
        <f>VLOOKUP($E13,Atletas!$1:$1048576,9,FALSE)</f>
        <v>Sénior</v>
      </c>
      <c r="H13" s="137" t="str">
        <f>VLOOKUP($E13,Atletas!$1:$1048576,5,FALSE)</f>
        <v>GDE</v>
      </c>
      <c r="I13" s="35" t="s">
        <v>1012</v>
      </c>
      <c r="J13" s="34">
        <v>41314</v>
      </c>
      <c r="K13" s="35"/>
      <c r="L13" s="35" t="s">
        <v>699</v>
      </c>
      <c r="M13" s="38"/>
      <c r="N13" s="38"/>
    </row>
    <row r="14" spans="1:14" s="31" customFormat="1">
      <c r="A14" s="27">
        <v>9</v>
      </c>
      <c r="B14" s="28">
        <v>65.44</v>
      </c>
      <c r="C14" s="61"/>
      <c r="D14" s="37">
        <v>3</v>
      </c>
      <c r="E14" s="31" t="s">
        <v>344</v>
      </c>
      <c r="F14" s="32">
        <f>VLOOKUP($E14,Atletas!$1:$1048576,7,FALSE)</f>
        <v>34861</v>
      </c>
      <c r="G14" s="32" t="str">
        <f>VLOOKUP($E14,Atletas!$1:$1048576,9,FALSE)</f>
        <v>Júnior</v>
      </c>
      <c r="H14" s="137" t="str">
        <f>VLOOKUP($E14,Atletas!$1:$1048576,5,FALSE)</f>
        <v>AJS</v>
      </c>
      <c r="I14" s="35" t="s">
        <v>1012</v>
      </c>
      <c r="J14" s="34">
        <v>41412</v>
      </c>
      <c r="K14" s="35"/>
      <c r="L14" s="35" t="s">
        <v>1531</v>
      </c>
      <c r="M14" s="38"/>
    </row>
    <row r="15" spans="1:14" s="31" customFormat="1">
      <c r="A15" s="27">
        <v>10</v>
      </c>
      <c r="B15" s="28">
        <v>66.239999999999995</v>
      </c>
      <c r="C15" s="61"/>
      <c r="D15" s="37">
        <v>4</v>
      </c>
      <c r="E15" s="31" t="s">
        <v>516</v>
      </c>
      <c r="F15" s="32">
        <f>VLOOKUP($E15,Atletas!$1:$1048576,7,FALSE)</f>
        <v>35439</v>
      </c>
      <c r="G15" s="32" t="str">
        <f>VLOOKUP($E15,Atletas!$1:$1048576,9,FALSE)</f>
        <v>Juvenil</v>
      </c>
      <c r="H15" s="137" t="str">
        <f>VLOOKUP($E15,Atletas!$1:$1048576,5,FALSE)</f>
        <v>CSM</v>
      </c>
      <c r="I15" s="35" t="s">
        <v>1012</v>
      </c>
      <c r="J15" s="34">
        <v>41467</v>
      </c>
      <c r="K15" s="35"/>
      <c r="L15" s="35" t="s">
        <v>765</v>
      </c>
      <c r="M15" s="38"/>
    </row>
    <row r="16" spans="1:14" s="31" customFormat="1">
      <c r="A16" s="27">
        <v>11</v>
      </c>
      <c r="B16" s="28">
        <v>66.290000000000006</v>
      </c>
      <c r="C16" s="61"/>
      <c r="D16" s="37">
        <v>1</v>
      </c>
      <c r="E16" s="31" t="s">
        <v>368</v>
      </c>
      <c r="F16" s="32">
        <f>VLOOKUP($E16,Atletas!$1:$1048576,7,FALSE)</f>
        <v>34798</v>
      </c>
      <c r="G16" s="32" t="str">
        <f>VLOOKUP($E16,Atletas!$1:$1048576,9,FALSE)</f>
        <v>Júnior</v>
      </c>
      <c r="H16" s="137" t="str">
        <f>VLOOKUP($E16,Atletas!$1:$1048576,5,FALSE)</f>
        <v>AJS</v>
      </c>
      <c r="I16" s="35" t="s">
        <v>1012</v>
      </c>
      <c r="J16" s="34">
        <v>41440</v>
      </c>
      <c r="K16" s="35"/>
      <c r="L16" s="35" t="s">
        <v>765</v>
      </c>
      <c r="M16" s="38"/>
    </row>
    <row r="17" spans="1:14" s="31" customFormat="1">
      <c r="A17" s="27">
        <v>12</v>
      </c>
      <c r="B17" s="28" t="s">
        <v>1911</v>
      </c>
      <c r="C17" s="61"/>
      <c r="D17" s="37">
        <v>5</v>
      </c>
      <c r="E17" s="31" t="s">
        <v>982</v>
      </c>
      <c r="F17" s="32">
        <f>VLOOKUP($E17,Atletas!$1:$1048576,7,FALSE)</f>
        <v>32842</v>
      </c>
      <c r="G17" s="32" t="str">
        <f>VLOOKUP($E17,Atletas!$1:$1048576,9,FALSE)</f>
        <v>Sénior</v>
      </c>
      <c r="H17" s="137" t="str">
        <f>VLOOKUP($E17,Atletas!$1:$1048576,5,FALSE)</f>
        <v>AJS</v>
      </c>
      <c r="I17" s="35" t="s">
        <v>1012</v>
      </c>
      <c r="J17" s="34">
        <v>41314</v>
      </c>
      <c r="K17" s="35"/>
      <c r="L17" s="35" t="s">
        <v>1103</v>
      </c>
      <c r="M17" s="38"/>
      <c r="N17" s="38"/>
    </row>
    <row r="18" spans="1:14" s="31" customFormat="1">
      <c r="A18" s="27">
        <v>13</v>
      </c>
      <c r="B18" s="28">
        <v>66.56</v>
      </c>
      <c r="C18" s="61"/>
      <c r="D18" s="37">
        <v>2</v>
      </c>
      <c r="E18" s="31" t="s">
        <v>1975</v>
      </c>
      <c r="F18" s="32">
        <f>VLOOKUP($E18,Atletas!$1:$1048576,7,FALSE)</f>
        <v>35172</v>
      </c>
      <c r="G18" s="32" t="str">
        <f>VLOOKUP($E18,Atletas!$1:$1048576,9,FALSE)</f>
        <v>Juvenil</v>
      </c>
      <c r="H18" s="137" t="str">
        <f>VLOOKUP($E18,Atletas!$1:$1048576,5,FALSE)</f>
        <v>CSM</v>
      </c>
      <c r="I18" s="35" t="s">
        <v>1012</v>
      </c>
      <c r="J18" s="34">
        <v>41440</v>
      </c>
      <c r="K18" s="35"/>
      <c r="L18" s="35" t="s">
        <v>765</v>
      </c>
      <c r="M18" s="38"/>
    </row>
    <row r="19" spans="1:14" s="31" customFormat="1">
      <c r="A19" s="27">
        <v>14</v>
      </c>
      <c r="B19" s="28">
        <v>70.52</v>
      </c>
      <c r="C19" s="61"/>
      <c r="D19" s="37">
        <v>5</v>
      </c>
      <c r="E19" s="31" t="s">
        <v>2305</v>
      </c>
      <c r="F19" s="32">
        <f>VLOOKUP($E19,Atletas!$1:$1048576,7,FALSE)</f>
        <v>31044</v>
      </c>
      <c r="G19" s="32" t="str">
        <f>VLOOKUP($E19,Atletas!$1:$1048576,9,FALSE)</f>
        <v>Sénior</v>
      </c>
      <c r="H19" s="137" t="str">
        <f>VLOOKUP($E19,Atletas!$1:$1048576,5,FALSE)</f>
        <v>CAFH</v>
      </c>
      <c r="I19" s="35" t="s">
        <v>1012</v>
      </c>
      <c r="J19" s="34">
        <v>41467</v>
      </c>
      <c r="K19" s="35"/>
      <c r="L19" s="35" t="s">
        <v>765</v>
      </c>
      <c r="M19" s="38"/>
    </row>
    <row r="20" spans="1:14" s="31" customFormat="1">
      <c r="A20" s="27">
        <v>15</v>
      </c>
      <c r="B20" s="28">
        <v>71.42</v>
      </c>
      <c r="C20" s="61"/>
      <c r="D20" s="37" t="s">
        <v>1870</v>
      </c>
      <c r="E20" s="31" t="s">
        <v>653</v>
      </c>
      <c r="F20" s="32">
        <f>VLOOKUP($E20,Atletas!$1:$1048576,7,FALSE)</f>
        <v>34929</v>
      </c>
      <c r="G20" s="32" t="str">
        <f>VLOOKUP($E20,Atletas!$1:$1048576,9,FALSE)</f>
        <v>Júnior</v>
      </c>
      <c r="H20" s="137" t="str">
        <f>VLOOKUP($E20,Atletas!$1:$1048576,5,FALSE)</f>
        <v>CSM</v>
      </c>
      <c r="I20" s="35" t="s">
        <v>1012</v>
      </c>
      <c r="J20" s="34">
        <v>41419</v>
      </c>
      <c r="K20" s="35"/>
      <c r="L20" s="35" t="s">
        <v>1107</v>
      </c>
      <c r="M20" s="38"/>
      <c r="N20" s="38"/>
    </row>
    <row r="21" spans="1:14" s="31" customFormat="1">
      <c r="A21" s="27">
        <v>16</v>
      </c>
      <c r="B21" s="28">
        <v>71.52</v>
      </c>
      <c r="C21" s="61"/>
      <c r="D21" s="37" t="s">
        <v>1871</v>
      </c>
      <c r="E21" s="31" t="s">
        <v>1430</v>
      </c>
      <c r="F21" s="32">
        <f>VLOOKUP($E21,Atletas!$1:$1048576,7,FALSE)</f>
        <v>35370</v>
      </c>
      <c r="G21" s="32" t="str">
        <f>VLOOKUP($E21,Atletas!$1:$1048576,9,FALSE)</f>
        <v>Juvenil</v>
      </c>
      <c r="H21" s="137" t="str">
        <f>VLOOKUP($E21,Atletas!$1:$1048576,5,FALSE)</f>
        <v>CSM</v>
      </c>
      <c r="I21" s="35" t="s">
        <v>1012</v>
      </c>
      <c r="J21" s="34">
        <v>41419</v>
      </c>
      <c r="K21" s="35"/>
      <c r="L21" s="35" t="s">
        <v>765</v>
      </c>
      <c r="M21" s="38"/>
      <c r="N21" s="38"/>
    </row>
    <row r="22" spans="1:14" s="31" customFormat="1">
      <c r="A22" s="27">
        <v>17</v>
      </c>
      <c r="B22" s="28" t="s">
        <v>1912</v>
      </c>
      <c r="C22" s="61"/>
      <c r="D22" s="37">
        <v>7</v>
      </c>
      <c r="E22" s="31" t="s">
        <v>1036</v>
      </c>
      <c r="F22" s="32">
        <f>VLOOKUP($E22,Atletas!$1:$1048576,7,FALSE)</f>
        <v>35000</v>
      </c>
      <c r="G22" s="32" t="str">
        <f>VLOOKUP($E22,Atletas!$1:$1048576,9,FALSE)</f>
        <v>Júnior</v>
      </c>
      <c r="H22" s="137" t="str">
        <f>VLOOKUP($E22,Atletas!$1:$1048576,5,FALSE)</f>
        <v>CAFH</v>
      </c>
      <c r="I22" s="35" t="s">
        <v>1012</v>
      </c>
      <c r="J22" s="34">
        <v>41314</v>
      </c>
      <c r="K22" s="35"/>
      <c r="L22" s="35" t="s">
        <v>1109</v>
      </c>
      <c r="M22" s="38"/>
      <c r="N22" s="38"/>
    </row>
    <row r="23" spans="1:14" s="31" customFormat="1">
      <c r="A23" s="27">
        <v>18</v>
      </c>
      <c r="B23" s="28">
        <v>75.7</v>
      </c>
      <c r="C23" s="61"/>
      <c r="D23" s="37">
        <v>3</v>
      </c>
      <c r="E23" s="31" t="s">
        <v>537</v>
      </c>
      <c r="F23" s="32">
        <f>VLOOKUP($E23,Atletas!$1:$1048576,7,FALSE)</f>
        <v>35542</v>
      </c>
      <c r="G23" s="32" t="str">
        <f>VLOOKUP($E23,Atletas!$1:$1048576,9,FALSE)</f>
        <v>Juvenil</v>
      </c>
      <c r="H23" s="137" t="str">
        <f>VLOOKUP($E23,Atletas!$1:$1048576,5,FALSE)</f>
        <v>ACDSJ</v>
      </c>
      <c r="I23" s="35" t="s">
        <v>1012</v>
      </c>
      <c r="J23" s="34">
        <v>41384</v>
      </c>
      <c r="K23" s="35"/>
      <c r="L23" s="35" t="s">
        <v>765</v>
      </c>
      <c r="M23" s="38"/>
    </row>
    <row r="24" spans="1:14" s="31" customFormat="1">
      <c r="A24" s="27">
        <v>19</v>
      </c>
      <c r="B24" s="28">
        <v>75.88</v>
      </c>
      <c r="C24" s="61"/>
      <c r="D24" s="37">
        <v>4</v>
      </c>
      <c r="E24" s="31" t="s">
        <v>1904</v>
      </c>
      <c r="F24" s="32">
        <f>VLOOKUP($E24,Atletas!$1:$1048576,7,FALSE)</f>
        <v>33828</v>
      </c>
      <c r="G24" s="32" t="str">
        <f>VLOOKUP($E24,Atletas!$1:$1048576,9,FALSE)</f>
        <v>S/Sub-23</v>
      </c>
      <c r="H24" s="137" t="str">
        <f>VLOOKUP($E24,Atletas!$1:$1048576,5,FALSE)</f>
        <v>CSM</v>
      </c>
      <c r="I24" s="35" t="s">
        <v>1012</v>
      </c>
      <c r="J24" s="34">
        <v>41384</v>
      </c>
      <c r="K24" s="35"/>
      <c r="L24" s="35" t="s">
        <v>765</v>
      </c>
      <c r="M24" s="38"/>
    </row>
    <row r="25" spans="1:14" s="31" customFormat="1">
      <c r="A25" s="27">
        <v>20</v>
      </c>
      <c r="B25" s="28">
        <v>77.91</v>
      </c>
      <c r="C25" s="61"/>
      <c r="D25" s="37">
        <v>3</v>
      </c>
      <c r="E25" s="31" t="s">
        <v>2179</v>
      </c>
      <c r="F25" s="32">
        <f>VLOOKUP($E25,Atletas!$1:$1048576,7,FALSE)</f>
        <v>35752</v>
      </c>
      <c r="G25" s="32" t="str">
        <f>VLOOKUP($E25,Atletas!$1:$1048576,9,FALSE)</f>
        <v>Juvenil</v>
      </c>
      <c r="H25" s="137" t="str">
        <f>VLOOKUP($E25,Atletas!$1:$1048576,5,FALSE)</f>
        <v>AJS</v>
      </c>
      <c r="I25" s="35" t="s">
        <v>1012</v>
      </c>
      <c r="J25" s="34">
        <v>41440</v>
      </c>
      <c r="K25" s="35"/>
      <c r="L25" s="35" t="s">
        <v>765</v>
      </c>
      <c r="M25" s="38"/>
    </row>
    <row r="26" spans="1:14" s="31" customFormat="1">
      <c r="A26" s="27"/>
      <c r="B26" s="28"/>
      <c r="C26" s="61"/>
      <c r="D26" s="37"/>
      <c r="E26" s="31" t="s">
        <v>1024</v>
      </c>
      <c r="F26" s="32">
        <f>VLOOKUP($E26,Atletas!$1:$1048576,7,FALSE)</f>
        <v>29389</v>
      </c>
      <c r="G26" s="32" t="str">
        <f>VLOOKUP($E26,Atletas!$1:$1048576,9,FALSE)</f>
        <v>Sénior</v>
      </c>
      <c r="H26" s="137" t="str">
        <f>VLOOKUP($E26,Atletas!$1:$1048576,5,FALSE)</f>
        <v>GDE</v>
      </c>
      <c r="I26" s="35"/>
      <c r="J26" s="34"/>
      <c r="K26" s="35"/>
      <c r="L26" s="35" t="s">
        <v>818</v>
      </c>
      <c r="M26" s="38"/>
      <c r="N26" s="38"/>
    </row>
    <row r="27" spans="1:14" s="31" customFormat="1">
      <c r="A27" s="27"/>
      <c r="B27" s="28"/>
      <c r="C27" s="61"/>
      <c r="D27" s="37"/>
      <c r="E27" s="31" t="s">
        <v>813</v>
      </c>
      <c r="F27" s="32">
        <f>VLOOKUP($E27,Atletas!$1:$1048576,7,FALSE)</f>
        <v>32209</v>
      </c>
      <c r="G27" s="32" t="str">
        <f>VLOOKUP($E27,Atletas!$1:$1048576,9,FALSE)</f>
        <v>Sénior</v>
      </c>
      <c r="H27" s="137" t="str">
        <f>VLOOKUP($E27,Atletas!$1:$1048576,5,FALSE)</f>
        <v>ADRAP</v>
      </c>
      <c r="I27" s="35"/>
      <c r="J27" s="34"/>
      <c r="K27" s="35"/>
      <c r="L27" s="35" t="s">
        <v>1018</v>
      </c>
      <c r="M27" s="38"/>
      <c r="N27" s="38"/>
    </row>
    <row r="28" spans="1:14" s="31" customFormat="1">
      <c r="A28" s="27"/>
      <c r="B28" s="28"/>
      <c r="C28" s="61"/>
      <c r="D28" s="37"/>
      <c r="E28" s="31" t="s">
        <v>720</v>
      </c>
      <c r="F28" s="32">
        <f>VLOOKUP($E28,Atletas!$1:$1048576,7,FALSE)</f>
        <v>33005</v>
      </c>
      <c r="G28" s="32" t="str">
        <f>VLOOKUP($E28,Atletas!$1:$1048576,9,FALSE)</f>
        <v>Sénior</v>
      </c>
      <c r="H28" s="137" t="str">
        <f>VLOOKUP($E28,Atletas!$1:$1048576,5,FALSE)</f>
        <v>AJS</v>
      </c>
      <c r="I28" s="35"/>
      <c r="J28" s="34"/>
      <c r="K28" s="35"/>
      <c r="L28" s="35" t="s">
        <v>631</v>
      </c>
      <c r="M28" s="38"/>
      <c r="N28" s="38"/>
    </row>
    <row r="29" spans="1:14" s="31" customFormat="1">
      <c r="A29" s="27"/>
      <c r="B29" s="28"/>
      <c r="C29" s="61"/>
      <c r="D29" s="37"/>
      <c r="E29" s="31" t="s">
        <v>969</v>
      </c>
      <c r="F29" s="32" t="e">
        <f>VLOOKUP($E29,Atletas!$1:$1048576,7,FALSE)</f>
        <v>#N/A</v>
      </c>
      <c r="G29" s="32" t="e">
        <f>VLOOKUP($E29,Atletas!$1:$1048576,9,FALSE)</f>
        <v>#N/A</v>
      </c>
      <c r="H29" s="137" t="e">
        <f>VLOOKUP($E29,Atletas!$1:$1048576,5,FALSE)</f>
        <v>#N/A</v>
      </c>
      <c r="I29" s="35"/>
      <c r="J29" s="34"/>
      <c r="K29" s="35"/>
      <c r="L29" s="35" t="s">
        <v>819</v>
      </c>
      <c r="M29" s="38"/>
    </row>
    <row r="30" spans="1:14" s="31" customFormat="1">
      <c r="A30" s="27"/>
      <c r="B30" s="28"/>
      <c r="C30" s="61"/>
      <c r="D30" s="37"/>
      <c r="E30" s="31" t="s">
        <v>702</v>
      </c>
      <c r="F30" s="32" t="e">
        <f>VLOOKUP($E30,Atletas!$1:$1048576,7,FALSE)</f>
        <v>#N/A</v>
      </c>
      <c r="G30" s="32" t="e">
        <f>VLOOKUP($E30,Atletas!$1:$1048576,9,FALSE)</f>
        <v>#N/A</v>
      </c>
      <c r="H30" s="137" t="e">
        <f>VLOOKUP($E30,Atletas!$1:$1048576,5,FALSE)</f>
        <v>#N/A</v>
      </c>
      <c r="I30" s="35"/>
      <c r="J30" s="34"/>
      <c r="K30" s="35"/>
      <c r="L30" s="35" t="s">
        <v>701</v>
      </c>
      <c r="M30" s="38"/>
    </row>
    <row r="31" spans="1:14" s="31" customFormat="1">
      <c r="A31" s="27"/>
      <c r="B31" s="28"/>
      <c r="C31" s="61"/>
      <c r="D31" s="37"/>
      <c r="E31" s="31" t="s">
        <v>833</v>
      </c>
      <c r="F31" s="32" t="e">
        <f>VLOOKUP($E31,Atletas!$1:$1048576,7,FALSE)</f>
        <v>#N/A</v>
      </c>
      <c r="G31" s="32" t="e">
        <f>VLOOKUP($E31,Atletas!$1:$1048576,9,FALSE)</f>
        <v>#N/A</v>
      </c>
      <c r="H31" s="137" t="e">
        <f>VLOOKUP($E31,Atletas!$1:$1048576,5,FALSE)</f>
        <v>#N/A</v>
      </c>
      <c r="I31" s="35"/>
      <c r="J31" s="34"/>
      <c r="K31" s="35"/>
      <c r="L31" s="35" t="s">
        <v>493</v>
      </c>
      <c r="M31" s="38"/>
      <c r="N31" s="38"/>
    </row>
    <row r="32" spans="1:14" s="31" customFormat="1">
      <c r="A32" s="27"/>
      <c r="B32" s="28"/>
      <c r="C32" s="61"/>
      <c r="D32" s="37"/>
      <c r="E32" s="31" t="s">
        <v>708</v>
      </c>
      <c r="F32" s="32" t="e">
        <f>VLOOKUP($E32,Atletas!$1:$1048576,7,FALSE)</f>
        <v>#N/A</v>
      </c>
      <c r="G32" s="32" t="e">
        <f>VLOOKUP($E32,Atletas!$1:$1048576,9,FALSE)</f>
        <v>#N/A</v>
      </c>
      <c r="H32" s="137" t="e">
        <f>VLOOKUP($E32,Atletas!$1:$1048576,5,FALSE)</f>
        <v>#N/A</v>
      </c>
      <c r="I32" s="35"/>
      <c r="J32" s="34"/>
      <c r="K32" s="35"/>
      <c r="L32" s="35" t="s">
        <v>491</v>
      </c>
      <c r="M32" s="38"/>
      <c r="N32" s="38"/>
    </row>
    <row r="33" spans="1:14" s="31" customFormat="1">
      <c r="A33" s="27"/>
      <c r="B33" s="28"/>
      <c r="C33" s="61"/>
      <c r="D33" s="37"/>
      <c r="E33" s="31" t="s">
        <v>723</v>
      </c>
      <c r="F33" s="32">
        <f>VLOOKUP($E33,Atletas!$1:$1048576,7,FALSE)</f>
        <v>32166</v>
      </c>
      <c r="G33" s="32" t="str">
        <f>VLOOKUP($E33,Atletas!$1:$1048576,9,FALSE)</f>
        <v>Sénior</v>
      </c>
      <c r="H33" s="137" t="str">
        <f>VLOOKUP($E33,Atletas!$1:$1048576,5,FALSE)</f>
        <v>AJS</v>
      </c>
      <c r="I33" s="35"/>
      <c r="J33" s="34"/>
      <c r="K33" s="35"/>
      <c r="L33" s="35" t="s">
        <v>633</v>
      </c>
      <c r="M33" s="38"/>
      <c r="N33" s="38"/>
    </row>
    <row r="34" spans="1:14" s="31" customFormat="1">
      <c r="A34" s="27"/>
      <c r="B34" s="28"/>
      <c r="C34" s="61"/>
      <c r="D34" s="37"/>
      <c r="E34" s="31" t="s">
        <v>544</v>
      </c>
      <c r="F34" s="32" t="e">
        <f>VLOOKUP($E34,Atletas!$1:$1048576,7,FALSE)</f>
        <v>#N/A</v>
      </c>
      <c r="G34" s="32" t="e">
        <f>VLOOKUP($E34,Atletas!$1:$1048576,9,FALSE)</f>
        <v>#N/A</v>
      </c>
      <c r="H34" s="137" t="e">
        <f>VLOOKUP($E34,Atletas!$1:$1048576,5,FALSE)</f>
        <v>#N/A</v>
      </c>
      <c r="I34" s="35"/>
      <c r="J34" s="34"/>
      <c r="K34" s="35"/>
      <c r="L34" s="35" t="s">
        <v>492</v>
      </c>
      <c r="M34" s="38"/>
      <c r="N34" s="38"/>
    </row>
    <row r="35" spans="1:14" s="31" customFormat="1">
      <c r="A35" s="27"/>
      <c r="B35" s="28"/>
      <c r="C35" s="61"/>
      <c r="D35" s="37"/>
      <c r="E35" s="31" t="s">
        <v>320</v>
      </c>
      <c r="F35" s="32">
        <f>VLOOKUP($E35,Atletas!$1:$1048576,7,FALSE)</f>
        <v>34197</v>
      </c>
      <c r="G35" s="32" t="str">
        <f>VLOOKUP($E35,Atletas!$1:$1048576,9,FALSE)</f>
        <v>S/Sub-23</v>
      </c>
      <c r="H35" s="137" t="str">
        <f>VLOOKUP($E35,Atletas!$1:$1048576,5,FALSE)</f>
        <v>ADRAP</v>
      </c>
      <c r="I35" s="35"/>
      <c r="J35" s="34"/>
      <c r="K35" s="35"/>
      <c r="L35" s="35" t="s">
        <v>1530</v>
      </c>
      <c r="M35" s="38"/>
    </row>
    <row r="36" spans="1:14" s="31" customFormat="1">
      <c r="A36" s="27"/>
      <c r="B36" s="28"/>
      <c r="C36" s="61"/>
      <c r="D36" s="37"/>
      <c r="E36" s="31" t="s">
        <v>1023</v>
      </c>
      <c r="F36" s="32" t="e">
        <f>VLOOKUP($E36,Atletas!$1:$1048576,7,FALSE)</f>
        <v>#N/A</v>
      </c>
      <c r="G36" s="32" t="e">
        <f>VLOOKUP($E36,Atletas!$1:$1048576,9,FALSE)</f>
        <v>#N/A</v>
      </c>
      <c r="H36" s="137" t="e">
        <f>VLOOKUP($E36,Atletas!$1:$1048576,5,FALSE)</f>
        <v>#N/A</v>
      </c>
      <c r="I36" s="35"/>
      <c r="J36" s="34"/>
      <c r="K36" s="35"/>
      <c r="L36" s="35" t="s">
        <v>1104</v>
      </c>
      <c r="M36" s="38"/>
      <c r="N36" s="38"/>
    </row>
    <row r="37" spans="1:14" s="31" customFormat="1">
      <c r="A37" s="27"/>
      <c r="B37" s="28"/>
      <c r="C37" s="61"/>
      <c r="D37" s="37"/>
      <c r="E37" s="31" t="s">
        <v>928</v>
      </c>
      <c r="F37" s="32">
        <f>VLOOKUP($E37,Atletas!$1:$1048576,7,FALSE)</f>
        <v>34644</v>
      </c>
      <c r="G37" s="32" t="str">
        <f>VLOOKUP($E37,Atletas!$1:$1048576,9,FALSE)</f>
        <v>Júnior</v>
      </c>
      <c r="H37" s="137" t="str">
        <f>VLOOKUP($E37,Atletas!$1:$1048576,5,FALSE)</f>
        <v>GDE</v>
      </c>
      <c r="I37" s="35"/>
      <c r="J37" s="34"/>
      <c r="K37" s="35"/>
      <c r="L37" s="35" t="s">
        <v>1105</v>
      </c>
      <c r="M37" s="38"/>
      <c r="N37" s="38"/>
    </row>
    <row r="38" spans="1:14" s="31" customFormat="1">
      <c r="A38" s="27"/>
      <c r="B38" s="28"/>
      <c r="C38" s="61"/>
      <c r="D38" s="37"/>
      <c r="E38" s="31" t="s">
        <v>282</v>
      </c>
      <c r="F38" s="32">
        <f>VLOOKUP($E38,Atletas!$1:$1048576,7,FALSE)</f>
        <v>34226</v>
      </c>
      <c r="G38" s="32" t="str">
        <f>VLOOKUP($E38,Atletas!$1:$1048576,9,FALSE)</f>
        <v>S/Sub-23</v>
      </c>
      <c r="H38" s="137" t="str">
        <f>VLOOKUP($E38,Atletas!$1:$1048576,5,FALSE)</f>
        <v>ADRAP</v>
      </c>
      <c r="I38" s="35"/>
      <c r="J38" s="34"/>
      <c r="K38" s="35"/>
      <c r="L38" s="35" t="s">
        <v>1106</v>
      </c>
      <c r="M38" s="38"/>
      <c r="N38" s="38"/>
    </row>
    <row r="39" spans="1:14" s="31" customFormat="1">
      <c r="A39" s="27"/>
      <c r="B39" s="28"/>
      <c r="C39" s="61"/>
      <c r="D39" s="37"/>
      <c r="E39" s="31" t="s">
        <v>513</v>
      </c>
      <c r="F39" s="32">
        <f>VLOOKUP($E39,Atletas!$1:$1048576,7,FALSE)</f>
        <v>35428</v>
      </c>
      <c r="G39" s="32" t="str">
        <f>VLOOKUP($E39,Atletas!$1:$1048576,9,FALSE)</f>
        <v>Juvenil</v>
      </c>
      <c r="H39" s="137" t="str">
        <f>VLOOKUP($E39,Atletas!$1:$1048576,5,FALSE)</f>
        <v>AJS</v>
      </c>
      <c r="I39" s="35"/>
      <c r="J39" s="34"/>
      <c r="K39" s="35"/>
      <c r="L39" s="35" t="s">
        <v>1532</v>
      </c>
      <c r="M39" s="38"/>
    </row>
    <row r="40" spans="1:14" s="31" customFormat="1">
      <c r="A40" s="27"/>
      <c r="B40" s="28"/>
      <c r="C40" s="61"/>
      <c r="D40" s="37"/>
      <c r="E40" s="31" t="s">
        <v>15</v>
      </c>
      <c r="F40" s="32">
        <f>VLOOKUP($E40,Atletas!$1:$1048576,7,FALSE)</f>
        <v>35023</v>
      </c>
      <c r="G40" s="32" t="str">
        <f>VLOOKUP($E40,Atletas!$1:$1048576,9,FALSE)</f>
        <v>Júnior</v>
      </c>
      <c r="H40" s="137" t="str">
        <f>VLOOKUP($E40,Atletas!$1:$1048576,5,FALSE)</f>
        <v>ADRAP</v>
      </c>
      <c r="I40" s="35"/>
      <c r="J40" s="34"/>
      <c r="K40" s="35"/>
      <c r="L40" s="35" t="s">
        <v>1533</v>
      </c>
      <c r="M40" s="38"/>
    </row>
    <row r="41" spans="1:14" s="31" customFormat="1">
      <c r="A41" s="27"/>
      <c r="B41" s="28"/>
      <c r="C41" s="61"/>
      <c r="D41" s="37"/>
      <c r="E41" s="31" t="s">
        <v>927</v>
      </c>
      <c r="F41" s="32">
        <f>VLOOKUP($E41,Atletas!$1:$1048576,7,FALSE)</f>
        <v>34457</v>
      </c>
      <c r="G41" s="32" t="str">
        <f>VLOOKUP($E41,Atletas!$1:$1048576,9,FALSE)</f>
        <v>Júnior</v>
      </c>
      <c r="H41" s="137" t="str">
        <f>VLOOKUP($E41,Atletas!$1:$1048576,5,FALSE)</f>
        <v>AJS</v>
      </c>
      <c r="I41" s="35"/>
      <c r="J41" s="34"/>
      <c r="K41" s="35"/>
      <c r="L41" s="35" t="s">
        <v>216</v>
      </c>
      <c r="M41" s="38"/>
      <c r="N41" s="38"/>
    </row>
    <row r="42" spans="1:14" s="31" customFormat="1">
      <c r="A42" s="27"/>
      <c r="B42" s="28"/>
      <c r="C42" s="61"/>
      <c r="D42" s="37"/>
      <c r="E42" s="31" t="s">
        <v>281</v>
      </c>
      <c r="F42" s="32">
        <f>VLOOKUP($E42,Atletas!$1:$1048576,7,FALSE)</f>
        <v>34913</v>
      </c>
      <c r="G42" s="32" t="str">
        <f>VLOOKUP($E42,Atletas!$1:$1048576,9,FALSE)</f>
        <v>Júnior</v>
      </c>
      <c r="H42" s="137" t="str">
        <f>VLOOKUP($E42,Atletas!$1:$1048576,5,FALSE)</f>
        <v>AJS</v>
      </c>
      <c r="I42" s="35"/>
      <c r="J42" s="34"/>
      <c r="K42" s="35"/>
      <c r="L42" s="35" t="s">
        <v>1108</v>
      </c>
      <c r="M42" s="38"/>
      <c r="N42" s="38"/>
    </row>
    <row r="43" spans="1:14" s="31" customFormat="1">
      <c r="A43" s="27"/>
      <c r="B43" s="28"/>
      <c r="C43" s="61"/>
      <c r="D43" s="37"/>
      <c r="F43" s="32">
        <f>VLOOKUP($E43,Atletas!$1:$1048576,7,FALSE)</f>
        <v>0</v>
      </c>
      <c r="G43" s="32">
        <f>VLOOKUP($E43,Atletas!$1:$1048576,9,FALSE)</f>
        <v>0</v>
      </c>
      <c r="H43" s="137">
        <f>VLOOKUP($E43,Atletas!$1:$1048576,5,FALSE)</f>
        <v>0</v>
      </c>
      <c r="I43" s="35"/>
      <c r="J43" s="34"/>
      <c r="K43" s="35"/>
      <c r="L43" s="35" t="s">
        <v>765</v>
      </c>
      <c r="M43" s="38"/>
    </row>
    <row r="44" spans="1:14" s="31" customFormat="1">
      <c r="A44" s="27"/>
      <c r="B44" s="28"/>
      <c r="C44" s="61"/>
      <c r="D44" s="37"/>
      <c r="F44" s="32">
        <f>VLOOKUP($E44,Atletas!$1:$1048576,7,FALSE)</f>
        <v>0</v>
      </c>
      <c r="G44" s="32">
        <f>VLOOKUP($E44,Atletas!$1:$1048576,9,FALSE)</f>
        <v>0</v>
      </c>
      <c r="H44" s="137">
        <f>VLOOKUP($E44,Atletas!$1:$1048576,5,FALSE)</f>
        <v>0</v>
      </c>
      <c r="I44" s="35"/>
      <c r="J44" s="34"/>
      <c r="K44" s="35"/>
      <c r="L44" s="35" t="s">
        <v>765</v>
      </c>
      <c r="M44" s="38"/>
    </row>
    <row r="45" spans="1:14" s="31" customFormat="1">
      <c r="A45" s="27"/>
      <c r="B45" s="28"/>
      <c r="C45" s="61"/>
      <c r="D45" s="37"/>
      <c r="F45" s="32"/>
      <c r="G45" s="35"/>
      <c r="H45" s="137"/>
      <c r="I45" s="35"/>
      <c r="J45" s="34"/>
      <c r="K45" s="35"/>
      <c r="L45" s="35"/>
      <c r="M45" s="38"/>
    </row>
    <row r="46" spans="1:14" s="70" customFormat="1">
      <c r="A46" s="27"/>
      <c r="B46" s="28"/>
      <c r="C46" s="62"/>
      <c r="D46" s="42"/>
      <c r="E46" s="31"/>
      <c r="F46" s="9"/>
      <c r="G46" s="35"/>
      <c r="H46" s="137"/>
      <c r="I46" s="7"/>
      <c r="J46" s="19"/>
      <c r="K46" s="7"/>
      <c r="L46" s="7"/>
      <c r="M46" s="38"/>
    </row>
    <row r="47" spans="1:14" s="31" customFormat="1">
      <c r="A47" s="181" t="s">
        <v>742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38"/>
      <c r="N47" s="39"/>
    </row>
    <row r="48" spans="1:14" s="31" customFormat="1">
      <c r="A48" s="27"/>
      <c r="B48" s="28"/>
      <c r="C48" s="61"/>
      <c r="D48" s="37"/>
      <c r="F48" s="32">
        <f>VLOOKUP($E48,Atletas!$1:$1048576,7,FALSE)</f>
        <v>0</v>
      </c>
      <c r="G48" s="32">
        <f>VLOOKUP($E48,Atletas!$1:$1048576,9,FALSE)</f>
        <v>0</v>
      </c>
      <c r="H48" s="137">
        <f>VLOOKUP($E48,Atletas!$1:$1048576,5,FALSE)</f>
        <v>0</v>
      </c>
      <c r="I48" s="35"/>
      <c r="J48" s="34"/>
      <c r="K48" s="35"/>
      <c r="L48" s="35"/>
      <c r="M48" s="38"/>
      <c r="N48" s="38" t="str">
        <f t="shared" ref="N48" si="0">CONCATENATE(B48," - 11")</f>
        <v xml:space="preserve"> - 11</v>
      </c>
    </row>
    <row r="49" spans="1:14" s="31" customFormat="1">
      <c r="A49" s="27"/>
      <c r="B49" s="28"/>
      <c r="C49" s="61"/>
      <c r="D49" s="37"/>
      <c r="F49" s="32">
        <f>VLOOKUP($E49,Atletas!$1:$1048576,7,FALSE)</f>
        <v>0</v>
      </c>
      <c r="G49" s="32">
        <f>VLOOKUP($E49,Atletas!$1:$1048576,9,FALSE)</f>
        <v>0</v>
      </c>
      <c r="H49" s="137">
        <f>VLOOKUP($E49,Atletas!$1:$1048576,5,FALSE)</f>
        <v>0</v>
      </c>
      <c r="I49" s="35"/>
      <c r="J49" s="34"/>
      <c r="K49" s="35"/>
      <c r="L49" s="35"/>
      <c r="M49" s="38"/>
      <c r="N49" s="38"/>
    </row>
    <row r="50" spans="1:14" s="31" customFormat="1">
      <c r="A50" s="27"/>
      <c r="B50" s="28"/>
      <c r="C50" s="29"/>
      <c r="D50" s="30"/>
      <c r="F50" s="32"/>
      <c r="G50" s="32"/>
      <c r="H50" s="137"/>
      <c r="I50" s="35"/>
      <c r="J50" s="34"/>
      <c r="K50" s="35"/>
      <c r="L50" s="35"/>
      <c r="M50" s="38"/>
      <c r="N50" s="39"/>
    </row>
    <row r="51" spans="1:14" s="31" customFormat="1">
      <c r="A51" s="27"/>
      <c r="B51" s="28"/>
      <c r="C51" s="29"/>
      <c r="D51" s="30"/>
      <c r="F51" s="32"/>
      <c r="G51" s="32"/>
      <c r="H51" s="137"/>
      <c r="I51" s="35"/>
      <c r="J51" s="34"/>
      <c r="K51" s="35"/>
      <c r="L51" s="35"/>
      <c r="M51" s="38"/>
      <c r="N51" s="38"/>
    </row>
    <row r="52" spans="1:14" s="31" customFormat="1">
      <c r="A52" s="181" t="s">
        <v>727</v>
      </c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38"/>
      <c r="N52" s="39"/>
    </row>
    <row r="53" spans="1:14" s="31" customFormat="1">
      <c r="A53" s="27"/>
      <c r="B53" s="28"/>
      <c r="C53" s="61"/>
      <c r="D53" s="37"/>
      <c r="F53" s="32">
        <f>VLOOKUP($E53,Atletas!$1:$1048576,7,FALSE)</f>
        <v>0</v>
      </c>
      <c r="G53" s="32">
        <f>VLOOKUP($E53,Atletas!$1:$1048576,9,FALSE)</f>
        <v>0</v>
      </c>
      <c r="H53" s="137">
        <f>VLOOKUP($E53,Atletas!$1:$1048576,5,FALSE)</f>
        <v>0</v>
      </c>
      <c r="I53" s="35"/>
      <c r="J53" s="34"/>
      <c r="K53" s="35"/>
      <c r="L53" s="35"/>
      <c r="M53" s="38"/>
      <c r="N53" s="38" t="str">
        <f t="shared" ref="N53" si="1">CONCATENATE(B53," - 11")</f>
        <v xml:space="preserve"> - 11</v>
      </c>
    </row>
    <row r="54" spans="1:14" s="31" customFormat="1">
      <c r="A54" s="27"/>
      <c r="B54" s="28"/>
      <c r="C54" s="61"/>
      <c r="D54" s="37"/>
      <c r="F54" s="32">
        <f>VLOOKUP($E54,Atletas!$1:$1048576,7,FALSE)</f>
        <v>0</v>
      </c>
      <c r="G54" s="32">
        <f>VLOOKUP($E54,Atletas!$1:$1048576,9,FALSE)</f>
        <v>0</v>
      </c>
      <c r="H54" s="137">
        <f>VLOOKUP($E54,Atletas!$1:$1048576,5,FALSE)</f>
        <v>0</v>
      </c>
      <c r="I54" s="35"/>
      <c r="J54" s="34"/>
      <c r="K54" s="35"/>
      <c r="L54" s="35"/>
      <c r="M54" s="38"/>
      <c r="N54" s="38"/>
    </row>
    <row r="55" spans="1:14" s="31" customFormat="1">
      <c r="A55" s="27"/>
      <c r="B55" s="28"/>
      <c r="C55" s="61"/>
      <c r="D55" s="37"/>
      <c r="F55" s="32">
        <f>VLOOKUP($E55,Atletas!$1:$1048576,7,FALSE)</f>
        <v>0</v>
      </c>
      <c r="G55" s="32">
        <f>VLOOKUP($E55,Atletas!$1:$1048576,9,FALSE)</f>
        <v>0</v>
      </c>
      <c r="H55" s="137">
        <f>VLOOKUP($E55,Atletas!$1:$1048576,5,FALSE)</f>
        <v>0</v>
      </c>
      <c r="I55" s="35"/>
      <c r="J55" s="34"/>
      <c r="K55" s="35"/>
      <c r="L55" s="35"/>
      <c r="M55" s="38"/>
      <c r="N55" s="38"/>
    </row>
    <row r="56" spans="1:14" s="31" customFormat="1">
      <c r="A56" s="27"/>
      <c r="B56" s="28"/>
      <c r="C56" s="61"/>
      <c r="D56" s="37"/>
      <c r="F56" s="32">
        <f>VLOOKUP($E56,Atletas!$1:$1048576,7,FALSE)</f>
        <v>0</v>
      </c>
      <c r="G56" s="32">
        <f>VLOOKUP($E56,Atletas!$1:$1048576,9,FALSE)</f>
        <v>0</v>
      </c>
      <c r="H56" s="137">
        <f>VLOOKUP($E56,Atletas!$1:$1048576,5,FALSE)</f>
        <v>0</v>
      </c>
      <c r="I56" s="35"/>
      <c r="J56" s="34"/>
      <c r="K56" s="35"/>
      <c r="L56" s="35"/>
      <c r="M56" s="38"/>
      <c r="N56" s="38"/>
    </row>
    <row r="57" spans="1:14" s="31" customFormat="1">
      <c r="A57" s="27"/>
      <c r="B57" s="28"/>
      <c r="C57" s="61"/>
      <c r="D57" s="37"/>
      <c r="F57" s="32">
        <f>VLOOKUP($E57,Atletas!$1:$1048576,7,FALSE)</f>
        <v>0</v>
      </c>
      <c r="G57" s="32">
        <f>VLOOKUP($E57,Atletas!$1:$1048576,9,FALSE)</f>
        <v>0</v>
      </c>
      <c r="H57" s="137">
        <f>VLOOKUP($E57,Atletas!$1:$1048576,5,FALSE)</f>
        <v>0</v>
      </c>
      <c r="I57" s="35"/>
      <c r="J57" s="34"/>
      <c r="K57" s="35"/>
      <c r="L57" s="35"/>
      <c r="M57" s="38"/>
      <c r="N57" s="38"/>
    </row>
    <row r="58" spans="1:14">
      <c r="M58" s="38"/>
    </row>
    <row r="59" spans="1:14">
      <c r="M59" s="38"/>
    </row>
    <row r="60" spans="1:14">
      <c r="M60" s="38"/>
    </row>
    <row r="61" spans="1:14">
      <c r="M61" s="38"/>
    </row>
    <row r="62" spans="1:14">
      <c r="M62" s="38"/>
    </row>
    <row r="63" spans="1:14">
      <c r="M63" s="38"/>
    </row>
    <row r="64" spans="1:14">
      <c r="M64" s="38"/>
    </row>
    <row r="65" spans="13:13">
      <c r="M65" s="38"/>
    </row>
    <row r="66" spans="13:13">
      <c r="M66" s="38"/>
    </row>
    <row r="67" spans="13:13">
      <c r="M67" s="38"/>
    </row>
    <row r="68" spans="13:13">
      <c r="M68" s="38"/>
    </row>
    <row r="69" spans="13:13">
      <c r="M69" s="38"/>
    </row>
  </sheetData>
  <autoFilter ref="G5:H44"/>
  <sortState ref="A6:O33">
    <sortCondition ref="L6:L33"/>
  </sortState>
  <mergeCells count="6">
    <mergeCell ref="A47:L47"/>
    <mergeCell ref="A52:L52"/>
    <mergeCell ref="A2:L2"/>
    <mergeCell ref="A1:L1"/>
    <mergeCell ref="A3:L3"/>
    <mergeCell ref="A4:K4"/>
  </mergeCells>
  <phoneticPr fontId="0" type="noConversion"/>
  <pageMargins left="0.36000000000000004" right="0.16" top="0.59" bottom="0.39000000000000007" header="0" footer="0"/>
  <pageSetup paperSize="9" scale="70" fitToHeight="0" orientation="portrait" horizontalDpi="4294967294" verticalDpi="4294967294"/>
  <headerFooter alignWithMargins="0">
    <oddHeader>&amp;L&amp;K000000&amp;G</oddHead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74</vt:i4>
      </vt:variant>
    </vt:vector>
  </HeadingPairs>
  <TitlesOfParts>
    <vt:vector size="74" baseType="lpstr">
      <vt:lpstr>Atletas</vt:lpstr>
      <vt:lpstr>60</vt:lpstr>
      <vt:lpstr>80</vt:lpstr>
      <vt:lpstr>100</vt:lpstr>
      <vt:lpstr>150</vt:lpstr>
      <vt:lpstr>200</vt:lpstr>
      <vt:lpstr>250</vt:lpstr>
      <vt:lpstr>300</vt:lpstr>
      <vt:lpstr>400</vt:lpstr>
      <vt:lpstr>600</vt:lpstr>
      <vt:lpstr>800</vt:lpstr>
      <vt:lpstr>1000</vt:lpstr>
      <vt:lpstr>1500</vt:lpstr>
      <vt:lpstr>3000</vt:lpstr>
      <vt:lpstr>5000</vt:lpstr>
      <vt:lpstr>10.000</vt:lpstr>
      <vt:lpstr>MMarat</vt:lpstr>
      <vt:lpstr>Marat</vt:lpstr>
      <vt:lpstr>50b</vt:lpstr>
      <vt:lpstr>60bInf</vt:lpstr>
      <vt:lpstr>60bInic</vt:lpstr>
      <vt:lpstr>60bJuv</vt:lpstr>
      <vt:lpstr>60b</vt:lpstr>
      <vt:lpstr>80b</vt:lpstr>
      <vt:lpstr>100b76</vt:lpstr>
      <vt:lpstr>100b</vt:lpstr>
      <vt:lpstr>250b</vt:lpstr>
      <vt:lpstr>300b</vt:lpstr>
      <vt:lpstr>400b</vt:lpstr>
      <vt:lpstr>1500obs</vt:lpstr>
      <vt:lpstr>2000obs</vt:lpstr>
      <vt:lpstr>3000obs</vt:lpstr>
      <vt:lpstr>Compr</vt:lpstr>
      <vt:lpstr>Triplo</vt:lpstr>
      <vt:lpstr>Quadr_1</vt:lpstr>
      <vt:lpstr>Quadr_2</vt:lpstr>
      <vt:lpstr>Altura</vt:lpstr>
      <vt:lpstr>Vara-D</vt:lpstr>
      <vt:lpstr>Vara</vt:lpstr>
      <vt:lpstr>Ps2</vt:lpstr>
      <vt:lpstr>Ps3</vt:lpstr>
      <vt:lpstr>Ps4</vt:lpstr>
      <vt:lpstr>Dd.4</vt:lpstr>
      <vt:lpstr>Dd.5</vt:lpstr>
      <vt:lpstr>Dd.6</vt:lpstr>
      <vt:lpstr>Dc600</vt:lpstr>
      <vt:lpstr>Dc750</vt:lpstr>
      <vt:lpstr>Dc1</vt:lpstr>
      <vt:lpstr>Mt2</vt:lpstr>
      <vt:lpstr>Mt3</vt:lpstr>
      <vt:lpstr>Mt4</vt:lpstr>
      <vt:lpstr>Mx3</vt:lpstr>
      <vt:lpstr>Mx4</vt:lpstr>
      <vt:lpstr>Mx5</vt:lpstr>
      <vt:lpstr>Mx10</vt:lpstr>
      <vt:lpstr>Mx20</vt:lpstr>
      <vt:lpstr>Triatlo1_R</vt:lpstr>
      <vt:lpstr>Triatlo2</vt:lpstr>
      <vt:lpstr>Triatlo3</vt:lpstr>
      <vt:lpstr>Pent</vt:lpstr>
      <vt:lpstr>Pent_jv</vt:lpstr>
      <vt:lpstr>Pent1_R</vt:lpstr>
      <vt:lpstr>Pent1</vt:lpstr>
      <vt:lpstr>Hept</vt:lpstr>
      <vt:lpstr>Hept2</vt:lpstr>
      <vt:lpstr>Hept3</vt:lpstr>
      <vt:lpstr>4x60</vt:lpstr>
      <vt:lpstr>4x80</vt:lpstr>
      <vt:lpstr>4x100</vt:lpstr>
      <vt:lpstr>4x200</vt:lpstr>
      <vt:lpstr>4x300</vt:lpstr>
      <vt:lpstr>4x400</vt:lpstr>
      <vt:lpstr>4x1234</vt:lpstr>
      <vt:lpstr>4x1500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Alcino Pereira</dc:creator>
  <cp:lastModifiedBy>Alcino Pereira</cp:lastModifiedBy>
  <cp:lastPrinted>2012-09-15T14:00:35Z</cp:lastPrinted>
  <dcterms:created xsi:type="dcterms:W3CDTF">2007-01-12T16:12:23Z</dcterms:created>
  <dcterms:modified xsi:type="dcterms:W3CDTF">2013-10-22T18:51:29Z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-1270104478</vt:i4>
  </property>
  <property fmtid="{D5CDD505-2E9C-101B-9397-08002B2CF9AE}" pid="3" name="_EmailSubject">
    <vt:lpwstr>rank 24-7</vt:lpwstr>
  </property>
  <property fmtid="{D5CDD505-2E9C-101B-9397-08002B2CF9AE}" pid="4" name="_AuthorEmail">
    <vt:lpwstr>mornelas_aaram@netmadeira.com</vt:lpwstr>
  </property>
  <property fmtid="{D5CDD505-2E9C-101B-9397-08002B2CF9AE}" pid="5" name="_AuthorEmailDisplayName">
    <vt:lpwstr>miquelina ornelas</vt:lpwstr>
  </property>
  <property fmtid="{D5CDD505-2E9C-101B-9397-08002B2CF9AE}" pid="6" name="_PreviousAdHocReviewCycleID">
    <vt:i4>-1175729645</vt:i4>
  </property>
  <property fmtid="{D5CDD505-2E9C-101B-9397-08002B2CF9AE}" pid="7" name="_ReviewingToolsShownOnce">
    <vt:lpwstr/>
  </property>
</Properties>
</file>